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H:\Mi unidad\Minima Cuantia\Gestion administrativa\"/>
    </mc:Choice>
  </mc:AlternateContent>
  <xr:revisionPtr revIDLastSave="0" documentId="13_ncr:1_{3F7B3B03-5BEF-4B2B-8646-66C7DC9F511B}" xr6:coauthVersionLast="47" xr6:coauthVersionMax="47" xr10:uidLastSave="{00000000-0000-0000-0000-000000000000}"/>
  <bookViews>
    <workbookView xWindow="-120" yWindow="-120" windowWidth="29040" windowHeight="15720" xr2:uid="{00000000-000D-0000-FFFF-FFFF00000000}"/>
  </bookViews>
  <sheets>
    <sheet name="ESTUDIO DE MERCADO" sheetId="8" r:id="rId1"/>
  </sheets>
  <definedNames>
    <definedName name="_xlnm._FilterDatabase" localSheetId="0" hidden="1">'ESTUDIO DE MERCADO'!$A$2:$T$143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 i="8" l="1"/>
  <c r="E3" i="8"/>
  <c r="M3" i="8"/>
  <c r="T140" i="8"/>
  <c r="T139" i="8"/>
  <c r="T130" i="8"/>
  <c r="M143" i="8"/>
  <c r="L143" i="8"/>
  <c r="T142" i="8"/>
  <c r="T141" i="8"/>
  <c r="M141" i="8"/>
  <c r="M142" i="8"/>
  <c r="M140" i="8"/>
  <c r="M139" i="8"/>
  <c r="T72" i="8"/>
  <c r="M72" i="8"/>
  <c r="T71" i="8"/>
  <c r="T70" i="8"/>
  <c r="T69" i="8"/>
  <c r="M70" i="8"/>
  <c r="M71" i="8"/>
  <c r="M69" i="8"/>
  <c r="M68" i="8"/>
  <c r="M49" i="8"/>
  <c r="T26" i="8"/>
  <c r="M26" i="8"/>
  <c r="T25" i="8"/>
  <c r="M25" i="8"/>
  <c r="T24" i="8"/>
  <c r="M23" i="8"/>
  <c r="T22" i="8"/>
  <c r="M22" i="8"/>
  <c r="M21" i="8"/>
  <c r="T20" i="8"/>
  <c r="M20" i="8"/>
  <c r="M19" i="8"/>
  <c r="T19" i="8"/>
  <c r="S4" i="8"/>
  <c r="S5" i="8"/>
  <c r="S6" i="8"/>
  <c r="S7" i="8"/>
  <c r="S8" i="8"/>
  <c r="S9" i="8"/>
  <c r="S10" i="8"/>
  <c r="S11" i="8"/>
  <c r="S12" i="8"/>
  <c r="S13" i="8"/>
  <c r="S14" i="8"/>
  <c r="S15" i="8"/>
  <c r="S16" i="8"/>
  <c r="S17" i="8"/>
  <c r="S18" i="8"/>
  <c r="S19" i="8"/>
  <c r="S20" i="8"/>
  <c r="S21" i="8"/>
  <c r="S22" i="8"/>
  <c r="S23" i="8"/>
  <c r="S24" i="8"/>
  <c r="S25" i="8"/>
  <c r="S26" i="8"/>
  <c r="S27" i="8"/>
  <c r="S28" i="8"/>
  <c r="S29" i="8"/>
  <c r="S30" i="8"/>
  <c r="S31" i="8"/>
  <c r="S32" i="8"/>
  <c r="S33" i="8"/>
  <c r="S34" i="8"/>
  <c r="S35" i="8"/>
  <c r="S36" i="8"/>
  <c r="S37" i="8"/>
  <c r="S38" i="8"/>
  <c r="S39" i="8"/>
  <c r="S40" i="8"/>
  <c r="S41" i="8"/>
  <c r="S42" i="8"/>
  <c r="S43" i="8"/>
  <c r="S44" i="8"/>
  <c r="S45" i="8"/>
  <c r="S46" i="8"/>
  <c r="S47" i="8"/>
  <c r="S48" i="8"/>
  <c r="S49" i="8"/>
  <c r="S50" i="8"/>
  <c r="S51" i="8"/>
  <c r="S52" i="8"/>
  <c r="S53" i="8"/>
  <c r="S54" i="8"/>
  <c r="S55" i="8"/>
  <c r="S56" i="8"/>
  <c r="S57" i="8"/>
  <c r="S58" i="8"/>
  <c r="S59" i="8"/>
  <c r="S60" i="8"/>
  <c r="S61" i="8"/>
  <c r="S62" i="8"/>
  <c r="S63" i="8"/>
  <c r="S64" i="8"/>
  <c r="S65" i="8"/>
  <c r="S66" i="8"/>
  <c r="S67" i="8"/>
  <c r="S68" i="8"/>
  <c r="S69" i="8"/>
  <c r="S70" i="8"/>
  <c r="S71" i="8"/>
  <c r="S72" i="8"/>
  <c r="S73" i="8"/>
  <c r="S74" i="8"/>
  <c r="S75" i="8"/>
  <c r="S76" i="8"/>
  <c r="S77" i="8"/>
  <c r="S78" i="8"/>
  <c r="S79" i="8"/>
  <c r="S80" i="8"/>
  <c r="S81" i="8"/>
  <c r="S82" i="8"/>
  <c r="S83" i="8"/>
  <c r="S84" i="8"/>
  <c r="S85" i="8"/>
  <c r="S86" i="8"/>
  <c r="S87" i="8"/>
  <c r="S88" i="8"/>
  <c r="S89" i="8"/>
  <c r="S90" i="8"/>
  <c r="S91" i="8"/>
  <c r="S92" i="8"/>
  <c r="S93" i="8"/>
  <c r="S94" i="8"/>
  <c r="S95" i="8"/>
  <c r="S96" i="8"/>
  <c r="S97" i="8"/>
  <c r="S98" i="8"/>
  <c r="S99" i="8"/>
  <c r="S100" i="8"/>
  <c r="S101" i="8"/>
  <c r="S102" i="8"/>
  <c r="S103" i="8"/>
  <c r="S104" i="8"/>
  <c r="S105" i="8"/>
  <c r="S106" i="8"/>
  <c r="S107" i="8"/>
  <c r="S108" i="8"/>
  <c r="S109" i="8"/>
  <c r="S110" i="8"/>
  <c r="S111" i="8"/>
  <c r="S112" i="8"/>
  <c r="S113" i="8"/>
  <c r="S114" i="8"/>
  <c r="S115" i="8"/>
  <c r="S116" i="8"/>
  <c r="S117" i="8"/>
  <c r="S118" i="8"/>
  <c r="S119" i="8"/>
  <c r="S120" i="8"/>
  <c r="S121" i="8"/>
  <c r="S122" i="8"/>
  <c r="S123" i="8"/>
  <c r="S124" i="8"/>
  <c r="S125" i="8"/>
  <c r="S126" i="8"/>
  <c r="S127" i="8"/>
  <c r="S128" i="8"/>
  <c r="S129" i="8"/>
  <c r="S130" i="8"/>
  <c r="S131" i="8"/>
  <c r="S132" i="8"/>
  <c r="S133" i="8"/>
  <c r="S134" i="8"/>
  <c r="S135" i="8"/>
  <c r="S136" i="8"/>
  <c r="S137" i="8"/>
  <c r="S138" i="8"/>
  <c r="S139" i="8"/>
  <c r="S140" i="8"/>
  <c r="S141" i="8"/>
  <c r="S142" i="8"/>
  <c r="S3" i="8"/>
  <c r="R3" i="8"/>
  <c r="T4" i="8"/>
  <c r="T5" i="8"/>
  <c r="T6" i="8"/>
  <c r="T7" i="8"/>
  <c r="T8" i="8"/>
  <c r="T9" i="8"/>
  <c r="T10" i="8"/>
  <c r="T11" i="8"/>
  <c r="T12" i="8"/>
  <c r="T13" i="8"/>
  <c r="T14" i="8"/>
  <c r="T15" i="8"/>
  <c r="T16" i="8"/>
  <c r="T17" i="8"/>
  <c r="T18" i="8"/>
  <c r="T21" i="8"/>
  <c r="T23" i="8"/>
  <c r="T27" i="8"/>
  <c r="T28" i="8"/>
  <c r="T29" i="8"/>
  <c r="T30" i="8"/>
  <c r="T31" i="8"/>
  <c r="T32" i="8"/>
  <c r="T33" i="8"/>
  <c r="T34" i="8"/>
  <c r="T35" i="8"/>
  <c r="T36" i="8"/>
  <c r="T37" i="8"/>
  <c r="T38" i="8"/>
  <c r="T39" i="8"/>
  <c r="T40" i="8"/>
  <c r="T41" i="8"/>
  <c r="T42" i="8"/>
  <c r="T43" i="8"/>
  <c r="T44" i="8"/>
  <c r="T45" i="8"/>
  <c r="T46" i="8"/>
  <c r="T47" i="8"/>
  <c r="T48" i="8"/>
  <c r="T49" i="8"/>
  <c r="T50" i="8"/>
  <c r="T51" i="8"/>
  <c r="T52" i="8"/>
  <c r="T53" i="8"/>
  <c r="T54" i="8"/>
  <c r="T55" i="8"/>
  <c r="T56" i="8"/>
  <c r="T57" i="8"/>
  <c r="T58" i="8"/>
  <c r="T59" i="8"/>
  <c r="T60" i="8"/>
  <c r="T61" i="8"/>
  <c r="T62" i="8"/>
  <c r="T63" i="8"/>
  <c r="T64" i="8"/>
  <c r="T65" i="8"/>
  <c r="T66" i="8"/>
  <c r="T67" i="8"/>
  <c r="T68" i="8"/>
  <c r="T73" i="8"/>
  <c r="T74" i="8"/>
  <c r="T75" i="8"/>
  <c r="T76" i="8"/>
  <c r="T77" i="8"/>
  <c r="T78" i="8"/>
  <c r="T79" i="8"/>
  <c r="T80" i="8"/>
  <c r="T81" i="8"/>
  <c r="T82" i="8"/>
  <c r="T83" i="8"/>
  <c r="T84" i="8"/>
  <c r="T85" i="8"/>
  <c r="T86" i="8"/>
  <c r="T87" i="8"/>
  <c r="T88" i="8"/>
  <c r="T89" i="8"/>
  <c r="T90" i="8"/>
  <c r="T91" i="8"/>
  <c r="T92" i="8"/>
  <c r="T93" i="8"/>
  <c r="T94" i="8"/>
  <c r="T95" i="8"/>
  <c r="T96" i="8"/>
  <c r="T97" i="8"/>
  <c r="T98" i="8"/>
  <c r="T99" i="8"/>
  <c r="T100" i="8"/>
  <c r="T101" i="8"/>
  <c r="T102" i="8"/>
  <c r="T103" i="8"/>
  <c r="T104" i="8"/>
  <c r="T105" i="8"/>
  <c r="T106" i="8"/>
  <c r="T107" i="8"/>
  <c r="T108" i="8"/>
  <c r="T109" i="8"/>
  <c r="T110" i="8"/>
  <c r="T111" i="8"/>
  <c r="T112" i="8"/>
  <c r="T113" i="8"/>
  <c r="T114" i="8"/>
  <c r="T115" i="8"/>
  <c r="T116" i="8"/>
  <c r="T117" i="8"/>
  <c r="T118" i="8"/>
  <c r="T119" i="8"/>
  <c r="T120" i="8"/>
  <c r="T121" i="8"/>
  <c r="T122" i="8"/>
  <c r="T123" i="8"/>
  <c r="T124" i="8"/>
  <c r="T125" i="8"/>
  <c r="T126" i="8"/>
  <c r="T127" i="8"/>
  <c r="T128" i="8"/>
  <c r="T129" i="8"/>
  <c r="T131" i="8"/>
  <c r="T132" i="8"/>
  <c r="T133" i="8"/>
  <c r="T134" i="8"/>
  <c r="T135" i="8"/>
  <c r="T136" i="8"/>
  <c r="T137" i="8"/>
  <c r="T138" i="8"/>
  <c r="T3" i="8"/>
  <c r="K143" i="8"/>
  <c r="M40" i="8"/>
  <c r="M4" i="8"/>
  <c r="M5" i="8"/>
  <c r="M6" i="8"/>
  <c r="M7" i="8"/>
  <c r="M8" i="8"/>
  <c r="M9" i="8"/>
  <c r="M10" i="8"/>
  <c r="M11" i="8"/>
  <c r="M12" i="8"/>
  <c r="M13" i="8"/>
  <c r="M14" i="8"/>
  <c r="M15" i="8"/>
  <c r="M16" i="8"/>
  <c r="M17" i="8"/>
  <c r="M18" i="8"/>
  <c r="M24" i="8"/>
  <c r="M27" i="8"/>
  <c r="M28" i="8"/>
  <c r="M29" i="8"/>
  <c r="M30" i="8"/>
  <c r="M31" i="8"/>
  <c r="M32" i="8"/>
  <c r="M33" i="8"/>
  <c r="M34" i="8"/>
  <c r="M35" i="8"/>
  <c r="M36" i="8"/>
  <c r="M37" i="8"/>
  <c r="M38" i="8"/>
  <c r="M39" i="8"/>
  <c r="M41" i="8"/>
  <c r="M42" i="8"/>
  <c r="M43" i="8"/>
  <c r="M44" i="8"/>
  <c r="M45" i="8"/>
  <c r="M46" i="8"/>
  <c r="M47" i="8"/>
  <c r="M48" i="8"/>
  <c r="M50" i="8"/>
  <c r="M51" i="8"/>
  <c r="M52" i="8"/>
  <c r="M53" i="8"/>
  <c r="M54" i="8"/>
  <c r="M55" i="8"/>
  <c r="M56" i="8"/>
  <c r="M57" i="8"/>
  <c r="M58" i="8"/>
  <c r="M59" i="8"/>
  <c r="M60" i="8"/>
  <c r="M61" i="8"/>
  <c r="M62" i="8"/>
  <c r="M63" i="8"/>
  <c r="M64" i="8"/>
  <c r="M65" i="8"/>
  <c r="M66" i="8"/>
  <c r="M67" i="8"/>
  <c r="M73" i="8"/>
  <c r="M74" i="8"/>
  <c r="M75" i="8"/>
  <c r="M76" i="8"/>
  <c r="M77" i="8"/>
  <c r="M78" i="8"/>
  <c r="M79" i="8"/>
  <c r="M80" i="8"/>
  <c r="M81" i="8"/>
  <c r="M82" i="8"/>
  <c r="M83" i="8"/>
  <c r="M84" i="8"/>
  <c r="M85" i="8"/>
  <c r="M86" i="8"/>
  <c r="M87" i="8"/>
  <c r="M88" i="8"/>
  <c r="M89" i="8"/>
  <c r="M90" i="8"/>
  <c r="M91" i="8"/>
  <c r="M92" i="8"/>
  <c r="M93" i="8"/>
  <c r="M94" i="8"/>
  <c r="M95" i="8"/>
  <c r="M96" i="8"/>
  <c r="M97" i="8"/>
  <c r="M98" i="8"/>
  <c r="M99" i="8"/>
  <c r="M100" i="8"/>
  <c r="M101" i="8"/>
  <c r="M102" i="8"/>
  <c r="M103" i="8"/>
  <c r="M104" i="8"/>
  <c r="M105" i="8"/>
  <c r="M106" i="8"/>
  <c r="M107" i="8"/>
  <c r="M108" i="8"/>
  <c r="M109" i="8"/>
  <c r="M110" i="8"/>
  <c r="M111" i="8"/>
  <c r="M112" i="8"/>
  <c r="M113" i="8"/>
  <c r="M114" i="8"/>
  <c r="M115" i="8"/>
  <c r="M116" i="8"/>
  <c r="M117" i="8"/>
  <c r="M118" i="8"/>
  <c r="M119" i="8"/>
  <c r="M120" i="8"/>
  <c r="M121" i="8"/>
  <c r="M122" i="8"/>
  <c r="M123" i="8"/>
  <c r="M124" i="8"/>
  <c r="M125" i="8"/>
  <c r="M126" i="8"/>
  <c r="M127" i="8"/>
  <c r="M128" i="8"/>
  <c r="M129" i="8"/>
  <c r="M130" i="8"/>
  <c r="M131" i="8"/>
  <c r="M132" i="8"/>
  <c r="M133" i="8"/>
  <c r="M134" i="8"/>
  <c r="M135" i="8"/>
  <c r="M136" i="8"/>
  <c r="M137" i="8"/>
  <c r="M138" i="8"/>
  <c r="S143" i="8" l="1"/>
  <c r="J143" i="8"/>
  <c r="E128" i="8"/>
  <c r="G128" i="8" s="1"/>
  <c r="O4" i="8"/>
  <c r="O5" i="8"/>
  <c r="O6" i="8"/>
  <c r="O7" i="8"/>
  <c r="O8" i="8"/>
  <c r="O9" i="8"/>
  <c r="O10" i="8"/>
  <c r="O11" i="8"/>
  <c r="O12" i="8"/>
  <c r="O13" i="8"/>
  <c r="O14" i="8"/>
  <c r="O15" i="8"/>
  <c r="O16" i="8"/>
  <c r="O17" i="8"/>
  <c r="O18" i="8"/>
  <c r="O19" i="8"/>
  <c r="O20" i="8"/>
  <c r="O21" i="8"/>
  <c r="O22" i="8"/>
  <c r="O23" i="8"/>
  <c r="O24" i="8"/>
  <c r="O25" i="8"/>
  <c r="O26" i="8"/>
  <c r="O27" i="8"/>
  <c r="O28" i="8"/>
  <c r="O29" i="8"/>
  <c r="O30" i="8"/>
  <c r="O31" i="8"/>
  <c r="O32" i="8"/>
  <c r="O33" i="8"/>
  <c r="O34" i="8"/>
  <c r="O35" i="8"/>
  <c r="O36" i="8"/>
  <c r="O37" i="8"/>
  <c r="O38" i="8"/>
  <c r="O39" i="8"/>
  <c r="O40" i="8"/>
  <c r="O41" i="8"/>
  <c r="O42" i="8"/>
  <c r="O43" i="8"/>
  <c r="O44" i="8"/>
  <c r="O45" i="8"/>
  <c r="O46" i="8"/>
  <c r="O47" i="8"/>
  <c r="O48" i="8"/>
  <c r="O49" i="8"/>
  <c r="O50" i="8"/>
  <c r="O51" i="8"/>
  <c r="O52" i="8"/>
  <c r="O53" i="8"/>
  <c r="O54" i="8"/>
  <c r="O55" i="8"/>
  <c r="O56" i="8"/>
  <c r="O57" i="8"/>
  <c r="O58" i="8"/>
  <c r="O59" i="8"/>
  <c r="O60" i="8"/>
  <c r="O61" i="8"/>
  <c r="O62" i="8"/>
  <c r="O63" i="8"/>
  <c r="O64" i="8"/>
  <c r="O65" i="8"/>
  <c r="O66" i="8"/>
  <c r="O67" i="8"/>
  <c r="O68" i="8"/>
  <c r="O69" i="8"/>
  <c r="O70" i="8"/>
  <c r="O71" i="8"/>
  <c r="O72" i="8"/>
  <c r="O73" i="8"/>
  <c r="O74" i="8"/>
  <c r="O75" i="8"/>
  <c r="O76" i="8"/>
  <c r="O77" i="8"/>
  <c r="O78" i="8"/>
  <c r="O79" i="8"/>
  <c r="O80" i="8"/>
  <c r="O81" i="8"/>
  <c r="O82" i="8"/>
  <c r="O83" i="8"/>
  <c r="O84" i="8"/>
  <c r="O85" i="8"/>
  <c r="O86" i="8"/>
  <c r="O87" i="8"/>
  <c r="O88" i="8"/>
  <c r="O89" i="8"/>
  <c r="O90" i="8"/>
  <c r="O91" i="8"/>
  <c r="O92" i="8"/>
  <c r="O93" i="8"/>
  <c r="O94" i="8"/>
  <c r="O95" i="8"/>
  <c r="O96" i="8"/>
  <c r="O97" i="8"/>
  <c r="O98" i="8"/>
  <c r="O99" i="8"/>
  <c r="O100" i="8"/>
  <c r="O101" i="8"/>
  <c r="O102" i="8"/>
  <c r="O103" i="8"/>
  <c r="O104" i="8"/>
  <c r="O105" i="8"/>
  <c r="O106" i="8"/>
  <c r="O107" i="8"/>
  <c r="O108" i="8"/>
  <c r="O109" i="8"/>
  <c r="O110" i="8"/>
  <c r="O111" i="8"/>
  <c r="O112" i="8"/>
  <c r="O113" i="8"/>
  <c r="O114" i="8"/>
  <c r="O115" i="8"/>
  <c r="O116" i="8"/>
  <c r="O117" i="8"/>
  <c r="O118" i="8"/>
  <c r="O119" i="8"/>
  <c r="O120" i="8"/>
  <c r="O121" i="8"/>
  <c r="O122" i="8"/>
  <c r="O123" i="8"/>
  <c r="O124" i="8"/>
  <c r="O125" i="8"/>
  <c r="O126" i="8"/>
  <c r="O127" i="8"/>
  <c r="O128" i="8"/>
  <c r="O129" i="8"/>
  <c r="O130" i="8"/>
  <c r="O131" i="8"/>
  <c r="O132" i="8"/>
  <c r="O133" i="8"/>
  <c r="O134" i="8"/>
  <c r="O135" i="8"/>
  <c r="O136" i="8"/>
  <c r="O137" i="8"/>
  <c r="O138" i="8"/>
  <c r="O139" i="8"/>
  <c r="O140" i="8"/>
  <c r="O141" i="8"/>
  <c r="O142" i="8"/>
  <c r="O3" i="8"/>
  <c r="I143" i="8"/>
  <c r="E143" i="8"/>
  <c r="Q130" i="8"/>
  <c r="E4" i="8"/>
  <c r="G4" i="8" s="1"/>
  <c r="E5" i="8"/>
  <c r="G5" i="8" s="1"/>
  <c r="E6" i="8"/>
  <c r="G6" i="8" s="1"/>
  <c r="E7" i="8"/>
  <c r="G7" i="8" s="1"/>
  <c r="E8" i="8"/>
  <c r="G8" i="8" s="1"/>
  <c r="E9" i="8"/>
  <c r="G9" i="8" s="1"/>
  <c r="E10" i="8"/>
  <c r="G10" i="8" s="1"/>
  <c r="E11" i="8"/>
  <c r="G11" i="8" s="1"/>
  <c r="E12" i="8"/>
  <c r="G12" i="8" s="1"/>
  <c r="E13" i="8"/>
  <c r="G13" i="8" s="1"/>
  <c r="E14" i="8"/>
  <c r="G14" i="8" s="1"/>
  <c r="E15" i="8"/>
  <c r="G15" i="8" s="1"/>
  <c r="E16" i="8"/>
  <c r="G16" i="8" s="1"/>
  <c r="E17" i="8"/>
  <c r="G17" i="8" s="1"/>
  <c r="E18" i="8"/>
  <c r="G18" i="8" s="1"/>
  <c r="E19" i="8"/>
  <c r="G19" i="8" s="1"/>
  <c r="E20" i="8"/>
  <c r="G20" i="8" s="1"/>
  <c r="E21" i="8"/>
  <c r="G21" i="8" s="1"/>
  <c r="E22" i="8"/>
  <c r="G22" i="8" s="1"/>
  <c r="E23" i="8"/>
  <c r="G23" i="8" s="1"/>
  <c r="E24" i="8"/>
  <c r="G24" i="8" s="1"/>
  <c r="E25" i="8"/>
  <c r="G25" i="8" s="1"/>
  <c r="E26" i="8"/>
  <c r="G26" i="8" s="1"/>
  <c r="E27" i="8"/>
  <c r="G27" i="8" s="1"/>
  <c r="E28" i="8"/>
  <c r="G28" i="8" s="1"/>
  <c r="E29" i="8"/>
  <c r="G29" i="8" s="1"/>
  <c r="E30" i="8"/>
  <c r="G30" i="8" s="1"/>
  <c r="E31" i="8"/>
  <c r="G31" i="8" s="1"/>
  <c r="E32" i="8"/>
  <c r="G32" i="8" s="1"/>
  <c r="E33" i="8"/>
  <c r="G33" i="8" s="1"/>
  <c r="E34" i="8"/>
  <c r="G34" i="8" s="1"/>
  <c r="E35" i="8"/>
  <c r="G35" i="8" s="1"/>
  <c r="E36" i="8"/>
  <c r="G36" i="8" s="1"/>
  <c r="E37" i="8"/>
  <c r="G37" i="8" s="1"/>
  <c r="E38" i="8"/>
  <c r="G38" i="8" s="1"/>
  <c r="E39" i="8"/>
  <c r="G39" i="8" s="1"/>
  <c r="E40" i="8"/>
  <c r="G40" i="8" s="1"/>
  <c r="E41" i="8"/>
  <c r="G41" i="8" s="1"/>
  <c r="E42" i="8"/>
  <c r="G42" i="8" s="1"/>
  <c r="E43" i="8"/>
  <c r="G43" i="8" s="1"/>
  <c r="E44" i="8"/>
  <c r="G44" i="8" s="1"/>
  <c r="E45" i="8"/>
  <c r="G45" i="8" s="1"/>
  <c r="E46" i="8"/>
  <c r="G46" i="8" s="1"/>
  <c r="E47" i="8"/>
  <c r="G47" i="8" s="1"/>
  <c r="E48" i="8"/>
  <c r="G48" i="8" s="1"/>
  <c r="E49" i="8"/>
  <c r="G49" i="8" s="1"/>
  <c r="E50" i="8"/>
  <c r="G50" i="8" s="1"/>
  <c r="E51" i="8"/>
  <c r="G51" i="8" s="1"/>
  <c r="E52" i="8"/>
  <c r="G52" i="8" s="1"/>
  <c r="E53" i="8"/>
  <c r="G53" i="8" s="1"/>
  <c r="E54" i="8"/>
  <c r="G54" i="8" s="1"/>
  <c r="E55" i="8"/>
  <c r="G55" i="8" s="1"/>
  <c r="E56" i="8"/>
  <c r="G56" i="8" s="1"/>
  <c r="E57" i="8"/>
  <c r="G57" i="8" s="1"/>
  <c r="E58" i="8"/>
  <c r="G58" i="8" s="1"/>
  <c r="E59" i="8"/>
  <c r="G59" i="8" s="1"/>
  <c r="E60" i="8"/>
  <c r="G60" i="8" s="1"/>
  <c r="E61" i="8"/>
  <c r="G61" i="8" s="1"/>
  <c r="E62" i="8"/>
  <c r="G62" i="8" s="1"/>
  <c r="E63" i="8"/>
  <c r="G63" i="8" s="1"/>
  <c r="E64" i="8"/>
  <c r="G64" i="8" s="1"/>
  <c r="E65" i="8"/>
  <c r="G65" i="8" s="1"/>
  <c r="E66" i="8"/>
  <c r="G66" i="8" s="1"/>
  <c r="E67" i="8"/>
  <c r="G67" i="8" s="1"/>
  <c r="E68" i="8"/>
  <c r="G68" i="8" s="1"/>
  <c r="E69" i="8"/>
  <c r="G69" i="8" s="1"/>
  <c r="E70" i="8"/>
  <c r="G70" i="8" s="1"/>
  <c r="E71" i="8"/>
  <c r="G71" i="8" s="1"/>
  <c r="E72" i="8"/>
  <c r="G72" i="8" s="1"/>
  <c r="E73" i="8"/>
  <c r="G73" i="8" s="1"/>
  <c r="E74" i="8"/>
  <c r="G74" i="8" s="1"/>
  <c r="E75" i="8"/>
  <c r="G75" i="8" s="1"/>
  <c r="E76" i="8"/>
  <c r="G76" i="8" s="1"/>
  <c r="E77" i="8"/>
  <c r="G77" i="8" s="1"/>
  <c r="E78" i="8"/>
  <c r="G78" i="8" s="1"/>
  <c r="E79" i="8"/>
  <c r="G79" i="8" s="1"/>
  <c r="E80" i="8"/>
  <c r="G80" i="8" s="1"/>
  <c r="E81" i="8"/>
  <c r="G81" i="8" s="1"/>
  <c r="E82" i="8"/>
  <c r="G82" i="8" s="1"/>
  <c r="E83" i="8"/>
  <c r="G83" i="8" s="1"/>
  <c r="E84" i="8"/>
  <c r="G84" i="8" s="1"/>
  <c r="E85" i="8"/>
  <c r="G85" i="8" s="1"/>
  <c r="E86" i="8"/>
  <c r="G86" i="8" s="1"/>
  <c r="E87" i="8"/>
  <c r="G87" i="8" s="1"/>
  <c r="E88" i="8"/>
  <c r="G88" i="8" s="1"/>
  <c r="E89" i="8"/>
  <c r="G89" i="8" s="1"/>
  <c r="E90" i="8"/>
  <c r="G90" i="8" s="1"/>
  <c r="E91" i="8"/>
  <c r="G91" i="8" s="1"/>
  <c r="E92" i="8"/>
  <c r="G92" i="8" s="1"/>
  <c r="E93" i="8"/>
  <c r="G93" i="8" s="1"/>
  <c r="E94" i="8"/>
  <c r="G94" i="8" s="1"/>
  <c r="E95" i="8"/>
  <c r="G95" i="8" s="1"/>
  <c r="E96" i="8"/>
  <c r="G96" i="8" s="1"/>
  <c r="E97" i="8"/>
  <c r="G97" i="8" s="1"/>
  <c r="E98" i="8"/>
  <c r="G98" i="8" s="1"/>
  <c r="E99" i="8"/>
  <c r="G99" i="8" s="1"/>
  <c r="E100" i="8"/>
  <c r="G100" i="8" s="1"/>
  <c r="E101" i="8"/>
  <c r="G101" i="8" s="1"/>
  <c r="E102" i="8"/>
  <c r="G102" i="8" s="1"/>
  <c r="E103" i="8"/>
  <c r="G103" i="8" s="1"/>
  <c r="E104" i="8"/>
  <c r="G104" i="8" s="1"/>
  <c r="E105" i="8"/>
  <c r="G105" i="8" s="1"/>
  <c r="E106" i="8"/>
  <c r="G106" i="8" s="1"/>
  <c r="E107" i="8"/>
  <c r="G107" i="8" s="1"/>
  <c r="E108" i="8"/>
  <c r="G108" i="8" s="1"/>
  <c r="E109" i="8"/>
  <c r="G109" i="8" s="1"/>
  <c r="E110" i="8"/>
  <c r="G110" i="8" s="1"/>
  <c r="E111" i="8"/>
  <c r="G111" i="8" s="1"/>
  <c r="E112" i="8"/>
  <c r="G112" i="8" s="1"/>
  <c r="E113" i="8"/>
  <c r="G113" i="8" s="1"/>
  <c r="E114" i="8"/>
  <c r="G114" i="8" s="1"/>
  <c r="E115" i="8"/>
  <c r="G115" i="8" s="1"/>
  <c r="E116" i="8"/>
  <c r="G116" i="8" s="1"/>
  <c r="E117" i="8"/>
  <c r="G117" i="8" s="1"/>
  <c r="E118" i="8"/>
  <c r="G118" i="8" s="1"/>
  <c r="E119" i="8"/>
  <c r="G119" i="8" s="1"/>
  <c r="E120" i="8"/>
  <c r="G120" i="8" s="1"/>
  <c r="E121" i="8"/>
  <c r="G121" i="8" s="1"/>
  <c r="E122" i="8"/>
  <c r="G122" i="8" s="1"/>
  <c r="E123" i="8"/>
  <c r="G123" i="8" s="1"/>
  <c r="E124" i="8"/>
  <c r="G124" i="8" s="1"/>
  <c r="E125" i="8"/>
  <c r="G125" i="8" s="1"/>
  <c r="E126" i="8"/>
  <c r="G126" i="8" s="1"/>
  <c r="E127" i="8"/>
  <c r="G127" i="8" s="1"/>
  <c r="E129" i="8"/>
  <c r="G129" i="8" s="1"/>
  <c r="E130" i="8"/>
  <c r="G130" i="8" s="1"/>
  <c r="E131" i="8"/>
  <c r="G131" i="8" s="1"/>
  <c r="E132" i="8"/>
  <c r="G132" i="8" s="1"/>
  <c r="E133" i="8"/>
  <c r="G133" i="8" s="1"/>
  <c r="E134" i="8"/>
  <c r="G134" i="8" s="1"/>
  <c r="E135" i="8"/>
  <c r="G135" i="8" s="1"/>
  <c r="E136" i="8"/>
  <c r="G136" i="8" s="1"/>
  <c r="E137" i="8"/>
  <c r="G137" i="8" s="1"/>
  <c r="E138" i="8"/>
  <c r="G138" i="8" s="1"/>
  <c r="E139" i="8"/>
  <c r="G139" i="8" s="1"/>
  <c r="E140" i="8"/>
  <c r="G140" i="8" s="1"/>
  <c r="E141" i="8"/>
  <c r="G141" i="8" s="1"/>
  <c r="E142" i="8"/>
  <c r="G142" i="8" s="1"/>
  <c r="D143" i="8"/>
  <c r="P131" i="8" l="1"/>
  <c r="R131" i="8"/>
  <c r="P115" i="8"/>
  <c r="R115" i="8"/>
  <c r="P99" i="8"/>
  <c r="R99" i="8"/>
  <c r="P83" i="8"/>
  <c r="R83" i="8"/>
  <c r="P67" i="8"/>
  <c r="R67" i="8"/>
  <c r="P51" i="8"/>
  <c r="R51" i="8"/>
  <c r="P35" i="8"/>
  <c r="R35" i="8"/>
  <c r="P19" i="8"/>
  <c r="R19" i="8"/>
  <c r="P138" i="8"/>
  <c r="R138" i="8"/>
  <c r="P130" i="8"/>
  <c r="R130" i="8"/>
  <c r="P122" i="8"/>
  <c r="R122" i="8"/>
  <c r="P114" i="8"/>
  <c r="R114" i="8"/>
  <c r="P98" i="8"/>
  <c r="R98" i="8"/>
  <c r="P90" i="8"/>
  <c r="R90" i="8"/>
  <c r="P82" i="8"/>
  <c r="R82" i="8"/>
  <c r="P74" i="8"/>
  <c r="R74" i="8"/>
  <c r="P66" i="8"/>
  <c r="R66" i="8"/>
  <c r="P58" i="8"/>
  <c r="R58" i="8"/>
  <c r="P50" i="8"/>
  <c r="R50" i="8"/>
  <c r="P42" i="8"/>
  <c r="R42" i="8"/>
  <c r="P34" i="8"/>
  <c r="R34" i="8"/>
  <c r="P26" i="8"/>
  <c r="R26" i="8"/>
  <c r="P18" i="8"/>
  <c r="R18" i="8"/>
  <c r="P137" i="8"/>
  <c r="R137" i="8"/>
  <c r="P129" i="8"/>
  <c r="R129" i="8"/>
  <c r="P121" i="8"/>
  <c r="R121" i="8"/>
  <c r="P113" i="8"/>
  <c r="R113" i="8"/>
  <c r="P105" i="8"/>
  <c r="R105" i="8"/>
  <c r="P97" i="8"/>
  <c r="R97" i="8"/>
  <c r="P89" i="8"/>
  <c r="R89" i="8"/>
  <c r="P81" i="8"/>
  <c r="R81" i="8"/>
  <c r="Q73" i="8"/>
  <c r="R73" i="8"/>
  <c r="Q65" i="8"/>
  <c r="R65" i="8"/>
  <c r="Q57" i="8"/>
  <c r="R57" i="8"/>
  <c r="Q49" i="8"/>
  <c r="R49" i="8"/>
  <c r="Q41" i="8"/>
  <c r="R41" i="8"/>
  <c r="P33" i="8"/>
  <c r="R33" i="8"/>
  <c r="Q25" i="8"/>
  <c r="R25" i="8"/>
  <c r="P17" i="8"/>
  <c r="R17" i="8"/>
  <c r="Q9" i="8"/>
  <c r="R9" i="8"/>
  <c r="Q136" i="8"/>
  <c r="R136" i="8"/>
  <c r="P128" i="8"/>
  <c r="R128" i="8"/>
  <c r="P120" i="8"/>
  <c r="R120" i="8"/>
  <c r="P112" i="8"/>
  <c r="R112" i="8"/>
  <c r="P104" i="8"/>
  <c r="R104" i="8"/>
  <c r="Q96" i="8"/>
  <c r="R96" i="8"/>
  <c r="P88" i="8"/>
  <c r="R88" i="8"/>
  <c r="P80" i="8"/>
  <c r="R80" i="8"/>
  <c r="Q72" i="8"/>
  <c r="R72" i="8"/>
  <c r="P64" i="8"/>
  <c r="R64" i="8"/>
  <c r="Q56" i="8"/>
  <c r="R56" i="8"/>
  <c r="P48" i="8"/>
  <c r="R48" i="8"/>
  <c r="P40" i="8"/>
  <c r="R40" i="8"/>
  <c r="P32" i="8"/>
  <c r="R32" i="8"/>
  <c r="P24" i="8"/>
  <c r="R24" i="8"/>
  <c r="Q16" i="8"/>
  <c r="R16" i="8"/>
  <c r="P8" i="8"/>
  <c r="R8" i="8"/>
  <c r="Q3" i="8"/>
  <c r="P135" i="8"/>
  <c r="R135" i="8"/>
  <c r="P127" i="8"/>
  <c r="R127" i="8"/>
  <c r="P119" i="8"/>
  <c r="R119" i="8"/>
  <c r="P111" i="8"/>
  <c r="R111" i="8"/>
  <c r="P103" i="8"/>
  <c r="R103" i="8"/>
  <c r="P95" i="8"/>
  <c r="R95" i="8"/>
  <c r="P87" i="8"/>
  <c r="R87" i="8"/>
  <c r="P79" i="8"/>
  <c r="R79" i="8"/>
  <c r="P71" i="8"/>
  <c r="R71" i="8"/>
  <c r="Q63" i="8"/>
  <c r="R63" i="8"/>
  <c r="P55" i="8"/>
  <c r="R55" i="8"/>
  <c r="P47" i="8"/>
  <c r="R47" i="8"/>
  <c r="P39" i="8"/>
  <c r="R39" i="8"/>
  <c r="P31" i="8"/>
  <c r="R31" i="8"/>
  <c r="P23" i="8"/>
  <c r="R23" i="8"/>
  <c r="P15" i="8"/>
  <c r="R15" i="8"/>
  <c r="Q7" i="8"/>
  <c r="R7" i="8"/>
  <c r="P142" i="8"/>
  <c r="R142" i="8"/>
  <c r="Q134" i="8"/>
  <c r="R134" i="8"/>
  <c r="Q126" i="8"/>
  <c r="R126" i="8"/>
  <c r="P118" i="8"/>
  <c r="R118" i="8"/>
  <c r="Q110" i="8"/>
  <c r="R110" i="8"/>
  <c r="Q102" i="8"/>
  <c r="R102" i="8"/>
  <c r="P94" i="8"/>
  <c r="R94" i="8"/>
  <c r="P86" i="8"/>
  <c r="R86" i="8"/>
  <c r="P78" i="8"/>
  <c r="R78" i="8"/>
  <c r="Q70" i="8"/>
  <c r="R70" i="8"/>
  <c r="P62" i="8"/>
  <c r="R62" i="8"/>
  <c r="Q54" i="8"/>
  <c r="R54" i="8"/>
  <c r="P46" i="8"/>
  <c r="R46" i="8"/>
  <c r="Q38" i="8"/>
  <c r="R38" i="8"/>
  <c r="P30" i="8"/>
  <c r="R30" i="8"/>
  <c r="P22" i="8"/>
  <c r="R22" i="8"/>
  <c r="P14" i="8"/>
  <c r="R14" i="8"/>
  <c r="P6" i="8"/>
  <c r="R6" i="8"/>
  <c r="P141" i="8"/>
  <c r="R141" i="8"/>
  <c r="P133" i="8"/>
  <c r="R133" i="8"/>
  <c r="Q125" i="8"/>
  <c r="R125" i="8"/>
  <c r="P117" i="8"/>
  <c r="R117" i="8"/>
  <c r="Q109" i="8"/>
  <c r="R109" i="8"/>
  <c r="P101" i="8"/>
  <c r="R101" i="8"/>
  <c r="Q93" i="8"/>
  <c r="R93" i="8"/>
  <c r="P85" i="8"/>
  <c r="R85" i="8"/>
  <c r="P77" i="8"/>
  <c r="R77" i="8"/>
  <c r="P69" i="8"/>
  <c r="R69" i="8"/>
  <c r="P61" i="8"/>
  <c r="R61" i="8"/>
  <c r="P53" i="8"/>
  <c r="R53" i="8"/>
  <c r="P45" i="8"/>
  <c r="R45" i="8"/>
  <c r="P37" i="8"/>
  <c r="R37" i="8"/>
  <c r="P29" i="8"/>
  <c r="R29" i="8"/>
  <c r="P21" i="8"/>
  <c r="R21" i="8"/>
  <c r="P13" i="8"/>
  <c r="R13" i="8"/>
  <c r="P5" i="8"/>
  <c r="R5" i="8"/>
  <c r="P140" i="8"/>
  <c r="R140" i="8"/>
  <c r="P132" i="8"/>
  <c r="R132" i="8"/>
  <c r="P124" i="8"/>
  <c r="R124" i="8"/>
  <c r="P116" i="8"/>
  <c r="R116" i="8"/>
  <c r="P108" i="8"/>
  <c r="R108" i="8"/>
  <c r="Q100" i="8"/>
  <c r="R100" i="8"/>
  <c r="Q92" i="8"/>
  <c r="R92" i="8"/>
  <c r="P84" i="8"/>
  <c r="R84" i="8"/>
  <c r="P76" i="8"/>
  <c r="R76" i="8"/>
  <c r="P68" i="8"/>
  <c r="R68" i="8"/>
  <c r="P60" i="8"/>
  <c r="R60" i="8"/>
  <c r="P52" i="8"/>
  <c r="R52" i="8"/>
  <c r="P44" i="8"/>
  <c r="R44" i="8"/>
  <c r="Q36" i="8"/>
  <c r="R36" i="8"/>
  <c r="P28" i="8"/>
  <c r="R28" i="8"/>
  <c r="P20" i="8"/>
  <c r="R20" i="8"/>
  <c r="P12" i="8"/>
  <c r="R12" i="8"/>
  <c r="P4" i="8"/>
  <c r="R4" i="8"/>
  <c r="P139" i="8"/>
  <c r="R139" i="8"/>
  <c r="P123" i="8"/>
  <c r="R123" i="8"/>
  <c r="P107" i="8"/>
  <c r="R107" i="8"/>
  <c r="P91" i="8"/>
  <c r="R91" i="8"/>
  <c r="P75" i="8"/>
  <c r="R75" i="8"/>
  <c r="Q59" i="8"/>
  <c r="R59" i="8"/>
  <c r="Q43" i="8"/>
  <c r="R43" i="8"/>
  <c r="P27" i="8"/>
  <c r="R27" i="8"/>
  <c r="P11" i="8"/>
  <c r="R11" i="8"/>
  <c r="P106" i="8"/>
  <c r="R106" i="8"/>
  <c r="P10" i="8"/>
  <c r="R10" i="8"/>
  <c r="Q13" i="8"/>
  <c r="Q32" i="8"/>
  <c r="Q61" i="8"/>
  <c r="Q8" i="8"/>
  <c r="Q24" i="8"/>
  <c r="Q117" i="8"/>
  <c r="Q107" i="8"/>
  <c r="Q69" i="8"/>
  <c r="Q40" i="8"/>
  <c r="Q45" i="8"/>
  <c r="P92" i="8"/>
  <c r="Q99" i="8"/>
  <c r="Q78" i="8"/>
  <c r="Q106" i="8"/>
  <c r="Q98" i="8"/>
  <c r="P16" i="8"/>
  <c r="Q121" i="8"/>
  <c r="Q29" i="8"/>
  <c r="Q101" i="8"/>
  <c r="Q71" i="8"/>
  <c r="Q15" i="8"/>
  <c r="Q141" i="8"/>
  <c r="Q85" i="8"/>
  <c r="Q133" i="8"/>
  <c r="Q47" i="8"/>
  <c r="Q83" i="8"/>
  <c r="P125" i="8"/>
  <c r="Q139" i="8"/>
  <c r="Q22" i="8"/>
  <c r="P109" i="8"/>
  <c r="Q142" i="8"/>
  <c r="Q79" i="8"/>
  <c r="Q46" i="8"/>
  <c r="Q5" i="8"/>
  <c r="Q27" i="8"/>
  <c r="P3" i="8"/>
  <c r="P63" i="8"/>
  <c r="Q75" i="8"/>
  <c r="Q88" i="8"/>
  <c r="Q104" i="8"/>
  <c r="P72" i="8"/>
  <c r="P56" i="8"/>
  <c r="Q120" i="8"/>
  <c r="Q67" i="8"/>
  <c r="P100" i="8"/>
  <c r="P7" i="8"/>
  <c r="Q11" i="8"/>
  <c r="Q123" i="8"/>
  <c r="Q81" i="8"/>
  <c r="Q33" i="8"/>
  <c r="Q131" i="8"/>
  <c r="Q90" i="8"/>
  <c r="Q30" i="8"/>
  <c r="P136" i="8"/>
  <c r="P59" i="8"/>
  <c r="P43" i="8"/>
  <c r="Q60" i="8"/>
  <c r="Q4" i="8"/>
  <c r="P134" i="8"/>
  <c r="P126" i="8"/>
  <c r="P110" i="8"/>
  <c r="P102" i="8"/>
  <c r="P96" i="8"/>
  <c r="P93" i="8"/>
  <c r="P73" i="8"/>
  <c r="P65" i="8"/>
  <c r="P57" i="8"/>
  <c r="P49" i="8"/>
  <c r="P41" i="8"/>
  <c r="P25" i="8"/>
  <c r="P9" i="8"/>
  <c r="Q137" i="8"/>
  <c r="Q52" i="8"/>
  <c r="Q28" i="8"/>
  <c r="Q76" i="8"/>
  <c r="P70" i="8"/>
  <c r="P54" i="8"/>
  <c r="P38" i="8"/>
  <c r="Q129" i="8"/>
  <c r="Q105" i="8"/>
  <c r="Q44" i="8"/>
  <c r="P36" i="8"/>
  <c r="Q114" i="8"/>
  <c r="Q17" i="8"/>
  <c r="Q115" i="8"/>
  <c r="Q6" i="8"/>
  <c r="Q86" i="8"/>
  <c r="Q118" i="8"/>
  <c r="Q116" i="8"/>
  <c r="Q138" i="8"/>
  <c r="Q124" i="8"/>
  <c r="Q89" i="8"/>
  <c r="Q77" i="8"/>
  <c r="Q68" i="8"/>
  <c r="Q55" i="8"/>
  <c r="Q12" i="8"/>
  <c r="Q122" i="8"/>
  <c r="Q113" i="8"/>
  <c r="Q64" i="8"/>
  <c r="Q53" i="8"/>
  <c r="Q37" i="8"/>
  <c r="Q20" i="8"/>
  <c r="Q62" i="8"/>
  <c r="Q14" i="8"/>
  <c r="Q112" i="8"/>
  <c r="Q95" i="8"/>
  <c r="Q82" i="8"/>
  <c r="Q48" i="8"/>
  <c r="Q39" i="8"/>
  <c r="Q21" i="8"/>
  <c r="Q128" i="8"/>
  <c r="Q19" i="8"/>
  <c r="Q108" i="8"/>
  <c r="Q35" i="8"/>
  <c r="Q132" i="8"/>
  <c r="Q84" i="8"/>
  <c r="Q51" i="8"/>
  <c r="Q23" i="8"/>
  <c r="Q140" i="8"/>
  <c r="Q91" i="8"/>
  <c r="Q31" i="8"/>
  <c r="Q135" i="8"/>
  <c r="Q127" i="8"/>
  <c r="Q119" i="8"/>
  <c r="Q111" i="8"/>
  <c r="Q103" i="8"/>
  <c r="Q97" i="8"/>
  <c r="Q94" i="8"/>
  <c r="Q87" i="8"/>
  <c r="Q80" i="8"/>
  <c r="Q74" i="8"/>
  <c r="Q66" i="8"/>
  <c r="Q58" i="8"/>
  <c r="Q50" i="8"/>
  <c r="Q42" i="8"/>
  <c r="Q34" i="8"/>
  <c r="Q26" i="8"/>
  <c r="Q18" i="8"/>
  <c r="Q10" i="8"/>
  <c r="G143" i="8"/>
  <c r="H143" i="8"/>
  <c r="T143" i="8" l="1"/>
  <c r="R143" i="8"/>
  <c r="Q143" i="8"/>
  <c r="P143" i="8"/>
</calcChain>
</file>

<file path=xl/sharedStrings.xml><?xml version="1.0" encoding="utf-8"?>
<sst xmlns="http://schemas.openxmlformats.org/spreadsheetml/2006/main" count="303" uniqueCount="162">
  <si>
    <t>PROMEDIO - VALOR TECHO</t>
  </si>
  <si>
    <t xml:space="preserve"> </t>
  </si>
  <si>
    <t>Item</t>
  </si>
  <si>
    <t>Descripción</t>
  </si>
  <si>
    <t>Unidad de
 medida</t>
  </si>
  <si>
    <t>Cantidad</t>
  </si>
  <si>
    <t>Valor unitario 
sin IVA</t>
  </si>
  <si>
    <t>% IVA</t>
  </si>
  <si>
    <t>Valor unitario
 con IVA</t>
  </si>
  <si>
    <t>Promedio
sin IVA</t>
  </si>
  <si>
    <t>IVA</t>
  </si>
  <si>
    <t>Promedio
con IVA</t>
  </si>
  <si>
    <t>COTIZACIONES</t>
  </si>
  <si>
    <t>Cotización 2
con IVA</t>
  </si>
  <si>
    <t>Cotización 1
con IVA</t>
  </si>
  <si>
    <t>TOTAL</t>
  </si>
  <si>
    <t>BILLETES DE JUEGO PARA LA CLASE
BILLETES DIDÁCTICOS PESOS COLOMBIANOS,
IMPRESOS A COLOR POR AMBOS LADOS DENOMINACIONES
$1000- $2000-$5000- $10.000- $20.000- $50.000- 
$100.000. MEDIDAS APROX. 12CMS LG X 7 CM ANCHO PAQUETE *100</t>
  </si>
  <si>
    <t>BISTURI EN ACERO MULTIPROPÓSITO TIPO JAPONES O CUTTER
MATERIALES DEL MANGO PLÁSTICO
CON TRABA DE SEGURIDAD
ANCHO DE LA HOJA 1 CM
USOS RECOMENDADOS PAPEL
CAPACIDAD DE ALMACENAMIENTO DE HOJAS 1</t>
  </si>
  <si>
    <t>ESFERO BOLIGRAFO DESECHABLE COLORES SURTIDOS, CUERPO PLÁSTICO O POLIETILENO TRANSLUCIDO O COLOR; PUNTA METÁLICA, RETRACTIL O CON TAPA. CAJA X 12 UN</t>
  </si>
  <si>
    <t xml:space="preserve">BORRADOR PARA ESCRITURA CAJA X 24 UND </t>
  </si>
  <si>
    <t>BORRADORES PARA TABLERO
FIELTRO LARGO X ANCHO: 10 CM X 5 CM, MATERIAL DEL CUERPO EN MADERA  CAJA POR 30 UNIDADES</t>
  </si>
  <si>
    <t>CAJAS PARA ARCHIVO X200 REGLAMENTARIA TIPO NEVERA</t>
  </si>
  <si>
    <t>CARPETAS 4 ALETAS 320 GRAMOS
MATERIAL: PROPALCOTE BAJA DENSIDAD 320G
CARPETAS DESACIFICADAS O CARPETAS LIBRES DE ÁCIDOS.
COLOR: BLANCO
LAS CANTIDADES DE CADA PAQUETE ESTÁN DESCRITAS EN EL ENUNCIADO DE LA PUBLICACIÓN.
MEDIDA DE LA CARPETA ABIERTA: 69.2CM X 69.5CM
MEDIDA REGLAMENTARIA POR EL ARCHIVO GENERAL
MEDIDA DE LA CARPETA EN SU ESPACIO UTIL: 35CM X 22,2CM
PAQUETE POR 100 UNIDADES</t>
  </si>
  <si>
    <t>CARPETA DE ARCHIVO CARTA
JUEGO DE TAPAS (TAPA Y CONTRATAPA) CON REFUERZO EN TELA SINTÉTICA ORIGINAL PAQUETE X 100 UNIDADES + 100 GANCHOS 7 CMS, CARTÓN YUTE DE 600 GRAMOS, REFUERZO EN TELA SINTETICA ORIGINAL, TAPA EXTERIOR PLASTIFICADA O SIN PLASTIFICAR, CON ALETA VERTICAL, GANCHO DE 7 CMS FILAMENTO, ACABADOS PERFECTOS, LARGO: 35 CMS ANCHO: 26 CMS</t>
  </si>
  <si>
    <t xml:space="preserve">CARPETA DOS TAPAS YUTE REFUERZO EN TELA COLETA X 100 UDS (TAPA Y CONTRATAPA)
CARTÓN YUTE DE 600 GRAMOS
REFUERZO EN TELA COLETA VERDE
TAPA EXTERIOR PLASTIFICADA
CON ALETA VERTICAL
ACABADOS PERFECTOS
TAMAÑO CARTA LARGO: 27 CM, ANCHO: 25 CM </t>
  </si>
  <si>
    <t>CINTA ANCHA ADHESIVA TRANSPARENTE
UNIDADES POR PAQUETE:6
ROLLO:4.8 CM X 160 M
ESPESOR DE 45 MICRONES PARA UNA ADHESIÓN FUERTE Y RESISTENTE.
FABRICADA EN POLIPROPILENO DE ALTO RENDIMIENTO.
ACABADO BRILLANTE Y TRANSPARENTE QUE PERMITE VER EL CONTENIDO.
PAQUETE POR 6 UNIDADES</t>
  </si>
  <si>
    <t>CINTA DELGADA ADHESIVA TRANSPARENTE
CINTA TRANSPARENTE 24 MM X 40 METROS
LARGO: 2.4 CM.
ANCHO: 400 CM.
NOMBRE DEL DISEÑO: LISO.
CINTA ADHESIVA DE 24 MILÍMETROS DE ANCHO PARA MÚLTIPLES APLICACIONES.
FABRICADA EN PELÍCULA DE POLIPROPILENO RESISTENTE.
LONGITUD DE 40 METROS IDEAL PARA PROYECTOS GRANDES.
SOPORTA TEMPERATURAS DE HASTA 60 °C.
PAQUETE POR 6 UNIDADES</t>
  </si>
  <si>
    <t>CINTA DELGADA PEQUEÑA TRANSPARENTE 
DIMENSIONES: 12MM X 5 MT
PAQUETE X12 ROLLOS
PAQUETE POR 12 UNIDADES</t>
  </si>
  <si>
    <t>DISPENSADOR CINTA ADHESIVA ANCHA SELLADOR CAJAS
LARGO: 35 M.
ANCHO: 4.8 CM.
DISPENSADOR CON HOJA AFILADA PARA CORTE PRECISO.
MATERIAL DE POLIPROPILENO Y ACABADO BRILLANTE.</t>
  </si>
  <si>
    <t>DISPENSADOR DE CINTA ADHESIVA DELGADA CUERPO PLÁSTICO
ANCHO MÁXIMO DEL ROLLO SOPORTADO 2.4 CM.</t>
  </si>
  <si>
    <t>FORMATOS CONTABLES O LIBROS DE CONTABILIDAD
FORMA PREIMPRESA PARA ADMINISTRACIÓN FINANCIERA 
COMPROBANTE DE CONTABILIDAD EN MATERIAL BOND, DE
TAMAÑO 1/2 CARTA, SIN FORMA CONTINUA PAQUETE *100</t>
  </si>
  <si>
    <t>GANCHO LEGAJADOR EXPEDIENTE PLÁSTICO
 PAQUETE POR 100 UNIDADES.
CAPACIDAD PARA SUJETAR HASTA 500 HOJAS, IDEAL PARA ARCHIVOS GRANDES.
MATERIAL PLÁSTICO IRROMPIBLE PARA MAYOR DURABILIDAD.
DISEÑO TRANSPARENTE QUE PERMITE VISUALIZACIÓN RÁPIDA DE DOCUMENTOS.
MEDIDAS DE 19 X 9.5 CM, SE ADAPTA A CUALQUIER CARPETA</t>
  </si>
  <si>
    <t>GÓNDOLAS DE PARED PARA SUPERMERCADO 
180 DE ALTO 
6 BANDEJAS BLANCO</t>
  </si>
  <si>
    <t>KASA - BOMBILLA INTELIGENTE REGULABLE, WIFI CON CAMBIO DE COLOR, COMPATIBLE CON ALEXA Y GOOGLE HOME, A19, 9 W, 800 LÚMENES, SOLO 2.4 GHZ, NO REQUIERE HUB.
CARACTERÍSTICAS ESPECIALES	
AJUSTABLE, ATENUABLE, AUTO BLANCO, MONITOREO DE ENERGÍA, TUNABLE
POTENCIA 9 VATIOS
TAMAÑO DE LA FORMA DE LA BOMBILLA A19
MULTICOLOR Y BLANCO AUTOMÁTICO: REGULABLE 16 MILLONES DE COLORES Y BLANCOS CÁLIDOS A FRÍOS (2500K-6500K).
REDUCE EL CONSUMO DE ENERGÍA SIN PERDER CALIDAD (EQUIVALENTE A 60 W).
CONEXIÓN DE RED WI-FI DE 2.4 GHZ. HUMEDAD DE FUNCIONAMIENTO 10% ~ 90% RH, SIN CONDENSACIÓN
CONTROL REMOTO
MONITOREA EL USO DE ENERGÍA EN TIEMPO REAL. PROTOCOLO WIFI IEEE 802.11B/G/N. 
TEMPERATURA DE FUNCIONAMIENTO -15 ºC ~ 40 ºC (5°F ~ 104°F) PAQUETE POR 4 UNIDADES</t>
  </si>
  <si>
    <t>KASA SMART ENCHUFE MINI 15A, TOMA WI-FI PARA EL HOGAR INTELIGENTE FUNCIONA CON ALEXA, GOOGLE HOME E IFTTT, NO REQUIERE CONCENTRADOR, CERTIFICADO UL, SOLO WIFI 2.4G, PAQUETE DE 4 (EP10P4), COLOR BLANCO
DIMENSIONES DEL PRODUCTO 2,4"PROF. X 2,4"AN. X 1,5"AL. PULGADAS
MATERIAL POLICARBONATO (PC)
TIPO DE CONECTOR ENCHUFE
CONTROL POR VOZ: FUNCIONAN CON ALEXA Y GOOGLE HOME ASSISTANT. 
CONEXIÓN WI-FI DE 2.4 GHZ
PROGRAMACIÓN: UTILIZA LAS FUNCIONES DE TEMPORIZADOR O CRONÓMETRO 
ENCHUFE CON CONTROL INTELIGENTE DESDE CUALQUIER LUGAR: ENCIENDE Y APAGA TUS DISPOSITIVOS ELECTRÓNICOS DESDE CUALQUIER LUGAR CON TU TELÉFONO INTELIGENTE CON LA APLICACIÓN  PAQUETE POR 4 UNIDADES</t>
  </si>
  <si>
    <t>KASA SMART INTERRUPTOR CON SENSOR DE MOVIMIENTO, UN SOLO POLO, NECESITA CABLE NEUTRO, INTERRUPTOR DE LUZ WI-FI DE 2.4 GHZ, FUNCIONA CON ALEXA Y GOOGLE ASSISTANT, CERTIFICADO UL, NO REQUIERE
MODO DE OPERACIÓN ON-OFF
CALIFICACIÓN ACTUAL 5 AMPERIOS
VOLTAJE 110 VOLTIOS (CA)
TIPO DE CONTACTO NORMALMENTE CERRADO
TIPO DE CONECTOR TORNILLO
TERMINAL SPST
DIMENSIONES DEL ARTÍCULO LXWXH 5,06 X 3,33 X 1,82 PULGADAS
TIPO DE CIRCUITO 1 VÍA
TIPO DE ACTUADOR BOTÓN PUSH
DETECCIÓN DE MOVIMIENTO AVANZADA: FUNCIONAMIENTO COMPLETAMENTE MANOS LIBRES E INTELIGENTE DE LUCES CONECTADAS. 
EL INTERRUPTOR ENCIENDE AUTOMÁTICAMENTE LAS LUCES CUANDO SE DETECTA MOVIMIENTO Y SE APAGA DESPUÉS DE UN TIEMPO PREESTABLECIDO. 
IDEAL PARA ÁREAS COMO HABITACIONES, PASILLOS Y BAÑOS DONDE EL FUNCIONAMIENTO MANOS LIBRES ES IDEAL.
DETECCIÓN DE LUZ DIURNA: LA DETECCIÓN INTELIGENTE DE LUZ AMBIENTAL DETECTARÁ LA LUZ DEL DÍA Y EVITARÁ QUE LAS LUCES SE ENCIENDAN DURANTE EL DÍA.
MODO INTELIGENTE Y MODO AUSENTE. ESTABLECE DIFERENTES DISPARADORES DE LUZ SEGÚN TU RUTINA PARA UN CONTROL SIN ESFUERZO. ENCIENDE Y APAGA AUTOMÁTICAMENTE LOS DISPOSITIVOS A DIFERENTES HORAS PARA DAR LA APARIENCIA DE QUE HAY ALGUIEN EN CASA.
FUNCIONA CON TODOS LOS TIPOS DE BOMBILLA: INCANDESCENTE DE 600 W, HALÓGENO, LED DE 300 W, CFL/MLV/ELV
CONTROL DE VOZ Y APLICACIÓN: GESTIONA TU DISPOSITIVO CON COMANDOS DE VOZ A TRAVÉS DE AMAZON ALEXA, GOOGLE ASSISTANT O SAMSUNG SMARTTHINGS. FUNCIONAMIENTO MANOS LIBRES DE TUS LUCES DESDE CUALQUIER LUGAR A TRAVÉS DE LA APLICACIÓN GRATUITA KASA.
CONFIABLE Y FIABLE: EL KS200M CERTIFICADO POR UL
FUNCIONA CON OTROS DISPOSITIVOS KASA,
CABLE NEUTRO PARA LA INSTALACIÓN. PAQUETE X 2 UNIDADES</t>
  </si>
  <si>
    <t>LECTOR DE CÓDIGOS DE BARRAS Y CEDULAS USB 
TIPO DE CONECTOR DEL CABLE: USB.
INCLUYE SOPORTE: SÍ.
VOLTAJE: 5V.
LECTOR DE MANO.
SU TIPO DE ESCANEO ES ÁREA IMAGEN.
TIENE SENSOR DE TECNOLOGÍA IMAGEN.
REGISTRA Y DECODIFICA UN AMPLIO VOLUMEN DE DATOS.
LECTURA DE CÓDIGOS QR.
LECTURA DE CEDULAS COLOMBIANAS ANTIGUAS Y NUEVAS.
LECTURA DE CÓDIGOS EN PANTALLAS.</t>
  </si>
  <si>
    <t>NFC ACR122U LECTOR DE TARJETAS IC SIN CONTACTO ESCRITOR/USB + SDK + TARJETA IC
PRODUCT NAME: NFC ACR122U CONTACTLESS IC CARD READER
WEIGHT: 70 G
ADMITE TARJETAS MIFARE Y TARJETAS DE CLASE A Y B CONFORMES CON LA NORMA ISO 14443, ADMITE LA TECNOLOGÍA SIN CONTACTO NFC Y FELICA.
DISPOSITIVO USB CONECTABLE EN CALIENTE QUE CUMPLE CON EL ESTÁNDAR CCID 
IDEAL PARA APLICACIONES COMO LA AUTENTICACIÓN DE SEGURIDAD DE IDENTIDAD PERSONAL Y MICROPAGOS EN LÍNEA.
DISPOSITIVO USB DE VELOCIDAD COMPLETA (12 MBPS), QUE LEE ETIQUETAS NFC A 106 KBPS, 212 KBPS Y 242 KBPS, 
PERMITE ELEGIR CONFIGURAR UNA RANURA PARA TARJETA SAM COMPATIBLE CON ISO7816-3 EN EL ACR122.
COMPATIBLE CON ESTE SOFTWARE GRATUITO (NFC TOOLS GUI)
CONTENIDO DEL PRODUCTO: EMBALAJE DEL PRODUCTO: 1 LECTOR DE TARJETAS IC (ESCRITOR), 1 SOFTWARE Y CD MANUAL, 3 TARJETAS IC. TIPO DE TARJETA IC: SERIE NXP MIFARE1, TIPO DE TARJETA: S50. EL MANUAL DEL PRODUCTO Y EL PROGRAMA DE LECTURA/ESCRITURA ESTÁN EN EL CD.</t>
  </si>
  <si>
    <t xml:space="preserve">LECTOR RFID 125KHZ Y 13.56MHZ LECTOR USB PLUG AND PLAY USB HID DISPOSITIVO EMULAR TECLADO PARA WIN LINUX ANDROID IOS 
TECNOLOGÍA DE CONECTIVIDAD USB TYPE A
CARACTERÍSTICAS ESPECIALES CONECTAR Y USAR
DISPOSITIVOS COMPATIBLES	ORDENADOR PERSONAL, ORDENADOR PORTATIL, CONSOLA DE JUEGOSTARJETAS DE SOPORTE: S50, S70, ULTRALIGHT C, ULTRALIGHT EV1, DES FIRE 8K EV1 D81, NTAG213, NTAG215, NTAG216, EM4100, EM4205/4305, T5577, 8211, ID, FDX-B, FELICA ETC.
FRECUENCIA DE TRABAJO: 13.56 MHZ + 125 KHZ.
DISPOSITIVO USB HID SIN SOLICITUD DE CONTROLADOR, SIMULAR LA ENTRADA DEL TECLADO.
125KHZ/13.56MHZ LECTOR RFID DE DOBLE FRECUENCIA SOPORTE ESCRITOR UHF ETIQUETAS S20/S50/S70 ULTRALIGHT C EM4305/EM4205 H125 TARJETA. </t>
  </si>
  <si>
    <t>LEGO ARQUITECTURA - SAN FRANCISCO 
CÓDIGO 21043
LÍNEA ARQUITECTURA
PRESENTACIÓN BALDE
CANTIDAD DE PIEZAS: 565.
PLÁSTICO DURADERO Y DE ALTA CALIDAD ASEGURANDO LA INTEGRIDAD DE CADA PIEZA.
MINIFIGURA DE SINGAPUR PARA ENRIQUECER TUS CREACIONES.
DISEÑO ARQUITECTÓNICO INSPIRADO EN LA CIUDAD DE SINGAPUR.</t>
  </si>
  <si>
    <t>LEGO ARQUITECTURA - SINGAPUR
CÓDIGO 21057
LÍNEA ARQUITECTURA
PRESENTACIÓN CAJA
CANTIDAD DE PIEZAS: 827.
PLÁSTICO DURADERO Y DE ALTA CALIDAD ASEGURANDO LA INTEGRIDAD DE CADA PIEZA.
MINIFIGURA DE SINGAPUR PARA ENRIQUECER TUS CREACIONES.
DISEÑO ARQUITECTÓNICO INSPIRADO EN LA CIUDAD DE SINGAPUR.</t>
  </si>
  <si>
    <t>LEGO ARQUITECTURA TRAFALGAR SQUARE LONDRES
CÓDIGO 21045
MARCA LEGO
LÍNEA ARQUITECTURA
PRESENTACIÓN CAJA
CANTIDAD DE PIEZAS: 1197.
LÍNEA DE PRODUCTOS ARCHITECTURE DISEÑADA PARA CONSTRUIR MONUMENTOS ICÓNICOS.
MINIFIGURA INCLUIDA PARA COMPLEMENTAR TUS CREACIONES.</t>
  </si>
  <si>
    <t>LEGO CLÁSICO EN CAJA DE PIEZAS CREATIVAS VIBRANTES
CÓDIGO 11038
LÍNEA CLASSIC VIBRANT
CONSTRUCCIONES RECOMENDADAS LEGO CLASSIC VIBRANT
PRESENTACIÓN CAJA
MODELO DETALLADO MALETÍN CREATIVO
FORMAS DE LAS PIEZAS BLOQUE
COMPONENTES DEL JUGUETE 850 PIEZAS</t>
  </si>
  <si>
    <t>LEGO CLASSIC MALETA CREATIVA CON ORGANIZADOR
CÓDIGO 10713
LÍNEA LEGO CLASSIC
CONSTRUCCIONES RECOMENDADAS CASAS, VEHÍCULOS, CRIATURAS
PRESENTACIÓN MALETÍN
MODELO DETALLADO MALETÍN CREATIVO
FORMAS DE LAS PIEZAS BLOQUE
COMPONENTES DEL JUGUETE 213 PIEZAS</t>
  </si>
  <si>
    <t>LEGO SET EDUCATION SPIKE PRIME
CÓDIGO 45678
MARCA LEGO
LÍNEA LEGO EDUCATION
PRESENTACIÓN CAJA
CANTIDAD DE PIEZAS 528
MODELO LEGO SPIKE PRIME SET</t>
  </si>
  <si>
    <t>MARCADOR PERMANENTE COLORES SURTIDOS  CAJA X 8 UN</t>
  </si>
  <si>
    <t>MEMORIA USB 256GB
TIPO DE CONECTOR: USB-A.
VELOCIDAD DE LECTURA DE 420MB/S.
VELOCIDAD DE ESCRITURA DE 380MB/S.
MATERIAL: METAL.
DISEÑO COMPACTO CON CONECTOR USB RETRÁCTIL.
RECOMENDADO PARA TRANSFERENCIAS DE ALTA VELOCIDAD.
LIVIANO E IDEAL PARA TRANSPORTAR</t>
  </si>
  <si>
    <t>PLOTTER DE IMPRESIÓN EN LONA
IMPRESIÓN EN LONA PARA PENDONES DE EXTERIORES
CABEZAL EPSON XP600 (1)
ÁREA DE IMPRESIÓN 1.30 CM
SOFTWARE MAINTOP
SISTEMA AUTOCLEANING
SENSOR ANTICHOQUE
SOPORTE PARA EL MATERIAL
MOTOR RECOGIDA MATERIAL
VELOCIDAD DE IMPRESIÓN 9M2/H, CON MATERIAL DE 1.22CM ,ARROJA DE 7 A 8 M LINEALES POR HORA, APROXIMADAMENTE
RESOLUCIÓN 1440 DPI
220V</t>
  </si>
  <si>
    <t>RESMA PAPEL BOND
TAMAÑO DEL PAPEL CARTA
TIPO DE PAPEL BOND
COLOR BLANCO
CANTIDAD DE HOJAS 500
GRAMAJE 75 G
ACABADO MATE
EL MATERIAL DEBE CUMPLIR CON LA NTC 4436:1998 Y LA NTC 5397 CAJA X 10 RESMAS</t>
  </si>
  <si>
    <t>ROLLO DE PAPEL BOND PARA PLOTTER
PAPEL BOND 75 G. EN ROLLO
MEDIDAS 30 CM X 50 M</t>
  </si>
  <si>
    <t>ROLLO DE PAPEL BOND PARA PLOTTER
PAPEL BOND 90 G. EN ROLLO
MEDIDAS 30 CM X 50 M</t>
  </si>
  <si>
    <t>ROLLO DE PAPEL BOND PARA PLOTTER
PAPEL BOND 75 G. EN ROLLO
MEDIDAS 61 CM X 50 M</t>
  </si>
  <si>
    <t>ROLLO DE PAPEL BOND PARA PLOTTER
PAPEL BOND 90 G. EN ROLLO
MEDIDAS 61 CM X 50 M</t>
  </si>
  <si>
    <t>ROLLO DE PAPEL VINILO PARA PLOTTER
AZUL VINILO ADHESIVO 60 CM X 10 M</t>
  </si>
  <si>
    <t>ROLLO DE PAPEL VINILO PARA PLOTTER
BLANCO VINILO ADHESIVO 60 CM X 10 M</t>
  </si>
  <si>
    <t>ROLLO DE PAPEL VINILO PARA PLOTTER
NEGRO VINILO ADHESIVO 60 CM X 10 M</t>
  </si>
  <si>
    <t>ROLLO DE PAPEL VINILO PARA PLOTTER
ROJO VINILO ADHESIVO 60 CM X 10 M</t>
  </si>
  <si>
    <t>ROLLO DE PAPEL VINILO PARA PLOTTER
VERDE VINILO ADHESIVO 60 CM X 10 M</t>
  </si>
  <si>
    <t>ROLLO DE PAPEL VINILO PARA PLOTTER
AMARILLO VINILO ADHESIVO 60 CM X 10 M</t>
  </si>
  <si>
    <t>ROLLO DE PAPEL VINILO PARA PLOTTER
CAFÉ VINILO ADHESIVO 60 CM X 10 M</t>
  </si>
  <si>
    <t>SET DE CONSTRUCCIÓN LEGO CITY 
CÓDIGO 60422
MARCA LEGO
LÍNEA CITY
PRESENTACIÓN CAJA
CANTIDAD DE PIEZAS 1226
VERSIÓN DEL PERSONAJE PESCADOR</t>
  </si>
  <si>
    <t>SET DE EXPANSIÓN LEGO EV3
CÓDIGO 45560
MARCA LEGO
LÍNEA EV3
MODELO LEGO
PRESENTACIÓN CAJA
CANTIDAD DE PIEZAS 853</t>
  </si>
  <si>
    <t>TARJETAS DE IDENTIFICACIÓN DE PROXIMIDAD RFID DE 125 KHZ CON RANURA PERFORADORA DE AGUJERO, TARJETA DE ETIQUETA DE TOKEN PARA SISTEMA DE CONTROL DE ACCESO DE ENTRADA PARA CERRADURA
FUENTE DE ALIMENTACIÓN	 BATERÍA
DISPOSITIVOS COMPATIBLES LECTORES RFID CON COMPATIBILIDAD EM4100, EM4102, TK4100
TECNOLOGÍA DE CONECTIVIDAD INALÁMBRICA
TARJETAS RFID DE 125 KHZ CON AGUJEROS DE RANURA. SON TARJETAS DE IDENTIFICACIÓN. NO SON TARJETAS IC O TARJETAS NFC.
FRECUENCIA DE 125 KHZ SIN CIFRAR.
COMPATIBLE CON OTRAS TARJETAS/ETIQUETAS UNIVERSALES DE 125 KHZ COMO EM4100/4102, TK4100.
TAMAÑO DE LA TARJETA: 3.38" X 2.18". 
MATERIAL DE LA CARCASA: PLÁSTICO DE PVC. 
EL PAQUETE INCLUYE 100 UNIDADES.</t>
  </si>
  <si>
    <t>TIJERAS DE OFICINA
COLOR RED, MATERIAL ACERO INOXIDABLE, MATERIAL DE LA CUCHILLA ACERO INOXIDABLE, DIMENSIONES DEL PRODUCTO: LARGO X ANCHO X ALTO 24.5 X 7.5 X 1.2 CENTÍMETROS, ESTILO ERGONÓMICO, PESO DEL PRODUCTO 100 GRAMOS</t>
  </si>
  <si>
    <t>TONER PARA IMPRESORA HP LASER JET ENTERPRISE M507
HP CARTUCHO DE TÓNER NEGRO 89A PARA IMPRESORAS HP FUNCIONA CON SERIE DE IMPRESORAS: LASERJET ENTERPRISE M507
RENDIMIENTO DEL CARTUCHO (APROX. ): 5.000 PÁGINAS
UTILIZA CARTUCHOS DE TÓNER HP PARA ELIMINAR FUGAS DE TÓNER Y FALLAS PREMATURAS
AYUDE A PROTEGER SU IMPRESORA CONTRA CÓDIGOS MALICIOSOS Y MANTENGA LA INTEGRIDAD DE SUS DATOS CON LOS CHIPS, FIRMWARE Y EMPAQUE RESISTENTES A MANIPULACIONES DE HP</t>
  </si>
  <si>
    <t>TP-LINK TAPO - SENSOR INTELIGENTE DE TEMPERATURA Y HUMEDAD T310, BLANCO, REQUIERE TAPO HUB, SENSOR DE FABRICACIÓN SUIZA DE ALTA PRECISIÓN, NOTIFICACIONES EN TIEMPO REAL, ALMACENAMIENTO DE DATOS
DESCRIPCIÓN DE LA BATERÍA CR2450
CLASIFICACIÓN DE TEMPERATURA MÁS BAJA 60 GRADOS CELSIUS
TIPO DE MONTAJE PARED
REQUIERE TAPO HUB: PARA UTILIZAR EL SENSOR DE MOVIMIENTO TAPO T310, SE REQUIERE UN TAPO HUB H100 Y UNA CONEXIÓN DE RED WI-FI SEGURA DE 2.4 GHZ. 
TAPO T310 SE COMUNICA CON EL HUB A TRAVÉS DEL PROTOCOLO INALÁMBRICO DE BAJA POTENCIA SUB-1G, 
MONITOREO PRECISO Y EN TIEMPO REAL. SENSOR FABRICADO EN SUIZA, TAPO T310 PROPORCIONA ALTA PRECISIÓN Y ACTUALIZACIÓN DE DATOS EN TIEMPO REAL CADA 2 SEGUNDOS. (PRECISIÓN: ± 0.54°F, ±3% HRH)
ALMACENAMIENTO DE DATOS GRATUITO Y GRÁFICOS VISUALES: REGISTRA DATOS DE TEMPERATURA Y HUMEDAD Y GENERA RESÚMENES DE DATOS PERIÓDICOS. 
RENDIMIENTO DE LARGA DURACIÓN: UTILIZANDO SOLO 1 BATERÍA CR2450 (INCLUIDA EN EL PAQUETE),
AUTOMATIZACIÓN DEL HOGAR: ENCIENDE Y APAGA AUTOMÁTICAMENTE OTROS DISPOSITIVOS TAPO SMART CUANDO LA CONFIGURACIÓN ESTÁ FUERA DE SUS RANGOS PREESTABLECIDOS.</t>
  </si>
  <si>
    <t>TP-LINK TAPO SENSOR DE MOVIMIENTO, REQUIERE TAPO HUB, BATERÍA DE LARGA DURACIÓN CON PROTOCOLO INALÁMBRICO DE BAJA POTENCIA SUB-1G, DETECCIÓN DE AMPLIO RANGO, SENSIBILIDAD AJUSTABLE COMPATIBLE CON ALEXA
FUENTE DE ALIMENTACIÓN	BATERÍA
RANGO MÁXIMO	7 METROS
TIPO DE MONTAJE PARED
REQUIERE TAPO HUB: PARA UTILIZAR EL SENSOR DE MOVIMIENTO TAPO T100
CONEXIÓN DE RED WI-FI SEGURA DE 2.4 GHZ. 
PUEDE CONECTAR HASTA 64 SENSORES SIMULTÁNEAMENTE E INCLUYE UN TIMBRE DE 90 DB CON 19 TONOS DE TIMBRE DIFERENTES. 
PERMITE EL USO DE SMART ACTION PARA SENSORES Y OTROS DISPOSITIVOS DE ALIMENTACIÓN INCLUSO CUANDO LA RED ESTÁ DESCONECTADA Y ES ALTAMENTE SENSIBLE.
DETECCIÓN DE AMPLIO ALCANCE: EL DISPOSITIVO ES CAPAZ DE DETECTAR MOVIMIENTO DENTRO DE UN ÁNGULO DE 120 GRADOS Y HASTA UN RANGO DE 23 PIES (23.0 FT).
ÁNGULO DE VISIÓN AJUSTABLE Y SENSIBILIDAD: 
EQUIPADO CON UN CUERPO AJUSTABLE Y OPCIONES DE RANGO DE DETECCIÓN PERSONALIZABLES DE 9.8 FT, 16.4 FT Y 23.0 FT.
ACCIÓN INTELIGENTE: CONTROLA LA ILUMINACIÓN U OTROS DISPOSITIVOS INTELIGENTES 
SENSOR DE MOVIMIENTO.
BATERÍA CR2450 (INCLUIDA) RENDIMIENTO DE LARGA DURACIÓN: 
NOTIFICACIÓN EN TIEMPO REAL: CON LA APLICACIÓN 
ADHESIVO 3M O MONTAJE MAGNÉTICO: UTILIZANDO EL ADHESIVO 3M Y LA BASE MAGNÉTICA, EL T100 SE PUEDE INSTALAR EN INTERIORES EN CASI CUALQUIER LUGAR DESEADO. PAQUETE POR 4 UNIDADES</t>
  </si>
  <si>
    <t xml:space="preserve">BARRAS DE PEGANTE LIBRES DE ÁCIDO PAQUETE X 20 UNIDADES </t>
  </si>
  <si>
    <t>CARTULINA IRIS * 50 UNIDADES 1/2 PLIEGO, 70*50 CM C/U
COLORES SURTIDOS
TAMAÑO DEL PAPEL CARTA
TIPO DE PAPEL CARTULINA
CANTIDAD DE HOJAS 50
GRAMAJE 180 G
PACK X 50
PESO 1 KG
PAQUETE POR 50 UNIDADES</t>
  </si>
  <si>
    <t>CHAQUETAS O BATAS PARA PERSONAL MÉDICO CAJA X 50 UNIDADES</t>
  </si>
  <si>
    <t>FILAMENTO TPU PARA IMPRESIÓN 3D 1.75MM 1 KG AMARILLO
PESO 1 KG
LARGO 264 M
TPU SHORE 95A
FILAMENTO FLEXIBLE PARA IMPRESIÓN 3D.
DUREZA DEL MATERIAL: SHORE 95A
DIÁMETRO: 1.75MM +-0.03MM
MATERIAL FLEXIBLE PARA TRABAJAR MANUFACTURA ADITIVA TIPO FDM (MODELADO POR DEPOSICIÓN FUNDIDA) O COMÚNMENTE LLAMADO IMPRESIÓN 3D.
RÁPIDO ENDURECIMIENTO. MÍNIMA DEFORMACIÓN. BAJA EMISIÓN DE VAPOR. ALTA ESTABILIDAD DIMENSIONAL. BAJA CONTRACCIÓN.
PARÁMETROS DE IMPRESIÓN:
EXTRUSOR: 195-210 °C
PLATAFORMA: 40-75 °C
RETRACCIONES: 0-1 MM // 0-10MM/S
VELOCIDAD DE IMPRESIÓN: 5-15 MM/S</t>
  </si>
  <si>
    <t>FILAMENTO TPU PARA IMPRESIÓN 3D 1.75MM 1 KG AZUL
PESO 1 KG
LARGO 264 M
TPU SHORE 95A
FILAMENTO FLEXIBLE PARA IMPRESIÓN 3D.
DUREZA DEL MATERIAL: SHORE 95A
DIÁMETRO: 1.75MM +-0.03MM
MATERIAL FLEXIBLE PARA TRABAJAR MANUFACTURA ADITIVA TIPO FDM (MODELADO POR DEPOSICIÓN FUNDIDA) O COMÚNMENTE LLAMADO IMPRESIÓN 3D.
RÁPIDO ENDURECIMIENTO. MÍNIMA DEFORMACIÓN. BAJA EMISIÓN DE VAPOR. ALTA ESTABILIDAD DIMENSIONAL. BAJA CONTRACCIÓN.
PARÁMETROS DE IMPRESIÓN:
EXTRUSOR: 195-210 °C
PLATAFORMA: 40-75 °C
RETRACCIONES: 0-1 MM // 0-10MM/S
VELOCIDAD DE IMPRESIÓN: 5-15 MM/S</t>
  </si>
  <si>
    <t>FILAMENTO TPU PARA IMPRESIÓN 3D 1.75MM 1 KG BLANCO
PESO 1 KG
LARGO 264 M
TPU SHORE 95A
FILAMENTO FLEXIBLE PARA IMPRESIÓN 3D.
DUREZA DEL MATERIAL: SHORE 95A
DIÁMETRO: 1.75MM +-0.03MM
MATERIAL FLEXIBLE PARA TRABAJAR MANUFACTURA ADITIVA TIPO FDM (MODELADO POR DEPOSICIÓN FUNDIDA) O COMÚNMENTE LLAMADO IMPRESIÓN 3D.
RÁPIDO ENDURECIMIENTO. MÍNIMA DEFORMACIÓN. BAJA EMISIÓN DE VAPOR. ALTA ESTABILIDAD DIMENSIONAL. BAJA CONTRACCIÓN.
PARÁMETROS DE IMPRESIÓN:
EXTRUSOR: 195-210 °C
PLATAFORMA: 40-75 °C
RETRACCIONES: 0-1 MM // 0-10MM/S
VELOCIDAD DE IMPRESIÓN: 5-15 MM/S</t>
  </si>
  <si>
    <t>FILAMENTO TPU PARA IMPRESIÓN 3D 1.75MM 1 KG NEGRO
PESO 1 KG
LARGO 264 M
TPU SHORE 95A
FILAMENTO FLEXIBLE PARA IMPRESIÓN 3D.
DUREZA DEL MATERIAL: SHORE 95A
DIÁMETRO: 1.75MM +-0.03MM
MATERIAL FLEXIBLE PARA TRABAJAR MANUFACTURA ADITIVA TIPO FDM (MODELADO POR DEPOSICIÓN FUNDIDA) O COMÚNMENTE LLAMADO IMPRESIÓN 3D.
RÁPIDO ENDURECIMIENTO. MÍNIMA DEFORMACIÓN. BAJA EMISIÓN DE VAPOR. ALTA ESTABILIDAD DIMENSIONAL. BAJA CONTRACCIÓN.
PARÁMETROS DE IMPRESIÓN:
EXTRUSOR: 195-210 °C
PLATAFORMA: 40-75 °C
RETRACCIONES: 0-1 MM // 0-10MM/S
VELOCIDAD DE IMPRESIÓN: 5-15 MM/S</t>
  </si>
  <si>
    <t>FILAMENTO TPU PARA IMPRESIÓN 3D 1.75MM 1 KG ROJO
PESO 1 KG
LARGO 264 M
TPU SHORE 95A
FILAMENTO FLEXIBLE PARA IMPRESIÓN 3D.
DUREZA DEL MATERIAL: SHORE 95A
DIÁMETRO: 1.75MM +-0.03MM
MATERIAL FLEXIBLE PARA TRABAJAR MANUFACTURA ADITIVA TIPO FDM (MODELADO POR DEPOSICIÓN FUNDIDA) O COMÚNMENTE LLAMADO IMPRESIÓN 3D.
RÁPIDO ENDURECIMIENTO. MÍNIMA DEFORMACIÓN. BAJA EMISIÓN DE VAPOR. ALTA ESTABILIDAD DIMENSIONAL. BAJA CONTRACCIÓN.
PARÁMETROS DE IMPRESIÓN:
EXTRUSOR: 195-210 °C
PLATAFORMA: 40-75 °C
RETRACCIONES: 0-1 MM // 0-10MM/S
VELOCIDAD DE IMPRESIÓN: 5-15 MM/S</t>
  </si>
  <si>
    <t>FILAMENTO TPU PARA IMPRESIÓN 3D 1.75MM 1 KG VERDE
PESO 1 KG
LARGO 264 M
TPU SHORE 95A
FILAMENTO FLEXIBLE PARA IMPRESIÓN 3D.
DUREZA DEL MATERIAL: SHORE 95A
DIÁMETRO: 1.75MM +-0.03MM
MATERIAL FLEXIBLE PARA TRABAJAR MANUFACTURA ADITIVA TIPO FDM (MODELADO POR DEPOSICIÓN FUNDIDA) O COMÚNMENTE LLAMADO IMPRESIÓN 3D.
RÁPIDO ENDURECIMIENTO. MÍNIMA DEFORMACIÓN. BAJA EMISIÓN DE VAPOR. ALTA ESTABILIDAD DIMENSIONAL. BAJA CONTRACCIÓN.
PARÁMETROS DE IMPRESIÓN:
EXTRUSOR: 195-210 °C
PLATAFORMA: 40-75 °C
RETRACCIONES: 0-1 MM // 0-10MM/S
VELOCIDAD DE IMPRESIÓN: 5-15 MM/S</t>
  </si>
  <si>
    <t>GRAPADORA EN ACERO USO RUDO
UTILIZA GRAPAS DE 1/4", 5/16", 3/8", 1/2" Y 9/16" Y CLAVOS DE 5/8"
CUERPO DE ACERO CON ACABADO CROMADO Y MANGO ERGONÓMICO DE ACCIÓN SUAVE CON MAYOR FUERZA DE ENGRAPADO
USO RUDO
ÚTIL PARA REVESTIMIENTO, ALFOMBRADO, CABLEADO Y TAPICERÍA
PARA GRAPAS ESPESOR 0.6 MM
PARA CLAVOS CALIBRE 18</t>
  </si>
  <si>
    <t>GRAPAS USO RUDO 
EP50 ET-50 5/16 8MM CAJA X 1000</t>
  </si>
  <si>
    <t>GRASA DE LUBRICACIÓN PARA EJES DE IMPRESORAS 3D – MAGNALUBE </t>
  </si>
  <si>
    <t>GUANTES DE CIRUGÍA CAJAS X 100 UNIDADES</t>
  </si>
  <si>
    <t>GUILLOTINA INDUSTRIAL PARA 350 HOJAS - TAMAÑO 42CM
PESO Y DIMENSIONES
LARGO 63 CM
ANCHO 48 CM
PESO 20 KG
OTROS
LARGO DEL CORTE 43 CM
CAPACIDAD DE HOJAS POR CORTE 350
CON GUÍA DE CORTE, TRABA DE SEGURIDAD, ANTIDESLIZANTE</t>
  </si>
  <si>
    <t>HICTOP SUPERFICIE PEI DE DOBLE CARA Y HOJA INFERIOR MAGNÉTICA CON ADHESIVO DE 12.205 X 12.205 IN PARA IMPRESORAS 3D CR-10 CR-10S ARTILLERY SW-X1, SW-X2 </t>
  </si>
  <si>
    <t>JUEGO DE AGUJAS DE LIMPIEZA DE BOQUILLAS DE ACERO INOXIDABLE 0,4 MM PARA IMPRESORA 3D 
SET DE 10 AGUJAS
COLOR: COLOR ALEATORIO.
MATERIAL: ACERO INOXIDABLE, PLÁSTICO.
TAMAÑO: 13,50 X 1,50 X 1,50 CM/5,31 X 0,59 X 0,59 PULGADAS.
5 AGUJAS DE ACERO PARA LIMPIEZA DE BOQUILLAS DE IMPRESORA DE 0,4 MM,
1 AGUJA DE ACERO PARA LIMPIEZA DE BOQUILLAS DE IMPRESORA DE
0,3 MM, AGUJA DE ACERO PARA LIMPIEZA DE BOQUILLAS DE IMPRESORA DE
0,35 MM, AGUJA DE ACERO PARA LIMPIEZA DE BOQUILLAS DE IMPRESORA DE
0,3 MM, AGUJA DE ACERO PARA LIMPIEZA DE BOQUILLAS DE IMPRESORA AGUJA DE ACERO PARA
LIMPIEZA DE BOQUILLAS DE IMPRESORA DE 0,15 MM,
1 X
PAQUETE X 11 AGUJAS</t>
  </si>
  <si>
    <t>JUEGO DE CEPILLOS DE ALAMBRE PARA IMPRESORA 3D (NYLON, LATÓN, ACERO INOXIDABLE) 
MATERIAL: ACERO INOXIDABLE)
PAQUETE X 18 PUNTAS DE CEPILLO: 
TAMAÑO: APROXIMADAMENTE 19 X 10,2 X 2,5 CM
FUNCIONA CON LA MAYORÍA DE LAS IMPRESORAS 3D.
3 TIPOS PARA DIFERENTES IMPUREZAS.</t>
  </si>
  <si>
    <t>JUEGO DE PINZAS ANTIESTÁTICAS 
JUEGO COMBINADO DE PINZAS ANTIESTÁTICAS, BOLSA DE TELA,
MATERIAL: ACERO INOXIDABLE
CANTIDAD: 10 PIEZAS 
ESTUCHE POR 10 UNIDADES</t>
  </si>
  <si>
    <t>KIT DE EXTRUSIÓN TODO EN UNO PARA IMPRESORA 3D SIDEWINDER X1 </t>
  </si>
  <si>
    <t>KIT DE TINTAS PARA IMPRESORA EPSON SCT 3170T40V O T40W (NEGRO, CYAN, MAGENTA, AMARILLO, AZUL)</t>
  </si>
  <si>
    <t>KIT LEGO CITY EXPLORADORES DEL ÁRTICO: BARCO
CÓDIGO 60368
MARCA LEGO
LÍNEA CITY 
PRESENTACIÓN CAJA
COMPONENTES DEL JUGUETE 815 PIEZAS
VERSIÓN DEL PERSONAJE PESCADOR
PERSONAJES MÚLTIPLES
CAJA X 815 PIEZAS</t>
  </si>
  <si>
    <t>LACA DE ADHERENCIA PARA IMPRESIÓN 3D 3DLAC 
LÍQUIDO ESPECIAL PARA IMPRESIÓN 3D
EVITA EL WARPING
COMPATIBLE ( PLA - ABS - NYLON - TPU - PETG - PP - ASA - PEEK - FC )
FUNCIONA EN VIDRIO Y LÁMINA PEI
FÁCIL APLICACIÓN EN SPRAY
ACTIVO A + 45 GRADOS CENTÍGRADOS
BAJO OLOR ( NO ES TOXICO )
LIBERA TUS PIEZAS MUY FÁCILES AL ENFRIAR</t>
  </si>
  <si>
    <t>LAPICES DE GRAFITO
CAJA DE LÁPIZ DE GRAFITO, CUERPO DE MADERA EN FORMA HEXAGONAL 
ESCRITURA MÁS SUAVE Y DURADERA 
MINA DE ALTA RESISTENCIA 
COLOR: NEGRO
TIPO: SET DE 12 LÁPICES
LARGO: 19 CM
GROSOR: 7 MM
CAJA X 12 UNIDADES</t>
  </si>
  <si>
    <t>LAPIZ LAPICES DE COLORES EN MADERA 100% REFORESTADA Y FACIL TAJADO, MINA GRUESA DE MINIMO 3 MM. CAJA X 36.EN MADERA 100% REFORESTADA Y FACIL TAJADO, MINA GRUESA DE MINIMO 3 MM. CAJA X 36.</t>
  </si>
  <si>
    <t>Marcador permanente, con tinta de secado rápido y alta resistencia al agua y a la decoloración. Permite escritura definida y duradera sobre diversas superficies como papel, cartón, plástico y metal. Cuenta con punta resistente que no se deforma fácilmente, ideal para uso continuo en entornos académicos y administrativos.</t>
  </si>
  <si>
    <t>MARCADORES BASE DE AGUA PAQUETE X 24 UNIDADES</t>
  </si>
  <si>
    <t>MASCARAS QUIRÚRGICAS O DE AISLAMIENTO PARA PERSONAL MÉDICO CAJAS X 50</t>
  </si>
  <si>
    <t>PAPEL FOMMY
CAUCHO ESPUMA "FOMMY" COLORES FUERTES Y PASTELES
SURTIDOS (AMARILLO, AZÚL, ROJO, NARANJA, VERDE, MORADO, ROSADO, PURPURA, CAFÉ, NEGRO, CREMA, BEIGE, PIEL, BLANCO, GRIS), 
PRESENTACIÓN POR OCTAVOS.
PAQUETE X 10 UNIDADES</t>
  </si>
  <si>
    <t>PAPEL PARA MANUALIDADES DE ORIGAMI PAQUETE X 100 UNIDADES</t>
  </si>
  <si>
    <t>PAPEL PERIÓDICO ESTÁNDAR PLIEGO PAQUETE X 100 UNIDADES</t>
  </si>
  <si>
    <t>PAPELES CARTULINA PLIEGO PAQUETE X 100 UNIDADES</t>
  </si>
  <si>
    <t>PEGANTE EN BARRA 40GR,ALTO PODER ADHESIVO, FÁCIL APLICACIÓN SOBRE PAPEL, CARTÓN Y CARTULINA, DE RÁPIDEZ DE SECADO. CAJA X 12 UNIDADES</t>
  </si>
  <si>
    <t>PEGANTE LIQUIDO PARA PAPEL
PESO DE LA UNIDAD: 1 KG.
CANTIDAD DE PACKS: 1.
UNIDADES POR PACK: 1.
FORMATO DE VENTA: UNIDAD.
PEGAMENTO LÍQUIDO DE 1 KILO IDEAL PARA ENCUADERNACIÓN Y ARTES GRÁFICAS.
FÓRMULA RESISTENTE A LA HUMEDAD PARA MAYOR DURABILIDAD.
NO TÓXICO Y LAVABLE, SEGURO PARA PROYECTOS ESCOLARES.
CAJA X 12 UNIDADES</t>
  </si>
  <si>
    <t xml:space="preserve">PINCELES PARA ACUARELA PAQUETE POR 5 UNIDADES </t>
  </si>
  <si>
    <t>PINTURAS ACRÍLICA ESTILO ESCOLAR PAQUETE POR 12 UNIDADES</t>
  </si>
  <si>
    <t>PLASTILINA EN BARRA X 6 SURTIDOS
6 PAQUETES DE PLASTILINA EN BARRA X 12 UNIDADES
CANTIDAD TOTAL: 72 UNIDADES
PESO UNITARIO: 55 GRAMOS
COLOR: SURTIDO (NARANJA, PURPURA, VERDE, ROSADO, BLANCO, ROJO, AZUL, AMARILLO, PIEL, AZUL, CAFE Y VERDE)</t>
  </si>
  <si>
    <t>POST-IT - NOTAS
POST IT ADHESIVO NOTAS AUTOADHESIVAS PAPEL PARA RECORDATORIO</t>
  </si>
  <si>
    <t>PROTECTORES DE OJOS O VISORES PARA PERSONAL MÉDICO CAJAS X 12 UN</t>
  </si>
  <si>
    <t>REGLA DE ACERO INOXIDABLE DE BOLSILLO, 15 CM
ACERO INOXIDABLE SUSCEPTIBLE AL MAGNETISMO
GRADUACIÓN GRABADA EN BAJO RELIEVE EN SISTEMA
MÉTRICO Y STANDARD
TABLA DE CONVERSIONES EN EL REVERSO
CLIP PARA BOLSILLO AJUSTABLE PARA MEDIR PROFUNDIDAD
LARGO 6" (15 CM)
ANCHO 1/2" (12 MM)
ESPESOR 0.6 MM</t>
  </si>
  <si>
    <t>RESALTADOR DE TEXTOS PASTEL
KIT DE 6 UNIDADES
COLORES SURTIDOS</t>
  </si>
  <si>
    <t>RESMA PAPEL BOND
TAMAÑO DEL PAPEL CARTA
TIPO DE PAPEL BOND
COLOR BLANCO
CANTIDAD DE HOJAS 500
GRAMAJE 75 G
ACABADO MATE
EL MATERIAL DEBE CUMPLIR CON LA NTC 4436:1998 Y LA NTC 5397
CAJA X 10 RESMAS</t>
  </si>
  <si>
    <t>TABLA PLANILLERA OFICIO TIPO CAJA PORTAPAPELES</t>
  </si>
  <si>
    <t>TAJALÁPIZ METÁLICO X 24 UNIDADES</t>
  </si>
  <si>
    <t>TAPO CÁMARA DE SEGURIDAD 2K 3MP PAN/TILT PARA INTERIORES Y EXTERIORES, DETECCIÓN DE LLANTO Y SEGUIMIENTO DE MOVIMIENTO, VISTA DE 360°, VISIÓN NOCTURNA A COLOR, ALMACENAMIENTO SD/NUBE, USOS RECOMENDADOS PARA PRODUCTO	MONITORES DE MASCOTAS, MONITORES PARA BEBÉS, SEGURIDAD EN INTERIORES, SEGURIDAD EXTERIOR
NOMBRE DEL MODELO TAPO C216(2-PACK)
TECNOLOGÍA DE CONECTIVIDAD WI-FI
CARACTERÍSTICAS ESPECIALES AUDIO BIDIRECCIONAL, DETECTOR DE MOVIMIENTO, GRABACIÓN LOCAL, RESOLUCIÓN HD, VISIÓN NOCTURNA
RESOLUCIÓN DETALLADA CON VISTA EN VIVO DE 3MP DE 2K PARA UNA GRAN CLARIDAD. REQUIERE WI-FI DE 2.4 GHZ.
CÁMARA CON CLASIFICACIÓN IP65 PROTEGE CONTRA LA LLUVIA FUERTE Y EL POLVO PARA UN FUNCIONAMIENTO FIABLE LAS 24 HORAS DEL DÍA, LOS 7 DÍAS DE LA SEMANA, Y UNA COLOCACIÓN FLEXIBLE EN INTERIORES O EXTERIORES.
ALERTAS PRECISAS PARA PERSONAS, MOVIMIENTOS Y LLOROS DE BEBÉ UTILIZANDO LA DETECCIÓN DE IA INTEGRADA. 
DIVERSOS TIPOS DE NOTIFICACIONES DE ACTIVACIÓN DE DETECCIÓN PARA ALERTAS MÁS RELEVANTES.
VISTAS HORIZONTALES Y VERTICALES DE 360º Y 152º CON PANORÁMICA/INCLINACIÓN, QUE PERMITA CONTROLAR MÁS ESPACIO. 
CAMPO DE VISIÓN DE LA CÁMARA ES MAYOR QUE EL RANGO MECÁNICO DE PAN/TILT.
DETECTA EL MOVIMIENTO DENTRO DEL CAMPO DE VISIÓN DE LA CÁMARA, LUEGO SE DESPLAZA E INCLINA AUTOMÁTICAMENTE PARA RASTREAR EL SUJETO A TRAVÉS DE UN RANGO DE VISIÓN DE 360º.</t>
  </si>
  <si>
    <t>Cinta Adhesiva: Cinta adhesiva transparente de 48mm</t>
  </si>
  <si>
    <t>Cinta de Enmascarar: Cinta de enmascarar multipropósito 40m X 24mm</t>
  </si>
  <si>
    <t>Cinta de Doble Faz: Cinta doble fax 19mm x 5m</t>
  </si>
  <si>
    <t>PILA AA RECARGABLE</t>
  </si>
  <si>
    <t>pila Voltaje nominal
1.5V</t>
  </si>
  <si>
    <t>pila AAA RECARGABLE</t>
  </si>
  <si>
    <t>PAPEL CARTULINA: Papel cartulina de varios colores tamano 8.5 x 11 pulgadas
 96 hojas de cartulina
Con bordes decorativos en seis colores únicos (dorado, esmeralda, amatista, rosa, azul y cobre)</t>
  </si>
  <si>
    <t>PAPEL KITS DE PAPELES SURTIDOS: Papel Para Origami 1350 Hojas
1350 hojas de tiras de papel origami coloridas a doble cara
Cada tira mide 21 x 1 cm, ideal para plegar disenos de estrellas.</t>
  </si>
  <si>
    <t>PAPEL KITS DE PAPELES SURTIDOS: Descripción: Resma Papel Periodico Colores Pastel * 100 Unidades, Pliego
Cantidad: 100 Unidades
Medidas: Pliego cada uno mide 70*100 cms
Colores Disponibles Pastel: Amarillo, Azul, Rosado, Verde
Colores Pasteles</t>
  </si>
  <si>
    <t>PAPEL CARTULINA: papel cartulina brillante de colores, 10 Hojas / Paquete A4 Brillo Cartulina Artesanías Papel. Este papel hecho a mano se puede cortar en muchas formas con su imaginacion, como peces, árboles de Navidad, nieve, etc.
Tamano: 29,5 * 21 cm</t>
  </si>
  <si>
    <t>Papel para impresión de computadores: resma x 500 hojas tamaño carta</t>
  </si>
  <si>
    <t>Cartulina tamaño carta de colores sultidos cartulina de colores blanco, verde, azul</t>
  </si>
  <si>
    <t>PORTAMINAS LUMINUX 0.7</t>
  </si>
  <si>
    <t>Boligrafos: caja de Boligrafo x 12</t>
  </si>
  <si>
    <t>Cintas adhesivas transparante de 
48 mm x 40 m</t>
  </si>
  <si>
    <t>Linternas: De preferencia recargable</t>
  </si>
  <si>
    <t>PILA 170 8.4V</t>
  </si>
  <si>
    <t>Cargador de pila AA</t>
  </si>
  <si>
    <t>Cargador de pila AAA</t>
  </si>
  <si>
    <t>Banderitas Plasticas X 5 Colores Clickit - Tjota</t>
  </si>
  <si>
    <t>Minas N° 0.7</t>
  </si>
  <si>
    <t xml:space="preserve">Corrector </t>
  </si>
  <si>
    <t>Papel opalina tamaño carta por 180 g x 100 hojas</t>
  </si>
  <si>
    <t>Cuadernos cocidos rayados de 100 hojas</t>
  </si>
  <si>
    <t xml:space="preserve">Cosedora manual tradicional 20 hojas ref:200 </t>
  </si>
  <si>
    <t xml:space="preserve">Ganchos cosedora  ref 200 </t>
  </si>
  <si>
    <t>Vinilo Acrílico Payasito Kit De 12 Colores X 125 Gr</t>
  </si>
  <si>
    <t>Fomi Foamy 95x70 Cm Pliego  X 10 Und Surtido SurtidoFomi Foamy 95x70 Cm Pliego  X 10 Und Surtido Surtido</t>
  </si>
  <si>
    <t xml:space="preserve">Barra de silicona </t>
  </si>
  <si>
    <t>Agenda argollada rayada ecologica  tamaño 20*25</t>
  </si>
  <si>
    <t>Rollo De Cinta De Enmascarar 2' X 50m 
Ancho: 4.8 cm.</t>
  </si>
  <si>
    <t>Cinta para impresora ZEBRA ZM400. Ref 03200BK11045
-	Medida: 110mm
-	Núcleo: 1".
-	Color: Negro</t>
  </si>
  <si>
    <t>Cinta para impresora Honeywell PC42T
-	Medida: 110mm
-	Núcleo: 1/2".
-	Color: Negro</t>
  </si>
  <si>
    <t>Cinta para Impresora Zebra a color MODELO ZC300, REF 800300-350LA RBN, YMCKO, ZC SERIES; impresiones 200.</t>
  </si>
  <si>
    <t>Cinta para Impresora Zebra color negro MODELO ZC300, REF 800300-350LA RBN, YMCKO, ZC SERIES; impresiones 200.</t>
  </si>
  <si>
    <t>Etiqueta adhesiva poliester plata, 1000 rotulos a dos columnas 5cms x 2.5cms (50x25mm) Core 1` Impresora Zebra ZM400</t>
  </si>
  <si>
    <t>TARJETA MIFARE CLASIC 1K 13.56 Mhz *Blancas por ambos lados* Material PVC paquete x 100 unidades *Se pueden imprimir con máquina adecuada, *Protocolo ISO14443A</t>
  </si>
  <si>
    <t xml:space="preserve">Lápiz Mirado HB #2 Hexagonal </t>
  </si>
  <si>
    <t>Porta carnet horizontal</t>
  </si>
  <si>
    <t>Porta carnet vertical</t>
  </si>
  <si>
    <t>Cinta porta carnet color blanco con logo sena bordado</t>
  </si>
  <si>
    <t>Cinta en reata tejida tiene un calibre de hilo grueso doble fax por un lado color verde con logo SENA y letrero que diga SENA blanco y por el otro color blanco con logo SENA verde  y letrero que diga SENA</t>
  </si>
  <si>
    <t>pilas 1/2 AA 3.6 V</t>
  </si>
  <si>
    <t>Pilas AA alcalina recargables sin cargador</t>
  </si>
  <si>
    <t>Yoyo porta carnet color verde</t>
  </si>
  <si>
    <t>UNIDAD</t>
  </si>
  <si>
    <t xml:space="preserve">Cotización 3      con IVA </t>
  </si>
  <si>
    <t xml:space="preserve">Cotización 1 
sin IVA
CARMENAGRO </t>
  </si>
  <si>
    <t>PRECIOS DE REFERENCIA DE LA WEB</t>
  </si>
  <si>
    <t>Cotización 2          sin IVA 
SERVICIOS IDS</t>
  </si>
  <si>
    <t>Cotización 3        sin IVA 
ORGANIAGRO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</si>
</sst>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
    <numFmt numFmtId="165" formatCode="#,##0;[Red]#,##0"/>
  </numFmts>
  <fonts count="16"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sz val="11"/>
      <name val="Calibri"/>
      <family val="2"/>
      <scheme val="minor"/>
    </font>
    <font>
      <sz val="10"/>
      <color theme="1"/>
      <name val="Calibri"/>
      <family val="2"/>
      <scheme val="minor"/>
    </font>
    <font>
      <sz val="11"/>
      <color theme="1"/>
      <name val="Calibri"/>
      <family val="2"/>
      <scheme val="minor"/>
    </font>
    <font>
      <sz val="10"/>
      <name val="Arial"/>
      <family val="2"/>
    </font>
    <font>
      <sz val="11"/>
      <color rgb="FF006100"/>
      <name val="Calibri"/>
      <family val="2"/>
      <scheme val="minor"/>
    </font>
    <font>
      <sz val="11"/>
      <color theme="1"/>
      <name val="Calibri"/>
      <family val="2"/>
      <scheme val="minor"/>
    </font>
    <font>
      <b/>
      <sz val="12"/>
      <color theme="1"/>
      <name val="Calibri"/>
      <family val="2"/>
      <scheme val="minor"/>
    </font>
    <font>
      <sz val="12"/>
      <color theme="1"/>
      <name val="Calibri"/>
      <family val="2"/>
      <scheme val="minor"/>
    </font>
    <font>
      <sz val="12"/>
      <name val="Calibri"/>
      <family val="2"/>
      <scheme val="minor"/>
    </font>
    <font>
      <b/>
      <sz val="12"/>
      <name val="Calibri"/>
      <family val="2"/>
      <scheme val="minor"/>
    </font>
  </fonts>
  <fills count="21">
    <fill>
      <patternFill patternType="none"/>
    </fill>
    <fill>
      <patternFill patternType="gray125"/>
    </fill>
    <fill>
      <patternFill patternType="solid">
        <fgColor rgb="FFE2EFD9"/>
        <bgColor rgb="FFE2EFD9"/>
      </patternFill>
    </fill>
    <fill>
      <patternFill patternType="solid">
        <fgColor rgb="FFF2F2F2"/>
        <bgColor rgb="FFF2F2F2"/>
      </patternFill>
    </fill>
    <fill>
      <patternFill patternType="solid">
        <fgColor rgb="FFC6EFCE"/>
      </patternFill>
    </fill>
    <fill>
      <patternFill patternType="solid">
        <fgColor rgb="FFFFFF00"/>
        <bgColor indexed="64"/>
      </patternFill>
    </fill>
    <fill>
      <patternFill patternType="solid">
        <fgColor rgb="FF92D050"/>
        <bgColor rgb="FFFFFF00"/>
      </patternFill>
    </fill>
    <fill>
      <patternFill patternType="solid">
        <fgColor theme="9" tint="0.59999389629810485"/>
        <bgColor indexed="64"/>
      </patternFill>
    </fill>
    <fill>
      <patternFill patternType="solid">
        <fgColor theme="9" tint="0.59999389629810485"/>
        <bgColor rgb="FFE2EFD9"/>
      </patternFill>
    </fill>
    <fill>
      <patternFill patternType="solid">
        <fgColor rgb="FFD3F5F7"/>
        <bgColor rgb="FFE2EFD9"/>
      </patternFill>
    </fill>
    <fill>
      <patternFill patternType="solid">
        <fgColor rgb="FFD3F5F7"/>
        <bgColor indexed="64"/>
      </patternFill>
    </fill>
    <fill>
      <patternFill patternType="solid">
        <fgColor rgb="FFD3F5F7"/>
        <bgColor rgb="FFFFFF00"/>
      </patternFill>
    </fill>
    <fill>
      <patternFill patternType="solid">
        <fgColor rgb="FFFBDDCF"/>
        <bgColor rgb="FFE2EFD9"/>
      </patternFill>
    </fill>
    <fill>
      <patternFill patternType="solid">
        <fgColor rgb="FFFBDDCF"/>
        <bgColor indexed="64"/>
      </patternFill>
    </fill>
    <fill>
      <patternFill patternType="solid">
        <fgColor rgb="FFFBDDCF"/>
        <bgColor rgb="FFFFFF00"/>
      </patternFill>
    </fill>
    <fill>
      <patternFill patternType="solid">
        <fgColor rgb="FFFFFFCC"/>
        <bgColor rgb="FFE2EFD9"/>
      </patternFill>
    </fill>
    <fill>
      <patternFill patternType="solid">
        <fgColor rgb="FFFFFFCC"/>
        <bgColor indexed="64"/>
      </patternFill>
    </fill>
    <fill>
      <patternFill patternType="solid">
        <fgColor rgb="FFFFFFCC"/>
        <bgColor rgb="FFFFFF00"/>
      </patternFill>
    </fill>
    <fill>
      <patternFill patternType="solid">
        <fgColor rgb="FFE4CBFD"/>
        <bgColor rgb="FFE2EFD9"/>
      </patternFill>
    </fill>
    <fill>
      <patternFill patternType="solid">
        <fgColor rgb="FFE4CBFD"/>
        <bgColor indexed="64"/>
      </patternFill>
    </fill>
    <fill>
      <patternFill patternType="solid">
        <fgColor rgb="FFE4CBFD"/>
        <bgColor rgb="FFFFFF00"/>
      </patternFill>
    </fill>
  </fills>
  <borders count="19">
    <border>
      <left/>
      <right/>
      <top/>
      <bottom/>
      <diagonal/>
    </border>
    <border>
      <left/>
      <right/>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medium">
        <color rgb="FF000000"/>
      </left>
      <right/>
      <top style="medium">
        <color rgb="FF000000"/>
      </top>
      <bottom/>
      <diagonal/>
    </border>
    <border>
      <left/>
      <right/>
      <top style="medium">
        <color rgb="FF000000"/>
      </top>
      <bottom/>
      <diagonal/>
    </border>
    <border>
      <left style="thin">
        <color indexed="64"/>
      </left>
      <right style="thin">
        <color indexed="64"/>
      </right>
      <top/>
      <bottom style="thin">
        <color indexed="64"/>
      </bottom>
      <diagonal/>
    </border>
    <border>
      <left/>
      <right style="thin">
        <color rgb="FF000000"/>
      </right>
      <top/>
      <bottom style="thin">
        <color rgb="FF000000"/>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top style="medium">
        <color indexed="64"/>
      </top>
      <bottom style="medium">
        <color indexed="64"/>
      </bottom>
      <diagonal/>
    </border>
    <border>
      <left/>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s>
  <cellStyleXfs count="12">
    <xf numFmtId="0" fontId="0" fillId="0" borderId="0"/>
    <xf numFmtId="0" fontId="8" fillId="0" borderId="1"/>
    <xf numFmtId="0" fontId="9" fillId="0" borderId="1"/>
    <xf numFmtId="0" fontId="10" fillId="4" borderId="1" applyNumberFormat="0" applyBorder="0" applyAlignment="0" applyProtection="0"/>
    <xf numFmtId="0" fontId="3" fillId="0" borderId="1"/>
    <xf numFmtId="43" fontId="3" fillId="0" borderId="1" applyFont="0" applyFill="0" applyBorder="0" applyAlignment="0" applyProtection="0"/>
    <xf numFmtId="0" fontId="11" fillId="0" borderId="1"/>
    <xf numFmtId="43" fontId="2" fillId="0" borderId="1" applyFont="0" applyFill="0" applyBorder="0" applyAlignment="0" applyProtection="0"/>
    <xf numFmtId="0" fontId="1" fillId="0" borderId="1"/>
    <xf numFmtId="0" fontId="13" fillId="0" borderId="1"/>
    <xf numFmtId="0" fontId="9" fillId="0" borderId="1"/>
    <xf numFmtId="0" fontId="1" fillId="0" borderId="1"/>
  </cellStyleXfs>
  <cellXfs count="63">
    <xf numFmtId="0" fontId="0" fillId="0" borderId="0" xfId="0"/>
    <xf numFmtId="0" fontId="2" fillId="0" borderId="1" xfId="6" applyFont="1"/>
    <xf numFmtId="164" fontId="2" fillId="0" borderId="1" xfId="6" applyNumberFormat="1" applyFont="1"/>
    <xf numFmtId="0" fontId="4" fillId="3" borderId="3" xfId="6" applyFont="1" applyFill="1" applyBorder="1" applyAlignment="1">
      <alignment horizontal="center" vertical="center" wrapText="1"/>
    </xf>
    <xf numFmtId="0" fontId="2" fillId="5" borderId="1" xfId="6" applyFont="1" applyFill="1"/>
    <xf numFmtId="0" fontId="6" fillId="0" borderId="9" xfId="0" applyFont="1" applyBorder="1" applyAlignment="1">
      <alignment horizontal="justify" vertical="center" wrapText="1"/>
    </xf>
    <xf numFmtId="0" fontId="6" fillId="0" borderId="9" xfId="0" applyFont="1" applyBorder="1" applyAlignment="1">
      <alignment horizontal="left" vertical="justify" wrapText="1"/>
    </xf>
    <xf numFmtId="0" fontId="13" fillId="2" borderId="1" xfId="6" applyFont="1" applyFill="1" applyAlignment="1">
      <alignment vertical="center"/>
    </xf>
    <xf numFmtId="0" fontId="13" fillId="0" borderId="1" xfId="6" applyFont="1" applyAlignment="1">
      <alignment vertical="center"/>
    </xf>
    <xf numFmtId="0" fontId="6" fillId="0" borderId="3" xfId="0" applyFont="1" applyBorder="1" applyAlignment="1">
      <alignment horizontal="center" vertical="center" wrapText="1"/>
    </xf>
    <xf numFmtId="0" fontId="0" fillId="0" borderId="3" xfId="0" applyBorder="1" applyAlignment="1">
      <alignment horizontal="center" vertical="center" wrapText="1"/>
    </xf>
    <xf numFmtId="0" fontId="2" fillId="0" borderId="3" xfId="6" applyFont="1" applyBorder="1" applyAlignment="1">
      <alignment horizontal="center" vertical="center"/>
    </xf>
    <xf numFmtId="165" fontId="2" fillId="3" borderId="3" xfId="6" applyNumberFormat="1" applyFont="1" applyFill="1" applyBorder="1" applyAlignment="1">
      <alignment vertical="center"/>
    </xf>
    <xf numFmtId="165" fontId="2" fillId="0" borderId="6" xfId="6" applyNumberFormat="1" applyFont="1" applyBorder="1" applyAlignment="1">
      <alignment horizontal="right" vertical="center"/>
    </xf>
    <xf numFmtId="165" fontId="2" fillId="5" borderId="8" xfId="6" applyNumberFormat="1" applyFont="1" applyFill="1" applyBorder="1" applyAlignment="1">
      <alignment horizontal="right" vertical="center"/>
    </xf>
    <xf numFmtId="0" fontId="2" fillId="0" borderId="4" xfId="6" applyFont="1" applyBorder="1" applyAlignment="1">
      <alignment horizontal="right" vertical="center"/>
    </xf>
    <xf numFmtId="164" fontId="2" fillId="10" borderId="3" xfId="6" applyNumberFormat="1" applyFont="1" applyFill="1" applyBorder="1" applyAlignment="1">
      <alignment horizontal="right" vertical="center"/>
    </xf>
    <xf numFmtId="164" fontId="2" fillId="13" borderId="3" xfId="6" applyNumberFormat="1" applyFont="1" applyFill="1" applyBorder="1" applyAlignment="1">
      <alignment horizontal="right" vertical="center"/>
    </xf>
    <xf numFmtId="164" fontId="2" fillId="16" borderId="3" xfId="6" applyNumberFormat="1" applyFont="1" applyFill="1" applyBorder="1" applyAlignment="1">
      <alignment horizontal="right" vertical="center"/>
    </xf>
    <xf numFmtId="0" fontId="2" fillId="0" borderId="5" xfId="6" applyFont="1" applyBorder="1" applyAlignment="1">
      <alignment horizontal="right" vertical="center"/>
    </xf>
    <xf numFmtId="164" fontId="2" fillId="13" borderId="7" xfId="6" applyNumberFormat="1" applyFont="1" applyFill="1" applyBorder="1" applyAlignment="1">
      <alignment horizontal="right" vertical="center"/>
    </xf>
    <xf numFmtId="165" fontId="4" fillId="6" borderId="3" xfId="6" applyNumberFormat="1" applyFont="1" applyFill="1" applyBorder="1" applyAlignment="1">
      <alignment horizontal="right" vertical="center" wrapText="1"/>
    </xf>
    <xf numFmtId="165" fontId="4" fillId="5" borderId="3" xfId="6" applyNumberFormat="1" applyFont="1" applyFill="1" applyBorder="1" applyAlignment="1">
      <alignment horizontal="right" vertical="center" wrapText="1"/>
    </xf>
    <xf numFmtId="165" fontId="4" fillId="0" borderId="3" xfId="6" applyNumberFormat="1" applyFont="1" applyBorder="1" applyAlignment="1">
      <alignment horizontal="right" vertical="center" wrapText="1"/>
    </xf>
    <xf numFmtId="165" fontId="4" fillId="11" borderId="3" xfId="6" applyNumberFormat="1" applyFont="1" applyFill="1" applyBorder="1" applyAlignment="1">
      <alignment horizontal="right" vertical="center" wrapText="1"/>
    </xf>
    <xf numFmtId="165" fontId="4" fillId="14" borderId="3" xfId="6" applyNumberFormat="1" applyFont="1" applyFill="1" applyBorder="1" applyAlignment="1">
      <alignment horizontal="right" vertical="center" wrapText="1"/>
    </xf>
    <xf numFmtId="165" fontId="4" fillId="17" borderId="3" xfId="6" applyNumberFormat="1" applyFont="1" applyFill="1" applyBorder="1" applyAlignment="1">
      <alignment horizontal="right" vertical="center" wrapText="1"/>
    </xf>
    <xf numFmtId="0" fontId="2" fillId="0" borderId="6" xfId="6" applyFont="1" applyBorder="1" applyAlignment="1">
      <alignment horizontal="center" vertical="center"/>
    </xf>
    <xf numFmtId="0" fontId="6" fillId="0" borderId="12" xfId="0" applyFont="1" applyBorder="1" applyAlignment="1">
      <alignment horizontal="left" vertical="justify" wrapText="1"/>
    </xf>
    <xf numFmtId="0" fontId="6" fillId="0" borderId="6" xfId="0" applyFont="1" applyBorder="1" applyAlignment="1">
      <alignment horizontal="center" vertical="center" wrapText="1"/>
    </xf>
    <xf numFmtId="0" fontId="0" fillId="0" borderId="6" xfId="0" applyBorder="1" applyAlignment="1">
      <alignment horizontal="center" vertical="center" wrapText="1"/>
    </xf>
    <xf numFmtId="164" fontId="2" fillId="10" borderId="6" xfId="6" applyNumberFormat="1" applyFont="1" applyFill="1" applyBorder="1" applyAlignment="1">
      <alignment horizontal="right" vertical="center"/>
    </xf>
    <xf numFmtId="164" fontId="2" fillId="13" borderId="6" xfId="6" applyNumberFormat="1" applyFont="1" applyFill="1" applyBorder="1" applyAlignment="1">
      <alignment horizontal="right" vertical="center"/>
    </xf>
    <xf numFmtId="164" fontId="2" fillId="16" borderId="6" xfId="6" applyNumberFormat="1" applyFont="1" applyFill="1" applyBorder="1" applyAlignment="1">
      <alignment horizontal="right" vertical="center"/>
    </xf>
    <xf numFmtId="164" fontId="2" fillId="0" borderId="6" xfId="6" applyNumberFormat="1" applyFont="1" applyBorder="1" applyAlignment="1">
      <alignment horizontal="right" vertical="center"/>
    </xf>
    <xf numFmtId="164" fontId="2" fillId="10" borderId="13" xfId="6" applyNumberFormat="1" applyFont="1" applyFill="1" applyBorder="1" applyAlignment="1">
      <alignment horizontal="right" vertical="center"/>
    </xf>
    <xf numFmtId="164" fontId="2" fillId="13" borderId="13" xfId="6" applyNumberFormat="1" applyFont="1" applyFill="1" applyBorder="1" applyAlignment="1">
      <alignment horizontal="right" vertical="center"/>
    </xf>
    <xf numFmtId="164" fontId="2" fillId="16" borderId="13" xfId="6" applyNumberFormat="1" applyFont="1" applyFill="1" applyBorder="1" applyAlignment="1">
      <alignment horizontal="right" vertical="center"/>
    </xf>
    <xf numFmtId="0" fontId="5" fillId="2" borderId="14" xfId="6" applyFont="1" applyFill="1" applyBorder="1" applyAlignment="1">
      <alignment horizontal="center" vertical="center" wrapText="1"/>
    </xf>
    <xf numFmtId="0" fontId="5" fillId="2" borderId="15" xfId="6" applyFont="1" applyFill="1" applyBorder="1" applyAlignment="1">
      <alignment horizontal="center" vertical="center" wrapText="1"/>
    </xf>
    <xf numFmtId="165" fontId="5" fillId="2" borderId="15" xfId="6" applyNumberFormat="1" applyFont="1" applyFill="1" applyBorder="1" applyAlignment="1">
      <alignment horizontal="center" vertical="center" wrapText="1"/>
    </xf>
    <xf numFmtId="9" fontId="5" fillId="2" borderId="15" xfId="6" applyNumberFormat="1" applyFont="1" applyFill="1" applyBorder="1" applyAlignment="1">
      <alignment horizontal="center" vertical="center" wrapText="1"/>
    </xf>
    <xf numFmtId="9" fontId="5" fillId="5" borderId="16" xfId="6" applyNumberFormat="1" applyFont="1" applyFill="1" applyBorder="1" applyAlignment="1">
      <alignment horizontal="center" vertical="center" wrapText="1"/>
    </xf>
    <xf numFmtId="0" fontId="7" fillId="2" borderId="15" xfId="6" applyFont="1" applyFill="1" applyBorder="1"/>
    <xf numFmtId="164" fontId="5" fillId="9" borderId="16" xfId="6" applyNumberFormat="1" applyFont="1" applyFill="1" applyBorder="1" applyAlignment="1">
      <alignment horizontal="center" vertical="center" wrapText="1"/>
    </xf>
    <xf numFmtId="164" fontId="5" fillId="12" borderId="16" xfId="6" applyNumberFormat="1" applyFont="1" applyFill="1" applyBorder="1" applyAlignment="1">
      <alignment horizontal="center" vertical="center" wrapText="1"/>
    </xf>
    <xf numFmtId="164" fontId="5" fillId="15" borderId="16" xfId="6" applyNumberFormat="1" applyFont="1" applyFill="1" applyBorder="1" applyAlignment="1">
      <alignment horizontal="center" vertical="center" wrapText="1"/>
    </xf>
    <xf numFmtId="164" fontId="5" fillId="8" borderId="16" xfId="6" applyNumberFormat="1" applyFont="1" applyFill="1" applyBorder="1" applyAlignment="1">
      <alignment horizontal="center" vertical="center" wrapText="1"/>
    </xf>
    <xf numFmtId="0" fontId="7" fillId="8" borderId="15" xfId="6" applyFont="1" applyFill="1" applyBorder="1"/>
    <xf numFmtId="9" fontId="5" fillId="8" borderId="17" xfId="6" applyNumberFormat="1" applyFont="1" applyFill="1" applyBorder="1" applyAlignment="1">
      <alignment horizontal="center" vertical="center" wrapText="1"/>
    </xf>
    <xf numFmtId="164" fontId="5" fillId="8" borderId="18" xfId="6" applyNumberFormat="1" applyFont="1" applyFill="1" applyBorder="1" applyAlignment="1">
      <alignment horizontal="center" vertical="center" wrapText="1"/>
    </xf>
    <xf numFmtId="9" fontId="2" fillId="0" borderId="6" xfId="6" applyNumberFormat="1" applyFont="1" applyBorder="1" applyAlignment="1">
      <alignment horizontal="center" vertical="center"/>
    </xf>
    <xf numFmtId="0" fontId="2" fillId="10" borderId="3" xfId="6" applyFont="1" applyFill="1" applyBorder="1" applyAlignment="1">
      <alignment horizontal="center" vertical="center"/>
    </xf>
    <xf numFmtId="0" fontId="2" fillId="10" borderId="6" xfId="6" applyFont="1" applyFill="1" applyBorder="1" applyAlignment="1">
      <alignment horizontal="center" vertical="center"/>
    </xf>
    <xf numFmtId="164" fontId="5" fillId="18" borderId="16" xfId="6" applyNumberFormat="1" applyFont="1" applyFill="1" applyBorder="1" applyAlignment="1">
      <alignment horizontal="center" vertical="center" wrapText="1"/>
    </xf>
    <xf numFmtId="164" fontId="2" fillId="19" borderId="3" xfId="6" applyNumberFormat="1" applyFont="1" applyFill="1" applyBorder="1" applyAlignment="1">
      <alignment horizontal="right" vertical="center"/>
    </xf>
    <xf numFmtId="165" fontId="4" fillId="20" borderId="3" xfId="6" applyNumberFormat="1" applyFont="1" applyFill="1" applyBorder="1" applyAlignment="1">
      <alignment horizontal="right" vertical="center" wrapText="1"/>
    </xf>
    <xf numFmtId="164" fontId="2" fillId="19" borderId="7" xfId="6" applyNumberFormat="1" applyFont="1" applyFill="1" applyBorder="1" applyAlignment="1">
      <alignment horizontal="right" vertical="center"/>
    </xf>
    <xf numFmtId="0" fontId="12" fillId="2" borderId="10" xfId="6" applyFont="1" applyFill="1" applyBorder="1" applyAlignment="1">
      <alignment horizontal="center" vertical="center"/>
    </xf>
    <xf numFmtId="0" fontId="14" fillId="0" borderId="11" xfId="6" applyFont="1" applyBorder="1" applyAlignment="1">
      <alignment vertical="center"/>
    </xf>
    <xf numFmtId="0" fontId="12" fillId="2" borderId="11" xfId="6" applyFont="1" applyFill="1" applyBorder="1" applyAlignment="1">
      <alignment horizontal="center" vertical="center"/>
    </xf>
    <xf numFmtId="0" fontId="15" fillId="7" borderId="1" xfId="6" applyFont="1" applyFill="1" applyAlignment="1">
      <alignment horizontal="center" vertical="center"/>
    </xf>
    <xf numFmtId="0" fontId="15" fillId="7" borderId="2" xfId="6" applyFont="1" applyFill="1" applyBorder="1" applyAlignment="1">
      <alignment horizontal="center" vertical="center"/>
    </xf>
  </cellXfs>
  <cellStyles count="12">
    <cellStyle name="Buena 2" xfId="3" xr:uid="{91B4477A-4717-45AB-B173-C19EEBDB5D0F}"/>
    <cellStyle name="Millares 2" xfId="5" xr:uid="{B624B7D3-2814-49F3-B699-0C110554FF99}"/>
    <cellStyle name="Millares 3" xfId="7" xr:uid="{7C64A4F0-7D50-4030-AB2B-5E6239DCDD95}"/>
    <cellStyle name="Normal" xfId="0" builtinId="0"/>
    <cellStyle name="Normal 2" xfId="1" xr:uid="{E4A07A96-4473-4DB7-8B72-ADA1C924A281}"/>
    <cellStyle name="Normal 2 2" xfId="2" xr:uid="{38451F79-D2F2-4600-AB30-7B125D3177DD}"/>
    <cellStyle name="Normal 2 3" xfId="9" xr:uid="{99672BA0-666C-4D3A-8931-52E0A34FB8E7}"/>
    <cellStyle name="Normal 3" xfId="4" xr:uid="{AE1B5574-FEF9-412A-8AC3-EFF9F07CB2CC}"/>
    <cellStyle name="Normal 4" xfId="6" xr:uid="{94BBC1C0-7D41-40A4-9B10-A977AD7B84FB}"/>
    <cellStyle name="Normal 4 2" xfId="11" xr:uid="{36AF5379-DB05-47B5-80BD-122619EAEF6E}"/>
    <cellStyle name="Normal 5" xfId="8" xr:uid="{8CD21808-4983-499B-B6C2-40EA75E3B8B1}"/>
    <cellStyle name="Normal 7" xfId="10" xr:uid="{0637EF3A-A05E-4F8E-BFA6-A8B29401C584}"/>
  </cellStyles>
  <dxfs count="25">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ill>
        <patternFill>
          <bgColor rgb="FFFFC7CE"/>
        </patternFill>
      </fill>
    </dxf>
    <dxf>
      <font>
        <color rgb="FF9C0006"/>
      </font>
      <fill>
        <patternFill>
          <bgColor rgb="FFFFC7CE"/>
        </patternFill>
      </fill>
    </dxf>
    <dxf>
      <fill>
        <patternFill>
          <bgColor rgb="FFFFC7CE"/>
        </patternFill>
      </fill>
    </dxf>
  </dxfs>
  <tableStyles count="0" defaultTableStyle="TableStyleMedium2" defaultPivotStyle="PivotStyleLight16"/>
  <colors>
    <mruColors>
      <color rgb="FFFFFFCC"/>
      <color rgb="FFE4CBFD"/>
      <color rgb="FFD3F5F7"/>
      <color rgb="FFFBDDCF"/>
      <color rgb="FF00FF99"/>
      <color rgb="FFFFCAC9"/>
      <color rgb="FFFDCBF2"/>
      <color rgb="FFCBF1FD"/>
      <color rgb="FF000000"/>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50135-929A-4C67-9CEB-505AA9D7AADA}">
  <dimension ref="A1:T1032"/>
  <sheetViews>
    <sheetView tabSelected="1" zoomScaleNormal="100" workbookViewId="0">
      <selection activeCell="G4" sqref="G4"/>
    </sheetView>
  </sheetViews>
  <sheetFormatPr baseColWidth="10" defaultColWidth="16.42578125" defaultRowHeight="15" customHeight="1" x14ac:dyDescent="0.25"/>
  <cols>
    <col min="1" max="1" width="6" style="1" customWidth="1"/>
    <col min="2" max="2" width="69.28515625" style="1" customWidth="1"/>
    <col min="3" max="3" width="13" style="1" customWidth="1"/>
    <col min="4" max="4" width="10.7109375" style="1" customWidth="1"/>
    <col min="5" max="5" width="13.42578125" style="1" customWidth="1"/>
    <col min="6" max="6" width="10.140625" style="1" customWidth="1"/>
    <col min="7" max="7" width="13.42578125" style="4" customWidth="1"/>
    <col min="8" max="8" width="1.140625" style="1" customWidth="1"/>
    <col min="9" max="11" width="14.7109375" style="1" customWidth="1"/>
    <col min="12" max="12" width="16.7109375" style="1" customWidth="1"/>
    <col min="13" max="13" width="16.28515625" style="1" customWidth="1"/>
    <col min="14" max="14" width="2.5703125" style="1" customWidth="1"/>
    <col min="15" max="15" width="9" style="1" customWidth="1"/>
    <col min="16" max="19" width="14.7109375" style="1" customWidth="1"/>
    <col min="20" max="20" width="15.5703125" style="1" customWidth="1"/>
    <col min="21" max="16384" width="16.42578125" style="1"/>
  </cols>
  <sheetData>
    <row r="1" spans="1:20" s="8" customFormat="1" ht="27" customHeight="1" thickBot="1" x14ac:dyDescent="0.3">
      <c r="A1" s="58"/>
      <c r="B1" s="59"/>
      <c r="C1" s="60" t="s">
        <v>0</v>
      </c>
      <c r="D1" s="59"/>
      <c r="E1" s="59"/>
      <c r="F1" s="59"/>
      <c r="G1" s="59"/>
      <c r="H1" s="7" t="s">
        <v>1</v>
      </c>
      <c r="I1" s="61" t="s">
        <v>12</v>
      </c>
      <c r="J1" s="61"/>
      <c r="K1" s="61"/>
      <c r="L1" s="61"/>
      <c r="M1" s="61"/>
      <c r="N1" s="61"/>
      <c r="O1" s="61"/>
      <c r="P1" s="61"/>
      <c r="Q1" s="61"/>
      <c r="R1" s="61"/>
      <c r="S1" s="61"/>
      <c r="T1" s="62"/>
    </row>
    <row r="2" spans="1:20" ht="51" customHeight="1" thickBot="1" x14ac:dyDescent="0.3">
      <c r="A2" s="38" t="s">
        <v>2</v>
      </c>
      <c r="B2" s="39" t="s">
        <v>3</v>
      </c>
      <c r="C2" s="40" t="s">
        <v>4</v>
      </c>
      <c r="D2" s="39" t="s">
        <v>5</v>
      </c>
      <c r="E2" s="40" t="s">
        <v>6</v>
      </c>
      <c r="F2" s="41" t="s">
        <v>7</v>
      </c>
      <c r="G2" s="42" t="s">
        <v>8</v>
      </c>
      <c r="H2" s="43"/>
      <c r="I2" s="44" t="s">
        <v>158</v>
      </c>
      <c r="J2" s="45" t="s">
        <v>160</v>
      </c>
      <c r="K2" s="46" t="s">
        <v>161</v>
      </c>
      <c r="L2" s="54" t="s">
        <v>159</v>
      </c>
      <c r="M2" s="47" t="s">
        <v>9</v>
      </c>
      <c r="N2" s="48"/>
      <c r="O2" s="49" t="s">
        <v>10</v>
      </c>
      <c r="P2" s="44" t="s">
        <v>14</v>
      </c>
      <c r="Q2" s="45" t="s">
        <v>13</v>
      </c>
      <c r="R2" s="46" t="s">
        <v>157</v>
      </c>
      <c r="S2" s="54" t="s">
        <v>159</v>
      </c>
      <c r="T2" s="50" t="s">
        <v>11</v>
      </c>
    </row>
    <row r="3" spans="1:20" ht="75" x14ac:dyDescent="0.25">
      <c r="A3" s="27">
        <v>1</v>
      </c>
      <c r="B3" s="28" t="s">
        <v>16</v>
      </c>
      <c r="C3" s="29" t="s">
        <v>156</v>
      </c>
      <c r="D3" s="30">
        <v>1</v>
      </c>
      <c r="E3" s="13">
        <f>+M3</f>
        <v>11774.301148459383</v>
      </c>
      <c r="F3" s="51">
        <v>0.19</v>
      </c>
      <c r="G3" s="14">
        <f>(E3*F3)+E3</f>
        <v>14011.418366666665</v>
      </c>
      <c r="H3" s="15"/>
      <c r="I3" s="31">
        <v>5462.1848739495799</v>
      </c>
      <c r="J3" s="32">
        <v>24289.29</v>
      </c>
      <c r="K3" s="33">
        <v>5571.4285714285716</v>
      </c>
      <c r="L3" s="55">
        <v>0</v>
      </c>
      <c r="M3" s="34">
        <f>+AVERAGE(I3,J3,K3)</f>
        <v>11774.301148459383</v>
      </c>
      <c r="N3" s="19"/>
      <c r="O3" s="51">
        <f>F3</f>
        <v>0.19</v>
      </c>
      <c r="P3" s="35">
        <f>+(I3*O3)+I3</f>
        <v>6500</v>
      </c>
      <c r="Q3" s="36">
        <f>+(J3*O3)+J3</f>
        <v>28904.255100000002</v>
      </c>
      <c r="R3" s="37">
        <f>+(K3*O3)+K3</f>
        <v>6630</v>
      </c>
      <c r="S3" s="57">
        <f>+(L3*O3)+L3</f>
        <v>0</v>
      </c>
      <c r="T3" s="34">
        <f>+AVERAGE(P3,Q3,R3)</f>
        <v>14011.418366666667</v>
      </c>
    </row>
    <row r="4" spans="1:20" ht="90" x14ac:dyDescent="0.25">
      <c r="A4" s="11">
        <v>2</v>
      </c>
      <c r="B4" s="6" t="s">
        <v>17</v>
      </c>
      <c r="C4" s="9" t="s">
        <v>156</v>
      </c>
      <c r="D4" s="10">
        <v>1</v>
      </c>
      <c r="E4" s="13">
        <f t="shared" ref="E4:E67" si="0">+M4</f>
        <v>19120.806750700282</v>
      </c>
      <c r="F4" s="51">
        <v>0.19</v>
      </c>
      <c r="G4" s="14">
        <f t="shared" ref="G4:G67" si="1">(E4*F4)+E4</f>
        <v>22753.760033333336</v>
      </c>
      <c r="H4" s="15"/>
      <c r="I4" s="16">
        <v>24789.915966386554</v>
      </c>
      <c r="J4" s="17">
        <v>7286.79</v>
      </c>
      <c r="K4" s="18">
        <v>25285.714285714286</v>
      </c>
      <c r="L4" s="55">
        <v>0</v>
      </c>
      <c r="M4" s="34">
        <f t="shared" ref="M4:M67" si="2">+AVERAGE(I4,J4,K4)</f>
        <v>19120.806750700282</v>
      </c>
      <c r="N4" s="19"/>
      <c r="O4" s="51">
        <f t="shared" ref="O4:O67" si="3">F4</f>
        <v>0.19</v>
      </c>
      <c r="P4" s="35">
        <f t="shared" ref="P4:P67" si="4">+(I4*O4)+I4</f>
        <v>29500</v>
      </c>
      <c r="Q4" s="20">
        <f t="shared" ref="Q4:Q67" si="5">+(J4*O4)+J4</f>
        <v>8671.2800999999999</v>
      </c>
      <c r="R4" s="37">
        <f t="shared" ref="R4:R67" si="6">+(K4*O4)+K4</f>
        <v>30090</v>
      </c>
      <c r="S4" s="57">
        <f t="shared" ref="S4:S67" si="7">+(L4*O4)+L4</f>
        <v>0</v>
      </c>
      <c r="T4" s="34">
        <f t="shared" ref="T4:T67" si="8">+AVERAGE(P4,Q4,R4)</f>
        <v>22753.760033333336</v>
      </c>
    </row>
    <row r="5" spans="1:20" ht="45" x14ac:dyDescent="0.25">
      <c r="A5" s="11">
        <v>3</v>
      </c>
      <c r="B5" s="6" t="s">
        <v>18</v>
      </c>
      <c r="C5" s="9" t="s">
        <v>156</v>
      </c>
      <c r="D5" s="10">
        <v>1</v>
      </c>
      <c r="E5" s="13">
        <f t="shared" si="0"/>
        <v>19795.671792717087</v>
      </c>
      <c r="F5" s="51">
        <v>0.19</v>
      </c>
      <c r="G5" s="14">
        <f t="shared" si="1"/>
        <v>23556.849433333333</v>
      </c>
      <c r="H5" s="15"/>
      <c r="I5" s="16">
        <v>22184.873949579833</v>
      </c>
      <c r="J5" s="17">
        <v>14573.57</v>
      </c>
      <c r="K5" s="18">
        <v>22628.571428571431</v>
      </c>
      <c r="L5" s="55">
        <v>0</v>
      </c>
      <c r="M5" s="34">
        <f t="shared" si="2"/>
        <v>19795.671792717087</v>
      </c>
      <c r="N5" s="19"/>
      <c r="O5" s="51">
        <f t="shared" si="3"/>
        <v>0.19</v>
      </c>
      <c r="P5" s="35">
        <f t="shared" si="4"/>
        <v>26400</v>
      </c>
      <c r="Q5" s="20">
        <f t="shared" si="5"/>
        <v>17342.548299999999</v>
      </c>
      <c r="R5" s="37">
        <f t="shared" si="6"/>
        <v>26928.000000000004</v>
      </c>
      <c r="S5" s="57">
        <f t="shared" si="7"/>
        <v>0</v>
      </c>
      <c r="T5" s="34">
        <f t="shared" si="8"/>
        <v>23556.849433333333</v>
      </c>
    </row>
    <row r="6" spans="1:20" x14ac:dyDescent="0.25">
      <c r="A6" s="27">
        <v>4</v>
      </c>
      <c r="B6" s="6" t="s">
        <v>19</v>
      </c>
      <c r="C6" s="9" t="s">
        <v>156</v>
      </c>
      <c r="D6" s="10">
        <v>1</v>
      </c>
      <c r="E6" s="13">
        <f t="shared" si="0"/>
        <v>19804.251652661067</v>
      </c>
      <c r="F6" s="51">
        <v>0.19</v>
      </c>
      <c r="G6" s="14">
        <f t="shared" si="1"/>
        <v>23567.059466666669</v>
      </c>
      <c r="H6" s="15"/>
      <c r="I6" s="16">
        <v>24201.680672268907</v>
      </c>
      <c r="J6" s="17">
        <v>10525.36</v>
      </c>
      <c r="K6" s="18">
        <v>24685.714285714286</v>
      </c>
      <c r="L6" s="55">
        <v>0</v>
      </c>
      <c r="M6" s="34">
        <f t="shared" si="2"/>
        <v>19804.251652661067</v>
      </c>
      <c r="N6" s="19"/>
      <c r="O6" s="51">
        <f t="shared" si="3"/>
        <v>0.19</v>
      </c>
      <c r="P6" s="35">
        <f t="shared" si="4"/>
        <v>28800</v>
      </c>
      <c r="Q6" s="20">
        <f t="shared" si="5"/>
        <v>12525.178400000001</v>
      </c>
      <c r="R6" s="37">
        <f t="shared" si="6"/>
        <v>29376</v>
      </c>
      <c r="S6" s="57">
        <f t="shared" si="7"/>
        <v>0</v>
      </c>
      <c r="T6" s="34">
        <f t="shared" si="8"/>
        <v>23567.059466666669</v>
      </c>
    </row>
    <row r="7" spans="1:20" ht="45" x14ac:dyDescent="0.25">
      <c r="A7" s="11">
        <v>5</v>
      </c>
      <c r="B7" s="6" t="s">
        <v>20</v>
      </c>
      <c r="C7" s="9" t="s">
        <v>156</v>
      </c>
      <c r="D7" s="10">
        <v>1</v>
      </c>
      <c r="E7" s="13">
        <f t="shared" si="0"/>
        <v>175241.17694677869</v>
      </c>
      <c r="F7" s="51">
        <v>0.19</v>
      </c>
      <c r="G7" s="14">
        <f t="shared" si="1"/>
        <v>208537.00056666665</v>
      </c>
      <c r="H7" s="15"/>
      <c r="I7" s="16">
        <v>115966.38655462186</v>
      </c>
      <c r="J7" s="17">
        <v>291471.43</v>
      </c>
      <c r="K7" s="18">
        <v>118285.71428571429</v>
      </c>
      <c r="L7" s="55">
        <v>0</v>
      </c>
      <c r="M7" s="34">
        <f t="shared" si="2"/>
        <v>175241.17694677869</v>
      </c>
      <c r="N7" s="19"/>
      <c r="O7" s="51">
        <f t="shared" si="3"/>
        <v>0.19</v>
      </c>
      <c r="P7" s="35">
        <f t="shared" si="4"/>
        <v>138000</v>
      </c>
      <c r="Q7" s="20">
        <f t="shared" si="5"/>
        <v>346851.00170000002</v>
      </c>
      <c r="R7" s="37">
        <f t="shared" si="6"/>
        <v>140760</v>
      </c>
      <c r="S7" s="57">
        <f t="shared" si="7"/>
        <v>0</v>
      </c>
      <c r="T7" s="34">
        <f t="shared" si="8"/>
        <v>208537.00056666668</v>
      </c>
    </row>
    <row r="8" spans="1:20" x14ac:dyDescent="0.25">
      <c r="A8" s="11">
        <v>6</v>
      </c>
      <c r="B8" s="6" t="s">
        <v>21</v>
      </c>
      <c r="C8" s="9" t="s">
        <v>156</v>
      </c>
      <c r="D8" s="10">
        <v>1</v>
      </c>
      <c r="E8" s="13">
        <f t="shared" si="0"/>
        <v>11956.752128851542</v>
      </c>
      <c r="F8" s="51">
        <v>0.19</v>
      </c>
      <c r="G8" s="14">
        <f t="shared" si="1"/>
        <v>14228.535033333335</v>
      </c>
      <c r="H8" s="15"/>
      <c r="I8" s="16">
        <v>11344.53781512605</v>
      </c>
      <c r="J8" s="17">
        <v>12954.29</v>
      </c>
      <c r="K8" s="18">
        <v>11571.428571428572</v>
      </c>
      <c r="L8" s="55">
        <v>0</v>
      </c>
      <c r="M8" s="34">
        <f t="shared" si="2"/>
        <v>11956.752128851542</v>
      </c>
      <c r="N8" s="19"/>
      <c r="O8" s="51">
        <f t="shared" si="3"/>
        <v>0.19</v>
      </c>
      <c r="P8" s="35">
        <f t="shared" si="4"/>
        <v>13500</v>
      </c>
      <c r="Q8" s="20">
        <f t="shared" si="5"/>
        <v>15415.605100000001</v>
      </c>
      <c r="R8" s="37">
        <f t="shared" si="6"/>
        <v>13770.000000000002</v>
      </c>
      <c r="S8" s="57">
        <f t="shared" si="7"/>
        <v>0</v>
      </c>
      <c r="T8" s="34">
        <f t="shared" si="8"/>
        <v>14228.535033333334</v>
      </c>
    </row>
    <row r="9" spans="1:20" ht="150" x14ac:dyDescent="0.25">
      <c r="A9" s="27">
        <v>7</v>
      </c>
      <c r="B9" s="6" t="s">
        <v>22</v>
      </c>
      <c r="C9" s="9" t="s">
        <v>156</v>
      </c>
      <c r="D9" s="10">
        <v>1</v>
      </c>
      <c r="E9" s="13">
        <f t="shared" si="0"/>
        <v>335548.18070028006</v>
      </c>
      <c r="F9" s="51">
        <v>0.19</v>
      </c>
      <c r="G9" s="14">
        <f t="shared" si="1"/>
        <v>399302.33503333328</v>
      </c>
      <c r="H9" s="15"/>
      <c r="I9" s="16">
        <v>289915.96638655465</v>
      </c>
      <c r="J9" s="17">
        <v>421014.29</v>
      </c>
      <c r="K9" s="18">
        <v>295714.28571428574</v>
      </c>
      <c r="L9" s="55">
        <v>0</v>
      </c>
      <c r="M9" s="34">
        <f t="shared" si="2"/>
        <v>335548.18070028006</v>
      </c>
      <c r="N9" s="19"/>
      <c r="O9" s="51">
        <f t="shared" si="3"/>
        <v>0.19</v>
      </c>
      <c r="P9" s="35">
        <f t="shared" si="4"/>
        <v>345000</v>
      </c>
      <c r="Q9" s="20">
        <f t="shared" si="5"/>
        <v>501007.00509999995</v>
      </c>
      <c r="R9" s="37">
        <f t="shared" si="6"/>
        <v>351900</v>
      </c>
      <c r="S9" s="57">
        <f t="shared" si="7"/>
        <v>0</v>
      </c>
      <c r="T9" s="34">
        <f t="shared" si="8"/>
        <v>399302.33503333334</v>
      </c>
    </row>
    <row r="10" spans="1:20" ht="90" x14ac:dyDescent="0.25">
      <c r="A10" s="11">
        <v>8</v>
      </c>
      <c r="B10" s="6" t="s">
        <v>23</v>
      </c>
      <c r="C10" s="9" t="s">
        <v>156</v>
      </c>
      <c r="D10" s="10">
        <v>1</v>
      </c>
      <c r="E10" s="13">
        <f t="shared" si="0"/>
        <v>550471.69843137253</v>
      </c>
      <c r="F10" s="51">
        <v>0.19</v>
      </c>
      <c r="G10" s="14">
        <f t="shared" si="1"/>
        <v>655061.32113333326</v>
      </c>
      <c r="H10" s="15"/>
      <c r="I10" s="16">
        <v>470588.23529411765</v>
      </c>
      <c r="J10" s="17">
        <v>700826.86</v>
      </c>
      <c r="K10" s="18">
        <v>480000</v>
      </c>
      <c r="L10" s="55">
        <v>0</v>
      </c>
      <c r="M10" s="34">
        <f t="shared" si="2"/>
        <v>550471.69843137253</v>
      </c>
      <c r="N10" s="19"/>
      <c r="O10" s="51">
        <f t="shared" si="3"/>
        <v>0.19</v>
      </c>
      <c r="P10" s="35">
        <f t="shared" si="4"/>
        <v>560000</v>
      </c>
      <c r="Q10" s="20">
        <f t="shared" si="5"/>
        <v>833983.96340000001</v>
      </c>
      <c r="R10" s="37">
        <f t="shared" si="6"/>
        <v>571200</v>
      </c>
      <c r="S10" s="57">
        <f t="shared" si="7"/>
        <v>0</v>
      </c>
      <c r="T10" s="34">
        <f t="shared" si="8"/>
        <v>655061.32113333337</v>
      </c>
    </row>
    <row r="11" spans="1:20" ht="120" x14ac:dyDescent="0.25">
      <c r="A11" s="11">
        <v>9</v>
      </c>
      <c r="B11" s="6" t="s">
        <v>24</v>
      </c>
      <c r="C11" s="9" t="s">
        <v>156</v>
      </c>
      <c r="D11" s="10">
        <v>1</v>
      </c>
      <c r="E11" s="13">
        <f t="shared" si="0"/>
        <v>499339.21521008405</v>
      </c>
      <c r="F11" s="51">
        <v>0.19</v>
      </c>
      <c r="G11" s="14">
        <f t="shared" si="1"/>
        <v>594213.66610000003</v>
      </c>
      <c r="H11" s="15"/>
      <c r="I11" s="16">
        <v>436974.78991596639</v>
      </c>
      <c r="J11" s="17">
        <v>615328.56999999995</v>
      </c>
      <c r="K11" s="18">
        <v>445714.28571428574</v>
      </c>
      <c r="L11" s="55">
        <v>0</v>
      </c>
      <c r="M11" s="34">
        <f t="shared" si="2"/>
        <v>499339.21521008405</v>
      </c>
      <c r="N11" s="19"/>
      <c r="O11" s="51">
        <f t="shared" si="3"/>
        <v>0.19</v>
      </c>
      <c r="P11" s="35">
        <f t="shared" si="4"/>
        <v>520000</v>
      </c>
      <c r="Q11" s="20">
        <f t="shared" si="5"/>
        <v>732240.99829999998</v>
      </c>
      <c r="R11" s="37">
        <f t="shared" si="6"/>
        <v>530400</v>
      </c>
      <c r="S11" s="57">
        <f t="shared" si="7"/>
        <v>0</v>
      </c>
      <c r="T11" s="34">
        <f t="shared" si="8"/>
        <v>594213.66610000003</v>
      </c>
    </row>
    <row r="12" spans="1:20" ht="105" x14ac:dyDescent="0.25">
      <c r="A12" s="27">
        <v>10</v>
      </c>
      <c r="B12" s="6" t="s">
        <v>25</v>
      </c>
      <c r="C12" s="9" t="s">
        <v>156</v>
      </c>
      <c r="D12" s="10">
        <v>1</v>
      </c>
      <c r="E12" s="13">
        <f t="shared" si="0"/>
        <v>70273.810952380954</v>
      </c>
      <c r="F12" s="51">
        <v>0.19</v>
      </c>
      <c r="G12" s="14">
        <f t="shared" si="1"/>
        <v>83625.835033333336</v>
      </c>
      <c r="H12" s="15"/>
      <c r="I12" s="16">
        <v>64285.71428571429</v>
      </c>
      <c r="J12" s="17">
        <v>80964.289999999994</v>
      </c>
      <c r="K12" s="18">
        <v>65571.42857142858</v>
      </c>
      <c r="L12" s="55">
        <v>0</v>
      </c>
      <c r="M12" s="34">
        <f t="shared" si="2"/>
        <v>70273.810952380954</v>
      </c>
      <c r="N12" s="19"/>
      <c r="O12" s="51">
        <f t="shared" si="3"/>
        <v>0.19</v>
      </c>
      <c r="P12" s="35">
        <f t="shared" si="4"/>
        <v>76500</v>
      </c>
      <c r="Q12" s="20">
        <f t="shared" si="5"/>
        <v>96347.505099999995</v>
      </c>
      <c r="R12" s="37">
        <f t="shared" si="6"/>
        <v>78030.000000000015</v>
      </c>
      <c r="S12" s="57">
        <f t="shared" si="7"/>
        <v>0</v>
      </c>
      <c r="T12" s="34">
        <f t="shared" si="8"/>
        <v>83625.835033333336</v>
      </c>
    </row>
    <row r="13" spans="1:20" ht="165" x14ac:dyDescent="0.25">
      <c r="A13" s="11">
        <v>11</v>
      </c>
      <c r="B13" s="6" t="s">
        <v>26</v>
      </c>
      <c r="C13" s="9" t="s">
        <v>156</v>
      </c>
      <c r="D13" s="10">
        <v>1</v>
      </c>
      <c r="E13" s="13">
        <f t="shared" si="0"/>
        <v>33089.654509803921</v>
      </c>
      <c r="F13" s="51">
        <v>0.19</v>
      </c>
      <c r="G13" s="14">
        <f t="shared" si="1"/>
        <v>39376.688866666664</v>
      </c>
      <c r="H13" s="15"/>
      <c r="I13" s="16">
        <v>47058.823529411769</v>
      </c>
      <c r="J13" s="17">
        <v>4210.1400000000003</v>
      </c>
      <c r="K13" s="18">
        <v>48000</v>
      </c>
      <c r="L13" s="55">
        <v>0</v>
      </c>
      <c r="M13" s="34">
        <f t="shared" si="2"/>
        <v>33089.654509803921</v>
      </c>
      <c r="N13" s="19"/>
      <c r="O13" s="51">
        <f t="shared" si="3"/>
        <v>0.19</v>
      </c>
      <c r="P13" s="35">
        <f t="shared" si="4"/>
        <v>56000.000000000007</v>
      </c>
      <c r="Q13" s="20">
        <f t="shared" si="5"/>
        <v>5010.0666000000001</v>
      </c>
      <c r="R13" s="37">
        <f t="shared" si="6"/>
        <v>57120</v>
      </c>
      <c r="S13" s="57">
        <f t="shared" si="7"/>
        <v>0</v>
      </c>
      <c r="T13" s="34">
        <f t="shared" si="8"/>
        <v>39376.688866666671</v>
      </c>
    </row>
    <row r="14" spans="1:20" ht="60" x14ac:dyDescent="0.25">
      <c r="A14" s="11">
        <v>12</v>
      </c>
      <c r="B14" s="6" t="s">
        <v>27</v>
      </c>
      <c r="C14" s="9" t="s">
        <v>156</v>
      </c>
      <c r="D14" s="10">
        <v>1</v>
      </c>
      <c r="E14" s="13">
        <f t="shared" si="0"/>
        <v>6832.7068067226892</v>
      </c>
      <c r="F14" s="51">
        <v>0.19</v>
      </c>
      <c r="G14" s="14">
        <f t="shared" si="1"/>
        <v>8130.9211000000005</v>
      </c>
      <c r="H14" s="15"/>
      <c r="I14" s="16">
        <v>7983.1932773109247</v>
      </c>
      <c r="J14" s="17">
        <v>4372.07</v>
      </c>
      <c r="K14" s="18">
        <v>8142.8571428571431</v>
      </c>
      <c r="L14" s="55">
        <v>0</v>
      </c>
      <c r="M14" s="34">
        <f t="shared" si="2"/>
        <v>6832.7068067226892</v>
      </c>
      <c r="N14" s="19"/>
      <c r="O14" s="51">
        <f t="shared" si="3"/>
        <v>0.19</v>
      </c>
      <c r="P14" s="35">
        <f t="shared" si="4"/>
        <v>9500</v>
      </c>
      <c r="Q14" s="20">
        <f t="shared" si="5"/>
        <v>5202.7632999999996</v>
      </c>
      <c r="R14" s="37">
        <f t="shared" si="6"/>
        <v>9690</v>
      </c>
      <c r="S14" s="57">
        <f t="shared" si="7"/>
        <v>0</v>
      </c>
      <c r="T14" s="34">
        <f t="shared" si="8"/>
        <v>8130.9210999999996</v>
      </c>
    </row>
    <row r="15" spans="1:20" ht="75" x14ac:dyDescent="0.25">
      <c r="A15" s="27">
        <v>13</v>
      </c>
      <c r="B15" s="6" t="s">
        <v>28</v>
      </c>
      <c r="C15" s="9" t="s">
        <v>156</v>
      </c>
      <c r="D15" s="10">
        <v>1</v>
      </c>
      <c r="E15" s="13">
        <f t="shared" si="0"/>
        <v>51754.130224089633</v>
      </c>
      <c r="F15" s="51">
        <v>0.19</v>
      </c>
      <c r="G15" s="14">
        <f t="shared" si="1"/>
        <v>61587.414966666664</v>
      </c>
      <c r="H15" s="15"/>
      <c r="I15" s="16">
        <v>32773.10924369748</v>
      </c>
      <c r="J15" s="17">
        <v>89060.71</v>
      </c>
      <c r="K15" s="18">
        <v>33428.571428571428</v>
      </c>
      <c r="L15" s="55">
        <v>0</v>
      </c>
      <c r="M15" s="34">
        <f t="shared" si="2"/>
        <v>51754.130224089633</v>
      </c>
      <c r="N15" s="19"/>
      <c r="O15" s="51">
        <f t="shared" si="3"/>
        <v>0.19</v>
      </c>
      <c r="P15" s="35">
        <f t="shared" si="4"/>
        <v>39000</v>
      </c>
      <c r="Q15" s="20">
        <f t="shared" si="5"/>
        <v>105982.24490000001</v>
      </c>
      <c r="R15" s="37">
        <f t="shared" si="6"/>
        <v>39780</v>
      </c>
      <c r="S15" s="57">
        <f t="shared" si="7"/>
        <v>0</v>
      </c>
      <c r="T15" s="34">
        <f t="shared" si="8"/>
        <v>61587.414966666664</v>
      </c>
    </row>
    <row r="16" spans="1:20" ht="30" x14ac:dyDescent="0.25">
      <c r="A16" s="11">
        <v>14</v>
      </c>
      <c r="B16" s="6" t="s">
        <v>29</v>
      </c>
      <c r="C16" s="9" t="s">
        <v>156</v>
      </c>
      <c r="D16" s="10">
        <v>1</v>
      </c>
      <c r="E16" s="13">
        <f t="shared" si="0"/>
        <v>33037.32492997199</v>
      </c>
      <c r="F16" s="51">
        <v>0.19</v>
      </c>
      <c r="G16" s="14">
        <f t="shared" si="1"/>
        <v>39314.416666666672</v>
      </c>
      <c r="H16" s="15"/>
      <c r="I16" s="16">
        <v>21008.403361344539</v>
      </c>
      <c r="J16" s="17">
        <v>56675</v>
      </c>
      <c r="K16" s="18">
        <v>21428.571428571431</v>
      </c>
      <c r="L16" s="55">
        <v>0</v>
      </c>
      <c r="M16" s="34">
        <f t="shared" si="2"/>
        <v>33037.32492997199</v>
      </c>
      <c r="N16" s="19"/>
      <c r="O16" s="51">
        <f t="shared" si="3"/>
        <v>0.19</v>
      </c>
      <c r="P16" s="35">
        <f t="shared" si="4"/>
        <v>25000</v>
      </c>
      <c r="Q16" s="20">
        <f t="shared" si="5"/>
        <v>67443.25</v>
      </c>
      <c r="R16" s="37">
        <f t="shared" si="6"/>
        <v>25500.000000000004</v>
      </c>
      <c r="S16" s="57">
        <f t="shared" si="7"/>
        <v>0</v>
      </c>
      <c r="T16" s="34">
        <f t="shared" si="8"/>
        <v>39314.416666666664</v>
      </c>
    </row>
    <row r="17" spans="1:20" ht="60" x14ac:dyDescent="0.25">
      <c r="A17" s="11">
        <v>15</v>
      </c>
      <c r="B17" s="6" t="s">
        <v>30</v>
      </c>
      <c r="C17" s="9" t="s">
        <v>156</v>
      </c>
      <c r="D17" s="10">
        <v>1</v>
      </c>
      <c r="E17" s="13">
        <f t="shared" si="0"/>
        <v>23317.158291316529</v>
      </c>
      <c r="F17" s="51">
        <v>0.19</v>
      </c>
      <c r="G17" s="14">
        <f t="shared" si="1"/>
        <v>27747.418366666672</v>
      </c>
      <c r="H17" s="15"/>
      <c r="I17" s="16">
        <v>22605.042016806725</v>
      </c>
      <c r="J17" s="17">
        <v>24289.29</v>
      </c>
      <c r="K17" s="18">
        <v>23057.142857142859</v>
      </c>
      <c r="L17" s="55">
        <v>0</v>
      </c>
      <c r="M17" s="34">
        <f t="shared" si="2"/>
        <v>23317.158291316529</v>
      </c>
      <c r="N17" s="19"/>
      <c r="O17" s="51">
        <f t="shared" si="3"/>
        <v>0.19</v>
      </c>
      <c r="P17" s="35">
        <f t="shared" si="4"/>
        <v>26900.000000000004</v>
      </c>
      <c r="Q17" s="20">
        <f t="shared" si="5"/>
        <v>28904.255100000002</v>
      </c>
      <c r="R17" s="37">
        <f t="shared" si="6"/>
        <v>27438</v>
      </c>
      <c r="S17" s="57">
        <f t="shared" si="7"/>
        <v>0</v>
      </c>
      <c r="T17" s="34">
        <f t="shared" si="8"/>
        <v>27747.418366666669</v>
      </c>
    </row>
    <row r="18" spans="1:20" ht="120" x14ac:dyDescent="0.25">
      <c r="A18" s="27">
        <v>16</v>
      </c>
      <c r="B18" s="6" t="s">
        <v>31</v>
      </c>
      <c r="C18" s="9" t="s">
        <v>156</v>
      </c>
      <c r="D18" s="10">
        <v>1</v>
      </c>
      <c r="E18" s="13">
        <f t="shared" si="0"/>
        <v>40888.290840336143</v>
      </c>
      <c r="F18" s="51">
        <v>0.19</v>
      </c>
      <c r="G18" s="14">
        <f t="shared" si="1"/>
        <v>48657.066100000011</v>
      </c>
      <c r="H18" s="15"/>
      <c r="I18" s="16">
        <v>47899.159663865546</v>
      </c>
      <c r="J18" s="17">
        <v>25908.57</v>
      </c>
      <c r="K18" s="18">
        <v>48857.142857142862</v>
      </c>
      <c r="L18" s="55">
        <v>0</v>
      </c>
      <c r="M18" s="34">
        <f t="shared" si="2"/>
        <v>40888.290840336143</v>
      </c>
      <c r="N18" s="19"/>
      <c r="O18" s="51">
        <f t="shared" si="3"/>
        <v>0.19</v>
      </c>
      <c r="P18" s="35">
        <f t="shared" si="4"/>
        <v>57000</v>
      </c>
      <c r="Q18" s="20">
        <f t="shared" si="5"/>
        <v>30831.1983</v>
      </c>
      <c r="R18" s="37">
        <f t="shared" si="6"/>
        <v>58140.000000000007</v>
      </c>
      <c r="S18" s="57">
        <f t="shared" si="7"/>
        <v>0</v>
      </c>
      <c r="T18" s="34">
        <f t="shared" si="8"/>
        <v>48657.066100000004</v>
      </c>
    </row>
    <row r="19" spans="1:20" ht="45" x14ac:dyDescent="0.25">
      <c r="A19" s="11">
        <v>17</v>
      </c>
      <c r="B19" s="6" t="s">
        <v>32</v>
      </c>
      <c r="C19" s="9" t="s">
        <v>156</v>
      </c>
      <c r="D19" s="10">
        <v>1</v>
      </c>
      <c r="E19" s="13">
        <f t="shared" si="0"/>
        <v>2079411.7647058824</v>
      </c>
      <c r="F19" s="51">
        <v>0.19</v>
      </c>
      <c r="G19" s="14">
        <f t="shared" si="1"/>
        <v>2474500</v>
      </c>
      <c r="H19" s="15"/>
      <c r="I19" s="16">
        <v>2058823.5294117648</v>
      </c>
      <c r="J19" s="17">
        <v>0</v>
      </c>
      <c r="K19" s="18">
        <v>2100000</v>
      </c>
      <c r="L19" s="55">
        <v>0</v>
      </c>
      <c r="M19" s="34">
        <f>+AVERAGE(I19,K19)</f>
        <v>2079411.7647058824</v>
      </c>
      <c r="N19" s="19"/>
      <c r="O19" s="51">
        <f t="shared" si="3"/>
        <v>0.19</v>
      </c>
      <c r="P19" s="35">
        <f t="shared" si="4"/>
        <v>2450000</v>
      </c>
      <c r="Q19" s="20">
        <f t="shared" si="5"/>
        <v>0</v>
      </c>
      <c r="R19" s="37">
        <f t="shared" si="6"/>
        <v>2499000</v>
      </c>
      <c r="S19" s="57">
        <f t="shared" si="7"/>
        <v>0</v>
      </c>
      <c r="T19" s="34">
        <f>+AVERAGE(P19,R19)</f>
        <v>2474500</v>
      </c>
    </row>
    <row r="20" spans="1:20" ht="270" x14ac:dyDescent="0.25">
      <c r="A20" s="11">
        <v>18</v>
      </c>
      <c r="B20" s="6" t="s">
        <v>33</v>
      </c>
      <c r="C20" s="9" t="s">
        <v>156</v>
      </c>
      <c r="D20" s="10">
        <v>1</v>
      </c>
      <c r="E20" s="13">
        <f t="shared" si="0"/>
        <v>165186.44540616244</v>
      </c>
      <c r="F20" s="51">
        <v>0.19</v>
      </c>
      <c r="G20" s="14">
        <f t="shared" si="1"/>
        <v>196571.87003333331</v>
      </c>
      <c r="H20" s="15"/>
      <c r="I20" s="16">
        <v>218151.26050420169</v>
      </c>
      <c r="J20" s="17">
        <v>54893.79</v>
      </c>
      <c r="K20" s="18">
        <v>222514.28571428571</v>
      </c>
      <c r="L20" s="55">
        <v>0</v>
      </c>
      <c r="M20" s="34">
        <f>+AVERAGE(I20,J20,K20)</f>
        <v>165186.44540616244</v>
      </c>
      <c r="N20" s="19"/>
      <c r="O20" s="51">
        <f t="shared" si="3"/>
        <v>0.19</v>
      </c>
      <c r="P20" s="35">
        <f t="shared" si="4"/>
        <v>259600</v>
      </c>
      <c r="Q20" s="20">
        <f t="shared" si="5"/>
        <v>65323.610100000005</v>
      </c>
      <c r="R20" s="37">
        <f t="shared" si="6"/>
        <v>264792</v>
      </c>
      <c r="S20" s="57">
        <f t="shared" si="7"/>
        <v>0</v>
      </c>
      <c r="T20" s="34">
        <f>+AVERAGE(P20,Q20,R20)</f>
        <v>196571.87003333331</v>
      </c>
    </row>
    <row r="21" spans="1:20" ht="15.75" customHeight="1" x14ac:dyDescent="0.25">
      <c r="A21" s="27">
        <v>19</v>
      </c>
      <c r="B21" s="6" t="s">
        <v>34</v>
      </c>
      <c r="C21" s="9" t="s">
        <v>156</v>
      </c>
      <c r="D21" s="10">
        <v>1</v>
      </c>
      <c r="E21" s="13">
        <f t="shared" si="0"/>
        <v>206171.33333333334</v>
      </c>
      <c r="F21" s="51">
        <v>0.19</v>
      </c>
      <c r="G21" s="14">
        <f t="shared" si="1"/>
        <v>245343.88666666669</v>
      </c>
      <c r="H21" s="15"/>
      <c r="I21" s="16">
        <v>210000</v>
      </c>
      <c r="J21" s="17">
        <v>194314</v>
      </c>
      <c r="K21" s="18">
        <v>214200</v>
      </c>
      <c r="L21" s="55">
        <v>0</v>
      </c>
      <c r="M21" s="34">
        <f>+AVERAGE(I21,J21,K21)</f>
        <v>206171.33333333334</v>
      </c>
      <c r="N21" s="19"/>
      <c r="O21" s="51">
        <f t="shared" si="3"/>
        <v>0.19</v>
      </c>
      <c r="P21" s="35">
        <f t="shared" si="4"/>
        <v>249900</v>
      </c>
      <c r="Q21" s="20">
        <f t="shared" si="5"/>
        <v>231233.66</v>
      </c>
      <c r="R21" s="37">
        <f t="shared" si="6"/>
        <v>254898</v>
      </c>
      <c r="S21" s="57">
        <f t="shared" si="7"/>
        <v>0</v>
      </c>
      <c r="T21" s="34">
        <f t="shared" si="8"/>
        <v>245343.88666666669</v>
      </c>
    </row>
    <row r="22" spans="1:20" ht="15.75" customHeight="1" x14ac:dyDescent="0.25">
      <c r="A22" s="11">
        <v>20</v>
      </c>
      <c r="B22" s="6" t="s">
        <v>35</v>
      </c>
      <c r="C22" s="9" t="s">
        <v>156</v>
      </c>
      <c r="D22" s="10">
        <v>1</v>
      </c>
      <c r="E22" s="13">
        <f t="shared" si="0"/>
        <v>330923.5294117647</v>
      </c>
      <c r="F22" s="51">
        <v>0.19</v>
      </c>
      <c r="G22" s="14">
        <f t="shared" si="1"/>
        <v>393799</v>
      </c>
      <c r="H22" s="15"/>
      <c r="I22" s="16">
        <v>327647.0588235294</v>
      </c>
      <c r="J22" s="17">
        <v>0</v>
      </c>
      <c r="K22" s="18">
        <v>334200</v>
      </c>
      <c r="L22" s="55">
        <v>0</v>
      </c>
      <c r="M22" s="34">
        <f>+AVERAGE(I22,K22)</f>
        <v>330923.5294117647</v>
      </c>
      <c r="N22" s="19"/>
      <c r="O22" s="51">
        <f t="shared" si="3"/>
        <v>0.19</v>
      </c>
      <c r="P22" s="35">
        <f t="shared" si="4"/>
        <v>389900</v>
      </c>
      <c r="Q22" s="20">
        <f t="shared" si="5"/>
        <v>0</v>
      </c>
      <c r="R22" s="37">
        <f t="shared" si="6"/>
        <v>397698</v>
      </c>
      <c r="S22" s="57">
        <f t="shared" si="7"/>
        <v>0</v>
      </c>
      <c r="T22" s="34">
        <f>+AVERAGE(P22,R22)</f>
        <v>393799</v>
      </c>
    </row>
    <row r="23" spans="1:20" ht="15.75" customHeight="1" x14ac:dyDescent="0.25">
      <c r="A23" s="11">
        <v>21</v>
      </c>
      <c r="B23" s="6" t="s">
        <v>36</v>
      </c>
      <c r="C23" s="9" t="s">
        <v>156</v>
      </c>
      <c r="D23" s="10">
        <v>1</v>
      </c>
      <c r="E23" s="13">
        <f t="shared" si="0"/>
        <v>383942.01680672268</v>
      </c>
      <c r="F23" s="51">
        <v>0.19</v>
      </c>
      <c r="G23" s="14">
        <f t="shared" si="1"/>
        <v>456891</v>
      </c>
      <c r="H23" s="15"/>
      <c r="I23" s="16">
        <v>457983.19327731093</v>
      </c>
      <c r="J23" s="17">
        <v>226700</v>
      </c>
      <c r="K23" s="18">
        <v>467142.85714285716</v>
      </c>
      <c r="L23" s="55">
        <v>0</v>
      </c>
      <c r="M23" s="34">
        <f>+AVERAGE(I23,J23,K23)</f>
        <v>383942.01680672268</v>
      </c>
      <c r="N23" s="19"/>
      <c r="O23" s="51">
        <f t="shared" si="3"/>
        <v>0.19</v>
      </c>
      <c r="P23" s="35">
        <f t="shared" si="4"/>
        <v>545000</v>
      </c>
      <c r="Q23" s="20">
        <f t="shared" si="5"/>
        <v>269773</v>
      </c>
      <c r="R23" s="37">
        <f t="shared" si="6"/>
        <v>555900</v>
      </c>
      <c r="S23" s="57">
        <f t="shared" si="7"/>
        <v>0</v>
      </c>
      <c r="T23" s="34">
        <f t="shared" si="8"/>
        <v>456891</v>
      </c>
    </row>
    <row r="24" spans="1:20" ht="15.75" customHeight="1" x14ac:dyDescent="0.25">
      <c r="A24" s="27">
        <v>22</v>
      </c>
      <c r="B24" s="6" t="s">
        <v>37</v>
      </c>
      <c r="C24" s="9" t="s">
        <v>156</v>
      </c>
      <c r="D24" s="10">
        <v>1</v>
      </c>
      <c r="E24" s="13">
        <f t="shared" si="0"/>
        <v>253987.70260504202</v>
      </c>
      <c r="F24" s="51">
        <v>0.19</v>
      </c>
      <c r="G24" s="14">
        <f t="shared" si="1"/>
        <v>302245.36609999998</v>
      </c>
      <c r="H24" s="15"/>
      <c r="I24" s="16">
        <v>218487.3949579832</v>
      </c>
      <c r="J24" s="17">
        <v>320618.57</v>
      </c>
      <c r="K24" s="18">
        <v>222857.14285714287</v>
      </c>
      <c r="L24" s="55">
        <v>0</v>
      </c>
      <c r="M24" s="34">
        <f t="shared" si="2"/>
        <v>253987.70260504202</v>
      </c>
      <c r="N24" s="19"/>
      <c r="O24" s="51">
        <f t="shared" si="3"/>
        <v>0.19</v>
      </c>
      <c r="P24" s="35">
        <f t="shared" si="4"/>
        <v>260000</v>
      </c>
      <c r="Q24" s="20">
        <f t="shared" si="5"/>
        <v>381536.09830000001</v>
      </c>
      <c r="R24" s="37">
        <f t="shared" si="6"/>
        <v>265200</v>
      </c>
      <c r="S24" s="57">
        <f t="shared" si="7"/>
        <v>0</v>
      </c>
      <c r="T24" s="34">
        <f>+AVERAGE(P24,Q24,R24)</f>
        <v>302245.36609999998</v>
      </c>
    </row>
    <row r="25" spans="1:20" ht="15.75" customHeight="1" x14ac:dyDescent="0.25">
      <c r="A25" s="11">
        <v>23</v>
      </c>
      <c r="B25" s="6" t="s">
        <v>38</v>
      </c>
      <c r="C25" s="9" t="s">
        <v>156</v>
      </c>
      <c r="D25" s="10">
        <v>1</v>
      </c>
      <c r="E25" s="13">
        <f t="shared" si="0"/>
        <v>148105.04201680672</v>
      </c>
      <c r="F25" s="51">
        <v>0.19</v>
      </c>
      <c r="G25" s="14">
        <f t="shared" si="1"/>
        <v>176245</v>
      </c>
      <c r="H25" s="15"/>
      <c r="I25" s="16">
        <v>146638.65546218489</v>
      </c>
      <c r="J25" s="17">
        <v>0</v>
      </c>
      <c r="K25" s="18">
        <v>149571.42857142858</v>
      </c>
      <c r="L25" s="55">
        <v>0</v>
      </c>
      <c r="M25" s="34">
        <f>+AVERAGE(I25,K25)</f>
        <v>148105.04201680672</v>
      </c>
      <c r="N25" s="19"/>
      <c r="O25" s="51">
        <f t="shared" si="3"/>
        <v>0.19</v>
      </c>
      <c r="P25" s="35">
        <f t="shared" si="4"/>
        <v>174500.00000000003</v>
      </c>
      <c r="Q25" s="20">
        <f t="shared" si="5"/>
        <v>0</v>
      </c>
      <c r="R25" s="37">
        <f t="shared" si="6"/>
        <v>177990</v>
      </c>
      <c r="S25" s="57">
        <f t="shared" si="7"/>
        <v>0</v>
      </c>
      <c r="T25" s="34">
        <f>+AVERAGE(P25,R25)</f>
        <v>176245</v>
      </c>
    </row>
    <row r="26" spans="1:20" ht="15.75" customHeight="1" x14ac:dyDescent="0.25">
      <c r="A26" s="11">
        <v>24</v>
      </c>
      <c r="B26" s="6" t="s">
        <v>39</v>
      </c>
      <c r="C26" s="9" t="s">
        <v>156</v>
      </c>
      <c r="D26" s="10">
        <v>1</v>
      </c>
      <c r="E26" s="13">
        <f t="shared" si="0"/>
        <v>935394.95750700275</v>
      </c>
      <c r="F26" s="51">
        <v>0.19</v>
      </c>
      <c r="G26" s="14">
        <f t="shared" si="1"/>
        <v>1113119.9994333333</v>
      </c>
      <c r="H26" s="15"/>
      <c r="I26" s="16">
        <v>747899.15966386558</v>
      </c>
      <c r="J26" s="17">
        <v>1295428.57</v>
      </c>
      <c r="K26" s="18">
        <v>762857.14285714284</v>
      </c>
      <c r="L26" s="55">
        <v>0</v>
      </c>
      <c r="M26" s="34">
        <f>+AVERAGE(I26,J26,K26)</f>
        <v>935394.95750700275</v>
      </c>
      <c r="N26" s="19"/>
      <c r="O26" s="51">
        <f t="shared" si="3"/>
        <v>0.19</v>
      </c>
      <c r="P26" s="35">
        <f t="shared" si="4"/>
        <v>890000</v>
      </c>
      <c r="Q26" s="20">
        <f t="shared" si="5"/>
        <v>1541559.9983000001</v>
      </c>
      <c r="R26" s="37">
        <f t="shared" si="6"/>
        <v>907800</v>
      </c>
      <c r="S26" s="57">
        <f t="shared" si="7"/>
        <v>0</v>
      </c>
      <c r="T26" s="34">
        <f>+AVERAGE(P26,Q26,R26)</f>
        <v>1113119.9994333333</v>
      </c>
    </row>
    <row r="27" spans="1:20" ht="15.75" customHeight="1" x14ac:dyDescent="0.25">
      <c r="A27" s="27">
        <v>25</v>
      </c>
      <c r="B27" s="6" t="s">
        <v>40</v>
      </c>
      <c r="C27" s="9" t="s">
        <v>156</v>
      </c>
      <c r="D27" s="10">
        <v>1</v>
      </c>
      <c r="E27" s="13">
        <f t="shared" si="0"/>
        <v>815045.51963585429</v>
      </c>
      <c r="F27" s="51">
        <v>0.19</v>
      </c>
      <c r="G27" s="14">
        <f t="shared" si="1"/>
        <v>969904.16836666665</v>
      </c>
      <c r="H27" s="15"/>
      <c r="I27" s="16">
        <v>609243.69747899158</v>
      </c>
      <c r="J27" s="17">
        <v>1214464.29</v>
      </c>
      <c r="K27" s="18">
        <v>621428.57142857148</v>
      </c>
      <c r="L27" s="55">
        <v>0</v>
      </c>
      <c r="M27" s="34">
        <f t="shared" si="2"/>
        <v>815045.51963585429</v>
      </c>
      <c r="N27" s="19"/>
      <c r="O27" s="51">
        <f t="shared" si="3"/>
        <v>0.19</v>
      </c>
      <c r="P27" s="35">
        <f t="shared" si="4"/>
        <v>725000</v>
      </c>
      <c r="Q27" s="20">
        <f t="shared" si="5"/>
        <v>1445212.5051</v>
      </c>
      <c r="R27" s="37">
        <f t="shared" si="6"/>
        <v>739500</v>
      </c>
      <c r="S27" s="57">
        <f t="shared" si="7"/>
        <v>0</v>
      </c>
      <c r="T27" s="34">
        <f t="shared" si="8"/>
        <v>969904.16836666653</v>
      </c>
    </row>
    <row r="28" spans="1:20" ht="15.75" customHeight="1" x14ac:dyDescent="0.25">
      <c r="A28" s="11">
        <v>26</v>
      </c>
      <c r="B28" s="6" t="s">
        <v>41</v>
      </c>
      <c r="C28" s="9" t="s">
        <v>156</v>
      </c>
      <c r="D28" s="10">
        <v>1</v>
      </c>
      <c r="E28" s="13">
        <f t="shared" si="0"/>
        <v>949540.6157703083</v>
      </c>
      <c r="F28" s="51">
        <v>0.19</v>
      </c>
      <c r="G28" s="14">
        <f t="shared" si="1"/>
        <v>1129953.332766667</v>
      </c>
      <c r="H28" s="15"/>
      <c r="I28" s="16">
        <v>768907.56302521017</v>
      </c>
      <c r="J28" s="17">
        <v>1295428.57</v>
      </c>
      <c r="K28" s="18">
        <v>784285.71428571432</v>
      </c>
      <c r="L28" s="55">
        <v>0</v>
      </c>
      <c r="M28" s="34">
        <f t="shared" si="2"/>
        <v>949540.6157703083</v>
      </c>
      <c r="N28" s="19"/>
      <c r="O28" s="51">
        <f t="shared" si="3"/>
        <v>0.19</v>
      </c>
      <c r="P28" s="35">
        <f t="shared" si="4"/>
        <v>915000.00000000012</v>
      </c>
      <c r="Q28" s="20">
        <f t="shared" si="5"/>
        <v>1541559.9983000001</v>
      </c>
      <c r="R28" s="37">
        <f t="shared" si="6"/>
        <v>933300</v>
      </c>
      <c r="S28" s="57">
        <f t="shared" si="7"/>
        <v>0</v>
      </c>
      <c r="T28" s="34">
        <f t="shared" si="8"/>
        <v>1129953.3327666668</v>
      </c>
    </row>
    <row r="29" spans="1:20" ht="120" x14ac:dyDescent="0.25">
      <c r="A29" s="11">
        <v>27</v>
      </c>
      <c r="B29" s="6" t="s">
        <v>42</v>
      </c>
      <c r="C29" s="9" t="s">
        <v>156</v>
      </c>
      <c r="D29" s="10">
        <v>1</v>
      </c>
      <c r="E29" s="13">
        <f t="shared" si="0"/>
        <v>576730.39168067218</v>
      </c>
      <c r="F29" s="51">
        <v>0.19</v>
      </c>
      <c r="G29" s="14">
        <f t="shared" si="1"/>
        <v>686309.16609999991</v>
      </c>
      <c r="H29" s="15"/>
      <c r="I29" s="16">
        <v>495798.31932773109</v>
      </c>
      <c r="J29" s="17">
        <v>728678.57</v>
      </c>
      <c r="K29" s="18">
        <v>505714.28571428574</v>
      </c>
      <c r="L29" s="55">
        <v>0</v>
      </c>
      <c r="M29" s="34">
        <f t="shared" si="2"/>
        <v>576730.39168067218</v>
      </c>
      <c r="N29" s="19"/>
      <c r="O29" s="51">
        <f t="shared" si="3"/>
        <v>0.19</v>
      </c>
      <c r="P29" s="35">
        <f t="shared" si="4"/>
        <v>590000</v>
      </c>
      <c r="Q29" s="20">
        <f t="shared" si="5"/>
        <v>867127.49829999998</v>
      </c>
      <c r="R29" s="37">
        <f t="shared" si="6"/>
        <v>601800</v>
      </c>
      <c r="S29" s="57">
        <f t="shared" si="7"/>
        <v>0</v>
      </c>
      <c r="T29" s="34">
        <f t="shared" si="8"/>
        <v>686309.16610000003</v>
      </c>
    </row>
    <row r="30" spans="1:20" ht="120" x14ac:dyDescent="0.25">
      <c r="A30" s="27">
        <v>28</v>
      </c>
      <c r="B30" s="6" t="s">
        <v>43</v>
      </c>
      <c r="C30" s="9" t="s">
        <v>156</v>
      </c>
      <c r="D30" s="10">
        <v>1</v>
      </c>
      <c r="E30" s="13">
        <f t="shared" si="0"/>
        <v>252759.38422969184</v>
      </c>
      <c r="F30" s="51">
        <v>0.19</v>
      </c>
      <c r="G30" s="14">
        <f t="shared" si="1"/>
        <v>300783.66723333328</v>
      </c>
      <c r="H30" s="15"/>
      <c r="I30" s="16">
        <v>231092.43697478992</v>
      </c>
      <c r="J30" s="17">
        <v>291471.43</v>
      </c>
      <c r="K30" s="18">
        <v>235714.28571428574</v>
      </c>
      <c r="L30" s="55">
        <v>0</v>
      </c>
      <c r="M30" s="34">
        <f t="shared" si="2"/>
        <v>252759.38422969184</v>
      </c>
      <c r="N30" s="19"/>
      <c r="O30" s="51">
        <f t="shared" si="3"/>
        <v>0.19</v>
      </c>
      <c r="P30" s="35">
        <f t="shared" si="4"/>
        <v>275000</v>
      </c>
      <c r="Q30" s="20">
        <f t="shared" si="5"/>
        <v>346851.00170000002</v>
      </c>
      <c r="R30" s="37">
        <f t="shared" si="6"/>
        <v>280500</v>
      </c>
      <c r="S30" s="57">
        <f t="shared" si="7"/>
        <v>0</v>
      </c>
      <c r="T30" s="34">
        <f t="shared" si="8"/>
        <v>300783.66723333334</v>
      </c>
    </row>
    <row r="31" spans="1:20" ht="15.75" customHeight="1" x14ac:dyDescent="0.25">
      <c r="A31" s="11">
        <v>29</v>
      </c>
      <c r="B31" s="6" t="s">
        <v>44</v>
      </c>
      <c r="C31" s="9" t="s">
        <v>156</v>
      </c>
      <c r="D31" s="10">
        <v>1</v>
      </c>
      <c r="E31" s="13">
        <f t="shared" si="0"/>
        <v>3571386.5536694676</v>
      </c>
      <c r="F31" s="51">
        <v>0.19</v>
      </c>
      <c r="G31" s="14">
        <f t="shared" si="1"/>
        <v>4249949.9988666661</v>
      </c>
      <c r="H31" s="15"/>
      <c r="I31" s="16">
        <v>2899159.6638655462</v>
      </c>
      <c r="J31" s="17">
        <v>4857857.1399999997</v>
      </c>
      <c r="K31" s="18">
        <v>2957142.8571428573</v>
      </c>
      <c r="L31" s="55">
        <v>0</v>
      </c>
      <c r="M31" s="34">
        <f t="shared" si="2"/>
        <v>3571386.5536694676</v>
      </c>
      <c r="N31" s="19"/>
      <c r="O31" s="51">
        <f t="shared" si="3"/>
        <v>0.19</v>
      </c>
      <c r="P31" s="35">
        <f t="shared" si="4"/>
        <v>3450000</v>
      </c>
      <c r="Q31" s="20">
        <f t="shared" si="5"/>
        <v>5780849.9965999993</v>
      </c>
      <c r="R31" s="37">
        <f t="shared" si="6"/>
        <v>3519000</v>
      </c>
      <c r="S31" s="57">
        <f t="shared" si="7"/>
        <v>0</v>
      </c>
      <c r="T31" s="34">
        <f t="shared" si="8"/>
        <v>4249949.9988666661</v>
      </c>
    </row>
    <row r="32" spans="1:20" ht="15.75" customHeight="1" x14ac:dyDescent="0.25">
      <c r="A32" s="11">
        <v>30</v>
      </c>
      <c r="B32" s="6" t="s">
        <v>45</v>
      </c>
      <c r="C32" s="9" t="s">
        <v>156</v>
      </c>
      <c r="D32" s="10">
        <v>1</v>
      </c>
      <c r="E32" s="13">
        <f t="shared" si="0"/>
        <v>27526.539663865547</v>
      </c>
      <c r="F32" s="51">
        <v>0.19</v>
      </c>
      <c r="G32" s="14">
        <f t="shared" si="1"/>
        <v>32756.582200000001</v>
      </c>
      <c r="H32" s="15"/>
      <c r="I32" s="16">
        <v>20840.336134453781</v>
      </c>
      <c r="J32" s="17">
        <v>40482.14</v>
      </c>
      <c r="K32" s="18">
        <v>21257.142857142859</v>
      </c>
      <c r="L32" s="55">
        <v>0</v>
      </c>
      <c r="M32" s="34">
        <f t="shared" si="2"/>
        <v>27526.539663865547</v>
      </c>
      <c r="N32" s="19"/>
      <c r="O32" s="51">
        <f t="shared" si="3"/>
        <v>0.19</v>
      </c>
      <c r="P32" s="35">
        <f t="shared" si="4"/>
        <v>24800</v>
      </c>
      <c r="Q32" s="20">
        <f t="shared" si="5"/>
        <v>48173.746599999999</v>
      </c>
      <c r="R32" s="37">
        <f t="shared" si="6"/>
        <v>25296</v>
      </c>
      <c r="S32" s="57">
        <f t="shared" si="7"/>
        <v>0</v>
      </c>
      <c r="T32" s="34">
        <f t="shared" si="8"/>
        <v>32756.582200000001</v>
      </c>
    </row>
    <row r="33" spans="1:20" ht="15.75" customHeight="1" x14ac:dyDescent="0.25">
      <c r="A33" s="27">
        <v>31</v>
      </c>
      <c r="B33" s="6" t="s">
        <v>46</v>
      </c>
      <c r="C33" s="9" t="s">
        <v>156</v>
      </c>
      <c r="D33" s="10">
        <v>1</v>
      </c>
      <c r="E33" s="13">
        <f t="shared" si="0"/>
        <v>121553.01025210084</v>
      </c>
      <c r="F33" s="51">
        <v>0.19</v>
      </c>
      <c r="G33" s="14">
        <f t="shared" si="1"/>
        <v>144648.0822</v>
      </c>
      <c r="H33" s="15"/>
      <c r="I33" s="16">
        <v>104369.74789915967</v>
      </c>
      <c r="J33" s="17">
        <v>153832.14000000001</v>
      </c>
      <c r="K33" s="18">
        <v>106457.14285714286</v>
      </c>
      <c r="L33" s="55">
        <v>0</v>
      </c>
      <c r="M33" s="34">
        <f t="shared" si="2"/>
        <v>121553.01025210084</v>
      </c>
      <c r="N33" s="19"/>
      <c r="O33" s="51">
        <f t="shared" si="3"/>
        <v>0.19</v>
      </c>
      <c r="P33" s="35">
        <f t="shared" si="4"/>
        <v>124200.00000000001</v>
      </c>
      <c r="Q33" s="20">
        <f t="shared" si="5"/>
        <v>183060.24660000001</v>
      </c>
      <c r="R33" s="37">
        <f t="shared" si="6"/>
        <v>126684</v>
      </c>
      <c r="S33" s="57">
        <f t="shared" si="7"/>
        <v>0</v>
      </c>
      <c r="T33" s="34">
        <f t="shared" si="8"/>
        <v>144648.0822</v>
      </c>
    </row>
    <row r="34" spans="1:20" ht="15.75" customHeight="1" x14ac:dyDescent="0.25">
      <c r="A34" s="11">
        <v>32</v>
      </c>
      <c r="B34" s="6" t="s">
        <v>47</v>
      </c>
      <c r="C34" s="9" t="s">
        <v>156</v>
      </c>
      <c r="D34" s="10">
        <v>1</v>
      </c>
      <c r="E34" s="13">
        <f t="shared" si="0"/>
        <v>22397598.039215684</v>
      </c>
      <c r="F34" s="51">
        <v>0.19</v>
      </c>
      <c r="G34" s="14">
        <f t="shared" si="1"/>
        <v>26653141.666666664</v>
      </c>
      <c r="H34" s="15"/>
      <c r="I34" s="16">
        <v>19235294.117647059</v>
      </c>
      <c r="J34" s="17">
        <v>28337500</v>
      </c>
      <c r="K34" s="18">
        <v>19620000</v>
      </c>
      <c r="L34" s="55">
        <v>0</v>
      </c>
      <c r="M34" s="34">
        <f t="shared" si="2"/>
        <v>22397598.039215684</v>
      </c>
      <c r="N34" s="19"/>
      <c r="O34" s="51">
        <f t="shared" si="3"/>
        <v>0.19</v>
      </c>
      <c r="P34" s="35">
        <f t="shared" si="4"/>
        <v>22890000</v>
      </c>
      <c r="Q34" s="20">
        <f t="shared" si="5"/>
        <v>33721625</v>
      </c>
      <c r="R34" s="37">
        <f t="shared" si="6"/>
        <v>23347800</v>
      </c>
      <c r="S34" s="57">
        <f t="shared" si="7"/>
        <v>0</v>
      </c>
      <c r="T34" s="34">
        <f t="shared" si="8"/>
        <v>26653141.666666668</v>
      </c>
    </row>
    <row r="35" spans="1:20" ht="15.75" customHeight="1" x14ac:dyDescent="0.25">
      <c r="A35" s="11">
        <v>33</v>
      </c>
      <c r="B35" s="6" t="s">
        <v>48</v>
      </c>
      <c r="C35" s="9" t="s">
        <v>156</v>
      </c>
      <c r="D35" s="10">
        <v>1</v>
      </c>
      <c r="E35" s="13">
        <f t="shared" si="0"/>
        <v>157370.32260504202</v>
      </c>
      <c r="F35" s="51">
        <v>0.19</v>
      </c>
      <c r="G35" s="14">
        <f t="shared" si="1"/>
        <v>187270.6839</v>
      </c>
      <c r="H35" s="15"/>
      <c r="I35" s="16">
        <v>218487.3949579832</v>
      </c>
      <c r="J35" s="17">
        <v>30766.43</v>
      </c>
      <c r="K35" s="18">
        <v>222857.14285714287</v>
      </c>
      <c r="L35" s="55">
        <v>0</v>
      </c>
      <c r="M35" s="34">
        <f t="shared" si="2"/>
        <v>157370.32260504202</v>
      </c>
      <c r="N35" s="19"/>
      <c r="O35" s="51">
        <f t="shared" si="3"/>
        <v>0.19</v>
      </c>
      <c r="P35" s="35">
        <f t="shared" si="4"/>
        <v>260000</v>
      </c>
      <c r="Q35" s="20">
        <f t="shared" si="5"/>
        <v>36612.051699999996</v>
      </c>
      <c r="R35" s="37">
        <f t="shared" si="6"/>
        <v>265200</v>
      </c>
      <c r="S35" s="57">
        <f t="shared" si="7"/>
        <v>0</v>
      </c>
      <c r="T35" s="34">
        <f t="shared" si="8"/>
        <v>187270.68389999997</v>
      </c>
    </row>
    <row r="36" spans="1:20" ht="15.75" customHeight="1" x14ac:dyDescent="0.25">
      <c r="A36" s="27">
        <v>34</v>
      </c>
      <c r="B36" s="6" t="s">
        <v>49</v>
      </c>
      <c r="C36" s="9" t="s">
        <v>156</v>
      </c>
      <c r="D36" s="10">
        <v>1</v>
      </c>
      <c r="E36" s="13">
        <f t="shared" si="0"/>
        <v>78567.365518207269</v>
      </c>
      <c r="F36" s="51">
        <v>0.19</v>
      </c>
      <c r="G36" s="14">
        <f t="shared" si="1"/>
        <v>93495.164966666649</v>
      </c>
      <c r="H36" s="15"/>
      <c r="I36" s="16">
        <v>44537.815126050424</v>
      </c>
      <c r="J36" s="17">
        <v>145735.71</v>
      </c>
      <c r="K36" s="18">
        <v>45428.571428571428</v>
      </c>
      <c r="L36" s="55">
        <v>0</v>
      </c>
      <c r="M36" s="34">
        <f t="shared" si="2"/>
        <v>78567.365518207269</v>
      </c>
      <c r="N36" s="19"/>
      <c r="O36" s="51">
        <f t="shared" si="3"/>
        <v>0.19</v>
      </c>
      <c r="P36" s="35">
        <f t="shared" si="4"/>
        <v>53000</v>
      </c>
      <c r="Q36" s="20">
        <f t="shared" si="5"/>
        <v>173425.49489999999</v>
      </c>
      <c r="R36" s="37">
        <f t="shared" si="6"/>
        <v>54060</v>
      </c>
      <c r="S36" s="57">
        <f t="shared" si="7"/>
        <v>0</v>
      </c>
      <c r="T36" s="34">
        <f t="shared" si="8"/>
        <v>93495.164966666664</v>
      </c>
    </row>
    <row r="37" spans="1:20" ht="15.75" customHeight="1" x14ac:dyDescent="0.25">
      <c r="A37" s="11">
        <v>35</v>
      </c>
      <c r="B37" s="6" t="s">
        <v>50</v>
      </c>
      <c r="C37" s="9" t="s">
        <v>156</v>
      </c>
      <c r="D37" s="10">
        <v>1</v>
      </c>
      <c r="E37" s="13">
        <f t="shared" si="0"/>
        <v>84791.455154061623</v>
      </c>
      <c r="F37" s="51">
        <v>0.19</v>
      </c>
      <c r="G37" s="14">
        <f t="shared" si="1"/>
        <v>100901.83163333334</v>
      </c>
      <c r="H37" s="15"/>
      <c r="I37" s="16">
        <v>53781.512605042022</v>
      </c>
      <c r="J37" s="17">
        <v>145735.71</v>
      </c>
      <c r="K37" s="18">
        <v>54857.142857142862</v>
      </c>
      <c r="L37" s="55">
        <v>0</v>
      </c>
      <c r="M37" s="34">
        <f t="shared" si="2"/>
        <v>84791.455154061623</v>
      </c>
      <c r="N37" s="19"/>
      <c r="O37" s="51">
        <f t="shared" si="3"/>
        <v>0.19</v>
      </c>
      <c r="P37" s="35">
        <f t="shared" si="4"/>
        <v>64000.000000000007</v>
      </c>
      <c r="Q37" s="20">
        <f t="shared" si="5"/>
        <v>173425.49489999999</v>
      </c>
      <c r="R37" s="37">
        <f t="shared" si="6"/>
        <v>65280.000000000007</v>
      </c>
      <c r="S37" s="57">
        <f t="shared" si="7"/>
        <v>0</v>
      </c>
      <c r="T37" s="34">
        <f t="shared" si="8"/>
        <v>100901.83163333334</v>
      </c>
    </row>
    <row r="38" spans="1:20" ht="16.5" customHeight="1" x14ac:dyDescent="0.25">
      <c r="A38" s="11">
        <v>36</v>
      </c>
      <c r="B38" s="6" t="s">
        <v>51</v>
      </c>
      <c r="C38" s="9" t="s">
        <v>156</v>
      </c>
      <c r="D38" s="10">
        <v>1</v>
      </c>
      <c r="E38" s="13">
        <f t="shared" si="0"/>
        <v>70296.077478991589</v>
      </c>
      <c r="F38" s="51">
        <v>0.19</v>
      </c>
      <c r="G38" s="14">
        <f t="shared" si="1"/>
        <v>83652.33219999999</v>
      </c>
      <c r="H38" s="15"/>
      <c r="I38" s="16">
        <v>56302.521008403361</v>
      </c>
      <c r="J38" s="17">
        <v>97157.14</v>
      </c>
      <c r="K38" s="18">
        <v>57428.571428571428</v>
      </c>
      <c r="L38" s="55">
        <v>0</v>
      </c>
      <c r="M38" s="34">
        <f t="shared" si="2"/>
        <v>70296.077478991589</v>
      </c>
      <c r="N38" s="19"/>
      <c r="O38" s="51">
        <f t="shared" si="3"/>
        <v>0.19</v>
      </c>
      <c r="P38" s="35">
        <f t="shared" si="4"/>
        <v>67000</v>
      </c>
      <c r="Q38" s="20">
        <f t="shared" si="5"/>
        <v>115616.9966</v>
      </c>
      <c r="R38" s="37">
        <f t="shared" si="6"/>
        <v>68340</v>
      </c>
      <c r="S38" s="57">
        <f t="shared" si="7"/>
        <v>0</v>
      </c>
      <c r="T38" s="34">
        <f t="shared" si="8"/>
        <v>83652.332200000004</v>
      </c>
    </row>
    <row r="39" spans="1:20" ht="15.75" customHeight="1" x14ac:dyDescent="0.25">
      <c r="A39" s="27">
        <v>37</v>
      </c>
      <c r="B39" s="6" t="s">
        <v>52</v>
      </c>
      <c r="C39" s="9" t="s">
        <v>156</v>
      </c>
      <c r="D39" s="10">
        <v>1</v>
      </c>
      <c r="E39" s="13">
        <f t="shared" si="0"/>
        <v>79088.655462184877</v>
      </c>
      <c r="F39" s="51">
        <v>0.19</v>
      </c>
      <c r="G39" s="14">
        <f t="shared" si="1"/>
        <v>94115.5</v>
      </c>
      <c r="H39" s="15"/>
      <c r="I39" s="16">
        <v>61344.537815126052</v>
      </c>
      <c r="J39" s="17">
        <v>113350</v>
      </c>
      <c r="K39" s="18">
        <v>62571.428571428572</v>
      </c>
      <c r="L39" s="55">
        <v>0</v>
      </c>
      <c r="M39" s="34">
        <f t="shared" si="2"/>
        <v>79088.655462184877</v>
      </c>
      <c r="N39" s="19"/>
      <c r="O39" s="51">
        <f t="shared" si="3"/>
        <v>0.19</v>
      </c>
      <c r="P39" s="35">
        <f t="shared" si="4"/>
        <v>73000</v>
      </c>
      <c r="Q39" s="20">
        <f t="shared" si="5"/>
        <v>134886.5</v>
      </c>
      <c r="R39" s="37">
        <f t="shared" si="6"/>
        <v>74460</v>
      </c>
      <c r="S39" s="57">
        <f t="shared" si="7"/>
        <v>0</v>
      </c>
      <c r="T39" s="34">
        <f t="shared" si="8"/>
        <v>94115.5</v>
      </c>
    </row>
    <row r="40" spans="1:20" ht="15.75" customHeight="1" x14ac:dyDescent="0.25">
      <c r="A40" s="11">
        <v>38</v>
      </c>
      <c r="B40" s="6" t="s">
        <v>53</v>
      </c>
      <c r="C40" s="9" t="s">
        <v>156</v>
      </c>
      <c r="D40" s="10">
        <v>1</v>
      </c>
      <c r="E40" s="13">
        <f t="shared" si="0"/>
        <v>193309.66481792717</v>
      </c>
      <c r="F40" s="51">
        <v>0.19</v>
      </c>
      <c r="G40" s="14">
        <f t="shared" si="1"/>
        <v>230038.50113333334</v>
      </c>
      <c r="H40" s="15"/>
      <c r="I40" s="16">
        <v>54621.848739495799</v>
      </c>
      <c r="J40" s="17">
        <v>469592.86</v>
      </c>
      <c r="K40" s="18">
        <v>55714.285714285717</v>
      </c>
      <c r="L40" s="55">
        <v>0</v>
      </c>
      <c r="M40" s="34">
        <f>+AVERAGE(I40,J40,K40)</f>
        <v>193309.66481792717</v>
      </c>
      <c r="N40" s="19"/>
      <c r="O40" s="51">
        <f t="shared" si="3"/>
        <v>0.19</v>
      </c>
      <c r="P40" s="35">
        <f t="shared" si="4"/>
        <v>65000</v>
      </c>
      <c r="Q40" s="20">
        <f t="shared" si="5"/>
        <v>558815.50340000005</v>
      </c>
      <c r="R40" s="37">
        <f t="shared" si="6"/>
        <v>66300</v>
      </c>
      <c r="S40" s="57">
        <f t="shared" si="7"/>
        <v>0</v>
      </c>
      <c r="T40" s="34">
        <f t="shared" si="8"/>
        <v>230038.50113333334</v>
      </c>
    </row>
    <row r="41" spans="1:20" ht="15.75" customHeight="1" x14ac:dyDescent="0.25">
      <c r="A41" s="11">
        <v>39</v>
      </c>
      <c r="B41" s="6" t="s">
        <v>54</v>
      </c>
      <c r="C41" s="9" t="s">
        <v>156</v>
      </c>
      <c r="D41" s="10">
        <v>1</v>
      </c>
      <c r="E41" s="13">
        <f t="shared" si="0"/>
        <v>193309.66481792717</v>
      </c>
      <c r="F41" s="51">
        <v>0.19</v>
      </c>
      <c r="G41" s="14">
        <f t="shared" si="1"/>
        <v>230038.50113333334</v>
      </c>
      <c r="H41" s="15"/>
      <c r="I41" s="16">
        <v>54621.848739495799</v>
      </c>
      <c r="J41" s="17">
        <v>469592.86</v>
      </c>
      <c r="K41" s="18">
        <v>55714.285714285717</v>
      </c>
      <c r="L41" s="55">
        <v>0</v>
      </c>
      <c r="M41" s="34">
        <f t="shared" si="2"/>
        <v>193309.66481792717</v>
      </c>
      <c r="N41" s="19"/>
      <c r="O41" s="51">
        <f t="shared" si="3"/>
        <v>0.19</v>
      </c>
      <c r="P41" s="35">
        <f t="shared" si="4"/>
        <v>65000</v>
      </c>
      <c r="Q41" s="20">
        <f t="shared" si="5"/>
        <v>558815.50340000005</v>
      </c>
      <c r="R41" s="37">
        <f t="shared" si="6"/>
        <v>66300</v>
      </c>
      <c r="S41" s="57">
        <f t="shared" si="7"/>
        <v>0</v>
      </c>
      <c r="T41" s="34">
        <f t="shared" si="8"/>
        <v>230038.50113333334</v>
      </c>
    </row>
    <row r="42" spans="1:20" ht="15.75" customHeight="1" x14ac:dyDescent="0.25">
      <c r="A42" s="27">
        <v>40</v>
      </c>
      <c r="B42" s="6" t="s">
        <v>55</v>
      </c>
      <c r="C42" s="9" t="s">
        <v>156</v>
      </c>
      <c r="D42" s="10">
        <v>1</v>
      </c>
      <c r="E42" s="13">
        <f t="shared" si="0"/>
        <v>193309.66481792717</v>
      </c>
      <c r="F42" s="51">
        <v>0.19</v>
      </c>
      <c r="G42" s="14">
        <f t="shared" si="1"/>
        <v>230038.50113333334</v>
      </c>
      <c r="H42" s="15"/>
      <c r="I42" s="16">
        <v>54621.848739495799</v>
      </c>
      <c r="J42" s="17">
        <v>469592.86</v>
      </c>
      <c r="K42" s="18">
        <v>55714.285714285717</v>
      </c>
      <c r="L42" s="55">
        <v>0</v>
      </c>
      <c r="M42" s="34">
        <f t="shared" si="2"/>
        <v>193309.66481792717</v>
      </c>
      <c r="N42" s="19"/>
      <c r="O42" s="51">
        <f t="shared" si="3"/>
        <v>0.19</v>
      </c>
      <c r="P42" s="35">
        <f t="shared" si="4"/>
        <v>65000</v>
      </c>
      <c r="Q42" s="20">
        <f t="shared" si="5"/>
        <v>558815.50340000005</v>
      </c>
      <c r="R42" s="37">
        <f t="shared" si="6"/>
        <v>66300</v>
      </c>
      <c r="S42" s="57">
        <f t="shared" si="7"/>
        <v>0</v>
      </c>
      <c r="T42" s="34">
        <f t="shared" si="8"/>
        <v>230038.50113333334</v>
      </c>
    </row>
    <row r="43" spans="1:20" ht="15.75" customHeight="1" x14ac:dyDescent="0.25">
      <c r="A43" s="11">
        <v>41</v>
      </c>
      <c r="B43" s="6" t="s">
        <v>56</v>
      </c>
      <c r="C43" s="9" t="s">
        <v>156</v>
      </c>
      <c r="D43" s="10">
        <v>1</v>
      </c>
      <c r="E43" s="13">
        <f t="shared" si="0"/>
        <v>193309.66481792717</v>
      </c>
      <c r="F43" s="51">
        <v>0.19</v>
      </c>
      <c r="G43" s="14">
        <f t="shared" si="1"/>
        <v>230038.50113333334</v>
      </c>
      <c r="H43" s="15"/>
      <c r="I43" s="16">
        <v>54621.848739495799</v>
      </c>
      <c r="J43" s="17">
        <v>469592.86</v>
      </c>
      <c r="K43" s="18">
        <v>55714.285714285717</v>
      </c>
      <c r="L43" s="55">
        <v>0</v>
      </c>
      <c r="M43" s="34">
        <f t="shared" si="2"/>
        <v>193309.66481792717</v>
      </c>
      <c r="N43" s="19"/>
      <c r="O43" s="51">
        <f t="shared" si="3"/>
        <v>0.19</v>
      </c>
      <c r="P43" s="35">
        <f t="shared" si="4"/>
        <v>65000</v>
      </c>
      <c r="Q43" s="20">
        <f t="shared" si="5"/>
        <v>558815.50340000005</v>
      </c>
      <c r="R43" s="37">
        <f t="shared" si="6"/>
        <v>66300</v>
      </c>
      <c r="S43" s="57">
        <f t="shared" si="7"/>
        <v>0</v>
      </c>
      <c r="T43" s="34">
        <f t="shared" si="8"/>
        <v>230038.50113333334</v>
      </c>
    </row>
    <row r="44" spans="1:20" ht="15.75" customHeight="1" x14ac:dyDescent="0.25">
      <c r="A44" s="11">
        <v>42</v>
      </c>
      <c r="B44" s="6" t="s">
        <v>57</v>
      </c>
      <c r="C44" s="9" t="s">
        <v>156</v>
      </c>
      <c r="D44" s="10">
        <v>1</v>
      </c>
      <c r="E44" s="13">
        <f t="shared" si="0"/>
        <v>193309.66481792717</v>
      </c>
      <c r="F44" s="51">
        <v>0.19</v>
      </c>
      <c r="G44" s="14">
        <f t="shared" si="1"/>
        <v>230038.50113333334</v>
      </c>
      <c r="H44" s="15"/>
      <c r="I44" s="16">
        <v>54621.848739495799</v>
      </c>
      <c r="J44" s="17">
        <v>469592.86</v>
      </c>
      <c r="K44" s="18">
        <v>55714.285714285717</v>
      </c>
      <c r="L44" s="55">
        <v>0</v>
      </c>
      <c r="M44" s="34">
        <f t="shared" si="2"/>
        <v>193309.66481792717</v>
      </c>
      <c r="N44" s="19"/>
      <c r="O44" s="51">
        <f t="shared" si="3"/>
        <v>0.19</v>
      </c>
      <c r="P44" s="35">
        <f t="shared" si="4"/>
        <v>65000</v>
      </c>
      <c r="Q44" s="20">
        <f t="shared" si="5"/>
        <v>558815.50340000005</v>
      </c>
      <c r="R44" s="37">
        <f t="shared" si="6"/>
        <v>66300</v>
      </c>
      <c r="S44" s="57">
        <f t="shared" si="7"/>
        <v>0</v>
      </c>
      <c r="T44" s="34">
        <f t="shared" si="8"/>
        <v>230038.50113333334</v>
      </c>
    </row>
    <row r="45" spans="1:20" ht="15.75" customHeight="1" x14ac:dyDescent="0.25">
      <c r="A45" s="27">
        <v>43</v>
      </c>
      <c r="B45" s="6" t="s">
        <v>58</v>
      </c>
      <c r="C45" s="9" t="s">
        <v>156</v>
      </c>
      <c r="D45" s="10">
        <v>1</v>
      </c>
      <c r="E45" s="13">
        <f t="shared" si="0"/>
        <v>193309.66481792717</v>
      </c>
      <c r="F45" s="51">
        <v>0.19</v>
      </c>
      <c r="G45" s="14">
        <f t="shared" si="1"/>
        <v>230038.50113333334</v>
      </c>
      <c r="H45" s="15"/>
      <c r="I45" s="16">
        <v>54621.848739495799</v>
      </c>
      <c r="J45" s="17">
        <v>469592.86</v>
      </c>
      <c r="K45" s="18">
        <v>55714.285714285717</v>
      </c>
      <c r="L45" s="55">
        <v>0</v>
      </c>
      <c r="M45" s="34">
        <f t="shared" si="2"/>
        <v>193309.66481792717</v>
      </c>
      <c r="N45" s="19"/>
      <c r="O45" s="51">
        <f t="shared" si="3"/>
        <v>0.19</v>
      </c>
      <c r="P45" s="35">
        <f t="shared" si="4"/>
        <v>65000</v>
      </c>
      <c r="Q45" s="20">
        <f t="shared" si="5"/>
        <v>558815.50340000005</v>
      </c>
      <c r="R45" s="37">
        <f t="shared" si="6"/>
        <v>66300</v>
      </c>
      <c r="S45" s="57">
        <f t="shared" si="7"/>
        <v>0</v>
      </c>
      <c r="T45" s="34">
        <f t="shared" si="8"/>
        <v>230038.50113333334</v>
      </c>
    </row>
    <row r="46" spans="1:20" ht="15.75" customHeight="1" x14ac:dyDescent="0.25">
      <c r="A46" s="11">
        <v>44</v>
      </c>
      <c r="B46" s="6" t="s">
        <v>59</v>
      </c>
      <c r="C46" s="9" t="s">
        <v>156</v>
      </c>
      <c r="D46" s="10">
        <v>1</v>
      </c>
      <c r="E46" s="13">
        <f t="shared" si="0"/>
        <v>193309.66481792717</v>
      </c>
      <c r="F46" s="51">
        <v>0.19</v>
      </c>
      <c r="G46" s="14">
        <f t="shared" si="1"/>
        <v>230038.50113333334</v>
      </c>
      <c r="H46" s="15"/>
      <c r="I46" s="16">
        <v>54621.848739495799</v>
      </c>
      <c r="J46" s="17">
        <v>469592.86</v>
      </c>
      <c r="K46" s="18">
        <v>55714.285714285717</v>
      </c>
      <c r="L46" s="55">
        <v>0</v>
      </c>
      <c r="M46" s="34">
        <f t="shared" si="2"/>
        <v>193309.66481792717</v>
      </c>
      <c r="N46" s="19"/>
      <c r="O46" s="51">
        <f t="shared" si="3"/>
        <v>0.19</v>
      </c>
      <c r="P46" s="35">
        <f t="shared" si="4"/>
        <v>65000</v>
      </c>
      <c r="Q46" s="20">
        <f t="shared" si="5"/>
        <v>558815.50340000005</v>
      </c>
      <c r="R46" s="37">
        <f t="shared" si="6"/>
        <v>66300</v>
      </c>
      <c r="S46" s="57">
        <f t="shared" si="7"/>
        <v>0</v>
      </c>
      <c r="T46" s="34">
        <f t="shared" si="8"/>
        <v>230038.50113333334</v>
      </c>
    </row>
    <row r="47" spans="1:20" ht="15.75" customHeight="1" x14ac:dyDescent="0.25">
      <c r="A47" s="11">
        <v>45</v>
      </c>
      <c r="B47" s="6" t="s">
        <v>60</v>
      </c>
      <c r="C47" s="9" t="s">
        <v>156</v>
      </c>
      <c r="D47" s="10">
        <v>1</v>
      </c>
      <c r="E47" s="13">
        <f t="shared" si="0"/>
        <v>1045953.7805602242</v>
      </c>
      <c r="F47" s="51">
        <v>0.19</v>
      </c>
      <c r="G47" s="14">
        <f t="shared" si="1"/>
        <v>1244684.9988666668</v>
      </c>
      <c r="H47" s="15"/>
      <c r="I47" s="16">
        <v>831932.77310924372</v>
      </c>
      <c r="J47" s="17">
        <v>1457357.14</v>
      </c>
      <c r="K47" s="18">
        <v>848571.42857142864</v>
      </c>
      <c r="L47" s="55">
        <v>0</v>
      </c>
      <c r="M47" s="34">
        <f t="shared" si="2"/>
        <v>1045953.7805602242</v>
      </c>
      <c r="N47" s="19"/>
      <c r="O47" s="51">
        <f t="shared" si="3"/>
        <v>0.19</v>
      </c>
      <c r="P47" s="35">
        <f t="shared" si="4"/>
        <v>990000</v>
      </c>
      <c r="Q47" s="20">
        <f t="shared" si="5"/>
        <v>1734254.9966</v>
      </c>
      <c r="R47" s="37">
        <f t="shared" si="6"/>
        <v>1009800.0000000001</v>
      </c>
      <c r="S47" s="57">
        <f t="shared" si="7"/>
        <v>0</v>
      </c>
      <c r="T47" s="34">
        <f t="shared" si="8"/>
        <v>1244684.9988666668</v>
      </c>
    </row>
    <row r="48" spans="1:20" ht="15.75" customHeight="1" x14ac:dyDescent="0.25">
      <c r="A48" s="27">
        <v>46</v>
      </c>
      <c r="B48" s="6" t="s">
        <v>61</v>
      </c>
      <c r="C48" s="9" t="s">
        <v>156</v>
      </c>
      <c r="D48" s="10">
        <v>1</v>
      </c>
      <c r="E48" s="13">
        <f t="shared" si="0"/>
        <v>3096764.0060784314</v>
      </c>
      <c r="F48" s="51">
        <v>0.19</v>
      </c>
      <c r="G48" s="14">
        <f t="shared" si="1"/>
        <v>3685149.1672333335</v>
      </c>
      <c r="H48" s="15"/>
      <c r="I48" s="16">
        <v>3276470.5882352944</v>
      </c>
      <c r="J48" s="17">
        <v>2671821.4300000002</v>
      </c>
      <c r="K48" s="18">
        <v>3342000</v>
      </c>
      <c r="L48" s="55">
        <v>0</v>
      </c>
      <c r="M48" s="34">
        <f t="shared" si="2"/>
        <v>3096764.0060784314</v>
      </c>
      <c r="N48" s="19"/>
      <c r="O48" s="51">
        <f t="shared" si="3"/>
        <v>0.19</v>
      </c>
      <c r="P48" s="35">
        <f t="shared" si="4"/>
        <v>3899000.0000000005</v>
      </c>
      <c r="Q48" s="20">
        <f t="shared" si="5"/>
        <v>3179467.5017000004</v>
      </c>
      <c r="R48" s="37">
        <f t="shared" si="6"/>
        <v>3976980</v>
      </c>
      <c r="S48" s="57">
        <f t="shared" si="7"/>
        <v>0</v>
      </c>
      <c r="T48" s="34">
        <f t="shared" si="8"/>
        <v>3685149.1672333335</v>
      </c>
    </row>
    <row r="49" spans="1:20" ht="15.75" customHeight="1" x14ac:dyDescent="0.25">
      <c r="A49" s="11">
        <v>47</v>
      </c>
      <c r="B49" s="6" t="s">
        <v>62</v>
      </c>
      <c r="C49" s="9" t="s">
        <v>156</v>
      </c>
      <c r="D49" s="10">
        <v>1</v>
      </c>
      <c r="E49" s="13">
        <f t="shared" si="0"/>
        <v>162215.07843137256</v>
      </c>
      <c r="F49" s="51">
        <v>0.19</v>
      </c>
      <c r="G49" s="14">
        <f t="shared" si="1"/>
        <v>193035.94333333336</v>
      </c>
      <c r="H49" s="15"/>
      <c r="I49" s="16">
        <v>80588.23529411765</v>
      </c>
      <c r="J49" s="17">
        <v>323857</v>
      </c>
      <c r="K49" s="18">
        <v>82200</v>
      </c>
      <c r="L49" s="55">
        <v>0</v>
      </c>
      <c r="M49" s="34">
        <f>+AVERAGE(I49,J49,K49)</f>
        <v>162215.07843137256</v>
      </c>
      <c r="N49" s="19"/>
      <c r="O49" s="51">
        <f t="shared" si="3"/>
        <v>0.19</v>
      </c>
      <c r="P49" s="35">
        <f t="shared" si="4"/>
        <v>95900</v>
      </c>
      <c r="Q49" s="20">
        <f t="shared" si="5"/>
        <v>385389.83</v>
      </c>
      <c r="R49" s="37">
        <f t="shared" si="6"/>
        <v>97818</v>
      </c>
      <c r="S49" s="57">
        <f t="shared" si="7"/>
        <v>0</v>
      </c>
      <c r="T49" s="34">
        <f t="shared" si="8"/>
        <v>193035.94333333336</v>
      </c>
    </row>
    <row r="50" spans="1:20" ht="16.5" customHeight="1" x14ac:dyDescent="0.25">
      <c r="A50" s="11">
        <v>48</v>
      </c>
      <c r="B50" s="6" t="s">
        <v>63</v>
      </c>
      <c r="C50" s="9" t="s">
        <v>156</v>
      </c>
      <c r="D50" s="10">
        <v>1</v>
      </c>
      <c r="E50" s="13">
        <f t="shared" si="0"/>
        <v>9585.3501400560217</v>
      </c>
      <c r="F50" s="51">
        <v>0.19</v>
      </c>
      <c r="G50" s="14">
        <f t="shared" si="1"/>
        <v>11406.566666666666</v>
      </c>
      <c r="H50" s="15"/>
      <c r="I50" s="16">
        <v>7983.1932773109247</v>
      </c>
      <c r="J50" s="17">
        <v>12630</v>
      </c>
      <c r="K50" s="18">
        <v>8142.8571428571431</v>
      </c>
      <c r="L50" s="55">
        <v>0</v>
      </c>
      <c r="M50" s="34">
        <f t="shared" si="2"/>
        <v>9585.3501400560217</v>
      </c>
      <c r="N50" s="19"/>
      <c r="O50" s="51">
        <f t="shared" si="3"/>
        <v>0.19</v>
      </c>
      <c r="P50" s="35">
        <f t="shared" si="4"/>
        <v>9500</v>
      </c>
      <c r="Q50" s="20">
        <f t="shared" si="5"/>
        <v>15029.7</v>
      </c>
      <c r="R50" s="37">
        <f t="shared" si="6"/>
        <v>9690</v>
      </c>
      <c r="S50" s="57">
        <f t="shared" si="7"/>
        <v>0</v>
      </c>
      <c r="T50" s="34">
        <f t="shared" si="8"/>
        <v>11406.566666666666</v>
      </c>
    </row>
    <row r="51" spans="1:20" ht="15.75" customHeight="1" x14ac:dyDescent="0.25">
      <c r="A51" s="27">
        <v>49</v>
      </c>
      <c r="B51" s="6" t="s">
        <v>64</v>
      </c>
      <c r="C51" s="9" t="s">
        <v>156</v>
      </c>
      <c r="D51" s="10">
        <v>1</v>
      </c>
      <c r="E51" s="13">
        <f t="shared" si="0"/>
        <v>1147226.9467787116</v>
      </c>
      <c r="F51" s="51">
        <v>0.19</v>
      </c>
      <c r="G51" s="14">
        <f t="shared" si="1"/>
        <v>1365200.0666666669</v>
      </c>
      <c r="H51" s="15"/>
      <c r="I51" s="16">
        <v>966386.55462184874</v>
      </c>
      <c r="J51" s="17">
        <v>1489580</v>
      </c>
      <c r="K51" s="18">
        <v>985714.2857142858</v>
      </c>
      <c r="L51" s="55">
        <v>0</v>
      </c>
      <c r="M51" s="34">
        <f t="shared" si="2"/>
        <v>1147226.9467787116</v>
      </c>
      <c r="N51" s="19"/>
      <c r="O51" s="51">
        <f t="shared" si="3"/>
        <v>0.19</v>
      </c>
      <c r="P51" s="35">
        <f t="shared" si="4"/>
        <v>1150000</v>
      </c>
      <c r="Q51" s="20">
        <f t="shared" si="5"/>
        <v>1772600.2</v>
      </c>
      <c r="R51" s="37">
        <f t="shared" si="6"/>
        <v>1173000</v>
      </c>
      <c r="S51" s="57">
        <f t="shared" si="7"/>
        <v>0</v>
      </c>
      <c r="T51" s="34">
        <f t="shared" si="8"/>
        <v>1365200.0666666667</v>
      </c>
    </row>
    <row r="52" spans="1:20" ht="15.75" customHeight="1" x14ac:dyDescent="0.25">
      <c r="A52" s="11">
        <v>50</v>
      </c>
      <c r="B52" s="6" t="s">
        <v>65</v>
      </c>
      <c r="C52" s="9" t="s">
        <v>156</v>
      </c>
      <c r="D52" s="10">
        <v>1</v>
      </c>
      <c r="E52" s="13">
        <f t="shared" si="0"/>
        <v>295457.00232492998</v>
      </c>
      <c r="F52" s="51">
        <v>0.19</v>
      </c>
      <c r="G52" s="14">
        <f t="shared" si="1"/>
        <v>351593.83276666666</v>
      </c>
      <c r="H52" s="15"/>
      <c r="I52" s="16">
        <v>302521.00840336137</v>
      </c>
      <c r="J52" s="17">
        <v>275278.57</v>
      </c>
      <c r="K52" s="18">
        <v>308571.42857142858</v>
      </c>
      <c r="L52" s="55">
        <v>0</v>
      </c>
      <c r="M52" s="34">
        <f t="shared" si="2"/>
        <v>295457.00232492998</v>
      </c>
      <c r="N52" s="19"/>
      <c r="O52" s="51">
        <f t="shared" si="3"/>
        <v>0.19</v>
      </c>
      <c r="P52" s="35">
        <f t="shared" si="4"/>
        <v>360000</v>
      </c>
      <c r="Q52" s="20">
        <f t="shared" si="5"/>
        <v>327581.49829999998</v>
      </c>
      <c r="R52" s="37">
        <f t="shared" si="6"/>
        <v>367200</v>
      </c>
      <c r="S52" s="57">
        <f t="shared" si="7"/>
        <v>0</v>
      </c>
      <c r="T52" s="34">
        <f t="shared" si="8"/>
        <v>351593.83276666672</v>
      </c>
    </row>
    <row r="53" spans="1:20" ht="15.75" customHeight="1" x14ac:dyDescent="0.25">
      <c r="A53" s="11">
        <v>51</v>
      </c>
      <c r="B53" s="6" t="s">
        <v>66</v>
      </c>
      <c r="C53" s="9" t="s">
        <v>156</v>
      </c>
      <c r="D53" s="10">
        <v>1</v>
      </c>
      <c r="E53" s="13">
        <f t="shared" si="0"/>
        <v>105586.48411764705</v>
      </c>
      <c r="F53" s="51">
        <v>0.19</v>
      </c>
      <c r="G53" s="14">
        <f t="shared" si="1"/>
        <v>125647.91609999999</v>
      </c>
      <c r="H53" s="15"/>
      <c r="I53" s="16">
        <v>104705.88235294117</v>
      </c>
      <c r="J53" s="17">
        <v>105253.57</v>
      </c>
      <c r="K53" s="18">
        <v>106800</v>
      </c>
      <c r="L53" s="55">
        <v>0</v>
      </c>
      <c r="M53" s="34">
        <f t="shared" si="2"/>
        <v>105586.48411764705</v>
      </c>
      <c r="N53" s="19"/>
      <c r="O53" s="51">
        <f t="shared" si="3"/>
        <v>0.19</v>
      </c>
      <c r="P53" s="35">
        <f t="shared" si="4"/>
        <v>124600</v>
      </c>
      <c r="Q53" s="20">
        <f t="shared" si="5"/>
        <v>125251.74830000001</v>
      </c>
      <c r="R53" s="37">
        <f t="shared" si="6"/>
        <v>127092</v>
      </c>
      <c r="S53" s="57">
        <f t="shared" si="7"/>
        <v>0</v>
      </c>
      <c r="T53" s="34">
        <f t="shared" si="8"/>
        <v>125647.91609999999</v>
      </c>
    </row>
    <row r="54" spans="1:20" ht="15.75" customHeight="1" x14ac:dyDescent="0.25">
      <c r="A54" s="27">
        <v>52</v>
      </c>
      <c r="B54" s="6" t="s">
        <v>67</v>
      </c>
      <c r="C54" s="9" t="s">
        <v>156</v>
      </c>
      <c r="D54" s="10">
        <v>1</v>
      </c>
      <c r="E54" s="13">
        <f t="shared" si="0"/>
        <v>99968.809523809527</v>
      </c>
      <c r="F54" s="51">
        <v>0.19</v>
      </c>
      <c r="G54" s="14">
        <f t="shared" si="1"/>
        <v>118962.88333333333</v>
      </c>
      <c r="H54" s="15"/>
      <c r="I54" s="16">
        <v>142857.14285714287</v>
      </c>
      <c r="J54" s="17">
        <v>11335</v>
      </c>
      <c r="K54" s="18">
        <v>145714.28571428571</v>
      </c>
      <c r="L54" s="55">
        <v>0</v>
      </c>
      <c r="M54" s="34">
        <f t="shared" si="2"/>
        <v>99968.809523809527</v>
      </c>
      <c r="N54" s="19"/>
      <c r="O54" s="51">
        <f t="shared" si="3"/>
        <v>0.19</v>
      </c>
      <c r="P54" s="35">
        <f t="shared" si="4"/>
        <v>170000</v>
      </c>
      <c r="Q54" s="20">
        <f t="shared" si="5"/>
        <v>13488.65</v>
      </c>
      <c r="R54" s="37">
        <f t="shared" si="6"/>
        <v>173400</v>
      </c>
      <c r="S54" s="57">
        <f t="shared" si="7"/>
        <v>0</v>
      </c>
      <c r="T54" s="34">
        <f t="shared" si="8"/>
        <v>118962.88333333335</v>
      </c>
    </row>
    <row r="55" spans="1:20" ht="15.75" customHeight="1" x14ac:dyDescent="0.25">
      <c r="A55" s="11">
        <v>53</v>
      </c>
      <c r="B55" s="6" t="s">
        <v>68</v>
      </c>
      <c r="C55" s="9" t="s">
        <v>156</v>
      </c>
      <c r="D55" s="10">
        <v>1</v>
      </c>
      <c r="E55" s="13">
        <f t="shared" si="0"/>
        <v>137022.33893557425</v>
      </c>
      <c r="F55" s="51">
        <v>0.19</v>
      </c>
      <c r="G55" s="14">
        <f t="shared" si="1"/>
        <v>163056.58333333337</v>
      </c>
      <c r="H55" s="15"/>
      <c r="I55" s="16">
        <v>119327.73109243698</v>
      </c>
      <c r="J55" s="17">
        <v>170025</v>
      </c>
      <c r="K55" s="18">
        <v>121714.28571428572</v>
      </c>
      <c r="L55" s="55">
        <v>0</v>
      </c>
      <c r="M55" s="34">
        <f t="shared" si="2"/>
        <v>137022.33893557425</v>
      </c>
      <c r="N55" s="19"/>
      <c r="O55" s="51">
        <f t="shared" si="3"/>
        <v>0.19</v>
      </c>
      <c r="P55" s="35">
        <f t="shared" si="4"/>
        <v>142000</v>
      </c>
      <c r="Q55" s="20">
        <f t="shared" si="5"/>
        <v>202329.75</v>
      </c>
      <c r="R55" s="37">
        <f t="shared" si="6"/>
        <v>144840</v>
      </c>
      <c r="S55" s="57">
        <f t="shared" si="7"/>
        <v>0</v>
      </c>
      <c r="T55" s="34">
        <f t="shared" si="8"/>
        <v>163056.58333333334</v>
      </c>
    </row>
    <row r="56" spans="1:20" ht="15.75" customHeight="1" x14ac:dyDescent="0.25">
      <c r="A56" s="11">
        <v>54</v>
      </c>
      <c r="B56" s="6" t="s">
        <v>69</v>
      </c>
      <c r="C56" s="9" t="s">
        <v>156</v>
      </c>
      <c r="D56" s="10">
        <v>1</v>
      </c>
      <c r="E56" s="13">
        <f t="shared" si="0"/>
        <v>966150.22969187668</v>
      </c>
      <c r="F56" s="51">
        <v>0.19</v>
      </c>
      <c r="G56" s="14">
        <f t="shared" si="1"/>
        <v>1149718.7733333332</v>
      </c>
      <c r="H56" s="15"/>
      <c r="I56" s="16">
        <v>232436.97478991598</v>
      </c>
      <c r="J56" s="17">
        <v>2428928</v>
      </c>
      <c r="K56" s="18">
        <v>237085.71428571429</v>
      </c>
      <c r="L56" s="55">
        <v>0</v>
      </c>
      <c r="M56" s="34">
        <f t="shared" si="2"/>
        <v>966150.22969187668</v>
      </c>
      <c r="N56" s="19"/>
      <c r="O56" s="51">
        <f t="shared" si="3"/>
        <v>0.19</v>
      </c>
      <c r="P56" s="35">
        <f t="shared" si="4"/>
        <v>276600</v>
      </c>
      <c r="Q56" s="20">
        <f t="shared" si="5"/>
        <v>2890424.3199999998</v>
      </c>
      <c r="R56" s="37">
        <f t="shared" si="6"/>
        <v>282132</v>
      </c>
      <c r="S56" s="57">
        <f t="shared" si="7"/>
        <v>0</v>
      </c>
      <c r="T56" s="34">
        <f t="shared" si="8"/>
        <v>1149718.7733333332</v>
      </c>
    </row>
    <row r="57" spans="1:20" ht="15.75" customHeight="1" x14ac:dyDescent="0.25">
      <c r="A57" s="27">
        <v>55</v>
      </c>
      <c r="B57" s="6" t="s">
        <v>70</v>
      </c>
      <c r="C57" s="9" t="s">
        <v>156</v>
      </c>
      <c r="D57" s="10">
        <v>1</v>
      </c>
      <c r="E57" s="13">
        <f t="shared" si="0"/>
        <v>296972.59383753501</v>
      </c>
      <c r="F57" s="51">
        <v>0.19</v>
      </c>
      <c r="G57" s="14">
        <f t="shared" si="1"/>
        <v>353397.38666666666</v>
      </c>
      <c r="H57" s="15"/>
      <c r="I57" s="16">
        <v>288739.49579831935</v>
      </c>
      <c r="J57" s="17">
        <v>307664</v>
      </c>
      <c r="K57" s="18">
        <v>294514.28571428574</v>
      </c>
      <c r="L57" s="55">
        <v>0</v>
      </c>
      <c r="M57" s="34">
        <f t="shared" si="2"/>
        <v>296972.59383753501</v>
      </c>
      <c r="N57" s="19"/>
      <c r="O57" s="51">
        <f t="shared" si="3"/>
        <v>0.19</v>
      </c>
      <c r="P57" s="35">
        <f t="shared" si="4"/>
        <v>343600</v>
      </c>
      <c r="Q57" s="20">
        <f t="shared" si="5"/>
        <v>366120.16000000003</v>
      </c>
      <c r="R57" s="37">
        <f t="shared" si="6"/>
        <v>350472</v>
      </c>
      <c r="S57" s="57">
        <f t="shared" si="7"/>
        <v>0</v>
      </c>
      <c r="T57" s="34">
        <f t="shared" si="8"/>
        <v>353397.38666666672</v>
      </c>
    </row>
    <row r="58" spans="1:20" ht="15.75" customHeight="1" x14ac:dyDescent="0.25">
      <c r="A58" s="11">
        <v>56</v>
      </c>
      <c r="B58" s="6" t="s">
        <v>71</v>
      </c>
      <c r="C58" s="9" t="s">
        <v>156</v>
      </c>
      <c r="D58" s="10">
        <v>1</v>
      </c>
      <c r="E58" s="13">
        <f t="shared" si="0"/>
        <v>296972.59383753501</v>
      </c>
      <c r="F58" s="51">
        <v>0.19</v>
      </c>
      <c r="G58" s="14">
        <f t="shared" si="1"/>
        <v>353397.38666666666</v>
      </c>
      <c r="H58" s="15"/>
      <c r="I58" s="16">
        <v>288739.49579831935</v>
      </c>
      <c r="J58" s="17">
        <v>307664</v>
      </c>
      <c r="K58" s="18">
        <v>294514.28571428574</v>
      </c>
      <c r="L58" s="55">
        <v>0</v>
      </c>
      <c r="M58" s="34">
        <f t="shared" si="2"/>
        <v>296972.59383753501</v>
      </c>
      <c r="N58" s="19"/>
      <c r="O58" s="51">
        <f t="shared" si="3"/>
        <v>0.19</v>
      </c>
      <c r="P58" s="35">
        <f t="shared" si="4"/>
        <v>343600</v>
      </c>
      <c r="Q58" s="20">
        <f t="shared" si="5"/>
        <v>366120.16000000003</v>
      </c>
      <c r="R58" s="37">
        <f t="shared" si="6"/>
        <v>350472</v>
      </c>
      <c r="S58" s="57">
        <f t="shared" si="7"/>
        <v>0</v>
      </c>
      <c r="T58" s="34">
        <f t="shared" si="8"/>
        <v>353397.38666666672</v>
      </c>
    </row>
    <row r="59" spans="1:20" ht="15.75" customHeight="1" x14ac:dyDescent="0.25">
      <c r="A59" s="11">
        <v>57</v>
      </c>
      <c r="B59" s="6" t="s">
        <v>72</v>
      </c>
      <c r="C59" s="9" t="s">
        <v>156</v>
      </c>
      <c r="D59" s="10">
        <v>1</v>
      </c>
      <c r="E59" s="13">
        <f t="shared" si="0"/>
        <v>296972.59383753501</v>
      </c>
      <c r="F59" s="51">
        <v>0.19</v>
      </c>
      <c r="G59" s="14">
        <f t="shared" si="1"/>
        <v>353397.38666666666</v>
      </c>
      <c r="H59" s="15"/>
      <c r="I59" s="16">
        <v>288739.49579831935</v>
      </c>
      <c r="J59" s="17">
        <v>307664</v>
      </c>
      <c r="K59" s="18">
        <v>294514.28571428574</v>
      </c>
      <c r="L59" s="55">
        <v>0</v>
      </c>
      <c r="M59" s="34">
        <f t="shared" si="2"/>
        <v>296972.59383753501</v>
      </c>
      <c r="N59" s="19"/>
      <c r="O59" s="51">
        <f t="shared" si="3"/>
        <v>0.19</v>
      </c>
      <c r="P59" s="35">
        <f t="shared" si="4"/>
        <v>343600</v>
      </c>
      <c r="Q59" s="20">
        <f t="shared" si="5"/>
        <v>366120.16000000003</v>
      </c>
      <c r="R59" s="37">
        <f t="shared" si="6"/>
        <v>350472</v>
      </c>
      <c r="S59" s="57">
        <f t="shared" si="7"/>
        <v>0</v>
      </c>
      <c r="T59" s="34">
        <f t="shared" si="8"/>
        <v>353397.38666666672</v>
      </c>
    </row>
    <row r="60" spans="1:20" ht="15.75" customHeight="1" x14ac:dyDescent="0.25">
      <c r="A60" s="27">
        <v>58</v>
      </c>
      <c r="B60" s="6" t="s">
        <v>73</v>
      </c>
      <c r="C60" s="9" t="s">
        <v>156</v>
      </c>
      <c r="D60" s="10">
        <v>1</v>
      </c>
      <c r="E60" s="13">
        <f t="shared" si="0"/>
        <v>296972.59383753501</v>
      </c>
      <c r="F60" s="51">
        <v>0.19</v>
      </c>
      <c r="G60" s="14">
        <f t="shared" si="1"/>
        <v>353397.38666666666</v>
      </c>
      <c r="H60" s="15"/>
      <c r="I60" s="16">
        <v>288739.49579831935</v>
      </c>
      <c r="J60" s="17">
        <v>307664</v>
      </c>
      <c r="K60" s="18">
        <v>294514.28571428574</v>
      </c>
      <c r="L60" s="55">
        <v>0</v>
      </c>
      <c r="M60" s="34">
        <f t="shared" si="2"/>
        <v>296972.59383753501</v>
      </c>
      <c r="N60" s="19"/>
      <c r="O60" s="51">
        <f t="shared" si="3"/>
        <v>0.19</v>
      </c>
      <c r="P60" s="35">
        <f t="shared" si="4"/>
        <v>343600</v>
      </c>
      <c r="Q60" s="20">
        <f t="shared" si="5"/>
        <v>366120.16000000003</v>
      </c>
      <c r="R60" s="37">
        <f t="shared" si="6"/>
        <v>350472</v>
      </c>
      <c r="S60" s="57">
        <f t="shared" si="7"/>
        <v>0</v>
      </c>
      <c r="T60" s="34">
        <f t="shared" si="8"/>
        <v>353397.38666666672</v>
      </c>
    </row>
    <row r="61" spans="1:20" ht="15.75" customHeight="1" x14ac:dyDescent="0.25">
      <c r="A61" s="11">
        <v>59</v>
      </c>
      <c r="B61" s="6" t="s">
        <v>74</v>
      </c>
      <c r="C61" s="9" t="s">
        <v>156</v>
      </c>
      <c r="D61" s="10">
        <v>1</v>
      </c>
      <c r="E61" s="13">
        <f t="shared" si="0"/>
        <v>296972.59383753501</v>
      </c>
      <c r="F61" s="51">
        <v>0.19</v>
      </c>
      <c r="G61" s="14">
        <f t="shared" si="1"/>
        <v>353397.38666666666</v>
      </c>
      <c r="H61" s="15"/>
      <c r="I61" s="16">
        <v>288739.49579831935</v>
      </c>
      <c r="J61" s="17">
        <v>307664</v>
      </c>
      <c r="K61" s="18">
        <v>294514.28571428574</v>
      </c>
      <c r="L61" s="55">
        <v>0</v>
      </c>
      <c r="M61" s="34">
        <f t="shared" si="2"/>
        <v>296972.59383753501</v>
      </c>
      <c r="N61" s="19"/>
      <c r="O61" s="51">
        <f t="shared" si="3"/>
        <v>0.19</v>
      </c>
      <c r="P61" s="35">
        <f t="shared" si="4"/>
        <v>343600</v>
      </c>
      <c r="Q61" s="20">
        <f t="shared" si="5"/>
        <v>366120.16000000003</v>
      </c>
      <c r="R61" s="37">
        <f t="shared" si="6"/>
        <v>350472</v>
      </c>
      <c r="S61" s="57">
        <f t="shared" si="7"/>
        <v>0</v>
      </c>
      <c r="T61" s="34">
        <f t="shared" si="8"/>
        <v>353397.38666666672</v>
      </c>
    </row>
    <row r="62" spans="1:20" ht="15.75" customHeight="1" x14ac:dyDescent="0.25">
      <c r="A62" s="11">
        <v>60</v>
      </c>
      <c r="B62" s="6" t="s">
        <v>75</v>
      </c>
      <c r="C62" s="9" t="s">
        <v>156</v>
      </c>
      <c r="D62" s="10">
        <v>1</v>
      </c>
      <c r="E62" s="13">
        <f t="shared" si="0"/>
        <v>296972.59383753501</v>
      </c>
      <c r="F62" s="51">
        <v>0.19</v>
      </c>
      <c r="G62" s="14">
        <f t="shared" si="1"/>
        <v>353397.38666666666</v>
      </c>
      <c r="H62" s="15"/>
      <c r="I62" s="16">
        <v>288739.49579831935</v>
      </c>
      <c r="J62" s="17">
        <v>307664</v>
      </c>
      <c r="K62" s="18">
        <v>294514.28571428574</v>
      </c>
      <c r="L62" s="55">
        <v>0</v>
      </c>
      <c r="M62" s="34">
        <f t="shared" si="2"/>
        <v>296972.59383753501</v>
      </c>
      <c r="N62" s="19"/>
      <c r="O62" s="51">
        <f t="shared" si="3"/>
        <v>0.19</v>
      </c>
      <c r="P62" s="35">
        <f t="shared" si="4"/>
        <v>343600</v>
      </c>
      <c r="Q62" s="20">
        <f t="shared" si="5"/>
        <v>366120.16000000003</v>
      </c>
      <c r="R62" s="37">
        <f t="shared" si="6"/>
        <v>350472</v>
      </c>
      <c r="S62" s="57">
        <f t="shared" si="7"/>
        <v>0</v>
      </c>
      <c r="T62" s="34">
        <f t="shared" si="8"/>
        <v>353397.38666666672</v>
      </c>
    </row>
    <row r="63" spans="1:20" ht="15.75" customHeight="1" x14ac:dyDescent="0.25">
      <c r="A63" s="27">
        <v>61</v>
      </c>
      <c r="B63" s="6" t="s">
        <v>76</v>
      </c>
      <c r="C63" s="9" t="s">
        <v>156</v>
      </c>
      <c r="D63" s="10">
        <v>1</v>
      </c>
      <c r="E63" s="13">
        <f t="shared" si="0"/>
        <v>169075.44257703083</v>
      </c>
      <c r="F63" s="51">
        <v>0.19</v>
      </c>
      <c r="G63" s="14">
        <f t="shared" si="1"/>
        <v>201199.77666666667</v>
      </c>
      <c r="H63" s="15"/>
      <c r="I63" s="16">
        <v>146890.75630252101</v>
      </c>
      <c r="J63" s="17">
        <v>210507</v>
      </c>
      <c r="K63" s="18">
        <v>149828.57142857145</v>
      </c>
      <c r="L63" s="55">
        <v>0</v>
      </c>
      <c r="M63" s="34">
        <f t="shared" si="2"/>
        <v>169075.44257703083</v>
      </c>
      <c r="N63" s="19"/>
      <c r="O63" s="51">
        <f t="shared" si="3"/>
        <v>0.19</v>
      </c>
      <c r="P63" s="35">
        <f t="shared" si="4"/>
        <v>174800</v>
      </c>
      <c r="Q63" s="20">
        <f t="shared" si="5"/>
        <v>250503.33000000002</v>
      </c>
      <c r="R63" s="37">
        <f t="shared" si="6"/>
        <v>178296.00000000003</v>
      </c>
      <c r="S63" s="57">
        <f t="shared" si="7"/>
        <v>0</v>
      </c>
      <c r="T63" s="34">
        <f t="shared" si="8"/>
        <v>201199.7766666667</v>
      </c>
    </row>
    <row r="64" spans="1:20" ht="15.75" customHeight="1" x14ac:dyDescent="0.25">
      <c r="A64" s="11">
        <v>62</v>
      </c>
      <c r="B64" s="6" t="s">
        <v>77</v>
      </c>
      <c r="C64" s="9" t="s">
        <v>156</v>
      </c>
      <c r="D64" s="10">
        <v>1</v>
      </c>
      <c r="E64" s="13">
        <f t="shared" si="0"/>
        <v>24278.966386554621</v>
      </c>
      <c r="F64" s="51">
        <v>0.19</v>
      </c>
      <c r="G64" s="14">
        <f t="shared" si="1"/>
        <v>28891.969999999998</v>
      </c>
      <c r="H64" s="15"/>
      <c r="I64" s="16">
        <v>24033.613445378152</v>
      </c>
      <c r="J64" s="17">
        <v>24289</v>
      </c>
      <c r="K64" s="18">
        <v>24514.285714285714</v>
      </c>
      <c r="L64" s="55">
        <v>0</v>
      </c>
      <c r="M64" s="34">
        <f t="shared" si="2"/>
        <v>24278.966386554621</v>
      </c>
      <c r="N64" s="19"/>
      <c r="O64" s="51">
        <f t="shared" si="3"/>
        <v>0.19</v>
      </c>
      <c r="P64" s="35">
        <f t="shared" si="4"/>
        <v>28600</v>
      </c>
      <c r="Q64" s="20">
        <f t="shared" si="5"/>
        <v>28903.91</v>
      </c>
      <c r="R64" s="37">
        <f t="shared" si="6"/>
        <v>29172</v>
      </c>
      <c r="S64" s="57">
        <f t="shared" si="7"/>
        <v>0</v>
      </c>
      <c r="T64" s="34">
        <f t="shared" si="8"/>
        <v>28891.97</v>
      </c>
    </row>
    <row r="65" spans="1:20" ht="15.75" customHeight="1" x14ac:dyDescent="0.25">
      <c r="A65" s="11">
        <v>63</v>
      </c>
      <c r="B65" s="6" t="s">
        <v>78</v>
      </c>
      <c r="C65" s="9" t="s">
        <v>156</v>
      </c>
      <c r="D65" s="10">
        <v>1</v>
      </c>
      <c r="E65" s="13">
        <f t="shared" si="0"/>
        <v>30355.624649859947</v>
      </c>
      <c r="F65" s="51">
        <v>0.19</v>
      </c>
      <c r="G65" s="14">
        <f t="shared" si="1"/>
        <v>36123.193333333336</v>
      </c>
      <c r="H65" s="15"/>
      <c r="I65" s="16">
        <v>25042.016806722691</v>
      </c>
      <c r="J65" s="17">
        <v>40482</v>
      </c>
      <c r="K65" s="18">
        <v>25542.857142857145</v>
      </c>
      <c r="L65" s="55">
        <v>0</v>
      </c>
      <c r="M65" s="34">
        <f t="shared" si="2"/>
        <v>30355.624649859947</v>
      </c>
      <c r="N65" s="19"/>
      <c r="O65" s="51">
        <f t="shared" si="3"/>
        <v>0.19</v>
      </c>
      <c r="P65" s="35">
        <f t="shared" si="4"/>
        <v>29800.000000000004</v>
      </c>
      <c r="Q65" s="20">
        <f t="shared" si="5"/>
        <v>48173.58</v>
      </c>
      <c r="R65" s="37">
        <f t="shared" si="6"/>
        <v>30396.000000000004</v>
      </c>
      <c r="S65" s="57">
        <f t="shared" si="7"/>
        <v>0</v>
      </c>
      <c r="T65" s="34">
        <f t="shared" si="8"/>
        <v>36123.193333333336</v>
      </c>
    </row>
    <row r="66" spans="1:20" ht="15.75" customHeight="1" x14ac:dyDescent="0.25">
      <c r="A66" s="27">
        <v>64</v>
      </c>
      <c r="B66" s="6" t="s">
        <v>79</v>
      </c>
      <c r="C66" s="9" t="s">
        <v>156</v>
      </c>
      <c r="D66" s="10">
        <v>1</v>
      </c>
      <c r="E66" s="13">
        <f t="shared" si="0"/>
        <v>57932.422969187675</v>
      </c>
      <c r="F66" s="51">
        <v>0.19</v>
      </c>
      <c r="G66" s="14">
        <f t="shared" si="1"/>
        <v>68939.583333333328</v>
      </c>
      <c r="H66" s="15"/>
      <c r="I66" s="16">
        <v>49243.697478991598</v>
      </c>
      <c r="J66" s="17">
        <v>74325</v>
      </c>
      <c r="K66" s="18">
        <v>50228.571428571428</v>
      </c>
      <c r="L66" s="55">
        <v>0</v>
      </c>
      <c r="M66" s="34">
        <f t="shared" si="2"/>
        <v>57932.422969187675</v>
      </c>
      <c r="N66" s="19"/>
      <c r="O66" s="51">
        <f t="shared" si="3"/>
        <v>0.19</v>
      </c>
      <c r="P66" s="35">
        <f t="shared" si="4"/>
        <v>58600</v>
      </c>
      <c r="Q66" s="20">
        <f t="shared" si="5"/>
        <v>88446.75</v>
      </c>
      <c r="R66" s="37">
        <f t="shared" si="6"/>
        <v>59772</v>
      </c>
      <c r="S66" s="57">
        <f t="shared" si="7"/>
        <v>0</v>
      </c>
      <c r="T66" s="34">
        <f t="shared" si="8"/>
        <v>68939.583333333328</v>
      </c>
    </row>
    <row r="67" spans="1:20" ht="15.75" customHeight="1" x14ac:dyDescent="0.25">
      <c r="A67" s="11">
        <v>65</v>
      </c>
      <c r="B67" s="6" t="s">
        <v>80</v>
      </c>
      <c r="C67" s="9" t="s">
        <v>156</v>
      </c>
      <c r="D67" s="10">
        <v>1</v>
      </c>
      <c r="E67" s="13">
        <f t="shared" si="0"/>
        <v>1264149.8347338936</v>
      </c>
      <c r="F67" s="51">
        <v>0.19</v>
      </c>
      <c r="G67" s="14">
        <f t="shared" si="1"/>
        <v>1504338.3033333335</v>
      </c>
      <c r="H67" s="15"/>
      <c r="I67" s="16">
        <v>1079831.9327731093</v>
      </c>
      <c r="J67" s="17">
        <v>1611189</v>
      </c>
      <c r="K67" s="18">
        <v>1101428.5714285714</v>
      </c>
      <c r="L67" s="55">
        <v>0</v>
      </c>
      <c r="M67" s="34">
        <f t="shared" si="2"/>
        <v>1264149.8347338936</v>
      </c>
      <c r="N67" s="19"/>
      <c r="O67" s="51">
        <f t="shared" si="3"/>
        <v>0.19</v>
      </c>
      <c r="P67" s="35">
        <f t="shared" si="4"/>
        <v>1285000</v>
      </c>
      <c r="Q67" s="20">
        <f t="shared" si="5"/>
        <v>1917314.9100000001</v>
      </c>
      <c r="R67" s="37">
        <f t="shared" si="6"/>
        <v>1310700</v>
      </c>
      <c r="S67" s="57">
        <f t="shared" si="7"/>
        <v>0</v>
      </c>
      <c r="T67" s="34">
        <f t="shared" si="8"/>
        <v>1504338.3033333335</v>
      </c>
    </row>
    <row r="68" spans="1:20" ht="15.75" customHeight="1" x14ac:dyDescent="0.25">
      <c r="A68" s="11">
        <v>66</v>
      </c>
      <c r="B68" s="6" t="s">
        <v>81</v>
      </c>
      <c r="C68" s="9" t="s">
        <v>156</v>
      </c>
      <c r="D68" s="10">
        <v>1</v>
      </c>
      <c r="E68" s="13">
        <f t="shared" ref="E68:E111" si="9">+M68</f>
        <v>286131.04481792712</v>
      </c>
      <c r="F68" s="51">
        <v>0.19</v>
      </c>
      <c r="G68" s="14">
        <f t="shared" ref="G68:G111" si="10">(E68*F68)+E68</f>
        <v>340495.94333333324</v>
      </c>
      <c r="H68" s="15"/>
      <c r="I68" s="16">
        <v>264621.84873949579</v>
      </c>
      <c r="J68" s="17">
        <v>323857</v>
      </c>
      <c r="K68" s="18">
        <v>269914.28571428574</v>
      </c>
      <c r="L68" s="55">
        <v>0</v>
      </c>
      <c r="M68" s="34">
        <f>+AVERAGE(I68,J68,K68)</f>
        <v>286131.04481792712</v>
      </c>
      <c r="N68" s="19"/>
      <c r="O68" s="51">
        <f t="shared" ref="O68:O112" si="11">F68</f>
        <v>0.19</v>
      </c>
      <c r="P68" s="35">
        <f t="shared" ref="P68:P112" si="12">+(I68*O68)+I68</f>
        <v>314900</v>
      </c>
      <c r="Q68" s="20">
        <f t="shared" ref="Q68:Q111" si="13">+(J68*O68)+J68</f>
        <v>385389.83</v>
      </c>
      <c r="R68" s="37">
        <f t="shared" ref="R68:R75" si="14">+(K68*O68)+K68</f>
        <v>321198</v>
      </c>
      <c r="S68" s="57">
        <f t="shared" ref="S68:S131" si="15">+(L68*O68)+L68</f>
        <v>0</v>
      </c>
      <c r="T68" s="34">
        <f t="shared" ref="T68:T131" si="16">+AVERAGE(P68,Q68,R68)</f>
        <v>340495.94333333336</v>
      </c>
    </row>
    <row r="69" spans="1:20" ht="15.75" customHeight="1" x14ac:dyDescent="0.25">
      <c r="A69" s="27">
        <v>67</v>
      </c>
      <c r="B69" s="6" t="s">
        <v>82</v>
      </c>
      <c r="C69" s="9" t="s">
        <v>156</v>
      </c>
      <c r="D69" s="10">
        <v>1</v>
      </c>
      <c r="E69" s="13">
        <f t="shared" si="9"/>
        <v>157526.05042016809</v>
      </c>
      <c r="F69" s="51">
        <v>0.19</v>
      </c>
      <c r="G69" s="14">
        <f t="shared" si="10"/>
        <v>187456.00000000003</v>
      </c>
      <c r="H69" s="15"/>
      <c r="I69" s="16">
        <v>155966.38655462186</v>
      </c>
      <c r="J69" s="17">
        <v>0</v>
      </c>
      <c r="K69" s="18">
        <v>159085.71428571429</v>
      </c>
      <c r="L69" s="55">
        <v>0</v>
      </c>
      <c r="M69" s="34">
        <f>+AVERAGE(I69,K69)</f>
        <v>157526.05042016809</v>
      </c>
      <c r="N69" s="19"/>
      <c r="O69" s="51">
        <f t="shared" si="11"/>
        <v>0.19</v>
      </c>
      <c r="P69" s="35">
        <f t="shared" si="12"/>
        <v>185600</v>
      </c>
      <c r="Q69" s="20">
        <f t="shared" si="13"/>
        <v>0</v>
      </c>
      <c r="R69" s="37">
        <f t="shared" si="14"/>
        <v>189312</v>
      </c>
      <c r="S69" s="57">
        <f t="shared" si="15"/>
        <v>0</v>
      </c>
      <c r="T69" s="34">
        <f>+AVERAGE(P69,R69)</f>
        <v>187456</v>
      </c>
    </row>
    <row r="70" spans="1:20" ht="15.75" customHeight="1" x14ac:dyDescent="0.25">
      <c r="A70" s="11">
        <v>68</v>
      </c>
      <c r="B70" s="6" t="s">
        <v>83</v>
      </c>
      <c r="C70" s="9" t="s">
        <v>156</v>
      </c>
      <c r="D70" s="10">
        <v>1</v>
      </c>
      <c r="E70" s="13">
        <f t="shared" si="9"/>
        <v>38108.403361344535</v>
      </c>
      <c r="F70" s="51">
        <v>0.19</v>
      </c>
      <c r="G70" s="14">
        <f t="shared" si="10"/>
        <v>45349</v>
      </c>
      <c r="H70" s="15"/>
      <c r="I70" s="16">
        <v>37731.092436974788</v>
      </c>
      <c r="J70" s="17">
        <v>0</v>
      </c>
      <c r="K70" s="18">
        <v>38485.71428571429</v>
      </c>
      <c r="L70" s="55">
        <v>0</v>
      </c>
      <c r="M70" s="34">
        <f>+AVERAGE(I70,K70)</f>
        <v>38108.403361344535</v>
      </c>
      <c r="N70" s="19"/>
      <c r="O70" s="51">
        <f t="shared" si="11"/>
        <v>0.19</v>
      </c>
      <c r="P70" s="35">
        <f t="shared" si="12"/>
        <v>44900</v>
      </c>
      <c r="Q70" s="20">
        <f t="shared" si="13"/>
        <v>0</v>
      </c>
      <c r="R70" s="37">
        <f t="shared" si="14"/>
        <v>45798.000000000007</v>
      </c>
      <c r="S70" s="57">
        <f t="shared" si="15"/>
        <v>0</v>
      </c>
      <c r="T70" s="34">
        <f t="shared" ref="T70:T71" si="17">+AVERAGE(P70,R70)</f>
        <v>45349</v>
      </c>
    </row>
    <row r="71" spans="1:20" ht="15.75" customHeight="1" x14ac:dyDescent="0.25">
      <c r="A71" s="11">
        <v>69</v>
      </c>
      <c r="B71" s="6" t="s">
        <v>84</v>
      </c>
      <c r="C71" s="9" t="s">
        <v>156</v>
      </c>
      <c r="D71" s="10">
        <v>1</v>
      </c>
      <c r="E71" s="13">
        <f t="shared" si="9"/>
        <v>28008.403361344539</v>
      </c>
      <c r="F71" s="51">
        <v>0.19</v>
      </c>
      <c r="G71" s="14">
        <f t="shared" si="10"/>
        <v>33330</v>
      </c>
      <c r="H71" s="15"/>
      <c r="I71" s="16">
        <v>27731.092436974792</v>
      </c>
      <c r="J71" s="17">
        <v>0</v>
      </c>
      <c r="K71" s="18">
        <v>28285.714285714286</v>
      </c>
      <c r="L71" s="55">
        <v>0</v>
      </c>
      <c r="M71" s="34">
        <f>+AVERAGE(I71,K71)</f>
        <v>28008.403361344539</v>
      </c>
      <c r="N71" s="19"/>
      <c r="O71" s="51">
        <f t="shared" si="11"/>
        <v>0.19</v>
      </c>
      <c r="P71" s="35">
        <f t="shared" si="12"/>
        <v>33000</v>
      </c>
      <c r="Q71" s="20">
        <f t="shared" si="13"/>
        <v>0</v>
      </c>
      <c r="R71" s="37">
        <f t="shared" si="14"/>
        <v>33660</v>
      </c>
      <c r="S71" s="57">
        <f t="shared" si="15"/>
        <v>0</v>
      </c>
      <c r="T71" s="34">
        <f>+AVERAGE(P71,R71)</f>
        <v>33330</v>
      </c>
    </row>
    <row r="72" spans="1:20" ht="15.75" customHeight="1" x14ac:dyDescent="0.25">
      <c r="A72" s="27">
        <v>70</v>
      </c>
      <c r="B72" s="6" t="s">
        <v>85</v>
      </c>
      <c r="C72" s="9" t="s">
        <v>156</v>
      </c>
      <c r="D72" s="10">
        <v>1</v>
      </c>
      <c r="E72" s="13">
        <f t="shared" si="9"/>
        <v>130136.22408963587</v>
      </c>
      <c r="F72" s="51">
        <v>0.19</v>
      </c>
      <c r="G72" s="14">
        <f t="shared" si="10"/>
        <v>154862.10666666669</v>
      </c>
      <c r="H72" s="15"/>
      <c r="I72" s="16">
        <v>113109.243697479</v>
      </c>
      <c r="J72" s="17">
        <v>161928</v>
      </c>
      <c r="K72" s="18">
        <v>115371.42857142858</v>
      </c>
      <c r="L72" s="55">
        <v>0</v>
      </c>
      <c r="M72" s="34">
        <f>+AVERAGE(I72,J72,K72)</f>
        <v>130136.22408963587</v>
      </c>
      <c r="N72" s="19"/>
      <c r="O72" s="51">
        <f t="shared" si="11"/>
        <v>0.19</v>
      </c>
      <c r="P72" s="35">
        <f t="shared" si="12"/>
        <v>134600</v>
      </c>
      <c r="Q72" s="20">
        <f t="shared" si="13"/>
        <v>192694.32</v>
      </c>
      <c r="R72" s="37">
        <f t="shared" si="14"/>
        <v>137292</v>
      </c>
      <c r="S72" s="57">
        <f t="shared" si="15"/>
        <v>0</v>
      </c>
      <c r="T72" s="34">
        <f>+AVERAGE(P72,Q72,R72)</f>
        <v>154862.10666666666</v>
      </c>
    </row>
    <row r="73" spans="1:20" ht="30" x14ac:dyDescent="0.25">
      <c r="A73" s="11">
        <v>71</v>
      </c>
      <c r="B73" s="6" t="s">
        <v>86</v>
      </c>
      <c r="C73" s="9" t="s">
        <v>156</v>
      </c>
      <c r="D73" s="10">
        <v>1</v>
      </c>
      <c r="E73" s="13">
        <f t="shared" si="9"/>
        <v>1637910.0784313725</v>
      </c>
      <c r="F73" s="51">
        <v>0.19</v>
      </c>
      <c r="G73" s="14">
        <f t="shared" si="10"/>
        <v>1949112.9933333332</v>
      </c>
      <c r="H73" s="15"/>
      <c r="I73" s="16">
        <v>1470588.2352941178</v>
      </c>
      <c r="J73" s="17">
        <v>1943142</v>
      </c>
      <c r="K73" s="18">
        <v>1500000</v>
      </c>
      <c r="L73" s="55">
        <v>0</v>
      </c>
      <c r="M73" s="34">
        <f t="shared" ref="M68:M131" si="18">+AVERAGE(I73,J73,K73)</f>
        <v>1637910.0784313725</v>
      </c>
      <c r="N73" s="19"/>
      <c r="O73" s="51">
        <f t="shared" si="11"/>
        <v>0.19</v>
      </c>
      <c r="P73" s="35">
        <f t="shared" si="12"/>
        <v>1750000.0000000002</v>
      </c>
      <c r="Q73" s="20">
        <f t="shared" si="13"/>
        <v>2312338.98</v>
      </c>
      <c r="R73" s="37">
        <f t="shared" si="14"/>
        <v>1785000</v>
      </c>
      <c r="S73" s="57">
        <f t="shared" si="15"/>
        <v>0</v>
      </c>
      <c r="T73" s="34">
        <f t="shared" si="16"/>
        <v>1949112.9933333334</v>
      </c>
    </row>
    <row r="74" spans="1:20" ht="15.75" customHeight="1" x14ac:dyDescent="0.25">
      <c r="A74" s="11">
        <v>72</v>
      </c>
      <c r="B74" s="6" t="s">
        <v>87</v>
      </c>
      <c r="C74" s="9" t="s">
        <v>156</v>
      </c>
      <c r="D74" s="10">
        <v>1</v>
      </c>
      <c r="E74" s="13">
        <f t="shared" si="9"/>
        <v>1394604.7563025213</v>
      </c>
      <c r="F74" s="51">
        <v>0.19</v>
      </c>
      <c r="G74" s="14">
        <f t="shared" si="10"/>
        <v>1659579.6600000004</v>
      </c>
      <c r="H74" s="15"/>
      <c r="I74" s="16">
        <v>1109243.6974789917</v>
      </c>
      <c r="J74" s="17">
        <v>1943142</v>
      </c>
      <c r="K74" s="18">
        <v>1131428.5714285716</v>
      </c>
      <c r="L74" s="55">
        <v>0</v>
      </c>
      <c r="M74" s="34">
        <f t="shared" si="18"/>
        <v>1394604.7563025213</v>
      </c>
      <c r="N74" s="19"/>
      <c r="O74" s="51">
        <f t="shared" si="11"/>
        <v>0.19</v>
      </c>
      <c r="P74" s="35">
        <f t="shared" si="12"/>
        <v>1320000</v>
      </c>
      <c r="Q74" s="20">
        <f t="shared" si="13"/>
        <v>2312338.98</v>
      </c>
      <c r="R74" s="37">
        <f t="shared" si="14"/>
        <v>1346400.0000000002</v>
      </c>
      <c r="S74" s="57">
        <f t="shared" si="15"/>
        <v>0</v>
      </c>
      <c r="T74" s="34">
        <f t="shared" si="16"/>
        <v>1659579.6600000001</v>
      </c>
    </row>
    <row r="75" spans="1:20" ht="15.75" customHeight="1" x14ac:dyDescent="0.25">
      <c r="A75" s="27">
        <v>73</v>
      </c>
      <c r="B75" s="6" t="s">
        <v>88</v>
      </c>
      <c r="C75" s="9" t="s">
        <v>156</v>
      </c>
      <c r="D75" s="10">
        <v>1</v>
      </c>
      <c r="E75" s="13">
        <f t="shared" si="9"/>
        <v>76084.425770308124</v>
      </c>
      <c r="F75" s="51">
        <v>0.19</v>
      </c>
      <c r="G75" s="14">
        <f t="shared" si="10"/>
        <v>90540.466666666674</v>
      </c>
      <c r="H75" s="15"/>
      <c r="I75" s="16">
        <v>68907.563025210082</v>
      </c>
      <c r="J75" s="17">
        <v>89060</v>
      </c>
      <c r="K75" s="18">
        <v>70285.71428571429</v>
      </c>
      <c r="L75" s="55">
        <v>0</v>
      </c>
      <c r="M75" s="34">
        <f t="shared" si="18"/>
        <v>76084.425770308124</v>
      </c>
      <c r="N75" s="19"/>
      <c r="O75" s="51">
        <f t="shared" si="11"/>
        <v>0.19</v>
      </c>
      <c r="P75" s="35">
        <f t="shared" si="12"/>
        <v>82000</v>
      </c>
      <c r="Q75" s="20">
        <f t="shared" si="13"/>
        <v>105981.4</v>
      </c>
      <c r="R75" s="37">
        <f t="shared" si="14"/>
        <v>83640</v>
      </c>
      <c r="S75" s="57">
        <f t="shared" si="15"/>
        <v>0</v>
      </c>
      <c r="T75" s="34">
        <f t="shared" si="16"/>
        <v>90540.466666666674</v>
      </c>
    </row>
    <row r="76" spans="1:20" ht="15.75" customHeight="1" x14ac:dyDescent="0.25">
      <c r="A76" s="11">
        <v>74</v>
      </c>
      <c r="B76" s="6" t="s">
        <v>89</v>
      </c>
      <c r="C76" s="9" t="s">
        <v>156</v>
      </c>
      <c r="D76" s="10">
        <v>1</v>
      </c>
      <c r="E76" s="13">
        <f t="shared" si="9"/>
        <v>17001.159663865546</v>
      </c>
      <c r="F76" s="51">
        <v>0.19</v>
      </c>
      <c r="G76" s="14">
        <f t="shared" si="10"/>
        <v>20231.38</v>
      </c>
      <c r="H76" s="15"/>
      <c r="I76" s="16">
        <v>20840.336134453781</v>
      </c>
      <c r="J76" s="17">
        <v>8906</v>
      </c>
      <c r="K76" s="18">
        <v>21257.142857142859</v>
      </c>
      <c r="L76" s="55">
        <v>0</v>
      </c>
      <c r="M76" s="34">
        <f t="shared" si="18"/>
        <v>17001.159663865546</v>
      </c>
      <c r="N76" s="19"/>
      <c r="O76" s="51">
        <f t="shared" si="11"/>
        <v>0.19</v>
      </c>
      <c r="P76" s="35">
        <f t="shared" si="12"/>
        <v>24800</v>
      </c>
      <c r="Q76" s="20">
        <f t="shared" si="13"/>
        <v>10598.14</v>
      </c>
      <c r="R76" s="37">
        <f>+(K76*O76)+K76</f>
        <v>25296</v>
      </c>
      <c r="S76" s="57">
        <f t="shared" si="15"/>
        <v>0</v>
      </c>
      <c r="T76" s="34">
        <f t="shared" si="16"/>
        <v>20231.38</v>
      </c>
    </row>
    <row r="77" spans="1:20" ht="15.75" customHeight="1" x14ac:dyDescent="0.25">
      <c r="A77" s="52">
        <v>75</v>
      </c>
      <c r="B77" s="6" t="s">
        <v>90</v>
      </c>
      <c r="C77" s="9" t="s">
        <v>156</v>
      </c>
      <c r="D77" s="10">
        <v>1</v>
      </c>
      <c r="E77" s="13">
        <f t="shared" si="9"/>
        <v>94115.666666666672</v>
      </c>
      <c r="F77" s="51">
        <v>0</v>
      </c>
      <c r="G77" s="14">
        <f t="shared" si="10"/>
        <v>94115.666666666672</v>
      </c>
      <c r="H77" s="15"/>
      <c r="I77" s="16">
        <v>62900</v>
      </c>
      <c r="J77" s="17">
        <v>155289</v>
      </c>
      <c r="K77" s="18">
        <v>64158</v>
      </c>
      <c r="L77" s="55">
        <v>0</v>
      </c>
      <c r="M77" s="34">
        <f t="shared" si="18"/>
        <v>94115.666666666672</v>
      </c>
      <c r="N77" s="19"/>
      <c r="O77" s="51">
        <f t="shared" si="11"/>
        <v>0</v>
      </c>
      <c r="P77" s="35">
        <f t="shared" si="12"/>
        <v>62900</v>
      </c>
      <c r="Q77" s="20">
        <f t="shared" si="13"/>
        <v>155289</v>
      </c>
      <c r="R77" s="37">
        <f t="shared" ref="R77:R140" si="19">+(K77*O77)+K77</f>
        <v>64158</v>
      </c>
      <c r="S77" s="57">
        <f t="shared" si="15"/>
        <v>0</v>
      </c>
      <c r="T77" s="34">
        <f t="shared" si="16"/>
        <v>94115.666666666672</v>
      </c>
    </row>
    <row r="78" spans="1:20" ht="15.75" customHeight="1" x14ac:dyDescent="0.25">
      <c r="A78" s="27">
        <v>76</v>
      </c>
      <c r="B78" s="6" t="s">
        <v>91</v>
      </c>
      <c r="C78" s="9" t="s">
        <v>156</v>
      </c>
      <c r="D78" s="10">
        <v>1</v>
      </c>
      <c r="E78" s="13">
        <f t="shared" si="9"/>
        <v>17763.523809523813</v>
      </c>
      <c r="F78" s="51">
        <v>0.19</v>
      </c>
      <c r="G78" s="14">
        <f t="shared" si="10"/>
        <v>21138.593333333338</v>
      </c>
      <c r="H78" s="15"/>
      <c r="I78" s="16">
        <v>7142.8571428571431</v>
      </c>
      <c r="J78" s="17">
        <v>38862</v>
      </c>
      <c r="K78" s="18">
        <v>7285.7142857142862</v>
      </c>
      <c r="L78" s="55">
        <v>0</v>
      </c>
      <c r="M78" s="34">
        <f t="shared" si="18"/>
        <v>17763.523809523813</v>
      </c>
      <c r="N78" s="19"/>
      <c r="O78" s="51">
        <f t="shared" si="11"/>
        <v>0.19</v>
      </c>
      <c r="P78" s="35">
        <f t="shared" si="12"/>
        <v>8500</v>
      </c>
      <c r="Q78" s="20">
        <f t="shared" si="13"/>
        <v>46245.78</v>
      </c>
      <c r="R78" s="37">
        <f t="shared" si="19"/>
        <v>8670</v>
      </c>
      <c r="S78" s="57">
        <f t="shared" si="15"/>
        <v>0</v>
      </c>
      <c r="T78" s="34">
        <f t="shared" si="16"/>
        <v>21138.593333333334</v>
      </c>
    </row>
    <row r="79" spans="1:20" ht="15.75" customHeight="1" x14ac:dyDescent="0.25">
      <c r="A79" s="11">
        <v>77</v>
      </c>
      <c r="B79" s="6" t="s">
        <v>92</v>
      </c>
      <c r="C79" s="9" t="s">
        <v>156</v>
      </c>
      <c r="D79" s="10">
        <v>1</v>
      </c>
      <c r="E79" s="13">
        <f t="shared" si="9"/>
        <v>42424.691876750701</v>
      </c>
      <c r="F79" s="51">
        <v>0.19</v>
      </c>
      <c r="G79" s="14">
        <f t="shared" si="10"/>
        <v>50485.383333333331</v>
      </c>
      <c r="H79" s="15"/>
      <c r="I79" s="16">
        <v>46974.789915966387</v>
      </c>
      <c r="J79" s="17">
        <v>32385</v>
      </c>
      <c r="K79" s="18">
        <v>47914.285714285717</v>
      </c>
      <c r="L79" s="55">
        <v>0</v>
      </c>
      <c r="M79" s="34">
        <f t="shared" si="18"/>
        <v>42424.691876750701</v>
      </c>
      <c r="N79" s="19"/>
      <c r="O79" s="51">
        <f t="shared" si="11"/>
        <v>0.19</v>
      </c>
      <c r="P79" s="35">
        <f t="shared" si="12"/>
        <v>55900</v>
      </c>
      <c r="Q79" s="20">
        <f t="shared" si="13"/>
        <v>38538.15</v>
      </c>
      <c r="R79" s="37">
        <f t="shared" si="19"/>
        <v>57018</v>
      </c>
      <c r="S79" s="57">
        <f t="shared" si="15"/>
        <v>0</v>
      </c>
      <c r="T79" s="34">
        <f t="shared" si="16"/>
        <v>50485.383333333331</v>
      </c>
    </row>
    <row r="80" spans="1:20" ht="15.75" customHeight="1" x14ac:dyDescent="0.25">
      <c r="A80" s="11">
        <v>78</v>
      </c>
      <c r="B80" s="6" t="s">
        <v>93</v>
      </c>
      <c r="C80" s="9" t="s">
        <v>156</v>
      </c>
      <c r="D80" s="10">
        <v>1</v>
      </c>
      <c r="E80" s="13">
        <f t="shared" si="9"/>
        <v>134427.6442577031</v>
      </c>
      <c r="F80" s="51">
        <v>0.19</v>
      </c>
      <c r="G80" s="14">
        <f t="shared" si="10"/>
        <v>159968.8966666667</v>
      </c>
      <c r="H80" s="15"/>
      <c r="I80" s="16">
        <v>122689.0756302521</v>
      </c>
      <c r="J80" s="17">
        <v>155451</v>
      </c>
      <c r="K80" s="18">
        <v>125142.85714285714</v>
      </c>
      <c r="L80" s="55">
        <v>0</v>
      </c>
      <c r="M80" s="34">
        <f t="shared" si="18"/>
        <v>134427.6442577031</v>
      </c>
      <c r="N80" s="19"/>
      <c r="O80" s="51">
        <f t="shared" si="11"/>
        <v>0.19</v>
      </c>
      <c r="P80" s="35">
        <f t="shared" si="12"/>
        <v>146000</v>
      </c>
      <c r="Q80" s="20">
        <f t="shared" si="13"/>
        <v>184986.69</v>
      </c>
      <c r="R80" s="37">
        <f t="shared" si="19"/>
        <v>148920</v>
      </c>
      <c r="S80" s="57">
        <f t="shared" si="15"/>
        <v>0</v>
      </c>
      <c r="T80" s="34">
        <f t="shared" si="16"/>
        <v>159968.89666666667</v>
      </c>
    </row>
    <row r="81" spans="1:20" ht="15.75" customHeight="1" x14ac:dyDescent="0.25">
      <c r="A81" s="53">
        <v>79</v>
      </c>
      <c r="B81" s="6" t="s">
        <v>94</v>
      </c>
      <c r="C81" s="9" t="s">
        <v>156</v>
      </c>
      <c r="D81" s="10">
        <v>1</v>
      </c>
      <c r="E81" s="13">
        <f t="shared" si="9"/>
        <v>20732.882352941178</v>
      </c>
      <c r="F81" s="51">
        <v>0.19</v>
      </c>
      <c r="G81" s="14">
        <f t="shared" si="10"/>
        <v>24672.13</v>
      </c>
      <c r="H81" s="15"/>
      <c r="I81" s="16">
        <v>14117.64705882353</v>
      </c>
      <c r="J81" s="17">
        <v>33681</v>
      </c>
      <c r="K81" s="18">
        <v>14400</v>
      </c>
      <c r="L81" s="55">
        <v>0</v>
      </c>
      <c r="M81" s="34">
        <f t="shared" si="18"/>
        <v>20732.882352941178</v>
      </c>
      <c r="N81" s="19"/>
      <c r="O81" s="51">
        <f t="shared" si="11"/>
        <v>0.19</v>
      </c>
      <c r="P81" s="35">
        <f t="shared" si="12"/>
        <v>16800</v>
      </c>
      <c r="Q81" s="20">
        <f t="shared" si="13"/>
        <v>40080.39</v>
      </c>
      <c r="R81" s="37">
        <f t="shared" si="19"/>
        <v>17136</v>
      </c>
      <c r="S81" s="57">
        <f t="shared" si="15"/>
        <v>0</v>
      </c>
      <c r="T81" s="34">
        <f t="shared" si="16"/>
        <v>24672.13</v>
      </c>
    </row>
    <row r="82" spans="1:20" ht="15.75" customHeight="1" x14ac:dyDescent="0.25">
      <c r="A82" s="11">
        <v>80</v>
      </c>
      <c r="B82" s="6" t="s">
        <v>95</v>
      </c>
      <c r="C82" s="9" t="s">
        <v>156</v>
      </c>
      <c r="D82" s="10">
        <v>1</v>
      </c>
      <c r="E82" s="13">
        <f t="shared" si="9"/>
        <v>31617.408963585436</v>
      </c>
      <c r="F82" s="51">
        <v>0.19</v>
      </c>
      <c r="G82" s="14">
        <f t="shared" si="10"/>
        <v>37624.716666666667</v>
      </c>
      <c r="H82" s="15"/>
      <c r="I82" s="16">
        <v>30924.36974789916</v>
      </c>
      <c r="J82" s="17">
        <v>32385</v>
      </c>
      <c r="K82" s="18">
        <v>31542.857142857145</v>
      </c>
      <c r="L82" s="55">
        <v>0</v>
      </c>
      <c r="M82" s="34">
        <f t="shared" si="18"/>
        <v>31617.408963585436</v>
      </c>
      <c r="N82" s="19"/>
      <c r="O82" s="51">
        <f t="shared" si="11"/>
        <v>0.19</v>
      </c>
      <c r="P82" s="35">
        <f t="shared" si="12"/>
        <v>36800</v>
      </c>
      <c r="Q82" s="20">
        <f t="shared" si="13"/>
        <v>38538.15</v>
      </c>
      <c r="R82" s="37">
        <f t="shared" si="19"/>
        <v>37536</v>
      </c>
      <c r="S82" s="57">
        <f t="shared" si="15"/>
        <v>0</v>
      </c>
      <c r="T82" s="34">
        <f t="shared" si="16"/>
        <v>37624.716666666667</v>
      </c>
    </row>
    <row r="83" spans="1:20" ht="15.75" customHeight="1" x14ac:dyDescent="0.25">
      <c r="A83" s="11">
        <v>81</v>
      </c>
      <c r="B83" s="6" t="s">
        <v>96</v>
      </c>
      <c r="C83" s="9" t="s">
        <v>156</v>
      </c>
      <c r="D83" s="10">
        <v>1</v>
      </c>
      <c r="E83" s="13">
        <f t="shared" si="9"/>
        <v>97225.207282913165</v>
      </c>
      <c r="F83" s="51">
        <v>0.19</v>
      </c>
      <c r="G83" s="14">
        <f t="shared" si="10"/>
        <v>115697.99666666667</v>
      </c>
      <c r="H83" s="15"/>
      <c r="I83" s="16">
        <v>56218.487394957985</v>
      </c>
      <c r="J83" s="17">
        <v>178121</v>
      </c>
      <c r="K83" s="18">
        <v>57336.134453781517</v>
      </c>
      <c r="L83" s="55">
        <v>0</v>
      </c>
      <c r="M83" s="34">
        <f t="shared" si="18"/>
        <v>97225.207282913165</v>
      </c>
      <c r="N83" s="19"/>
      <c r="O83" s="51">
        <f t="shared" si="11"/>
        <v>0.19</v>
      </c>
      <c r="P83" s="35">
        <f t="shared" si="12"/>
        <v>66900</v>
      </c>
      <c r="Q83" s="20">
        <f t="shared" si="13"/>
        <v>211963.99</v>
      </c>
      <c r="R83" s="37">
        <f t="shared" si="19"/>
        <v>68230</v>
      </c>
      <c r="S83" s="57">
        <f t="shared" si="15"/>
        <v>0</v>
      </c>
      <c r="T83" s="34">
        <f t="shared" si="16"/>
        <v>115697.99666666666</v>
      </c>
    </row>
    <row r="84" spans="1:20" ht="15.75" customHeight="1" x14ac:dyDescent="0.25">
      <c r="A84" s="27">
        <v>82</v>
      </c>
      <c r="B84" s="6" t="s">
        <v>97</v>
      </c>
      <c r="C84" s="9" t="s">
        <v>156</v>
      </c>
      <c r="D84" s="10">
        <v>1</v>
      </c>
      <c r="E84" s="13">
        <f t="shared" si="9"/>
        <v>71405.366946778711</v>
      </c>
      <c r="F84" s="51">
        <v>0.19</v>
      </c>
      <c r="G84" s="14">
        <f t="shared" si="10"/>
        <v>84972.386666666673</v>
      </c>
      <c r="H84" s="15"/>
      <c r="I84" s="16">
        <v>65966.386554621859</v>
      </c>
      <c r="J84" s="17">
        <v>80964</v>
      </c>
      <c r="K84" s="18">
        <v>67285.71428571429</v>
      </c>
      <c r="L84" s="55">
        <v>0</v>
      </c>
      <c r="M84" s="34">
        <f t="shared" si="18"/>
        <v>71405.366946778711</v>
      </c>
      <c r="N84" s="19"/>
      <c r="O84" s="51">
        <f t="shared" si="11"/>
        <v>0.19</v>
      </c>
      <c r="P84" s="35">
        <f t="shared" si="12"/>
        <v>78500.000000000015</v>
      </c>
      <c r="Q84" s="20">
        <f t="shared" si="13"/>
        <v>96347.16</v>
      </c>
      <c r="R84" s="37">
        <f t="shared" si="19"/>
        <v>80070</v>
      </c>
      <c r="S84" s="57">
        <f t="shared" si="15"/>
        <v>0</v>
      </c>
      <c r="T84" s="34">
        <f t="shared" si="16"/>
        <v>84972.386666666673</v>
      </c>
    </row>
    <row r="85" spans="1:20" ht="15.75" customHeight="1" x14ac:dyDescent="0.25">
      <c r="A85" s="11">
        <v>83</v>
      </c>
      <c r="B85" s="6" t="s">
        <v>98</v>
      </c>
      <c r="C85" s="9" t="s">
        <v>156</v>
      </c>
      <c r="D85" s="10">
        <v>1</v>
      </c>
      <c r="E85" s="13">
        <f t="shared" si="9"/>
        <v>91115.350140056034</v>
      </c>
      <c r="F85" s="51">
        <v>0.19</v>
      </c>
      <c r="G85" s="14">
        <f t="shared" si="10"/>
        <v>108427.26666666668</v>
      </c>
      <c r="H85" s="15"/>
      <c r="I85" s="16">
        <v>67983.193277310929</v>
      </c>
      <c r="J85" s="17">
        <v>136020</v>
      </c>
      <c r="K85" s="18">
        <v>69342.857142857145</v>
      </c>
      <c r="L85" s="55">
        <v>0</v>
      </c>
      <c r="M85" s="34">
        <f t="shared" si="18"/>
        <v>91115.350140056034</v>
      </c>
      <c r="N85" s="19"/>
      <c r="O85" s="51">
        <f t="shared" si="11"/>
        <v>0.19</v>
      </c>
      <c r="P85" s="35">
        <f t="shared" si="12"/>
        <v>80900</v>
      </c>
      <c r="Q85" s="20">
        <f t="shared" si="13"/>
        <v>161863.79999999999</v>
      </c>
      <c r="R85" s="37">
        <f t="shared" si="19"/>
        <v>82518</v>
      </c>
      <c r="S85" s="57">
        <f t="shared" si="15"/>
        <v>0</v>
      </c>
      <c r="T85" s="34">
        <f t="shared" si="16"/>
        <v>108427.26666666666</v>
      </c>
    </row>
    <row r="86" spans="1:20" ht="15.75" customHeight="1" x14ac:dyDescent="0.25">
      <c r="A86" s="11">
        <v>84</v>
      </c>
      <c r="B86" s="6" t="s">
        <v>99</v>
      </c>
      <c r="C86" s="9" t="s">
        <v>156</v>
      </c>
      <c r="D86" s="10">
        <v>1</v>
      </c>
      <c r="E86" s="13">
        <f t="shared" si="9"/>
        <v>536938.55462184874</v>
      </c>
      <c r="F86" s="51">
        <v>0.19</v>
      </c>
      <c r="G86" s="14">
        <f t="shared" si="10"/>
        <v>638956.88</v>
      </c>
      <c r="H86" s="15"/>
      <c r="I86" s="16">
        <v>533445.37815126055</v>
      </c>
      <c r="J86" s="17">
        <v>533256</v>
      </c>
      <c r="K86" s="18">
        <v>544114.28571428568</v>
      </c>
      <c r="L86" s="55">
        <v>0</v>
      </c>
      <c r="M86" s="34">
        <f t="shared" si="18"/>
        <v>536938.55462184874</v>
      </c>
      <c r="N86" s="19"/>
      <c r="O86" s="51">
        <f t="shared" si="11"/>
        <v>0.19</v>
      </c>
      <c r="P86" s="35">
        <f t="shared" si="12"/>
        <v>634800</v>
      </c>
      <c r="Q86" s="20">
        <f t="shared" si="13"/>
        <v>634574.64</v>
      </c>
      <c r="R86" s="37">
        <f t="shared" si="19"/>
        <v>647496</v>
      </c>
      <c r="S86" s="57">
        <f t="shared" si="15"/>
        <v>0</v>
      </c>
      <c r="T86" s="34">
        <f t="shared" si="16"/>
        <v>638956.88</v>
      </c>
    </row>
    <row r="87" spans="1:20" ht="15.75" customHeight="1" x14ac:dyDescent="0.25">
      <c r="A87" s="27">
        <v>85</v>
      </c>
      <c r="B87" s="6" t="s">
        <v>100</v>
      </c>
      <c r="C87" s="9" t="s">
        <v>156</v>
      </c>
      <c r="D87" s="10">
        <v>1</v>
      </c>
      <c r="E87" s="13">
        <f t="shared" si="9"/>
        <v>54629.030812324934</v>
      </c>
      <c r="F87" s="51">
        <v>0.19</v>
      </c>
      <c r="G87" s="14">
        <f t="shared" si="10"/>
        <v>65008.546666666676</v>
      </c>
      <c r="H87" s="15"/>
      <c r="I87" s="16">
        <v>66302.521008403361</v>
      </c>
      <c r="J87" s="17">
        <v>29956</v>
      </c>
      <c r="K87" s="18">
        <v>67628.571428571435</v>
      </c>
      <c r="L87" s="55">
        <v>0</v>
      </c>
      <c r="M87" s="34">
        <f t="shared" si="18"/>
        <v>54629.030812324934</v>
      </c>
      <c r="N87" s="19"/>
      <c r="O87" s="51">
        <f t="shared" si="11"/>
        <v>0.19</v>
      </c>
      <c r="P87" s="35">
        <f t="shared" si="12"/>
        <v>78900</v>
      </c>
      <c r="Q87" s="20">
        <f t="shared" si="13"/>
        <v>35647.64</v>
      </c>
      <c r="R87" s="37">
        <f t="shared" si="19"/>
        <v>80478</v>
      </c>
      <c r="S87" s="57">
        <f t="shared" si="15"/>
        <v>0</v>
      </c>
      <c r="T87" s="34">
        <f t="shared" si="16"/>
        <v>65008.546666666669</v>
      </c>
    </row>
    <row r="88" spans="1:20" ht="15.75" customHeight="1" x14ac:dyDescent="0.25">
      <c r="A88" s="11">
        <v>86</v>
      </c>
      <c r="B88" s="6" t="s">
        <v>101</v>
      </c>
      <c r="C88" s="9" t="s">
        <v>156</v>
      </c>
      <c r="D88" s="10">
        <v>1</v>
      </c>
      <c r="E88" s="13">
        <f t="shared" si="9"/>
        <v>49296.089635854347</v>
      </c>
      <c r="F88" s="51">
        <v>0.19</v>
      </c>
      <c r="G88" s="14">
        <f t="shared" si="10"/>
        <v>58662.346666666672</v>
      </c>
      <c r="H88" s="15"/>
      <c r="I88" s="16">
        <v>49243.697478991598</v>
      </c>
      <c r="J88" s="17">
        <v>48416</v>
      </c>
      <c r="K88" s="18">
        <v>50228.571428571428</v>
      </c>
      <c r="L88" s="55">
        <v>0</v>
      </c>
      <c r="M88" s="34">
        <f t="shared" si="18"/>
        <v>49296.089635854347</v>
      </c>
      <c r="N88" s="19"/>
      <c r="O88" s="51">
        <f t="shared" si="11"/>
        <v>0.19</v>
      </c>
      <c r="P88" s="35">
        <f t="shared" si="12"/>
        <v>58600</v>
      </c>
      <c r="Q88" s="20">
        <f t="shared" si="13"/>
        <v>57615.040000000001</v>
      </c>
      <c r="R88" s="37">
        <f t="shared" si="19"/>
        <v>59772</v>
      </c>
      <c r="S88" s="57">
        <f t="shared" si="15"/>
        <v>0</v>
      </c>
      <c r="T88" s="34">
        <f t="shared" si="16"/>
        <v>58662.346666666672</v>
      </c>
    </row>
    <row r="89" spans="1:20" ht="15.75" customHeight="1" x14ac:dyDescent="0.25">
      <c r="A89" s="11">
        <v>87</v>
      </c>
      <c r="B89" s="6" t="s">
        <v>102</v>
      </c>
      <c r="C89" s="9" t="s">
        <v>156</v>
      </c>
      <c r="D89" s="10">
        <v>1</v>
      </c>
      <c r="E89" s="13">
        <f t="shared" si="9"/>
        <v>59538.397759103646</v>
      </c>
      <c r="F89" s="51">
        <v>0.19</v>
      </c>
      <c r="G89" s="14">
        <f t="shared" si="10"/>
        <v>70850.693333333344</v>
      </c>
      <c r="H89" s="15"/>
      <c r="I89" s="16">
        <v>12268.90756302521</v>
      </c>
      <c r="J89" s="17">
        <v>153832</v>
      </c>
      <c r="K89" s="18">
        <v>12514.285714285716</v>
      </c>
      <c r="L89" s="55">
        <v>0</v>
      </c>
      <c r="M89" s="34">
        <f t="shared" si="18"/>
        <v>59538.397759103646</v>
      </c>
      <c r="N89" s="19"/>
      <c r="O89" s="51">
        <f t="shared" si="11"/>
        <v>0.19</v>
      </c>
      <c r="P89" s="35">
        <f t="shared" si="12"/>
        <v>14600</v>
      </c>
      <c r="Q89" s="20">
        <f t="shared" si="13"/>
        <v>183060.08000000002</v>
      </c>
      <c r="R89" s="37">
        <f t="shared" si="19"/>
        <v>14892.000000000002</v>
      </c>
      <c r="S89" s="57">
        <f t="shared" si="15"/>
        <v>0</v>
      </c>
      <c r="T89" s="34">
        <f t="shared" si="16"/>
        <v>70850.693333333344</v>
      </c>
    </row>
    <row r="90" spans="1:20" ht="15.75" customHeight="1" x14ac:dyDescent="0.25">
      <c r="A90" s="27">
        <v>88</v>
      </c>
      <c r="B90" s="6" t="s">
        <v>103</v>
      </c>
      <c r="C90" s="9" t="s">
        <v>156</v>
      </c>
      <c r="D90" s="10">
        <v>1</v>
      </c>
      <c r="E90" s="13">
        <f t="shared" si="9"/>
        <v>19846.960784313724</v>
      </c>
      <c r="F90" s="51">
        <v>0.19</v>
      </c>
      <c r="G90" s="14">
        <f t="shared" si="10"/>
        <v>23617.883333333331</v>
      </c>
      <c r="H90" s="15"/>
      <c r="I90" s="16">
        <v>4705.8823529411766</v>
      </c>
      <c r="J90" s="17">
        <v>50035</v>
      </c>
      <c r="K90" s="18">
        <v>4800</v>
      </c>
      <c r="L90" s="55">
        <v>0</v>
      </c>
      <c r="M90" s="34">
        <f t="shared" si="18"/>
        <v>19846.960784313724</v>
      </c>
      <c r="N90" s="19"/>
      <c r="O90" s="51">
        <f t="shared" si="11"/>
        <v>0.19</v>
      </c>
      <c r="P90" s="35">
        <f t="shared" si="12"/>
        <v>5600</v>
      </c>
      <c r="Q90" s="20">
        <f t="shared" si="13"/>
        <v>59541.65</v>
      </c>
      <c r="R90" s="37">
        <f t="shared" si="19"/>
        <v>5712</v>
      </c>
      <c r="S90" s="57">
        <f t="shared" si="15"/>
        <v>0</v>
      </c>
      <c r="T90" s="34">
        <f t="shared" si="16"/>
        <v>23617.883333333331</v>
      </c>
    </row>
    <row r="91" spans="1:20" ht="15.75" customHeight="1" x14ac:dyDescent="0.25">
      <c r="A91" s="11">
        <v>89</v>
      </c>
      <c r="B91" s="6" t="s">
        <v>104</v>
      </c>
      <c r="C91" s="9" t="s">
        <v>156</v>
      </c>
      <c r="D91" s="10">
        <v>1</v>
      </c>
      <c r="E91" s="13">
        <f t="shared" si="9"/>
        <v>166115.77030812323</v>
      </c>
      <c r="F91" s="51">
        <v>0.19</v>
      </c>
      <c r="G91" s="14">
        <f t="shared" si="10"/>
        <v>197677.76666666666</v>
      </c>
      <c r="H91" s="15"/>
      <c r="I91" s="16">
        <v>123445.37815126051</v>
      </c>
      <c r="J91" s="17">
        <v>249370</v>
      </c>
      <c r="K91" s="18">
        <v>125531.93277310925</v>
      </c>
      <c r="L91" s="55">
        <v>0</v>
      </c>
      <c r="M91" s="34">
        <f t="shared" si="18"/>
        <v>166115.77030812323</v>
      </c>
      <c r="N91" s="19"/>
      <c r="O91" s="51">
        <f t="shared" si="11"/>
        <v>0.19</v>
      </c>
      <c r="P91" s="35">
        <f t="shared" si="12"/>
        <v>146900</v>
      </c>
      <c r="Q91" s="20">
        <f t="shared" si="13"/>
        <v>296750.3</v>
      </c>
      <c r="R91" s="37">
        <f t="shared" si="19"/>
        <v>149383</v>
      </c>
      <c r="S91" s="57">
        <f t="shared" si="15"/>
        <v>0</v>
      </c>
      <c r="T91" s="34">
        <f t="shared" si="16"/>
        <v>197677.76666666669</v>
      </c>
    </row>
    <row r="92" spans="1:20" ht="15.75" customHeight="1" x14ac:dyDescent="0.25">
      <c r="A92" s="11">
        <v>90</v>
      </c>
      <c r="B92" s="6" t="s">
        <v>105</v>
      </c>
      <c r="C92" s="9" t="s">
        <v>156</v>
      </c>
      <c r="D92" s="10">
        <v>1</v>
      </c>
      <c r="E92" s="13">
        <f t="shared" si="9"/>
        <v>16226.932773109243</v>
      </c>
      <c r="F92" s="51">
        <v>0.19</v>
      </c>
      <c r="G92" s="14">
        <f t="shared" si="10"/>
        <v>19310.05</v>
      </c>
      <c r="H92" s="15"/>
      <c r="I92" s="16">
        <v>8067.226890756303</v>
      </c>
      <c r="J92" s="17">
        <v>32385</v>
      </c>
      <c r="K92" s="18">
        <v>8228.5714285714294</v>
      </c>
      <c r="L92" s="55">
        <v>0</v>
      </c>
      <c r="M92" s="34">
        <f t="shared" si="18"/>
        <v>16226.932773109243</v>
      </c>
      <c r="N92" s="19"/>
      <c r="O92" s="51">
        <f t="shared" si="11"/>
        <v>0.19</v>
      </c>
      <c r="P92" s="35">
        <f t="shared" si="12"/>
        <v>9600</v>
      </c>
      <c r="Q92" s="20">
        <f t="shared" si="13"/>
        <v>38538.15</v>
      </c>
      <c r="R92" s="37">
        <f t="shared" si="19"/>
        <v>9792</v>
      </c>
      <c r="S92" s="57">
        <f t="shared" si="15"/>
        <v>0</v>
      </c>
      <c r="T92" s="34">
        <f t="shared" si="16"/>
        <v>19310.05</v>
      </c>
    </row>
    <row r="93" spans="1:20" ht="15.75" customHeight="1" x14ac:dyDescent="0.25">
      <c r="A93" s="27">
        <v>91</v>
      </c>
      <c r="B93" s="6" t="s">
        <v>106</v>
      </c>
      <c r="C93" s="9" t="s">
        <v>156</v>
      </c>
      <c r="D93" s="10">
        <v>1</v>
      </c>
      <c r="E93" s="13">
        <f t="shared" si="9"/>
        <v>39750.924369747903</v>
      </c>
      <c r="F93" s="51">
        <v>0.19</v>
      </c>
      <c r="G93" s="14">
        <f t="shared" si="10"/>
        <v>47303.600000000006</v>
      </c>
      <c r="H93" s="15"/>
      <c r="I93" s="16">
        <v>39075.63025210084</v>
      </c>
      <c r="J93" s="17">
        <v>40320</v>
      </c>
      <c r="K93" s="18">
        <v>39857.142857142862</v>
      </c>
      <c r="L93" s="55">
        <v>0</v>
      </c>
      <c r="M93" s="34">
        <f t="shared" si="18"/>
        <v>39750.924369747903</v>
      </c>
      <c r="N93" s="19"/>
      <c r="O93" s="51">
        <f t="shared" si="11"/>
        <v>0.19</v>
      </c>
      <c r="P93" s="35">
        <f t="shared" si="12"/>
        <v>46500</v>
      </c>
      <c r="Q93" s="20">
        <f t="shared" si="13"/>
        <v>47980.800000000003</v>
      </c>
      <c r="R93" s="37">
        <f t="shared" si="19"/>
        <v>47430.000000000007</v>
      </c>
      <c r="S93" s="57">
        <f t="shared" si="15"/>
        <v>0</v>
      </c>
      <c r="T93" s="34">
        <f t="shared" si="16"/>
        <v>47303.600000000006</v>
      </c>
    </row>
    <row r="94" spans="1:20" ht="15.75" customHeight="1" x14ac:dyDescent="0.25">
      <c r="A94" s="11">
        <v>92</v>
      </c>
      <c r="B94" s="6" t="s">
        <v>107</v>
      </c>
      <c r="C94" s="9" t="s">
        <v>156</v>
      </c>
      <c r="D94" s="10">
        <v>1</v>
      </c>
      <c r="E94" s="13">
        <f t="shared" si="9"/>
        <v>244271.84593837534</v>
      </c>
      <c r="F94" s="51">
        <v>0.19</v>
      </c>
      <c r="G94" s="14">
        <f t="shared" si="10"/>
        <v>290683.49666666664</v>
      </c>
      <c r="H94" s="15"/>
      <c r="I94" s="16">
        <v>218487.3949579832</v>
      </c>
      <c r="J94" s="17">
        <v>291471</v>
      </c>
      <c r="K94" s="18">
        <v>222857.14285714287</v>
      </c>
      <c r="L94" s="55">
        <v>0</v>
      </c>
      <c r="M94" s="34">
        <f t="shared" si="18"/>
        <v>244271.84593837534</v>
      </c>
      <c r="N94" s="19"/>
      <c r="O94" s="51">
        <f t="shared" si="11"/>
        <v>0.19</v>
      </c>
      <c r="P94" s="35">
        <f t="shared" si="12"/>
        <v>260000</v>
      </c>
      <c r="Q94" s="20">
        <f t="shared" si="13"/>
        <v>346850.49</v>
      </c>
      <c r="R94" s="37">
        <f t="shared" si="19"/>
        <v>265200</v>
      </c>
      <c r="S94" s="57">
        <f t="shared" si="15"/>
        <v>0</v>
      </c>
      <c r="T94" s="34">
        <f t="shared" si="16"/>
        <v>290683.49666666664</v>
      </c>
    </row>
    <row r="95" spans="1:20" x14ac:dyDescent="0.25">
      <c r="A95" s="11">
        <v>93</v>
      </c>
      <c r="B95" s="5" t="s">
        <v>108</v>
      </c>
      <c r="C95" s="9" t="s">
        <v>156</v>
      </c>
      <c r="D95" s="10">
        <v>1</v>
      </c>
      <c r="E95" s="13">
        <f t="shared" si="9"/>
        <v>54555.938375350146</v>
      </c>
      <c r="F95" s="51">
        <v>0.19</v>
      </c>
      <c r="G95" s="14">
        <f t="shared" si="10"/>
        <v>64921.566666666673</v>
      </c>
      <c r="H95" s="15"/>
      <c r="I95" s="16">
        <v>27394.957983193279</v>
      </c>
      <c r="J95" s="17">
        <v>108330</v>
      </c>
      <c r="K95" s="18">
        <v>27942.857142857145</v>
      </c>
      <c r="L95" s="55">
        <v>0</v>
      </c>
      <c r="M95" s="34">
        <f t="shared" si="18"/>
        <v>54555.938375350146</v>
      </c>
      <c r="N95" s="19"/>
      <c r="O95" s="51">
        <f t="shared" si="11"/>
        <v>0.19</v>
      </c>
      <c r="P95" s="35">
        <f t="shared" si="12"/>
        <v>32600</v>
      </c>
      <c r="Q95" s="20">
        <f t="shared" si="13"/>
        <v>128912.7</v>
      </c>
      <c r="R95" s="37">
        <f t="shared" si="19"/>
        <v>33252</v>
      </c>
      <c r="S95" s="57">
        <f t="shared" si="15"/>
        <v>0</v>
      </c>
      <c r="T95" s="34">
        <f t="shared" si="16"/>
        <v>64921.566666666673</v>
      </c>
    </row>
    <row r="96" spans="1:20" x14ac:dyDescent="0.25">
      <c r="A96" s="27">
        <v>94</v>
      </c>
      <c r="B96" s="5" t="s">
        <v>109</v>
      </c>
      <c r="C96" s="9" t="s">
        <v>156</v>
      </c>
      <c r="D96" s="10">
        <v>1</v>
      </c>
      <c r="E96" s="13">
        <f t="shared" si="9"/>
        <v>28972.952380952382</v>
      </c>
      <c r="F96" s="51">
        <v>0.19</v>
      </c>
      <c r="G96" s="14">
        <f t="shared" si="10"/>
        <v>34477.813333333332</v>
      </c>
      <c r="H96" s="15"/>
      <c r="I96" s="16">
        <v>25714.285714285714</v>
      </c>
      <c r="J96" s="17">
        <v>34976</v>
      </c>
      <c r="K96" s="18">
        <v>26228.571428571431</v>
      </c>
      <c r="L96" s="55">
        <v>0</v>
      </c>
      <c r="M96" s="34">
        <f t="shared" si="18"/>
        <v>28972.952380952382</v>
      </c>
      <c r="N96" s="19"/>
      <c r="O96" s="51">
        <f t="shared" si="11"/>
        <v>0.19</v>
      </c>
      <c r="P96" s="35">
        <f t="shared" si="12"/>
        <v>30600</v>
      </c>
      <c r="Q96" s="20">
        <f t="shared" si="13"/>
        <v>41621.440000000002</v>
      </c>
      <c r="R96" s="37">
        <f t="shared" si="19"/>
        <v>31212.000000000004</v>
      </c>
      <c r="S96" s="57">
        <f t="shared" si="15"/>
        <v>0</v>
      </c>
      <c r="T96" s="34">
        <f t="shared" si="16"/>
        <v>34477.813333333332</v>
      </c>
    </row>
    <row r="97" spans="1:20" ht="390" x14ac:dyDescent="0.25">
      <c r="A97" s="11">
        <v>95</v>
      </c>
      <c r="B97" s="5" t="s">
        <v>110</v>
      </c>
      <c r="C97" s="9" t="s">
        <v>156</v>
      </c>
      <c r="D97" s="10">
        <v>1</v>
      </c>
      <c r="E97" s="13">
        <f t="shared" si="9"/>
        <v>338632.39775910362</v>
      </c>
      <c r="F97" s="51">
        <v>0.19</v>
      </c>
      <c r="G97" s="14">
        <f t="shared" si="10"/>
        <v>402972.55333333334</v>
      </c>
      <c r="H97" s="15"/>
      <c r="I97" s="16">
        <v>182268.90756302522</v>
      </c>
      <c r="J97" s="17">
        <v>647714</v>
      </c>
      <c r="K97" s="18">
        <v>185914.28571428571</v>
      </c>
      <c r="L97" s="55">
        <v>0</v>
      </c>
      <c r="M97" s="34">
        <f t="shared" si="18"/>
        <v>338632.39775910362</v>
      </c>
      <c r="N97" s="19"/>
      <c r="O97" s="51">
        <f t="shared" si="11"/>
        <v>0.19</v>
      </c>
      <c r="P97" s="35">
        <f t="shared" si="12"/>
        <v>216900</v>
      </c>
      <c r="Q97" s="20">
        <f t="shared" si="13"/>
        <v>770779.66</v>
      </c>
      <c r="R97" s="37">
        <f t="shared" si="19"/>
        <v>221238</v>
      </c>
      <c r="S97" s="57">
        <f t="shared" si="15"/>
        <v>0</v>
      </c>
      <c r="T97" s="34">
        <f t="shared" si="16"/>
        <v>402972.5533333334</v>
      </c>
    </row>
    <row r="98" spans="1:20" x14ac:dyDescent="0.25">
      <c r="A98" s="11">
        <v>96</v>
      </c>
      <c r="B98" s="5" t="s">
        <v>111</v>
      </c>
      <c r="C98" s="9" t="s">
        <v>156</v>
      </c>
      <c r="D98" s="10">
        <v>1</v>
      </c>
      <c r="E98" s="13">
        <f t="shared" si="9"/>
        <v>19167.549019607843</v>
      </c>
      <c r="F98" s="51">
        <v>0.19</v>
      </c>
      <c r="G98" s="14">
        <f t="shared" si="10"/>
        <v>22809.383333333331</v>
      </c>
      <c r="H98" s="15"/>
      <c r="I98" s="16">
        <v>14117.64705882353</v>
      </c>
      <c r="J98" s="17">
        <v>28985</v>
      </c>
      <c r="K98" s="18">
        <v>14400</v>
      </c>
      <c r="L98" s="55">
        <v>0</v>
      </c>
      <c r="M98" s="34">
        <f t="shared" si="18"/>
        <v>19167.549019607843</v>
      </c>
      <c r="N98" s="19"/>
      <c r="O98" s="51">
        <f t="shared" si="11"/>
        <v>0.19</v>
      </c>
      <c r="P98" s="35">
        <f t="shared" si="12"/>
        <v>16800</v>
      </c>
      <c r="Q98" s="20">
        <f t="shared" si="13"/>
        <v>34492.15</v>
      </c>
      <c r="R98" s="37">
        <f t="shared" si="19"/>
        <v>17136</v>
      </c>
      <c r="S98" s="57">
        <f t="shared" si="15"/>
        <v>0</v>
      </c>
      <c r="T98" s="34">
        <f t="shared" si="16"/>
        <v>22809.383333333331</v>
      </c>
    </row>
    <row r="99" spans="1:20" x14ac:dyDescent="0.25">
      <c r="A99" s="27">
        <v>97</v>
      </c>
      <c r="B99" s="5" t="s">
        <v>112</v>
      </c>
      <c r="C99" s="9" t="s">
        <v>156</v>
      </c>
      <c r="D99" s="10">
        <v>1</v>
      </c>
      <c r="E99" s="13">
        <f t="shared" si="9"/>
        <v>21447.820728291317</v>
      </c>
      <c r="F99" s="51">
        <v>0.19</v>
      </c>
      <c r="G99" s="14">
        <f t="shared" si="10"/>
        <v>25522.906666666669</v>
      </c>
      <c r="H99" s="15"/>
      <c r="I99" s="16">
        <v>21512.605042016807</v>
      </c>
      <c r="J99" s="17">
        <v>20888</v>
      </c>
      <c r="K99" s="18">
        <v>21942.857142857145</v>
      </c>
      <c r="L99" s="55">
        <v>0</v>
      </c>
      <c r="M99" s="34">
        <f t="shared" si="18"/>
        <v>21447.820728291317</v>
      </c>
      <c r="N99" s="19"/>
      <c r="O99" s="51">
        <f t="shared" si="11"/>
        <v>0.19</v>
      </c>
      <c r="P99" s="35">
        <f t="shared" si="12"/>
        <v>25600</v>
      </c>
      <c r="Q99" s="20">
        <f t="shared" si="13"/>
        <v>24856.720000000001</v>
      </c>
      <c r="R99" s="37">
        <f t="shared" si="19"/>
        <v>26112.000000000004</v>
      </c>
      <c r="S99" s="57">
        <f t="shared" si="15"/>
        <v>0</v>
      </c>
      <c r="T99" s="34">
        <f t="shared" si="16"/>
        <v>25522.906666666666</v>
      </c>
    </row>
    <row r="100" spans="1:20" x14ac:dyDescent="0.25">
      <c r="A100" s="11">
        <v>98</v>
      </c>
      <c r="B100" s="5" t="s">
        <v>113</v>
      </c>
      <c r="C100" s="9" t="s">
        <v>156</v>
      </c>
      <c r="D100" s="10">
        <v>1</v>
      </c>
      <c r="E100" s="13">
        <f t="shared" si="9"/>
        <v>72065.378151260506</v>
      </c>
      <c r="F100" s="51">
        <v>0.19</v>
      </c>
      <c r="G100" s="14">
        <f t="shared" si="10"/>
        <v>85757.8</v>
      </c>
      <c r="H100" s="15"/>
      <c r="I100" s="16">
        <v>64621.848739495799</v>
      </c>
      <c r="J100" s="17">
        <v>85660</v>
      </c>
      <c r="K100" s="18">
        <v>65914.28571428571</v>
      </c>
      <c r="L100" s="55">
        <v>0</v>
      </c>
      <c r="M100" s="34">
        <f t="shared" si="18"/>
        <v>72065.378151260506</v>
      </c>
      <c r="N100" s="19"/>
      <c r="O100" s="51">
        <f t="shared" si="11"/>
        <v>0.19</v>
      </c>
      <c r="P100" s="35">
        <f t="shared" si="12"/>
        <v>76900</v>
      </c>
      <c r="Q100" s="20">
        <f t="shared" si="13"/>
        <v>101935.4</v>
      </c>
      <c r="R100" s="37">
        <f t="shared" si="19"/>
        <v>78438</v>
      </c>
      <c r="S100" s="57">
        <f t="shared" si="15"/>
        <v>0</v>
      </c>
      <c r="T100" s="34">
        <f t="shared" si="16"/>
        <v>85757.8</v>
      </c>
    </row>
    <row r="101" spans="1:20" x14ac:dyDescent="0.25">
      <c r="A101" s="11">
        <v>99</v>
      </c>
      <c r="B101" s="5" t="s">
        <v>114</v>
      </c>
      <c r="C101" s="9" t="s">
        <v>156</v>
      </c>
      <c r="D101" s="10">
        <v>1</v>
      </c>
      <c r="E101" s="13">
        <f t="shared" si="9"/>
        <v>35895.977591036419</v>
      </c>
      <c r="F101" s="51">
        <v>0.19</v>
      </c>
      <c r="G101" s="14">
        <f t="shared" si="10"/>
        <v>42716.21333333334</v>
      </c>
      <c r="H101" s="15"/>
      <c r="I101" s="16">
        <v>22689.0756302521</v>
      </c>
      <c r="J101" s="17">
        <v>61856</v>
      </c>
      <c r="K101" s="18">
        <v>23142.857142857145</v>
      </c>
      <c r="L101" s="55">
        <v>0</v>
      </c>
      <c r="M101" s="34">
        <f t="shared" si="18"/>
        <v>35895.977591036419</v>
      </c>
      <c r="N101" s="19"/>
      <c r="O101" s="51">
        <f t="shared" si="11"/>
        <v>0.19</v>
      </c>
      <c r="P101" s="35">
        <f t="shared" si="12"/>
        <v>27000</v>
      </c>
      <c r="Q101" s="20">
        <f t="shared" si="13"/>
        <v>73608.639999999999</v>
      </c>
      <c r="R101" s="37">
        <f t="shared" si="19"/>
        <v>27540.000000000004</v>
      </c>
      <c r="S101" s="57">
        <f t="shared" si="15"/>
        <v>0</v>
      </c>
      <c r="T101" s="34">
        <f t="shared" si="16"/>
        <v>42716.213333333333</v>
      </c>
    </row>
    <row r="102" spans="1:20" ht="30" x14ac:dyDescent="0.25">
      <c r="A102" s="27">
        <v>100</v>
      </c>
      <c r="B102" s="5" t="s">
        <v>115</v>
      </c>
      <c r="C102" s="9" t="s">
        <v>156</v>
      </c>
      <c r="D102" s="10">
        <v>1</v>
      </c>
      <c r="E102" s="13">
        <f t="shared" si="9"/>
        <v>10689.731092436976</v>
      </c>
      <c r="F102" s="51">
        <v>0.19</v>
      </c>
      <c r="G102" s="14">
        <f t="shared" si="10"/>
        <v>12720.78</v>
      </c>
      <c r="H102" s="15"/>
      <c r="I102" s="16">
        <v>12268.90756302521</v>
      </c>
      <c r="J102" s="17">
        <v>7286</v>
      </c>
      <c r="K102" s="18">
        <v>12514.285714285716</v>
      </c>
      <c r="L102" s="55">
        <v>0</v>
      </c>
      <c r="M102" s="34">
        <f t="shared" si="18"/>
        <v>10689.731092436976</v>
      </c>
      <c r="N102" s="19"/>
      <c r="O102" s="51">
        <f t="shared" si="11"/>
        <v>0.19</v>
      </c>
      <c r="P102" s="35">
        <f t="shared" si="12"/>
        <v>14600</v>
      </c>
      <c r="Q102" s="20">
        <f t="shared" si="13"/>
        <v>8670.34</v>
      </c>
      <c r="R102" s="37">
        <f t="shared" si="19"/>
        <v>14892.000000000002</v>
      </c>
      <c r="S102" s="57">
        <f t="shared" si="15"/>
        <v>0</v>
      </c>
      <c r="T102" s="34">
        <f t="shared" si="16"/>
        <v>12720.78</v>
      </c>
    </row>
    <row r="103" spans="1:20" x14ac:dyDescent="0.25">
      <c r="A103" s="11">
        <v>101</v>
      </c>
      <c r="B103" s="5" t="s">
        <v>116</v>
      </c>
      <c r="C103" s="9" t="s">
        <v>156</v>
      </c>
      <c r="D103" s="10">
        <v>1</v>
      </c>
      <c r="E103" s="13">
        <f t="shared" si="9"/>
        <v>36867.644257703083</v>
      </c>
      <c r="F103" s="51">
        <v>0.19</v>
      </c>
      <c r="G103" s="14">
        <f t="shared" si="10"/>
        <v>43872.496666666666</v>
      </c>
      <c r="H103" s="15"/>
      <c r="I103" s="16">
        <v>22689.0756302521</v>
      </c>
      <c r="J103" s="17">
        <v>64771</v>
      </c>
      <c r="K103" s="18">
        <v>23142.857142857145</v>
      </c>
      <c r="L103" s="55">
        <v>0</v>
      </c>
      <c r="M103" s="34">
        <f t="shared" si="18"/>
        <v>36867.644257703083</v>
      </c>
      <c r="N103" s="19"/>
      <c r="O103" s="51">
        <f t="shared" si="11"/>
        <v>0.19</v>
      </c>
      <c r="P103" s="35">
        <f t="shared" si="12"/>
        <v>27000</v>
      </c>
      <c r="Q103" s="20">
        <f t="shared" si="13"/>
        <v>77077.490000000005</v>
      </c>
      <c r="R103" s="37">
        <f t="shared" si="19"/>
        <v>27540.000000000004</v>
      </c>
      <c r="S103" s="57">
        <f t="shared" si="15"/>
        <v>0</v>
      </c>
      <c r="T103" s="34">
        <f t="shared" si="16"/>
        <v>43872.496666666673</v>
      </c>
    </row>
    <row r="104" spans="1:20" ht="75" x14ac:dyDescent="0.25">
      <c r="A104" s="11">
        <v>102</v>
      </c>
      <c r="B104" s="5" t="s">
        <v>117</v>
      </c>
      <c r="C104" s="9" t="s">
        <v>156</v>
      </c>
      <c r="D104" s="10">
        <v>1</v>
      </c>
      <c r="E104" s="13">
        <f t="shared" si="9"/>
        <v>56733.165266106451</v>
      </c>
      <c r="F104" s="51">
        <v>0.19</v>
      </c>
      <c r="G104" s="14">
        <f t="shared" si="10"/>
        <v>67512.466666666674</v>
      </c>
      <c r="H104" s="15"/>
      <c r="I104" s="16">
        <v>40168.067226890758</v>
      </c>
      <c r="J104" s="17">
        <v>89060</v>
      </c>
      <c r="K104" s="18">
        <v>40971.428571428572</v>
      </c>
      <c r="L104" s="55">
        <v>0</v>
      </c>
      <c r="M104" s="34">
        <f t="shared" si="18"/>
        <v>56733.165266106451</v>
      </c>
      <c r="N104" s="19"/>
      <c r="O104" s="51">
        <f t="shared" si="11"/>
        <v>0.19</v>
      </c>
      <c r="P104" s="35">
        <f t="shared" si="12"/>
        <v>47800</v>
      </c>
      <c r="Q104" s="20">
        <f t="shared" si="13"/>
        <v>105981.4</v>
      </c>
      <c r="R104" s="37">
        <f t="shared" si="19"/>
        <v>48756</v>
      </c>
      <c r="S104" s="57">
        <f t="shared" si="15"/>
        <v>0</v>
      </c>
      <c r="T104" s="34">
        <f t="shared" si="16"/>
        <v>67512.46666666666</v>
      </c>
    </row>
    <row r="105" spans="1:20" ht="45" x14ac:dyDescent="0.25">
      <c r="A105" s="27">
        <v>103</v>
      </c>
      <c r="B105" s="5" t="s">
        <v>118</v>
      </c>
      <c r="C105" s="9" t="s">
        <v>156</v>
      </c>
      <c r="D105" s="10">
        <v>1</v>
      </c>
      <c r="E105" s="13">
        <f t="shared" si="9"/>
        <v>290771.9411764706</v>
      </c>
      <c r="F105" s="51">
        <v>0.19</v>
      </c>
      <c r="G105" s="14">
        <f t="shared" si="10"/>
        <v>346018.61</v>
      </c>
      <c r="H105" s="15"/>
      <c r="I105" s="16">
        <v>47058.823529411769</v>
      </c>
      <c r="J105" s="17">
        <v>777257</v>
      </c>
      <c r="K105" s="18">
        <v>48000</v>
      </c>
      <c r="L105" s="55">
        <v>0</v>
      </c>
      <c r="M105" s="34">
        <f t="shared" si="18"/>
        <v>290771.9411764706</v>
      </c>
      <c r="N105" s="19"/>
      <c r="O105" s="51">
        <f t="shared" si="11"/>
        <v>0.19</v>
      </c>
      <c r="P105" s="35">
        <f t="shared" si="12"/>
        <v>56000.000000000007</v>
      </c>
      <c r="Q105" s="20">
        <f t="shared" si="13"/>
        <v>924935.83</v>
      </c>
      <c r="R105" s="37">
        <f t="shared" si="19"/>
        <v>57120</v>
      </c>
      <c r="S105" s="57">
        <f t="shared" si="15"/>
        <v>0</v>
      </c>
      <c r="T105" s="34">
        <f t="shared" si="16"/>
        <v>346018.61</v>
      </c>
    </row>
    <row r="106" spans="1:20" ht="90" x14ac:dyDescent="0.25">
      <c r="A106" s="11">
        <v>104</v>
      </c>
      <c r="B106" s="5" t="s">
        <v>119</v>
      </c>
      <c r="C106" s="9" t="s">
        <v>156</v>
      </c>
      <c r="D106" s="10">
        <v>1</v>
      </c>
      <c r="E106" s="13">
        <f t="shared" si="9"/>
        <v>127428.43977591039</v>
      </c>
      <c r="F106" s="51">
        <v>0.19</v>
      </c>
      <c r="G106" s="14">
        <f t="shared" si="10"/>
        <v>151639.84333333335</v>
      </c>
      <c r="H106" s="15"/>
      <c r="I106" s="16">
        <v>177226.89075630254</v>
      </c>
      <c r="J106" s="17">
        <v>24287</v>
      </c>
      <c r="K106" s="18">
        <v>180771.42857142858</v>
      </c>
      <c r="L106" s="55">
        <v>0</v>
      </c>
      <c r="M106" s="34">
        <f t="shared" si="18"/>
        <v>127428.43977591039</v>
      </c>
      <c r="N106" s="19"/>
      <c r="O106" s="51">
        <f t="shared" si="11"/>
        <v>0.19</v>
      </c>
      <c r="P106" s="35">
        <f t="shared" si="12"/>
        <v>210900.00000000003</v>
      </c>
      <c r="Q106" s="20">
        <f t="shared" si="13"/>
        <v>28901.53</v>
      </c>
      <c r="R106" s="37">
        <f t="shared" si="19"/>
        <v>215118</v>
      </c>
      <c r="S106" s="57">
        <f t="shared" si="15"/>
        <v>0</v>
      </c>
      <c r="T106" s="34">
        <f t="shared" si="16"/>
        <v>151639.84333333335</v>
      </c>
    </row>
    <row r="107" spans="1:20" ht="75" x14ac:dyDescent="0.25">
      <c r="A107" s="11">
        <v>105</v>
      </c>
      <c r="B107" s="5" t="s">
        <v>120</v>
      </c>
      <c r="C107" s="9" t="s">
        <v>156</v>
      </c>
      <c r="D107" s="10">
        <v>1</v>
      </c>
      <c r="E107" s="13">
        <f t="shared" si="9"/>
        <v>35844.140056022406</v>
      </c>
      <c r="F107" s="51">
        <v>0.19</v>
      </c>
      <c r="G107" s="14">
        <f t="shared" si="10"/>
        <v>42654.526666666665</v>
      </c>
      <c r="H107" s="15"/>
      <c r="I107" s="16">
        <v>33193.277310924372</v>
      </c>
      <c r="J107" s="17">
        <v>40482</v>
      </c>
      <c r="K107" s="18">
        <v>33857.142857142855</v>
      </c>
      <c r="L107" s="55">
        <v>0</v>
      </c>
      <c r="M107" s="34">
        <f t="shared" si="18"/>
        <v>35844.140056022406</v>
      </c>
      <c r="N107" s="19"/>
      <c r="O107" s="51">
        <f t="shared" si="11"/>
        <v>0.19</v>
      </c>
      <c r="P107" s="35">
        <f t="shared" si="12"/>
        <v>39500</v>
      </c>
      <c r="Q107" s="20">
        <f t="shared" si="13"/>
        <v>48173.58</v>
      </c>
      <c r="R107" s="37">
        <f t="shared" si="19"/>
        <v>40290</v>
      </c>
      <c r="S107" s="57">
        <f t="shared" si="15"/>
        <v>0</v>
      </c>
      <c r="T107" s="34">
        <f t="shared" si="16"/>
        <v>42654.526666666665</v>
      </c>
    </row>
    <row r="108" spans="1:20" x14ac:dyDescent="0.25">
      <c r="A108" s="27">
        <v>106</v>
      </c>
      <c r="B108" s="5" t="s">
        <v>121</v>
      </c>
      <c r="C108" s="9" t="s">
        <v>156</v>
      </c>
      <c r="D108" s="10">
        <v>1</v>
      </c>
      <c r="E108" s="13">
        <f t="shared" si="9"/>
        <v>28205.484593837537</v>
      </c>
      <c r="F108" s="51">
        <v>0.19</v>
      </c>
      <c r="G108" s="14">
        <f t="shared" si="10"/>
        <v>33564.526666666672</v>
      </c>
      <c r="H108" s="15"/>
      <c r="I108" s="16">
        <v>21848.73949579832</v>
      </c>
      <c r="J108" s="17">
        <v>40482</v>
      </c>
      <c r="K108" s="18">
        <v>22285.714285714286</v>
      </c>
      <c r="L108" s="55">
        <v>0</v>
      </c>
      <c r="M108" s="34">
        <f t="shared" si="18"/>
        <v>28205.484593837537</v>
      </c>
      <c r="N108" s="19"/>
      <c r="O108" s="51">
        <f t="shared" si="11"/>
        <v>0.19</v>
      </c>
      <c r="P108" s="35">
        <f t="shared" si="12"/>
        <v>26000</v>
      </c>
      <c r="Q108" s="20">
        <f t="shared" si="13"/>
        <v>48173.58</v>
      </c>
      <c r="R108" s="37">
        <f t="shared" si="19"/>
        <v>26520</v>
      </c>
      <c r="S108" s="57">
        <f t="shared" si="15"/>
        <v>0</v>
      </c>
      <c r="T108" s="34">
        <f t="shared" si="16"/>
        <v>33564.526666666665</v>
      </c>
    </row>
    <row r="109" spans="1:20" ht="30" x14ac:dyDescent="0.25">
      <c r="A109" s="11">
        <v>107</v>
      </c>
      <c r="B109" s="5" t="s">
        <v>122</v>
      </c>
      <c r="C109" s="9" t="s">
        <v>156</v>
      </c>
      <c r="D109" s="10">
        <v>1</v>
      </c>
      <c r="E109" s="13">
        <f t="shared" si="9"/>
        <v>4417.70868347339</v>
      </c>
      <c r="F109" s="51">
        <v>0.19</v>
      </c>
      <c r="G109" s="14">
        <f t="shared" si="10"/>
        <v>5257.0733333333337</v>
      </c>
      <c r="H109" s="15"/>
      <c r="I109" s="16">
        <v>4957.9831932773113</v>
      </c>
      <c r="J109" s="17">
        <v>3238</v>
      </c>
      <c r="K109" s="18">
        <v>5057.1428571428578</v>
      </c>
      <c r="L109" s="55">
        <v>0</v>
      </c>
      <c r="M109" s="34">
        <f t="shared" si="18"/>
        <v>4417.70868347339</v>
      </c>
      <c r="N109" s="19"/>
      <c r="O109" s="51">
        <f t="shared" si="11"/>
        <v>0.19</v>
      </c>
      <c r="P109" s="35">
        <f t="shared" si="12"/>
        <v>5900</v>
      </c>
      <c r="Q109" s="20">
        <f t="shared" si="13"/>
        <v>3853.2200000000003</v>
      </c>
      <c r="R109" s="37">
        <f t="shared" si="19"/>
        <v>6018.0000000000009</v>
      </c>
      <c r="S109" s="57">
        <f t="shared" si="15"/>
        <v>0</v>
      </c>
      <c r="T109" s="34">
        <f t="shared" si="16"/>
        <v>5257.0733333333337</v>
      </c>
    </row>
    <row r="110" spans="1:20" x14ac:dyDescent="0.25">
      <c r="A110" s="11">
        <v>108</v>
      </c>
      <c r="B110" s="5" t="s">
        <v>123</v>
      </c>
      <c r="C110" s="9" t="s">
        <v>156</v>
      </c>
      <c r="D110" s="10">
        <v>1</v>
      </c>
      <c r="E110" s="13">
        <f t="shared" si="9"/>
        <v>4291.6302521008411</v>
      </c>
      <c r="F110" s="51">
        <v>0.19</v>
      </c>
      <c r="G110" s="14">
        <f t="shared" si="10"/>
        <v>5107.0400000000009</v>
      </c>
      <c r="H110" s="15"/>
      <c r="I110" s="16">
        <v>4369.7478991596645</v>
      </c>
      <c r="J110" s="17">
        <v>4048</v>
      </c>
      <c r="K110" s="18">
        <v>4457.1428571428578</v>
      </c>
      <c r="L110" s="55">
        <v>0</v>
      </c>
      <c r="M110" s="34">
        <f t="shared" si="18"/>
        <v>4291.6302521008411</v>
      </c>
      <c r="N110" s="19"/>
      <c r="O110" s="51">
        <f t="shared" si="11"/>
        <v>0.19</v>
      </c>
      <c r="P110" s="35">
        <f t="shared" si="12"/>
        <v>5200.0000000000009</v>
      </c>
      <c r="Q110" s="20">
        <f t="shared" si="13"/>
        <v>4817.12</v>
      </c>
      <c r="R110" s="37">
        <f t="shared" si="19"/>
        <v>5304.0000000000009</v>
      </c>
      <c r="S110" s="57">
        <f t="shared" si="15"/>
        <v>0</v>
      </c>
      <c r="T110" s="34">
        <f t="shared" si="16"/>
        <v>5107.0400000000009</v>
      </c>
    </row>
    <row r="111" spans="1:20" x14ac:dyDescent="0.25">
      <c r="A111" s="27">
        <v>109</v>
      </c>
      <c r="B111" s="5" t="s">
        <v>124</v>
      </c>
      <c r="C111" s="9" t="s">
        <v>156</v>
      </c>
      <c r="D111" s="10">
        <v>1</v>
      </c>
      <c r="E111" s="13">
        <f t="shared" si="9"/>
        <v>21956.815126050424</v>
      </c>
      <c r="F111" s="51">
        <v>0.19</v>
      </c>
      <c r="G111" s="14">
        <f t="shared" si="10"/>
        <v>26128.610000000004</v>
      </c>
      <c r="H111" s="15"/>
      <c r="I111" s="16">
        <v>22184.873949579833</v>
      </c>
      <c r="J111" s="17">
        <v>21057</v>
      </c>
      <c r="K111" s="18">
        <v>22628.571428571431</v>
      </c>
      <c r="L111" s="55">
        <v>0</v>
      </c>
      <c r="M111" s="34">
        <f t="shared" si="18"/>
        <v>21956.815126050424</v>
      </c>
      <c r="N111" s="19"/>
      <c r="O111" s="51">
        <f t="shared" si="11"/>
        <v>0.19</v>
      </c>
      <c r="P111" s="35">
        <f t="shared" si="12"/>
        <v>26400</v>
      </c>
      <c r="Q111" s="20">
        <f t="shared" si="13"/>
        <v>25057.83</v>
      </c>
      <c r="R111" s="37">
        <f t="shared" si="19"/>
        <v>26928.000000000004</v>
      </c>
      <c r="S111" s="57">
        <f t="shared" si="15"/>
        <v>0</v>
      </c>
      <c r="T111" s="34">
        <f t="shared" si="16"/>
        <v>26128.61</v>
      </c>
    </row>
    <row r="112" spans="1:20" ht="30" x14ac:dyDescent="0.25">
      <c r="A112" s="11">
        <v>110</v>
      </c>
      <c r="B112" s="5" t="s">
        <v>125</v>
      </c>
      <c r="C112" s="9" t="s">
        <v>156</v>
      </c>
      <c r="D112" s="10">
        <v>1</v>
      </c>
      <c r="E112" s="13">
        <f t="shared" ref="E112:E142" si="20">+M112</f>
        <v>11181.464985994398</v>
      </c>
      <c r="F112" s="51">
        <v>0.19</v>
      </c>
      <c r="G112" s="14">
        <f t="shared" ref="G112:G142" si="21">(E112*F112)+E112</f>
        <v>13305.943333333335</v>
      </c>
      <c r="H112" s="15"/>
      <c r="I112" s="16">
        <v>14201.680672268909</v>
      </c>
      <c r="J112" s="17">
        <v>4857</v>
      </c>
      <c r="K112" s="18">
        <v>14485.714285714286</v>
      </c>
      <c r="L112" s="55">
        <v>0</v>
      </c>
      <c r="M112" s="34">
        <f t="shared" si="18"/>
        <v>11181.464985994398</v>
      </c>
      <c r="N112" s="19"/>
      <c r="O112" s="51">
        <f t="shared" si="11"/>
        <v>0.19</v>
      </c>
      <c r="P112" s="35">
        <f t="shared" si="12"/>
        <v>16900</v>
      </c>
      <c r="Q112" s="20">
        <f t="shared" ref="Q112:Q142" si="22">+(J112*O112)+J112</f>
        <v>5779.83</v>
      </c>
      <c r="R112" s="37">
        <f t="shared" si="19"/>
        <v>17238</v>
      </c>
      <c r="S112" s="57">
        <f t="shared" si="15"/>
        <v>0</v>
      </c>
      <c r="T112" s="34">
        <f t="shared" si="16"/>
        <v>13305.943333333335</v>
      </c>
    </row>
    <row r="113" spans="1:20" x14ac:dyDescent="0.25">
      <c r="A113" s="11">
        <v>111</v>
      </c>
      <c r="B113" s="5" t="s">
        <v>126</v>
      </c>
      <c r="C113" s="9" t="s">
        <v>156</v>
      </c>
      <c r="D113" s="10">
        <v>1</v>
      </c>
      <c r="E113" s="13">
        <f t="shared" si="20"/>
        <v>96876.002801120456</v>
      </c>
      <c r="F113" s="51">
        <v>0.19</v>
      </c>
      <c r="G113" s="14">
        <f t="shared" si="21"/>
        <v>115282.44333333334</v>
      </c>
      <c r="H113" s="15"/>
      <c r="I113" s="16">
        <v>39663.865546218491</v>
      </c>
      <c r="J113" s="17">
        <v>210507</v>
      </c>
      <c r="K113" s="18">
        <v>40457.142857142862</v>
      </c>
      <c r="L113" s="55">
        <v>0</v>
      </c>
      <c r="M113" s="34">
        <f t="shared" si="18"/>
        <v>96876.002801120456</v>
      </c>
      <c r="N113" s="19"/>
      <c r="O113" s="51">
        <f t="shared" ref="O113:O142" si="23">F113</f>
        <v>0.19</v>
      </c>
      <c r="P113" s="35">
        <f t="shared" ref="P113:P142" si="24">+(I113*O113)+I113</f>
        <v>47200</v>
      </c>
      <c r="Q113" s="20">
        <f t="shared" si="22"/>
        <v>250503.33000000002</v>
      </c>
      <c r="R113" s="37">
        <f t="shared" si="19"/>
        <v>48144.000000000007</v>
      </c>
      <c r="S113" s="57">
        <f t="shared" si="15"/>
        <v>0</v>
      </c>
      <c r="T113" s="34">
        <f t="shared" si="16"/>
        <v>115282.44333333334</v>
      </c>
    </row>
    <row r="114" spans="1:20" x14ac:dyDescent="0.25">
      <c r="A114" s="27">
        <v>112</v>
      </c>
      <c r="B114" s="5" t="s">
        <v>127</v>
      </c>
      <c r="C114" s="9" t="s">
        <v>156</v>
      </c>
      <c r="D114" s="10">
        <v>1</v>
      </c>
      <c r="E114" s="13">
        <f t="shared" si="20"/>
        <v>46799.607843137259</v>
      </c>
      <c r="F114" s="51">
        <v>0.19</v>
      </c>
      <c r="G114" s="14">
        <f t="shared" si="21"/>
        <v>55691.53333333334</v>
      </c>
      <c r="H114" s="15"/>
      <c r="I114" s="16">
        <v>47058.823529411769</v>
      </c>
      <c r="J114" s="17">
        <v>45340</v>
      </c>
      <c r="K114" s="18">
        <v>48000</v>
      </c>
      <c r="L114" s="55">
        <v>0</v>
      </c>
      <c r="M114" s="34">
        <f t="shared" si="18"/>
        <v>46799.607843137259</v>
      </c>
      <c r="N114" s="19"/>
      <c r="O114" s="51">
        <f t="shared" si="23"/>
        <v>0.19</v>
      </c>
      <c r="P114" s="35">
        <f t="shared" si="24"/>
        <v>56000.000000000007</v>
      </c>
      <c r="Q114" s="20">
        <f t="shared" si="22"/>
        <v>53954.6</v>
      </c>
      <c r="R114" s="37">
        <f t="shared" si="19"/>
        <v>57120</v>
      </c>
      <c r="S114" s="57">
        <f t="shared" si="15"/>
        <v>0</v>
      </c>
      <c r="T114" s="34">
        <f t="shared" si="16"/>
        <v>55691.533333333333</v>
      </c>
    </row>
    <row r="115" spans="1:20" x14ac:dyDescent="0.25">
      <c r="A115" s="11">
        <v>113</v>
      </c>
      <c r="B115" s="5" t="s">
        <v>128</v>
      </c>
      <c r="C115" s="9" t="s">
        <v>156</v>
      </c>
      <c r="D115" s="10">
        <v>1</v>
      </c>
      <c r="E115" s="13">
        <f t="shared" si="20"/>
        <v>103187.50700280113</v>
      </c>
      <c r="F115" s="51">
        <v>0.19</v>
      </c>
      <c r="G115" s="14">
        <f t="shared" si="21"/>
        <v>122793.13333333333</v>
      </c>
      <c r="H115" s="15"/>
      <c r="I115" s="16">
        <v>109159.66386554623</v>
      </c>
      <c r="J115" s="17">
        <v>89060</v>
      </c>
      <c r="K115" s="18">
        <v>111342.85714285714</v>
      </c>
      <c r="L115" s="55">
        <v>0</v>
      </c>
      <c r="M115" s="34">
        <f t="shared" si="18"/>
        <v>103187.50700280113</v>
      </c>
      <c r="N115" s="19"/>
      <c r="O115" s="51">
        <f t="shared" si="23"/>
        <v>0.19</v>
      </c>
      <c r="P115" s="35">
        <f t="shared" si="24"/>
        <v>129900.00000000001</v>
      </c>
      <c r="Q115" s="20">
        <f t="shared" si="22"/>
        <v>105981.4</v>
      </c>
      <c r="R115" s="37">
        <f t="shared" si="19"/>
        <v>132498</v>
      </c>
      <c r="S115" s="57">
        <f t="shared" si="15"/>
        <v>0</v>
      </c>
      <c r="T115" s="34">
        <f t="shared" si="16"/>
        <v>122793.13333333335</v>
      </c>
    </row>
    <row r="116" spans="1:20" x14ac:dyDescent="0.25">
      <c r="A116" s="11">
        <v>114</v>
      </c>
      <c r="B116" s="5" t="s">
        <v>129</v>
      </c>
      <c r="C116" s="9" t="s">
        <v>156</v>
      </c>
      <c r="D116" s="10">
        <v>1</v>
      </c>
      <c r="E116" s="13">
        <f t="shared" si="20"/>
        <v>103187.50700280113</v>
      </c>
      <c r="F116" s="51">
        <v>0.19</v>
      </c>
      <c r="G116" s="14">
        <f t="shared" si="21"/>
        <v>122793.13333333333</v>
      </c>
      <c r="H116" s="15"/>
      <c r="I116" s="16">
        <v>109159.66386554623</v>
      </c>
      <c r="J116" s="17">
        <v>89060</v>
      </c>
      <c r="K116" s="18">
        <v>111342.85714285714</v>
      </c>
      <c r="L116" s="55">
        <v>0</v>
      </c>
      <c r="M116" s="34">
        <f t="shared" si="18"/>
        <v>103187.50700280113</v>
      </c>
      <c r="N116" s="19"/>
      <c r="O116" s="51">
        <f t="shared" si="23"/>
        <v>0.19</v>
      </c>
      <c r="P116" s="35">
        <f t="shared" si="24"/>
        <v>129900.00000000001</v>
      </c>
      <c r="Q116" s="20">
        <f t="shared" si="22"/>
        <v>105981.4</v>
      </c>
      <c r="R116" s="37">
        <f t="shared" si="19"/>
        <v>132498</v>
      </c>
      <c r="S116" s="57">
        <f t="shared" si="15"/>
        <v>0</v>
      </c>
      <c r="T116" s="34">
        <f t="shared" si="16"/>
        <v>122793.13333333335</v>
      </c>
    </row>
    <row r="117" spans="1:20" x14ac:dyDescent="0.25">
      <c r="A117" s="27">
        <v>115</v>
      </c>
      <c r="B117" s="5" t="s">
        <v>130</v>
      </c>
      <c r="C117" s="9" t="s">
        <v>156</v>
      </c>
      <c r="D117" s="10">
        <v>1</v>
      </c>
      <c r="E117" s="13">
        <f t="shared" si="20"/>
        <v>6357.347338935574</v>
      </c>
      <c r="F117" s="51">
        <v>0.19</v>
      </c>
      <c r="G117" s="14">
        <f t="shared" si="21"/>
        <v>7565.2433333333329</v>
      </c>
      <c r="H117" s="15"/>
      <c r="I117" s="16">
        <v>8319.3277310924368</v>
      </c>
      <c r="J117" s="17">
        <v>2267</v>
      </c>
      <c r="K117" s="18">
        <v>8485.7142857142862</v>
      </c>
      <c r="L117" s="55">
        <v>0</v>
      </c>
      <c r="M117" s="34">
        <f t="shared" si="18"/>
        <v>6357.347338935574</v>
      </c>
      <c r="N117" s="19"/>
      <c r="O117" s="51">
        <f t="shared" si="23"/>
        <v>0.19</v>
      </c>
      <c r="P117" s="35">
        <f t="shared" si="24"/>
        <v>9900</v>
      </c>
      <c r="Q117" s="20">
        <f t="shared" si="22"/>
        <v>2697.73</v>
      </c>
      <c r="R117" s="37">
        <f t="shared" si="19"/>
        <v>10098</v>
      </c>
      <c r="S117" s="57">
        <f t="shared" si="15"/>
        <v>0</v>
      </c>
      <c r="T117" s="34">
        <f t="shared" si="16"/>
        <v>7565.2433333333329</v>
      </c>
    </row>
    <row r="118" spans="1:20" x14ac:dyDescent="0.25">
      <c r="A118" s="11">
        <v>116</v>
      </c>
      <c r="B118" s="5" t="s">
        <v>131</v>
      </c>
      <c r="C118" s="9" t="s">
        <v>156</v>
      </c>
      <c r="D118" s="10">
        <v>1</v>
      </c>
      <c r="E118" s="13">
        <f t="shared" si="20"/>
        <v>3556.0560224089641</v>
      </c>
      <c r="F118" s="51">
        <v>0.19</v>
      </c>
      <c r="G118" s="14">
        <f t="shared" si="21"/>
        <v>4231.7066666666669</v>
      </c>
      <c r="H118" s="15"/>
      <c r="I118" s="16">
        <v>3277.3109243697481</v>
      </c>
      <c r="J118" s="17">
        <v>4048</v>
      </c>
      <c r="K118" s="18">
        <v>3342.8571428571431</v>
      </c>
      <c r="L118" s="55">
        <v>0</v>
      </c>
      <c r="M118" s="34">
        <f t="shared" si="18"/>
        <v>3556.0560224089641</v>
      </c>
      <c r="N118" s="19"/>
      <c r="O118" s="51">
        <f t="shared" si="23"/>
        <v>0.19</v>
      </c>
      <c r="P118" s="35">
        <f t="shared" si="24"/>
        <v>3900.0000000000005</v>
      </c>
      <c r="Q118" s="20">
        <f t="shared" si="22"/>
        <v>4817.12</v>
      </c>
      <c r="R118" s="37">
        <f t="shared" si="19"/>
        <v>3978.0000000000005</v>
      </c>
      <c r="S118" s="57">
        <f t="shared" si="15"/>
        <v>0</v>
      </c>
      <c r="T118" s="34">
        <f t="shared" si="16"/>
        <v>4231.7066666666669</v>
      </c>
    </row>
    <row r="119" spans="1:20" x14ac:dyDescent="0.25">
      <c r="A119" s="11">
        <v>117</v>
      </c>
      <c r="B119" s="5" t="s">
        <v>132</v>
      </c>
      <c r="C119" s="9" t="s">
        <v>156</v>
      </c>
      <c r="D119" s="10">
        <v>1</v>
      </c>
      <c r="E119" s="13">
        <f t="shared" si="20"/>
        <v>7734.5210084033615</v>
      </c>
      <c r="F119" s="51">
        <v>0.19</v>
      </c>
      <c r="G119" s="14">
        <f t="shared" si="21"/>
        <v>9204.08</v>
      </c>
      <c r="H119" s="15"/>
      <c r="I119" s="16">
        <v>7478.9915966386561</v>
      </c>
      <c r="J119" s="17">
        <v>8096</v>
      </c>
      <c r="K119" s="18">
        <v>7628.5714285714294</v>
      </c>
      <c r="L119" s="55">
        <v>0</v>
      </c>
      <c r="M119" s="34">
        <f t="shared" si="18"/>
        <v>7734.5210084033615</v>
      </c>
      <c r="N119" s="19"/>
      <c r="O119" s="51">
        <f t="shared" si="23"/>
        <v>0.19</v>
      </c>
      <c r="P119" s="35">
        <f t="shared" si="24"/>
        <v>8900</v>
      </c>
      <c r="Q119" s="20">
        <f t="shared" si="22"/>
        <v>9634.24</v>
      </c>
      <c r="R119" s="37">
        <f t="shared" si="19"/>
        <v>9078</v>
      </c>
      <c r="S119" s="57">
        <f t="shared" si="15"/>
        <v>0</v>
      </c>
      <c r="T119" s="34">
        <f t="shared" si="16"/>
        <v>9204.08</v>
      </c>
    </row>
    <row r="120" spans="1:20" x14ac:dyDescent="0.25">
      <c r="A120" s="27">
        <v>118</v>
      </c>
      <c r="B120" s="5" t="s">
        <v>133</v>
      </c>
      <c r="C120" s="9" t="s">
        <v>156</v>
      </c>
      <c r="D120" s="10">
        <v>1</v>
      </c>
      <c r="E120" s="13">
        <f t="shared" si="20"/>
        <v>51195.753501400563</v>
      </c>
      <c r="F120" s="51">
        <v>0.19</v>
      </c>
      <c r="G120" s="14">
        <f t="shared" si="21"/>
        <v>60922.94666666667</v>
      </c>
      <c r="H120" s="15"/>
      <c r="I120" s="16">
        <v>49579.831932773108</v>
      </c>
      <c r="J120" s="17">
        <v>53436</v>
      </c>
      <c r="K120" s="18">
        <v>50571.428571428572</v>
      </c>
      <c r="L120" s="55">
        <v>0</v>
      </c>
      <c r="M120" s="34">
        <f t="shared" si="18"/>
        <v>51195.753501400563</v>
      </c>
      <c r="N120" s="19"/>
      <c r="O120" s="51">
        <f t="shared" si="23"/>
        <v>0.19</v>
      </c>
      <c r="P120" s="35">
        <f t="shared" si="24"/>
        <v>59000</v>
      </c>
      <c r="Q120" s="20">
        <f t="shared" si="22"/>
        <v>63588.84</v>
      </c>
      <c r="R120" s="37">
        <f>+(K120*O120)+K120</f>
        <v>60180</v>
      </c>
      <c r="S120" s="57">
        <f t="shared" si="15"/>
        <v>0</v>
      </c>
      <c r="T120" s="34">
        <f t="shared" si="16"/>
        <v>60922.946666666663</v>
      </c>
    </row>
    <row r="121" spans="1:20" x14ac:dyDescent="0.25">
      <c r="A121" s="11">
        <v>119</v>
      </c>
      <c r="B121" s="5" t="s">
        <v>134</v>
      </c>
      <c r="C121" s="9" t="s">
        <v>156</v>
      </c>
      <c r="D121" s="10">
        <v>1</v>
      </c>
      <c r="E121" s="13">
        <f t="shared" si="20"/>
        <v>8691.3333333333339</v>
      </c>
      <c r="F121" s="51">
        <v>0</v>
      </c>
      <c r="G121" s="14">
        <f t="shared" si="21"/>
        <v>8691.3333333333339</v>
      </c>
      <c r="H121" s="15"/>
      <c r="I121" s="16">
        <v>8900</v>
      </c>
      <c r="J121" s="17">
        <v>8096</v>
      </c>
      <c r="K121" s="18">
        <v>9078</v>
      </c>
      <c r="L121" s="55">
        <v>0</v>
      </c>
      <c r="M121" s="34">
        <f t="shared" si="18"/>
        <v>8691.3333333333339</v>
      </c>
      <c r="N121" s="19"/>
      <c r="O121" s="51">
        <f t="shared" si="23"/>
        <v>0</v>
      </c>
      <c r="P121" s="35">
        <f t="shared" si="24"/>
        <v>8900</v>
      </c>
      <c r="Q121" s="20">
        <f t="shared" si="22"/>
        <v>8096</v>
      </c>
      <c r="R121" s="37">
        <f>+(K121*O121)+K121</f>
        <v>9078</v>
      </c>
      <c r="S121" s="57">
        <f t="shared" si="15"/>
        <v>0</v>
      </c>
      <c r="T121" s="34">
        <f t="shared" si="16"/>
        <v>8691.3333333333339</v>
      </c>
    </row>
    <row r="122" spans="1:20" x14ac:dyDescent="0.25">
      <c r="A122" s="11">
        <v>120</v>
      </c>
      <c r="B122" s="5" t="s">
        <v>135</v>
      </c>
      <c r="C122" s="9" t="s">
        <v>156</v>
      </c>
      <c r="D122" s="10">
        <v>1</v>
      </c>
      <c r="E122" s="13">
        <f t="shared" si="20"/>
        <v>18790.450980392157</v>
      </c>
      <c r="F122" s="51">
        <v>0.19</v>
      </c>
      <c r="G122" s="14">
        <f t="shared" si="21"/>
        <v>22360.636666666665</v>
      </c>
      <c r="H122" s="15"/>
      <c r="I122" s="16">
        <v>15882.352941176472</v>
      </c>
      <c r="J122" s="17">
        <v>24289</v>
      </c>
      <c r="K122" s="18">
        <v>16200</v>
      </c>
      <c r="L122" s="55">
        <v>0</v>
      </c>
      <c r="M122" s="34">
        <f t="shared" si="18"/>
        <v>18790.450980392157</v>
      </c>
      <c r="N122" s="19"/>
      <c r="O122" s="51">
        <f t="shared" si="23"/>
        <v>0.19</v>
      </c>
      <c r="P122" s="35">
        <f t="shared" si="24"/>
        <v>18900</v>
      </c>
      <c r="Q122" s="20">
        <f t="shared" si="22"/>
        <v>28903.91</v>
      </c>
      <c r="R122" s="37">
        <f t="shared" si="19"/>
        <v>19278</v>
      </c>
      <c r="S122" s="57">
        <f t="shared" si="15"/>
        <v>0</v>
      </c>
      <c r="T122" s="34">
        <f t="shared" si="16"/>
        <v>22360.636666666669</v>
      </c>
    </row>
    <row r="123" spans="1:20" x14ac:dyDescent="0.25">
      <c r="A123" s="27">
        <v>121</v>
      </c>
      <c r="B123" s="5" t="s">
        <v>136</v>
      </c>
      <c r="C123" s="9" t="s">
        <v>156</v>
      </c>
      <c r="D123" s="10">
        <v>1</v>
      </c>
      <c r="E123" s="13">
        <f t="shared" si="20"/>
        <v>17737.697478991595</v>
      </c>
      <c r="F123" s="51">
        <v>0.19</v>
      </c>
      <c r="G123" s="14">
        <f t="shared" si="21"/>
        <v>21107.859999999997</v>
      </c>
      <c r="H123" s="15"/>
      <c r="I123" s="16">
        <v>6302.5210084033615</v>
      </c>
      <c r="J123" s="17">
        <v>40482</v>
      </c>
      <c r="K123" s="18">
        <v>6428.5714285714284</v>
      </c>
      <c r="L123" s="55">
        <v>0</v>
      </c>
      <c r="M123" s="34">
        <f t="shared" si="18"/>
        <v>17737.697478991595</v>
      </c>
      <c r="N123" s="19"/>
      <c r="O123" s="51">
        <f t="shared" si="23"/>
        <v>0.19</v>
      </c>
      <c r="P123" s="35">
        <f t="shared" si="24"/>
        <v>7500</v>
      </c>
      <c r="Q123" s="20">
        <f t="shared" si="22"/>
        <v>48173.58</v>
      </c>
      <c r="R123" s="37">
        <f t="shared" si="19"/>
        <v>7650</v>
      </c>
      <c r="S123" s="57">
        <f t="shared" si="15"/>
        <v>0</v>
      </c>
      <c r="T123" s="34">
        <f t="shared" si="16"/>
        <v>21107.86</v>
      </c>
    </row>
    <row r="124" spans="1:20" x14ac:dyDescent="0.25">
      <c r="A124" s="11">
        <v>122</v>
      </c>
      <c r="B124" s="5" t="s">
        <v>137</v>
      </c>
      <c r="C124" s="9" t="s">
        <v>156</v>
      </c>
      <c r="D124" s="10">
        <v>1</v>
      </c>
      <c r="E124" s="13">
        <f t="shared" si="20"/>
        <v>41732.997198879551</v>
      </c>
      <c r="F124" s="51">
        <v>0.19</v>
      </c>
      <c r="G124" s="14">
        <f t="shared" si="21"/>
        <v>49662.266666666663</v>
      </c>
      <c r="H124" s="15"/>
      <c r="I124" s="16">
        <v>40336.134453781517</v>
      </c>
      <c r="J124" s="17">
        <v>43720</v>
      </c>
      <c r="K124" s="18">
        <v>41142.857142857145</v>
      </c>
      <c r="L124" s="55">
        <v>0</v>
      </c>
      <c r="M124" s="34">
        <f t="shared" si="18"/>
        <v>41732.997198879551</v>
      </c>
      <c r="N124" s="19"/>
      <c r="O124" s="51">
        <f t="shared" si="23"/>
        <v>0.19</v>
      </c>
      <c r="P124" s="35">
        <f t="shared" si="24"/>
        <v>48000.000000000007</v>
      </c>
      <c r="Q124" s="20">
        <f t="shared" si="22"/>
        <v>52026.8</v>
      </c>
      <c r="R124" s="37">
        <f t="shared" si="19"/>
        <v>48960</v>
      </c>
      <c r="S124" s="57">
        <f t="shared" si="15"/>
        <v>0</v>
      </c>
      <c r="T124" s="34">
        <f t="shared" si="16"/>
        <v>49662.26666666667</v>
      </c>
    </row>
    <row r="125" spans="1:20" ht="30" x14ac:dyDescent="0.25">
      <c r="A125" s="11">
        <v>123</v>
      </c>
      <c r="B125" s="5" t="s">
        <v>138</v>
      </c>
      <c r="C125" s="9" t="s">
        <v>156</v>
      </c>
      <c r="D125" s="10">
        <v>1</v>
      </c>
      <c r="E125" s="13">
        <f t="shared" si="20"/>
        <v>38095.915966386558</v>
      </c>
      <c r="F125" s="51">
        <v>0.19</v>
      </c>
      <c r="G125" s="14">
        <f t="shared" si="21"/>
        <v>45334.140000000007</v>
      </c>
      <c r="H125" s="15"/>
      <c r="I125" s="16">
        <v>10084.033613445379</v>
      </c>
      <c r="J125" s="17">
        <v>93918</v>
      </c>
      <c r="K125" s="18">
        <v>10285.714285714286</v>
      </c>
      <c r="L125" s="55">
        <v>0</v>
      </c>
      <c r="M125" s="34">
        <f t="shared" si="18"/>
        <v>38095.915966386558</v>
      </c>
      <c r="N125" s="19"/>
      <c r="O125" s="51">
        <f t="shared" si="23"/>
        <v>0.19</v>
      </c>
      <c r="P125" s="35">
        <f t="shared" si="24"/>
        <v>12000.000000000002</v>
      </c>
      <c r="Q125" s="20">
        <f t="shared" si="22"/>
        <v>111762.42</v>
      </c>
      <c r="R125" s="37">
        <f t="shared" si="19"/>
        <v>12240</v>
      </c>
      <c r="S125" s="57">
        <f t="shared" si="15"/>
        <v>0</v>
      </c>
      <c r="T125" s="34">
        <f t="shared" si="16"/>
        <v>45334.139999999992</v>
      </c>
    </row>
    <row r="126" spans="1:20" x14ac:dyDescent="0.25">
      <c r="A126" s="27">
        <v>124</v>
      </c>
      <c r="B126" s="5" t="s">
        <v>139</v>
      </c>
      <c r="C126" s="9" t="s">
        <v>156</v>
      </c>
      <c r="D126" s="10">
        <v>1</v>
      </c>
      <c r="E126" s="13">
        <f t="shared" si="20"/>
        <v>9027.8151260504201</v>
      </c>
      <c r="F126" s="51">
        <v>0.19</v>
      </c>
      <c r="G126" s="14">
        <f t="shared" si="21"/>
        <v>10743.1</v>
      </c>
      <c r="H126" s="15"/>
      <c r="I126" s="16">
        <v>2184.8739495798322</v>
      </c>
      <c r="J126" s="17">
        <v>22670</v>
      </c>
      <c r="K126" s="18">
        <v>2228.5714285714289</v>
      </c>
      <c r="L126" s="55">
        <v>0</v>
      </c>
      <c r="M126" s="34">
        <f t="shared" si="18"/>
        <v>9027.8151260504201</v>
      </c>
      <c r="N126" s="19"/>
      <c r="O126" s="51">
        <f t="shared" si="23"/>
        <v>0.19</v>
      </c>
      <c r="P126" s="35">
        <f t="shared" si="24"/>
        <v>2600.0000000000005</v>
      </c>
      <c r="Q126" s="20">
        <f t="shared" si="22"/>
        <v>26977.3</v>
      </c>
      <c r="R126" s="37">
        <f t="shared" si="19"/>
        <v>2652.0000000000005</v>
      </c>
      <c r="S126" s="57">
        <f t="shared" si="15"/>
        <v>0</v>
      </c>
      <c r="T126" s="34">
        <f t="shared" si="16"/>
        <v>10743.1</v>
      </c>
    </row>
    <row r="127" spans="1:20" x14ac:dyDescent="0.25">
      <c r="A127" s="11">
        <v>125</v>
      </c>
      <c r="B127" s="5" t="s">
        <v>140</v>
      </c>
      <c r="C127" s="9" t="s">
        <v>156</v>
      </c>
      <c r="D127" s="10">
        <v>1</v>
      </c>
      <c r="E127" s="13">
        <f t="shared" si="20"/>
        <v>21676.165266106444</v>
      </c>
      <c r="F127" s="51">
        <v>0.19</v>
      </c>
      <c r="G127" s="14">
        <f t="shared" si="21"/>
        <v>25794.636666666669</v>
      </c>
      <c r="H127" s="15"/>
      <c r="I127" s="16">
        <v>20168.067226890758</v>
      </c>
      <c r="J127" s="17">
        <v>24289</v>
      </c>
      <c r="K127" s="18">
        <v>20571.428571428572</v>
      </c>
      <c r="L127" s="55">
        <v>0</v>
      </c>
      <c r="M127" s="34">
        <f t="shared" si="18"/>
        <v>21676.165266106444</v>
      </c>
      <c r="N127" s="19"/>
      <c r="O127" s="51">
        <f t="shared" si="23"/>
        <v>0.19</v>
      </c>
      <c r="P127" s="35">
        <f t="shared" si="24"/>
        <v>24000.000000000004</v>
      </c>
      <c r="Q127" s="20">
        <f t="shared" si="22"/>
        <v>28903.91</v>
      </c>
      <c r="R127" s="37">
        <f t="shared" si="19"/>
        <v>24480</v>
      </c>
      <c r="S127" s="57">
        <f t="shared" si="15"/>
        <v>0</v>
      </c>
      <c r="T127" s="34">
        <f t="shared" si="16"/>
        <v>25794.636666666669</v>
      </c>
    </row>
    <row r="128" spans="1:20" ht="30" x14ac:dyDescent="0.25">
      <c r="A128" s="11">
        <v>126</v>
      </c>
      <c r="B128" s="5" t="s">
        <v>141</v>
      </c>
      <c r="C128" s="9" t="s">
        <v>156</v>
      </c>
      <c r="D128" s="10">
        <v>1</v>
      </c>
      <c r="E128" s="13">
        <f t="shared" si="20"/>
        <v>34088.817927170872</v>
      </c>
      <c r="F128" s="51">
        <v>0.19</v>
      </c>
      <c r="G128" s="14">
        <f t="shared" si="21"/>
        <v>40565.693333333336</v>
      </c>
      <c r="H128" s="15"/>
      <c r="I128" s="16">
        <v>21848.73949579832</v>
      </c>
      <c r="J128" s="17">
        <v>58132</v>
      </c>
      <c r="K128" s="18">
        <v>22285.714285714286</v>
      </c>
      <c r="L128" s="55">
        <v>0</v>
      </c>
      <c r="M128" s="34">
        <f t="shared" si="18"/>
        <v>34088.817927170872</v>
      </c>
      <c r="N128" s="19"/>
      <c r="O128" s="51">
        <f t="shared" si="23"/>
        <v>0.19</v>
      </c>
      <c r="P128" s="35">
        <f t="shared" si="24"/>
        <v>26000</v>
      </c>
      <c r="Q128" s="20">
        <f t="shared" si="22"/>
        <v>69177.08</v>
      </c>
      <c r="R128" s="37">
        <f t="shared" si="19"/>
        <v>26520</v>
      </c>
      <c r="S128" s="57">
        <f t="shared" si="15"/>
        <v>0</v>
      </c>
      <c r="T128" s="34">
        <f t="shared" si="16"/>
        <v>40565.693333333336</v>
      </c>
    </row>
    <row r="129" spans="1:20" ht="60" x14ac:dyDescent="0.25">
      <c r="A129" s="27">
        <v>127</v>
      </c>
      <c r="B129" s="5" t="s">
        <v>142</v>
      </c>
      <c r="C129" s="9" t="s">
        <v>156</v>
      </c>
      <c r="D129" s="10">
        <v>1</v>
      </c>
      <c r="E129" s="13">
        <f t="shared" si="20"/>
        <v>319467.89355742297</v>
      </c>
      <c r="F129" s="51">
        <v>0.19</v>
      </c>
      <c r="G129" s="14">
        <f t="shared" si="21"/>
        <v>380166.79333333333</v>
      </c>
      <c r="H129" s="15"/>
      <c r="I129" s="16">
        <v>432773.10924369749</v>
      </c>
      <c r="J129" s="17">
        <v>84202</v>
      </c>
      <c r="K129" s="18">
        <v>441428.57142857142</v>
      </c>
      <c r="L129" s="55">
        <v>0</v>
      </c>
      <c r="M129" s="34">
        <f t="shared" si="18"/>
        <v>319467.89355742297</v>
      </c>
      <c r="N129" s="19"/>
      <c r="O129" s="51">
        <f t="shared" si="23"/>
        <v>0.19</v>
      </c>
      <c r="P129" s="35">
        <f t="shared" si="24"/>
        <v>515000</v>
      </c>
      <c r="Q129" s="20">
        <f t="shared" si="22"/>
        <v>100200.38</v>
      </c>
      <c r="R129" s="37">
        <f t="shared" si="19"/>
        <v>525300</v>
      </c>
      <c r="S129" s="57">
        <f t="shared" si="15"/>
        <v>0</v>
      </c>
      <c r="T129" s="34">
        <f t="shared" si="16"/>
        <v>380166.79333333328</v>
      </c>
    </row>
    <row r="130" spans="1:20" ht="60" x14ac:dyDescent="0.25">
      <c r="A130" s="11">
        <v>128</v>
      </c>
      <c r="B130" s="5" t="s">
        <v>143</v>
      </c>
      <c r="C130" s="9" t="s">
        <v>156</v>
      </c>
      <c r="D130" s="10">
        <v>1</v>
      </c>
      <c r="E130" s="13">
        <f t="shared" si="20"/>
        <v>74647.543417366949</v>
      </c>
      <c r="F130" s="51">
        <v>0.19</v>
      </c>
      <c r="G130" s="14">
        <f t="shared" si="21"/>
        <v>88830.576666666675</v>
      </c>
      <c r="H130" s="15"/>
      <c r="I130" s="16">
        <v>74789.915966386558</v>
      </c>
      <c r="J130" s="17">
        <v>72867</v>
      </c>
      <c r="K130" s="18">
        <v>76285.71428571429</v>
      </c>
      <c r="L130" s="55">
        <v>0</v>
      </c>
      <c r="M130" s="34">
        <f t="shared" si="18"/>
        <v>74647.543417366949</v>
      </c>
      <c r="N130" s="19"/>
      <c r="O130" s="51">
        <f t="shared" si="23"/>
        <v>0.19</v>
      </c>
      <c r="P130" s="35">
        <f t="shared" si="24"/>
        <v>89000</v>
      </c>
      <c r="Q130" s="20">
        <f t="shared" si="22"/>
        <v>86711.73</v>
      </c>
      <c r="R130" s="37">
        <f t="shared" si="19"/>
        <v>90780</v>
      </c>
      <c r="S130" s="57">
        <f t="shared" si="15"/>
        <v>0</v>
      </c>
      <c r="T130" s="34">
        <f>+AVERAGE(P130,Q130,R130)</f>
        <v>88830.57666666666</v>
      </c>
    </row>
    <row r="131" spans="1:20" ht="30" x14ac:dyDescent="0.25">
      <c r="A131" s="11">
        <v>129</v>
      </c>
      <c r="B131" s="5" t="s">
        <v>144</v>
      </c>
      <c r="C131" s="9" t="s">
        <v>156</v>
      </c>
      <c r="D131" s="10">
        <v>1</v>
      </c>
      <c r="E131" s="13">
        <f t="shared" si="20"/>
        <v>336720.93557422975</v>
      </c>
      <c r="F131" s="51">
        <v>0.19</v>
      </c>
      <c r="G131" s="14">
        <f t="shared" si="21"/>
        <v>400697.91333333339</v>
      </c>
      <c r="H131" s="15"/>
      <c r="I131" s="16">
        <v>327731.09243697481</v>
      </c>
      <c r="J131" s="17">
        <v>348146</v>
      </c>
      <c r="K131" s="18">
        <v>334285.71428571432</v>
      </c>
      <c r="L131" s="55">
        <v>0</v>
      </c>
      <c r="M131" s="34">
        <f t="shared" si="18"/>
        <v>336720.93557422975</v>
      </c>
      <c r="N131" s="19"/>
      <c r="O131" s="51">
        <f t="shared" si="23"/>
        <v>0.19</v>
      </c>
      <c r="P131" s="35">
        <f t="shared" si="24"/>
        <v>390000</v>
      </c>
      <c r="Q131" s="20">
        <f t="shared" si="22"/>
        <v>414293.74</v>
      </c>
      <c r="R131" s="37">
        <f t="shared" si="19"/>
        <v>397800.00000000006</v>
      </c>
      <c r="S131" s="57">
        <f t="shared" si="15"/>
        <v>0</v>
      </c>
      <c r="T131" s="34">
        <f t="shared" si="16"/>
        <v>400697.91333333333</v>
      </c>
    </row>
    <row r="132" spans="1:20" ht="30" x14ac:dyDescent="0.25">
      <c r="A132" s="27">
        <v>130</v>
      </c>
      <c r="B132" s="5" t="s">
        <v>145</v>
      </c>
      <c r="C132" s="9" t="s">
        <v>156</v>
      </c>
      <c r="D132" s="10">
        <v>1</v>
      </c>
      <c r="E132" s="13">
        <f t="shared" si="20"/>
        <v>336720.93557422975</v>
      </c>
      <c r="F132" s="51">
        <v>0.19</v>
      </c>
      <c r="G132" s="14">
        <f t="shared" si="21"/>
        <v>400697.91333333339</v>
      </c>
      <c r="H132" s="15"/>
      <c r="I132" s="16">
        <v>327731.09243697481</v>
      </c>
      <c r="J132" s="17">
        <v>348146</v>
      </c>
      <c r="K132" s="18">
        <v>334285.71428571432</v>
      </c>
      <c r="L132" s="55">
        <v>0</v>
      </c>
      <c r="M132" s="34">
        <f t="shared" ref="M132:M141" si="25">+AVERAGE(I132,J132,K132)</f>
        <v>336720.93557422975</v>
      </c>
      <c r="N132" s="19"/>
      <c r="O132" s="51">
        <f t="shared" si="23"/>
        <v>0.19</v>
      </c>
      <c r="P132" s="35">
        <f t="shared" si="24"/>
        <v>390000</v>
      </c>
      <c r="Q132" s="20">
        <f t="shared" si="22"/>
        <v>414293.74</v>
      </c>
      <c r="R132" s="37">
        <f t="shared" si="19"/>
        <v>397800.00000000006</v>
      </c>
      <c r="S132" s="57">
        <f t="shared" ref="S132:S142" si="26">+(L132*O132)+L132</f>
        <v>0</v>
      </c>
      <c r="T132" s="34">
        <f t="shared" ref="T132:T142" si="27">+AVERAGE(P132,Q132,R132)</f>
        <v>400697.91333333333</v>
      </c>
    </row>
    <row r="133" spans="1:20" ht="30" x14ac:dyDescent="0.25">
      <c r="A133" s="11">
        <v>131</v>
      </c>
      <c r="B133" s="5" t="s">
        <v>146</v>
      </c>
      <c r="C133" s="9" t="s">
        <v>156</v>
      </c>
      <c r="D133" s="10">
        <v>1</v>
      </c>
      <c r="E133" s="13">
        <f t="shared" si="20"/>
        <v>308938.86274509807</v>
      </c>
      <c r="F133" s="51">
        <v>0.19</v>
      </c>
      <c r="G133" s="14">
        <f t="shared" si="21"/>
        <v>367637.2466666667</v>
      </c>
      <c r="H133" s="15"/>
      <c r="I133" s="16">
        <v>286470.58823529416</v>
      </c>
      <c r="J133" s="17">
        <v>348146</v>
      </c>
      <c r="K133" s="18">
        <v>292200</v>
      </c>
      <c r="L133" s="55">
        <v>0</v>
      </c>
      <c r="M133" s="34">
        <f t="shared" si="25"/>
        <v>308938.86274509807</v>
      </c>
      <c r="N133" s="19"/>
      <c r="O133" s="51">
        <f t="shared" si="23"/>
        <v>0.19</v>
      </c>
      <c r="P133" s="35">
        <f t="shared" si="24"/>
        <v>340900.00000000006</v>
      </c>
      <c r="Q133" s="20">
        <f t="shared" si="22"/>
        <v>414293.74</v>
      </c>
      <c r="R133" s="37">
        <f t="shared" si="19"/>
        <v>347718</v>
      </c>
      <c r="S133" s="57">
        <f t="shared" si="26"/>
        <v>0</v>
      </c>
      <c r="T133" s="34">
        <f t="shared" si="27"/>
        <v>367637.24666666664</v>
      </c>
    </row>
    <row r="134" spans="1:20" ht="45" x14ac:dyDescent="0.25">
      <c r="A134" s="11">
        <v>132</v>
      </c>
      <c r="B134" s="5" t="s">
        <v>147</v>
      </c>
      <c r="C134" s="9" t="s">
        <v>156</v>
      </c>
      <c r="D134" s="10">
        <v>1</v>
      </c>
      <c r="E134" s="13">
        <f t="shared" si="20"/>
        <v>300722.03361344541</v>
      </c>
      <c r="F134" s="51">
        <v>0.19</v>
      </c>
      <c r="G134" s="14">
        <f t="shared" si="21"/>
        <v>357859.22000000003</v>
      </c>
      <c r="H134" s="15"/>
      <c r="I134" s="16">
        <v>125966.38655462186</v>
      </c>
      <c r="J134" s="17">
        <v>647714</v>
      </c>
      <c r="K134" s="18">
        <v>128485.71428571429</v>
      </c>
      <c r="L134" s="55">
        <v>0</v>
      </c>
      <c r="M134" s="34">
        <f t="shared" si="25"/>
        <v>300722.03361344541</v>
      </c>
      <c r="N134" s="19"/>
      <c r="O134" s="51">
        <f t="shared" si="23"/>
        <v>0.19</v>
      </c>
      <c r="P134" s="35">
        <f t="shared" si="24"/>
        <v>149900</v>
      </c>
      <c r="Q134" s="20">
        <f t="shared" si="22"/>
        <v>770779.66</v>
      </c>
      <c r="R134" s="37">
        <f t="shared" si="19"/>
        <v>152898</v>
      </c>
      <c r="S134" s="57">
        <f t="shared" si="26"/>
        <v>0</v>
      </c>
      <c r="T134" s="34">
        <f t="shared" si="27"/>
        <v>357859.22000000003</v>
      </c>
    </row>
    <row r="135" spans="1:20" x14ac:dyDescent="0.25">
      <c r="A135" s="27">
        <v>133</v>
      </c>
      <c r="B135" s="5" t="s">
        <v>148</v>
      </c>
      <c r="C135" s="9" t="s">
        <v>156</v>
      </c>
      <c r="D135" s="10">
        <v>1</v>
      </c>
      <c r="E135" s="13">
        <f t="shared" si="20"/>
        <v>1758.3249299719889</v>
      </c>
      <c r="F135" s="51">
        <v>0.19</v>
      </c>
      <c r="G135" s="14">
        <f t="shared" si="21"/>
        <v>2092.4066666666668</v>
      </c>
      <c r="H135" s="15"/>
      <c r="I135" s="16">
        <v>1008.4033613445379</v>
      </c>
      <c r="J135" s="17">
        <v>3238</v>
      </c>
      <c r="K135" s="18">
        <v>1028.5714285714287</v>
      </c>
      <c r="L135" s="55">
        <v>0</v>
      </c>
      <c r="M135" s="34">
        <f t="shared" si="25"/>
        <v>1758.3249299719889</v>
      </c>
      <c r="N135" s="19"/>
      <c r="O135" s="51">
        <f t="shared" si="23"/>
        <v>0.19</v>
      </c>
      <c r="P135" s="35">
        <f t="shared" si="24"/>
        <v>1200</v>
      </c>
      <c r="Q135" s="20">
        <f t="shared" si="22"/>
        <v>3853.2200000000003</v>
      </c>
      <c r="R135" s="37">
        <f t="shared" si="19"/>
        <v>1224</v>
      </c>
      <c r="S135" s="57">
        <f t="shared" si="26"/>
        <v>0</v>
      </c>
      <c r="T135" s="34">
        <f t="shared" si="27"/>
        <v>2092.4066666666668</v>
      </c>
    </row>
    <row r="136" spans="1:20" x14ac:dyDescent="0.25">
      <c r="A136" s="11">
        <v>134</v>
      </c>
      <c r="B136" s="5" t="s">
        <v>149</v>
      </c>
      <c r="C136" s="9" t="s">
        <v>156</v>
      </c>
      <c r="D136" s="10">
        <v>1</v>
      </c>
      <c r="E136" s="13">
        <f t="shared" si="20"/>
        <v>2689.8067226890757</v>
      </c>
      <c r="F136" s="51">
        <v>0.19</v>
      </c>
      <c r="G136" s="14">
        <f t="shared" si="21"/>
        <v>3200.87</v>
      </c>
      <c r="H136" s="15"/>
      <c r="I136" s="16">
        <v>3193.2773109243699</v>
      </c>
      <c r="J136" s="17">
        <v>1619</v>
      </c>
      <c r="K136" s="18">
        <v>3257.1428571428573</v>
      </c>
      <c r="L136" s="55">
        <v>0</v>
      </c>
      <c r="M136" s="34">
        <f t="shared" si="25"/>
        <v>2689.8067226890757</v>
      </c>
      <c r="N136" s="19"/>
      <c r="O136" s="51">
        <f t="shared" si="23"/>
        <v>0.19</v>
      </c>
      <c r="P136" s="35">
        <f t="shared" si="24"/>
        <v>3800</v>
      </c>
      <c r="Q136" s="20">
        <f t="shared" si="22"/>
        <v>1926.6100000000001</v>
      </c>
      <c r="R136" s="37">
        <f t="shared" si="19"/>
        <v>3876</v>
      </c>
      <c r="S136" s="57">
        <f t="shared" si="26"/>
        <v>0</v>
      </c>
      <c r="T136" s="34">
        <f t="shared" si="27"/>
        <v>3200.8700000000003</v>
      </c>
    </row>
    <row r="137" spans="1:20" x14ac:dyDescent="0.25">
      <c r="A137" s="11">
        <v>135</v>
      </c>
      <c r="B137" s="5" t="s">
        <v>150</v>
      </c>
      <c r="C137" s="9" t="s">
        <v>156</v>
      </c>
      <c r="D137" s="10">
        <v>1</v>
      </c>
      <c r="E137" s="13">
        <f t="shared" si="20"/>
        <v>2689.8067226890757</v>
      </c>
      <c r="F137" s="51">
        <v>0.19</v>
      </c>
      <c r="G137" s="14">
        <f t="shared" si="21"/>
        <v>3200.87</v>
      </c>
      <c r="H137" s="15"/>
      <c r="I137" s="16">
        <v>3193.2773109243699</v>
      </c>
      <c r="J137" s="17">
        <v>1619</v>
      </c>
      <c r="K137" s="18">
        <v>3257.1428571428573</v>
      </c>
      <c r="L137" s="55">
        <v>0</v>
      </c>
      <c r="M137" s="34">
        <f t="shared" si="25"/>
        <v>2689.8067226890757</v>
      </c>
      <c r="N137" s="19"/>
      <c r="O137" s="51">
        <f t="shared" si="23"/>
        <v>0.19</v>
      </c>
      <c r="P137" s="35">
        <f t="shared" si="24"/>
        <v>3800</v>
      </c>
      <c r="Q137" s="20">
        <f t="shared" si="22"/>
        <v>1926.6100000000001</v>
      </c>
      <c r="R137" s="37">
        <f t="shared" si="19"/>
        <v>3876</v>
      </c>
      <c r="S137" s="57">
        <f t="shared" si="26"/>
        <v>0</v>
      </c>
      <c r="T137" s="34">
        <f t="shared" si="27"/>
        <v>3200.8700000000003</v>
      </c>
    </row>
    <row r="138" spans="1:20" x14ac:dyDescent="0.25">
      <c r="A138" s="27">
        <v>136</v>
      </c>
      <c r="B138" s="5" t="s">
        <v>151</v>
      </c>
      <c r="C138" s="9" t="s">
        <v>156</v>
      </c>
      <c r="D138" s="10">
        <v>1</v>
      </c>
      <c r="E138" s="13">
        <f t="shared" si="20"/>
        <v>6359.028011204482</v>
      </c>
      <c r="F138" s="51">
        <v>0.19</v>
      </c>
      <c r="G138" s="14">
        <f t="shared" si="21"/>
        <v>7567.2433333333338</v>
      </c>
      <c r="H138" s="15"/>
      <c r="I138" s="16">
        <v>6638.6554621848745</v>
      </c>
      <c r="J138" s="17">
        <v>5667</v>
      </c>
      <c r="K138" s="18">
        <v>6771.4285714285716</v>
      </c>
      <c r="L138" s="55">
        <v>0</v>
      </c>
      <c r="M138" s="34">
        <f t="shared" si="25"/>
        <v>6359.028011204482</v>
      </c>
      <c r="N138" s="19"/>
      <c r="O138" s="51">
        <f t="shared" si="23"/>
        <v>0.19</v>
      </c>
      <c r="P138" s="35">
        <f t="shared" si="24"/>
        <v>7900.0000000000009</v>
      </c>
      <c r="Q138" s="20">
        <f t="shared" si="22"/>
        <v>6743.73</v>
      </c>
      <c r="R138" s="37">
        <f t="shared" si="19"/>
        <v>8058</v>
      </c>
      <c r="S138" s="57">
        <f t="shared" si="26"/>
        <v>0</v>
      </c>
      <c r="T138" s="34">
        <f t="shared" si="27"/>
        <v>7567.2433333333329</v>
      </c>
    </row>
    <row r="139" spans="1:20" ht="45" x14ac:dyDescent="0.25">
      <c r="A139" s="11">
        <v>137</v>
      </c>
      <c r="B139" s="5" t="s">
        <v>152</v>
      </c>
      <c r="C139" s="9" t="s">
        <v>156</v>
      </c>
      <c r="D139" s="10">
        <v>1</v>
      </c>
      <c r="E139" s="13">
        <f t="shared" si="20"/>
        <v>4719</v>
      </c>
      <c r="F139" s="51">
        <v>0.19</v>
      </c>
      <c r="G139" s="14">
        <f t="shared" si="21"/>
        <v>5615.61</v>
      </c>
      <c r="H139" s="15"/>
      <c r="I139" s="16">
        <v>0</v>
      </c>
      <c r="J139" s="17">
        <v>3238</v>
      </c>
      <c r="K139" s="18">
        <v>0</v>
      </c>
      <c r="L139" s="55">
        <v>6200</v>
      </c>
      <c r="M139" s="34">
        <f>+AVERAGE(J139,L139)</f>
        <v>4719</v>
      </c>
      <c r="N139" s="19"/>
      <c r="O139" s="51">
        <f t="shared" si="23"/>
        <v>0.19</v>
      </c>
      <c r="P139" s="35">
        <f t="shared" si="24"/>
        <v>0</v>
      </c>
      <c r="Q139" s="20">
        <f t="shared" si="22"/>
        <v>3853.2200000000003</v>
      </c>
      <c r="R139" s="37">
        <f t="shared" si="19"/>
        <v>0</v>
      </c>
      <c r="S139" s="57">
        <f t="shared" si="26"/>
        <v>7378</v>
      </c>
      <c r="T139" s="34">
        <f>+AVERAGE(Q139,S139)</f>
        <v>5615.6100000000006</v>
      </c>
    </row>
    <row r="140" spans="1:20" x14ac:dyDescent="0.25">
      <c r="A140" s="11">
        <v>138</v>
      </c>
      <c r="B140" s="5" t="s">
        <v>153</v>
      </c>
      <c r="C140" s="9" t="s">
        <v>156</v>
      </c>
      <c r="D140" s="10">
        <v>1</v>
      </c>
      <c r="E140" s="13">
        <f t="shared" si="20"/>
        <v>59127.731092436981</v>
      </c>
      <c r="F140" s="51">
        <v>0.19</v>
      </c>
      <c r="G140" s="14">
        <f t="shared" si="21"/>
        <v>70362</v>
      </c>
      <c r="H140" s="15"/>
      <c r="I140" s="16">
        <v>58655.462184873955</v>
      </c>
      <c r="J140" s="17">
        <v>0</v>
      </c>
      <c r="K140" s="18">
        <v>0</v>
      </c>
      <c r="L140" s="55">
        <v>59600</v>
      </c>
      <c r="M140" s="34">
        <f>+AVERAGE(I140,L140)</f>
        <v>59127.731092436981</v>
      </c>
      <c r="N140" s="19"/>
      <c r="O140" s="51">
        <f t="shared" si="23"/>
        <v>0.19</v>
      </c>
      <c r="P140" s="35">
        <f t="shared" si="24"/>
        <v>69800</v>
      </c>
      <c r="Q140" s="20">
        <f t="shared" si="22"/>
        <v>0</v>
      </c>
      <c r="R140" s="37">
        <f t="shared" si="19"/>
        <v>0</v>
      </c>
      <c r="S140" s="57">
        <f t="shared" si="26"/>
        <v>70924</v>
      </c>
      <c r="T140" s="34">
        <f>+AVERAGE(P140,S140)</f>
        <v>70362</v>
      </c>
    </row>
    <row r="141" spans="1:20" x14ac:dyDescent="0.25">
      <c r="A141" s="27">
        <v>139</v>
      </c>
      <c r="B141" s="5" t="s">
        <v>154</v>
      </c>
      <c r="C141" s="9" t="s">
        <v>156</v>
      </c>
      <c r="D141" s="10">
        <v>1</v>
      </c>
      <c r="E141" s="13">
        <f t="shared" si="20"/>
        <v>24044.537815126052</v>
      </c>
      <c r="F141" s="51">
        <v>0.19</v>
      </c>
      <c r="G141" s="14">
        <f t="shared" si="21"/>
        <v>28613</v>
      </c>
      <c r="H141" s="15"/>
      <c r="I141" s="16">
        <v>22689.0756302521</v>
      </c>
      <c r="J141" s="17">
        <v>0</v>
      </c>
      <c r="K141" s="18">
        <v>0</v>
      </c>
      <c r="L141" s="55">
        <v>25400</v>
      </c>
      <c r="M141" s="34">
        <f>+AVERAGE(I141,L141)</f>
        <v>24044.537815126052</v>
      </c>
      <c r="N141" s="19"/>
      <c r="O141" s="51">
        <f t="shared" si="23"/>
        <v>0.19</v>
      </c>
      <c r="P141" s="35">
        <f t="shared" si="24"/>
        <v>27000</v>
      </c>
      <c r="Q141" s="20">
        <f t="shared" si="22"/>
        <v>0</v>
      </c>
      <c r="R141" s="37">
        <f t="shared" ref="R141:R142" si="28">+(K141*O141)+K141</f>
        <v>0</v>
      </c>
      <c r="S141" s="57">
        <f t="shared" si="26"/>
        <v>30226</v>
      </c>
      <c r="T141" s="34">
        <f>+AVERAGE(P141,S141)</f>
        <v>28613</v>
      </c>
    </row>
    <row r="142" spans="1:20" x14ac:dyDescent="0.25">
      <c r="A142" s="11">
        <v>140</v>
      </c>
      <c r="B142" s="5" t="s">
        <v>155</v>
      </c>
      <c r="C142" s="9" t="s">
        <v>156</v>
      </c>
      <c r="D142" s="10">
        <v>1</v>
      </c>
      <c r="E142" s="13">
        <f t="shared" si="20"/>
        <v>2720.2296918767511</v>
      </c>
      <c r="F142" s="51">
        <v>0.19</v>
      </c>
      <c r="G142" s="14">
        <f t="shared" si="21"/>
        <v>3237.0733333333337</v>
      </c>
      <c r="H142" s="15"/>
      <c r="I142" s="16">
        <v>2436.9747899159665</v>
      </c>
      <c r="J142" s="17">
        <v>3238</v>
      </c>
      <c r="K142" s="18">
        <v>2485.7142857142858</v>
      </c>
      <c r="L142" s="55">
        <v>0</v>
      </c>
      <c r="M142" s="34">
        <f>+AVERAGE(I142,J142,K142)</f>
        <v>2720.2296918767511</v>
      </c>
      <c r="N142" s="19"/>
      <c r="O142" s="51">
        <f t="shared" si="23"/>
        <v>0.19</v>
      </c>
      <c r="P142" s="35">
        <f t="shared" si="24"/>
        <v>2900</v>
      </c>
      <c r="Q142" s="20">
        <f t="shared" si="22"/>
        <v>3853.2200000000003</v>
      </c>
      <c r="R142" s="37">
        <f t="shared" si="28"/>
        <v>2958</v>
      </c>
      <c r="S142" s="57">
        <f t="shared" si="26"/>
        <v>0</v>
      </c>
      <c r="T142" s="34">
        <f>+AVERAGE(P142,Q142,R142)</f>
        <v>3237.0733333333337</v>
      </c>
    </row>
    <row r="143" spans="1:20" ht="25.5" customHeight="1" x14ac:dyDescent="0.25">
      <c r="A143" s="12" t="s">
        <v>1</v>
      </c>
      <c r="B143" s="3" t="s">
        <v>15</v>
      </c>
      <c r="C143" s="3"/>
      <c r="D143" s="3">
        <f>SUM(D3:D142)</f>
        <v>140</v>
      </c>
      <c r="E143" s="21">
        <f>SUM(E3:E142)</f>
        <v>56476488.528151289</v>
      </c>
      <c r="F143" s="21"/>
      <c r="G143" s="22">
        <f>SUM(G3:G142)</f>
        <v>67187488.018499985</v>
      </c>
      <c r="H143" s="23">
        <f>SUM(H3:H142)</f>
        <v>0</v>
      </c>
      <c r="I143" s="24">
        <f>SUM(I3:I142)</f>
        <v>48064741.17647063</v>
      </c>
      <c r="J143" s="25">
        <f>SUM(J3:J142)</f>
        <v>69460874.450000003</v>
      </c>
      <c r="K143" s="26">
        <f>SUM(K3:K142)</f>
        <v>48942675.495798357</v>
      </c>
      <c r="L143" s="56">
        <f>SUM(L3:L142)</f>
        <v>91200</v>
      </c>
      <c r="M143" s="21">
        <f>SUM(M3:M142)</f>
        <v>56476488.528151289</v>
      </c>
      <c r="N143" s="23"/>
      <c r="O143" s="23"/>
      <c r="P143" s="24">
        <f>SUM(P3:P142)</f>
        <v>57183400</v>
      </c>
      <c r="Q143" s="25">
        <f>SUM(Q3:Q142)</f>
        <v>82627397.445499972</v>
      </c>
      <c r="R143" s="26">
        <f>SUM(R3:R142)</f>
        <v>58227869</v>
      </c>
      <c r="S143" s="56">
        <f>SUM(S3:S142)</f>
        <v>108528</v>
      </c>
      <c r="T143" s="21">
        <f>SUM(T3:T142)</f>
        <v>67187488.018500015</v>
      </c>
    </row>
    <row r="144" spans="1:20" ht="15.75" customHeight="1" x14ac:dyDescent="0.25">
      <c r="I144" s="2"/>
      <c r="J144" s="2"/>
      <c r="K144" s="2"/>
      <c r="L144" s="2"/>
      <c r="M144" s="2"/>
      <c r="P144" s="2"/>
      <c r="Q144" s="2"/>
      <c r="R144" s="2"/>
      <c r="S144" s="2"/>
      <c r="T144" s="2"/>
    </row>
    <row r="145" spans="9:20" ht="15.75" customHeight="1" x14ac:dyDescent="0.25">
      <c r="I145" s="2"/>
      <c r="J145" s="2"/>
      <c r="K145" s="2"/>
      <c r="L145" s="2"/>
      <c r="M145" s="2"/>
      <c r="O145" s="2"/>
      <c r="P145" s="2"/>
      <c r="Q145" s="2"/>
      <c r="R145" s="2"/>
      <c r="S145" s="2"/>
      <c r="T145" s="2"/>
    </row>
    <row r="146" spans="9:20" ht="15.75" customHeight="1" x14ac:dyDescent="0.25">
      <c r="I146" s="2"/>
      <c r="J146" s="2"/>
      <c r="K146" s="2"/>
      <c r="L146" s="2"/>
      <c r="M146" s="2"/>
      <c r="P146" s="2"/>
      <c r="Q146" s="2"/>
      <c r="R146" s="2"/>
      <c r="S146" s="2"/>
      <c r="T146" s="2"/>
    </row>
    <row r="147" spans="9:20" ht="15.75" customHeight="1" x14ac:dyDescent="0.25">
      <c r="I147" s="2"/>
      <c r="J147" s="2"/>
      <c r="K147" s="2"/>
      <c r="L147" s="2"/>
      <c r="M147" s="2"/>
      <c r="P147" s="2"/>
      <c r="Q147" s="2"/>
      <c r="R147" s="2"/>
      <c r="S147" s="2"/>
      <c r="T147" s="2"/>
    </row>
    <row r="148" spans="9:20" ht="15.75" customHeight="1" x14ac:dyDescent="0.25">
      <c r="I148" s="2"/>
      <c r="J148" s="2"/>
      <c r="K148" s="2"/>
      <c r="L148" s="2"/>
      <c r="M148" s="2"/>
      <c r="P148" s="2"/>
      <c r="Q148" s="2"/>
      <c r="R148" s="2"/>
      <c r="S148" s="2"/>
      <c r="T148" s="2"/>
    </row>
    <row r="149" spans="9:20" ht="15.75" customHeight="1" x14ac:dyDescent="0.25">
      <c r="I149" s="2"/>
      <c r="J149" s="2"/>
      <c r="K149" s="2"/>
      <c r="L149" s="2"/>
      <c r="M149" s="2"/>
      <c r="P149" s="2"/>
      <c r="Q149" s="2"/>
      <c r="R149" s="2"/>
      <c r="S149" s="2"/>
      <c r="T149" s="2"/>
    </row>
    <row r="150" spans="9:20" ht="15.75" customHeight="1" x14ac:dyDescent="0.25">
      <c r="I150" s="2"/>
      <c r="J150" s="2"/>
      <c r="K150" s="2"/>
      <c r="L150" s="2"/>
      <c r="M150" s="2"/>
      <c r="P150" s="2"/>
      <c r="Q150" s="2"/>
      <c r="R150" s="2"/>
      <c r="S150" s="2"/>
      <c r="T150" s="2"/>
    </row>
    <row r="151" spans="9:20" ht="15.75" customHeight="1" x14ac:dyDescent="0.25">
      <c r="I151" s="2"/>
      <c r="J151" s="2"/>
      <c r="K151" s="2"/>
      <c r="L151" s="2"/>
      <c r="M151" s="2"/>
      <c r="P151" s="2"/>
      <c r="Q151" s="2"/>
      <c r="R151" s="2"/>
      <c r="S151" s="2"/>
      <c r="T151" s="2"/>
    </row>
    <row r="152" spans="9:20" ht="15.75" customHeight="1" x14ac:dyDescent="0.25">
      <c r="I152" s="2"/>
      <c r="J152" s="2"/>
      <c r="K152" s="2"/>
      <c r="L152" s="2"/>
      <c r="M152" s="2"/>
      <c r="P152" s="2"/>
      <c r="Q152" s="2"/>
      <c r="R152" s="2"/>
      <c r="S152" s="2"/>
      <c r="T152" s="2"/>
    </row>
    <row r="153" spans="9:20" ht="15.75" customHeight="1" x14ac:dyDescent="0.25">
      <c r="I153" s="2"/>
      <c r="J153" s="2"/>
      <c r="K153" s="2"/>
      <c r="L153" s="2"/>
      <c r="M153" s="2"/>
      <c r="P153" s="2"/>
      <c r="Q153" s="2"/>
      <c r="R153" s="2"/>
      <c r="S153" s="2"/>
      <c r="T153" s="2"/>
    </row>
    <row r="154" spans="9:20" ht="15.75" customHeight="1" x14ac:dyDescent="0.25">
      <c r="I154" s="2"/>
      <c r="J154" s="2"/>
      <c r="K154" s="2"/>
      <c r="L154" s="2"/>
      <c r="M154" s="2"/>
      <c r="P154" s="2"/>
      <c r="Q154" s="2"/>
      <c r="R154" s="2"/>
      <c r="S154" s="2"/>
      <c r="T154" s="2"/>
    </row>
    <row r="155" spans="9:20" ht="15.75" customHeight="1" x14ac:dyDescent="0.25">
      <c r="I155" s="2"/>
      <c r="J155" s="2"/>
      <c r="K155" s="2"/>
      <c r="L155" s="2"/>
      <c r="M155" s="2"/>
      <c r="P155" s="2"/>
      <c r="Q155" s="2"/>
      <c r="R155" s="2"/>
      <c r="S155" s="2"/>
      <c r="T155" s="2"/>
    </row>
    <row r="156" spans="9:20" ht="15.75" customHeight="1" x14ac:dyDescent="0.25">
      <c r="I156" s="2"/>
      <c r="J156" s="2"/>
      <c r="K156" s="2"/>
      <c r="L156" s="2"/>
      <c r="M156" s="2"/>
      <c r="P156" s="2"/>
      <c r="Q156" s="2"/>
      <c r="R156" s="2"/>
      <c r="S156" s="2"/>
      <c r="T156" s="2"/>
    </row>
    <row r="157" spans="9:20" ht="15.75" customHeight="1" x14ac:dyDescent="0.25">
      <c r="I157" s="2"/>
      <c r="J157" s="2"/>
      <c r="K157" s="2"/>
      <c r="L157" s="2"/>
      <c r="M157" s="2"/>
      <c r="P157" s="2"/>
      <c r="Q157" s="2"/>
      <c r="R157" s="2"/>
      <c r="S157" s="2"/>
      <c r="T157" s="2"/>
    </row>
    <row r="158" spans="9:20" ht="15.75" customHeight="1" x14ac:dyDescent="0.25">
      <c r="I158" s="2"/>
      <c r="J158" s="2"/>
      <c r="K158" s="2"/>
      <c r="L158" s="2"/>
      <c r="M158" s="2"/>
      <c r="P158" s="2"/>
      <c r="Q158" s="2"/>
      <c r="R158" s="2"/>
      <c r="S158" s="2"/>
      <c r="T158" s="2"/>
    </row>
    <row r="159" spans="9:20" ht="15.75" customHeight="1" x14ac:dyDescent="0.25">
      <c r="I159" s="2"/>
      <c r="J159" s="2"/>
      <c r="K159" s="2"/>
      <c r="L159" s="2"/>
      <c r="M159" s="2"/>
      <c r="P159" s="2"/>
      <c r="Q159" s="2"/>
      <c r="R159" s="2"/>
      <c r="S159" s="2"/>
      <c r="T159" s="2"/>
    </row>
    <row r="160" spans="9:20" ht="15.75" customHeight="1" x14ac:dyDescent="0.25">
      <c r="I160" s="2"/>
      <c r="J160" s="2"/>
      <c r="K160" s="2"/>
      <c r="L160" s="2"/>
      <c r="M160" s="2"/>
      <c r="P160" s="2"/>
      <c r="Q160" s="2"/>
      <c r="R160" s="2"/>
      <c r="S160" s="2"/>
      <c r="T160" s="2"/>
    </row>
    <row r="161" spans="9:20" ht="15.75" customHeight="1" x14ac:dyDescent="0.25">
      <c r="I161" s="2"/>
      <c r="J161" s="2"/>
      <c r="K161" s="2"/>
      <c r="L161" s="2"/>
      <c r="M161" s="2"/>
      <c r="P161" s="2"/>
      <c r="Q161" s="2"/>
      <c r="R161" s="2"/>
      <c r="S161" s="2"/>
      <c r="T161" s="2"/>
    </row>
    <row r="162" spans="9:20" ht="15.75" customHeight="1" x14ac:dyDescent="0.25">
      <c r="I162" s="2"/>
      <c r="J162" s="2"/>
      <c r="K162" s="2"/>
      <c r="L162" s="2"/>
      <c r="M162" s="2"/>
      <c r="P162" s="2"/>
      <c r="Q162" s="2"/>
      <c r="R162" s="2"/>
      <c r="S162" s="2"/>
      <c r="T162" s="2"/>
    </row>
    <row r="163" spans="9:20" ht="15.75" customHeight="1" x14ac:dyDescent="0.25">
      <c r="I163" s="2"/>
      <c r="J163" s="2"/>
      <c r="K163" s="2"/>
      <c r="L163" s="2"/>
      <c r="M163" s="2"/>
      <c r="P163" s="2"/>
      <c r="Q163" s="2"/>
      <c r="R163" s="2"/>
      <c r="S163" s="2"/>
      <c r="T163" s="2"/>
    </row>
    <row r="164" spans="9:20" ht="15.75" customHeight="1" x14ac:dyDescent="0.25">
      <c r="I164" s="2"/>
      <c r="J164" s="2"/>
      <c r="K164" s="2"/>
      <c r="L164" s="2"/>
      <c r="M164" s="2"/>
      <c r="P164" s="2"/>
      <c r="Q164" s="2"/>
      <c r="R164" s="2"/>
      <c r="S164" s="2"/>
      <c r="T164" s="2"/>
    </row>
    <row r="165" spans="9:20" ht="15.75" customHeight="1" x14ac:dyDescent="0.25">
      <c r="I165" s="2"/>
      <c r="J165" s="2"/>
      <c r="K165" s="2"/>
      <c r="L165" s="2"/>
      <c r="M165" s="2"/>
      <c r="P165" s="2"/>
      <c r="Q165" s="2"/>
      <c r="R165" s="2"/>
      <c r="S165" s="2"/>
      <c r="T165" s="2"/>
    </row>
    <row r="166" spans="9:20" ht="15.75" customHeight="1" x14ac:dyDescent="0.25">
      <c r="I166" s="2"/>
      <c r="J166" s="2"/>
      <c r="K166" s="2"/>
      <c r="L166" s="2"/>
      <c r="M166" s="2"/>
      <c r="P166" s="2"/>
      <c r="Q166" s="2"/>
      <c r="R166" s="2"/>
      <c r="S166" s="2"/>
      <c r="T166" s="2"/>
    </row>
    <row r="167" spans="9:20" ht="15.75" customHeight="1" x14ac:dyDescent="0.25">
      <c r="I167" s="2"/>
      <c r="J167" s="2"/>
      <c r="K167" s="2"/>
      <c r="L167" s="2"/>
      <c r="M167" s="2"/>
      <c r="P167" s="2"/>
      <c r="Q167" s="2"/>
      <c r="R167" s="2"/>
      <c r="S167" s="2"/>
      <c r="T167" s="2"/>
    </row>
    <row r="168" spans="9:20" ht="15.75" customHeight="1" x14ac:dyDescent="0.25">
      <c r="I168" s="2"/>
      <c r="J168" s="2"/>
      <c r="K168" s="2"/>
      <c r="L168" s="2"/>
      <c r="M168" s="2"/>
      <c r="P168" s="2"/>
      <c r="Q168" s="2"/>
      <c r="R168" s="2"/>
      <c r="S168" s="2"/>
      <c r="T168" s="2"/>
    </row>
    <row r="169" spans="9:20" ht="15.75" customHeight="1" x14ac:dyDescent="0.25">
      <c r="I169" s="2"/>
      <c r="J169" s="2"/>
      <c r="K169" s="2"/>
      <c r="L169" s="2"/>
      <c r="M169" s="2"/>
      <c r="P169" s="2"/>
      <c r="Q169" s="2"/>
      <c r="R169" s="2"/>
      <c r="S169" s="2"/>
      <c r="T169" s="2"/>
    </row>
    <row r="170" spans="9:20" ht="15.75" customHeight="1" x14ac:dyDescent="0.25">
      <c r="I170" s="2"/>
      <c r="J170" s="2"/>
      <c r="K170" s="2"/>
      <c r="L170" s="2"/>
      <c r="M170" s="2"/>
      <c r="P170" s="2"/>
      <c r="Q170" s="2"/>
      <c r="R170" s="2"/>
      <c r="S170" s="2"/>
      <c r="T170" s="2"/>
    </row>
    <row r="171" spans="9:20" ht="15.75" customHeight="1" x14ac:dyDescent="0.25">
      <c r="I171" s="2"/>
      <c r="J171" s="2"/>
      <c r="K171" s="2"/>
      <c r="L171" s="2"/>
      <c r="M171" s="2"/>
      <c r="P171" s="2"/>
      <c r="Q171" s="2"/>
      <c r="R171" s="2"/>
      <c r="S171" s="2"/>
      <c r="T171" s="2"/>
    </row>
    <row r="172" spans="9:20" ht="15.75" customHeight="1" x14ac:dyDescent="0.25">
      <c r="I172" s="2"/>
      <c r="J172" s="2"/>
      <c r="K172" s="2"/>
      <c r="L172" s="2"/>
      <c r="M172" s="2"/>
      <c r="P172" s="2"/>
      <c r="Q172" s="2"/>
      <c r="R172" s="2"/>
      <c r="S172" s="2"/>
      <c r="T172" s="2"/>
    </row>
    <row r="173" spans="9:20" ht="15.75" customHeight="1" x14ac:dyDescent="0.25">
      <c r="I173" s="2"/>
      <c r="J173" s="2"/>
      <c r="K173" s="2"/>
      <c r="L173" s="2"/>
      <c r="M173" s="2"/>
      <c r="P173" s="2"/>
      <c r="Q173" s="2"/>
      <c r="R173" s="2"/>
      <c r="S173" s="2"/>
      <c r="T173" s="2"/>
    </row>
    <row r="174" spans="9:20" ht="15.75" customHeight="1" x14ac:dyDescent="0.25">
      <c r="I174" s="2"/>
      <c r="J174" s="2"/>
      <c r="K174" s="2"/>
      <c r="L174" s="2"/>
      <c r="M174" s="2"/>
      <c r="P174" s="2"/>
      <c r="Q174" s="2"/>
      <c r="R174" s="2"/>
      <c r="S174" s="2"/>
      <c r="T174" s="2"/>
    </row>
    <row r="175" spans="9:20" ht="15.75" customHeight="1" x14ac:dyDescent="0.25">
      <c r="I175" s="2"/>
      <c r="J175" s="2"/>
      <c r="K175" s="2"/>
      <c r="L175" s="2"/>
      <c r="M175" s="2"/>
      <c r="P175" s="2"/>
      <c r="Q175" s="2"/>
      <c r="R175" s="2"/>
      <c r="S175" s="2"/>
      <c r="T175" s="2"/>
    </row>
    <row r="176" spans="9:20" ht="15.75" customHeight="1" x14ac:dyDescent="0.25">
      <c r="I176" s="2"/>
      <c r="J176" s="2"/>
      <c r="K176" s="2"/>
      <c r="L176" s="2"/>
      <c r="M176" s="2"/>
      <c r="P176" s="2"/>
      <c r="Q176" s="2"/>
      <c r="R176" s="2"/>
      <c r="S176" s="2"/>
      <c r="T176" s="2"/>
    </row>
    <row r="177" spans="9:20" ht="15.75" customHeight="1" x14ac:dyDescent="0.25">
      <c r="I177" s="2"/>
      <c r="J177" s="2"/>
      <c r="K177" s="2"/>
      <c r="L177" s="2"/>
      <c r="M177" s="2"/>
      <c r="P177" s="2"/>
      <c r="Q177" s="2"/>
      <c r="R177" s="2"/>
      <c r="S177" s="2"/>
      <c r="T177" s="2"/>
    </row>
    <row r="178" spans="9:20" ht="15.75" customHeight="1" x14ac:dyDescent="0.25">
      <c r="I178" s="2"/>
      <c r="J178" s="2"/>
      <c r="K178" s="2"/>
      <c r="L178" s="2"/>
      <c r="M178" s="2"/>
      <c r="P178" s="2"/>
      <c r="Q178" s="2"/>
      <c r="R178" s="2"/>
      <c r="S178" s="2"/>
      <c r="T178" s="2"/>
    </row>
    <row r="179" spans="9:20" ht="15.75" customHeight="1" x14ac:dyDescent="0.25">
      <c r="I179" s="2"/>
      <c r="J179" s="2"/>
      <c r="K179" s="2"/>
      <c r="L179" s="2"/>
      <c r="M179" s="2"/>
      <c r="P179" s="2"/>
      <c r="Q179" s="2"/>
      <c r="R179" s="2"/>
      <c r="S179" s="2"/>
      <c r="T179" s="2"/>
    </row>
    <row r="180" spans="9:20" ht="15.75" customHeight="1" x14ac:dyDescent="0.25">
      <c r="I180" s="2"/>
      <c r="J180" s="2"/>
      <c r="K180" s="2"/>
      <c r="L180" s="2"/>
      <c r="M180" s="2"/>
      <c r="P180" s="2"/>
      <c r="Q180" s="2"/>
      <c r="R180" s="2"/>
      <c r="S180" s="2"/>
      <c r="T180" s="2"/>
    </row>
    <row r="181" spans="9:20" ht="15.75" customHeight="1" x14ac:dyDescent="0.25">
      <c r="I181" s="2"/>
      <c r="J181" s="2"/>
      <c r="K181" s="2"/>
      <c r="L181" s="2"/>
      <c r="M181" s="2"/>
      <c r="P181" s="2"/>
      <c r="Q181" s="2"/>
      <c r="R181" s="2"/>
      <c r="S181" s="2"/>
      <c r="T181" s="2"/>
    </row>
    <row r="182" spans="9:20" ht="15.75" customHeight="1" x14ac:dyDescent="0.25">
      <c r="I182" s="2"/>
      <c r="J182" s="2"/>
      <c r="K182" s="2"/>
      <c r="L182" s="2"/>
      <c r="M182" s="2"/>
      <c r="P182" s="2"/>
      <c r="Q182" s="2"/>
      <c r="R182" s="2"/>
      <c r="S182" s="2"/>
      <c r="T182" s="2"/>
    </row>
    <row r="183" spans="9:20" ht="15.75" customHeight="1" x14ac:dyDescent="0.25">
      <c r="I183" s="2"/>
      <c r="J183" s="2"/>
      <c r="K183" s="2"/>
      <c r="L183" s="2"/>
      <c r="M183" s="2"/>
      <c r="P183" s="2"/>
      <c r="Q183" s="2"/>
      <c r="R183" s="2"/>
      <c r="S183" s="2"/>
      <c r="T183" s="2"/>
    </row>
    <row r="184" spans="9:20" ht="15.75" customHeight="1" x14ac:dyDescent="0.25">
      <c r="I184" s="2"/>
      <c r="J184" s="2"/>
      <c r="K184" s="2"/>
      <c r="L184" s="2"/>
      <c r="M184" s="2"/>
      <c r="P184" s="2"/>
      <c r="Q184" s="2"/>
      <c r="R184" s="2"/>
      <c r="S184" s="2"/>
      <c r="T184" s="2"/>
    </row>
    <row r="185" spans="9:20" ht="15.75" customHeight="1" x14ac:dyDescent="0.25">
      <c r="I185" s="2"/>
      <c r="J185" s="2"/>
      <c r="K185" s="2"/>
      <c r="L185" s="2"/>
      <c r="M185" s="2"/>
      <c r="P185" s="2"/>
      <c r="Q185" s="2"/>
      <c r="R185" s="2"/>
      <c r="S185" s="2"/>
      <c r="T185" s="2"/>
    </row>
    <row r="186" spans="9:20" ht="15.75" customHeight="1" x14ac:dyDescent="0.25">
      <c r="I186" s="2"/>
      <c r="J186" s="2"/>
      <c r="K186" s="2"/>
      <c r="L186" s="2"/>
      <c r="M186" s="2"/>
      <c r="P186" s="2"/>
      <c r="Q186" s="2"/>
      <c r="R186" s="2"/>
      <c r="S186" s="2"/>
      <c r="T186" s="2"/>
    </row>
    <row r="187" spans="9:20" ht="15.75" customHeight="1" x14ac:dyDescent="0.25">
      <c r="I187" s="2"/>
      <c r="J187" s="2"/>
      <c r="K187" s="2"/>
      <c r="L187" s="2"/>
      <c r="M187" s="2"/>
      <c r="P187" s="2"/>
      <c r="Q187" s="2"/>
      <c r="R187" s="2"/>
      <c r="S187" s="2"/>
      <c r="T187" s="2"/>
    </row>
    <row r="188" spans="9:20" ht="15.75" customHeight="1" x14ac:dyDescent="0.25">
      <c r="I188" s="2"/>
      <c r="J188" s="2"/>
      <c r="K188" s="2"/>
      <c r="L188" s="2"/>
      <c r="M188" s="2"/>
      <c r="P188" s="2"/>
      <c r="Q188" s="2"/>
      <c r="R188" s="2"/>
      <c r="S188" s="2"/>
      <c r="T188" s="2"/>
    </row>
    <row r="189" spans="9:20" ht="15.75" customHeight="1" x14ac:dyDescent="0.25">
      <c r="I189" s="2"/>
      <c r="J189" s="2"/>
      <c r="K189" s="2"/>
      <c r="L189" s="2"/>
      <c r="M189" s="2"/>
      <c r="P189" s="2"/>
      <c r="Q189" s="2"/>
      <c r="R189" s="2"/>
      <c r="S189" s="2"/>
      <c r="T189" s="2"/>
    </row>
    <row r="190" spans="9:20" ht="15.75" customHeight="1" x14ac:dyDescent="0.25">
      <c r="I190" s="2"/>
      <c r="J190" s="2"/>
      <c r="K190" s="2"/>
      <c r="L190" s="2"/>
      <c r="M190" s="2"/>
      <c r="P190" s="2"/>
      <c r="Q190" s="2"/>
      <c r="R190" s="2"/>
      <c r="S190" s="2"/>
      <c r="T190" s="2"/>
    </row>
    <row r="191" spans="9:20" ht="15.75" customHeight="1" x14ac:dyDescent="0.25">
      <c r="I191" s="2"/>
      <c r="J191" s="2"/>
      <c r="K191" s="2"/>
      <c r="L191" s="2"/>
      <c r="M191" s="2"/>
      <c r="P191" s="2"/>
      <c r="Q191" s="2"/>
      <c r="R191" s="2"/>
      <c r="S191" s="2"/>
      <c r="T191" s="2"/>
    </row>
    <row r="192" spans="9:20" ht="15.75" customHeight="1" x14ac:dyDescent="0.25">
      <c r="I192" s="2"/>
      <c r="J192" s="2"/>
      <c r="K192" s="2"/>
      <c r="L192" s="2"/>
      <c r="M192" s="2"/>
      <c r="P192" s="2"/>
      <c r="Q192" s="2"/>
      <c r="R192" s="2"/>
      <c r="S192" s="2"/>
      <c r="T192" s="2"/>
    </row>
    <row r="193" spans="9:20" ht="15.75" customHeight="1" x14ac:dyDescent="0.25">
      <c r="I193" s="2"/>
      <c r="J193" s="2"/>
      <c r="K193" s="2"/>
      <c r="L193" s="2"/>
      <c r="M193" s="2"/>
      <c r="P193" s="2"/>
      <c r="Q193" s="2"/>
      <c r="R193" s="2"/>
      <c r="S193" s="2"/>
      <c r="T193" s="2"/>
    </row>
    <row r="194" spans="9:20" ht="15.75" customHeight="1" x14ac:dyDescent="0.25">
      <c r="I194" s="2"/>
      <c r="J194" s="2"/>
      <c r="K194" s="2"/>
      <c r="L194" s="2"/>
      <c r="M194" s="2"/>
      <c r="P194" s="2"/>
      <c r="Q194" s="2"/>
      <c r="R194" s="2"/>
      <c r="S194" s="2"/>
      <c r="T194" s="2"/>
    </row>
    <row r="195" spans="9:20" ht="15.75" customHeight="1" x14ac:dyDescent="0.25">
      <c r="I195" s="2"/>
      <c r="J195" s="2"/>
      <c r="K195" s="2"/>
      <c r="L195" s="2"/>
      <c r="M195" s="2"/>
      <c r="P195" s="2"/>
      <c r="Q195" s="2"/>
      <c r="R195" s="2"/>
      <c r="S195" s="2"/>
      <c r="T195" s="2"/>
    </row>
    <row r="196" spans="9:20" ht="15.75" customHeight="1" x14ac:dyDescent="0.25">
      <c r="I196" s="2"/>
      <c r="J196" s="2"/>
      <c r="K196" s="2"/>
      <c r="L196" s="2"/>
      <c r="M196" s="2"/>
      <c r="P196" s="2"/>
      <c r="Q196" s="2"/>
      <c r="R196" s="2"/>
      <c r="S196" s="2"/>
      <c r="T196" s="2"/>
    </row>
    <row r="197" spans="9:20" ht="15.75" customHeight="1" x14ac:dyDescent="0.25">
      <c r="I197" s="2"/>
      <c r="J197" s="2"/>
      <c r="K197" s="2"/>
      <c r="L197" s="2"/>
      <c r="M197" s="2"/>
      <c r="P197" s="2"/>
      <c r="Q197" s="2"/>
      <c r="R197" s="2"/>
      <c r="S197" s="2"/>
      <c r="T197" s="2"/>
    </row>
    <row r="198" spans="9:20" ht="15.75" customHeight="1" x14ac:dyDescent="0.25">
      <c r="I198" s="2"/>
      <c r="J198" s="2"/>
      <c r="K198" s="2"/>
      <c r="L198" s="2"/>
      <c r="M198" s="2"/>
      <c r="P198" s="2"/>
      <c r="Q198" s="2"/>
      <c r="R198" s="2"/>
      <c r="S198" s="2"/>
      <c r="T198" s="2"/>
    </row>
    <row r="199" spans="9:20" ht="15.75" customHeight="1" x14ac:dyDescent="0.25">
      <c r="I199" s="2"/>
      <c r="J199" s="2"/>
      <c r="K199" s="2"/>
      <c r="L199" s="2"/>
      <c r="M199" s="2"/>
      <c r="P199" s="2"/>
      <c r="Q199" s="2"/>
      <c r="R199" s="2"/>
      <c r="S199" s="2"/>
      <c r="T199" s="2"/>
    </row>
    <row r="200" spans="9:20" ht="15.75" customHeight="1" x14ac:dyDescent="0.25">
      <c r="I200" s="2"/>
      <c r="J200" s="2"/>
      <c r="K200" s="2"/>
      <c r="L200" s="2"/>
      <c r="M200" s="2"/>
      <c r="P200" s="2"/>
      <c r="Q200" s="2"/>
      <c r="R200" s="2"/>
      <c r="S200" s="2"/>
      <c r="T200" s="2"/>
    </row>
    <row r="201" spans="9:20" ht="15.75" customHeight="1" x14ac:dyDescent="0.25">
      <c r="I201" s="2"/>
      <c r="J201" s="2"/>
      <c r="K201" s="2"/>
      <c r="L201" s="2"/>
      <c r="M201" s="2"/>
      <c r="P201" s="2"/>
      <c r="Q201" s="2"/>
      <c r="R201" s="2"/>
      <c r="S201" s="2"/>
      <c r="T201" s="2"/>
    </row>
    <row r="202" spans="9:20" ht="15.75" customHeight="1" x14ac:dyDescent="0.25">
      <c r="I202" s="2"/>
      <c r="J202" s="2"/>
      <c r="K202" s="2"/>
      <c r="L202" s="2"/>
      <c r="M202" s="2"/>
      <c r="P202" s="2"/>
      <c r="Q202" s="2"/>
      <c r="R202" s="2"/>
      <c r="S202" s="2"/>
      <c r="T202" s="2"/>
    </row>
    <row r="203" spans="9:20" ht="15.75" customHeight="1" x14ac:dyDescent="0.25">
      <c r="I203" s="2"/>
      <c r="J203" s="2"/>
      <c r="K203" s="2"/>
      <c r="L203" s="2"/>
      <c r="M203" s="2"/>
      <c r="P203" s="2"/>
      <c r="Q203" s="2"/>
      <c r="R203" s="2"/>
      <c r="S203" s="2"/>
      <c r="T203" s="2"/>
    </row>
    <row r="204" spans="9:20" ht="15.75" customHeight="1" x14ac:dyDescent="0.25">
      <c r="I204" s="2"/>
      <c r="J204" s="2"/>
      <c r="K204" s="2"/>
      <c r="L204" s="2"/>
      <c r="M204" s="2"/>
      <c r="P204" s="2"/>
      <c r="Q204" s="2"/>
      <c r="R204" s="2"/>
      <c r="S204" s="2"/>
      <c r="T204" s="2"/>
    </row>
    <row r="205" spans="9:20" ht="15.75" customHeight="1" x14ac:dyDescent="0.25">
      <c r="I205" s="2"/>
      <c r="J205" s="2"/>
      <c r="K205" s="2"/>
      <c r="L205" s="2"/>
      <c r="M205" s="2"/>
      <c r="P205" s="2"/>
      <c r="Q205" s="2"/>
      <c r="R205" s="2"/>
      <c r="S205" s="2"/>
      <c r="T205" s="2"/>
    </row>
    <row r="206" spans="9:20" ht="15.75" customHeight="1" x14ac:dyDescent="0.25">
      <c r="I206" s="2"/>
      <c r="J206" s="2"/>
      <c r="K206" s="2"/>
      <c r="L206" s="2"/>
      <c r="M206" s="2"/>
      <c r="P206" s="2"/>
      <c r="Q206" s="2"/>
      <c r="R206" s="2"/>
      <c r="S206" s="2"/>
      <c r="T206" s="2"/>
    </row>
    <row r="207" spans="9:20" ht="15.75" customHeight="1" x14ac:dyDescent="0.25">
      <c r="I207" s="2"/>
      <c r="J207" s="2"/>
      <c r="K207" s="2"/>
      <c r="L207" s="2"/>
      <c r="M207" s="2"/>
      <c r="P207" s="2"/>
      <c r="Q207" s="2"/>
      <c r="R207" s="2"/>
      <c r="S207" s="2"/>
      <c r="T207" s="2"/>
    </row>
    <row r="208" spans="9:20" ht="15.75" customHeight="1" x14ac:dyDescent="0.25">
      <c r="I208" s="2"/>
      <c r="J208" s="2"/>
      <c r="K208" s="2"/>
      <c r="L208" s="2"/>
      <c r="M208" s="2"/>
      <c r="P208" s="2"/>
      <c r="Q208" s="2"/>
      <c r="R208" s="2"/>
      <c r="S208" s="2"/>
      <c r="T208" s="2"/>
    </row>
    <row r="209" spans="9:20" ht="15.75" customHeight="1" x14ac:dyDescent="0.25">
      <c r="I209" s="2"/>
      <c r="J209" s="2"/>
      <c r="K209" s="2"/>
      <c r="L209" s="2"/>
      <c r="M209" s="2"/>
      <c r="P209" s="2"/>
      <c r="Q209" s="2"/>
      <c r="R209" s="2"/>
      <c r="S209" s="2"/>
      <c r="T209" s="2"/>
    </row>
    <row r="210" spans="9:20" ht="15.75" customHeight="1" x14ac:dyDescent="0.25">
      <c r="I210" s="2"/>
      <c r="J210" s="2"/>
      <c r="K210" s="2"/>
      <c r="L210" s="2"/>
      <c r="M210" s="2"/>
      <c r="P210" s="2"/>
      <c r="Q210" s="2"/>
      <c r="R210" s="2"/>
      <c r="S210" s="2"/>
      <c r="T210" s="2"/>
    </row>
    <row r="211" spans="9:20" ht="15.75" customHeight="1" x14ac:dyDescent="0.25">
      <c r="I211" s="2"/>
      <c r="J211" s="2"/>
      <c r="K211" s="2"/>
      <c r="L211" s="2"/>
      <c r="M211" s="2"/>
      <c r="P211" s="2"/>
      <c r="Q211" s="2"/>
      <c r="R211" s="2"/>
      <c r="S211" s="2"/>
      <c r="T211" s="2"/>
    </row>
    <row r="212" spans="9:20" ht="15.75" customHeight="1" x14ac:dyDescent="0.25">
      <c r="I212" s="2"/>
      <c r="J212" s="2"/>
      <c r="K212" s="2"/>
      <c r="L212" s="2"/>
      <c r="M212" s="2"/>
      <c r="P212" s="2"/>
      <c r="Q212" s="2"/>
      <c r="R212" s="2"/>
      <c r="S212" s="2"/>
      <c r="T212" s="2"/>
    </row>
    <row r="213" spans="9:20" ht="15.75" customHeight="1" x14ac:dyDescent="0.25">
      <c r="I213" s="2"/>
      <c r="J213" s="2"/>
      <c r="K213" s="2"/>
      <c r="L213" s="2"/>
      <c r="M213" s="2"/>
      <c r="P213" s="2"/>
      <c r="Q213" s="2"/>
      <c r="R213" s="2"/>
      <c r="S213" s="2"/>
      <c r="T213" s="2"/>
    </row>
    <row r="214" spans="9:20" ht="15.75" customHeight="1" x14ac:dyDescent="0.25">
      <c r="I214" s="2"/>
      <c r="J214" s="2"/>
      <c r="K214" s="2"/>
      <c r="L214" s="2"/>
      <c r="M214" s="2"/>
      <c r="P214" s="2"/>
      <c r="Q214" s="2"/>
      <c r="R214" s="2"/>
      <c r="S214" s="2"/>
      <c r="T214" s="2"/>
    </row>
    <row r="215" spans="9:20" ht="15.75" customHeight="1" x14ac:dyDescent="0.25">
      <c r="I215" s="2"/>
      <c r="J215" s="2"/>
      <c r="K215" s="2"/>
      <c r="L215" s="2"/>
      <c r="M215" s="2"/>
      <c r="P215" s="2"/>
      <c r="Q215" s="2"/>
      <c r="R215" s="2"/>
      <c r="S215" s="2"/>
      <c r="T215" s="2"/>
    </row>
    <row r="216" spans="9:20" ht="15.75" customHeight="1" x14ac:dyDescent="0.25">
      <c r="I216" s="2"/>
      <c r="J216" s="2"/>
      <c r="K216" s="2"/>
      <c r="L216" s="2"/>
      <c r="M216" s="2"/>
      <c r="P216" s="2"/>
      <c r="Q216" s="2"/>
      <c r="R216" s="2"/>
      <c r="S216" s="2"/>
      <c r="T216" s="2"/>
    </row>
    <row r="217" spans="9:20" ht="15.75" customHeight="1" x14ac:dyDescent="0.25">
      <c r="I217" s="2"/>
      <c r="J217" s="2"/>
      <c r="K217" s="2"/>
      <c r="L217" s="2"/>
      <c r="M217" s="2"/>
      <c r="P217" s="2"/>
      <c r="Q217" s="2"/>
      <c r="R217" s="2"/>
      <c r="S217" s="2"/>
      <c r="T217" s="2"/>
    </row>
    <row r="218" spans="9:20" ht="15.75" customHeight="1" x14ac:dyDescent="0.25">
      <c r="I218" s="2"/>
      <c r="J218" s="2"/>
      <c r="K218" s="2"/>
      <c r="L218" s="2"/>
      <c r="M218" s="2"/>
      <c r="P218" s="2"/>
      <c r="Q218" s="2"/>
      <c r="R218" s="2"/>
      <c r="S218" s="2"/>
      <c r="T218" s="2"/>
    </row>
    <row r="219" spans="9:20" ht="15.75" customHeight="1" x14ac:dyDescent="0.25">
      <c r="I219" s="2"/>
      <c r="J219" s="2"/>
      <c r="K219" s="2"/>
      <c r="L219" s="2"/>
      <c r="M219" s="2"/>
      <c r="P219" s="2"/>
      <c r="Q219" s="2"/>
      <c r="R219" s="2"/>
      <c r="S219" s="2"/>
      <c r="T219" s="2"/>
    </row>
    <row r="220" spans="9:20" ht="15.75" customHeight="1" x14ac:dyDescent="0.25">
      <c r="I220" s="2"/>
      <c r="J220" s="2"/>
      <c r="K220" s="2"/>
      <c r="L220" s="2"/>
      <c r="M220" s="2"/>
      <c r="P220" s="2"/>
      <c r="Q220" s="2"/>
      <c r="R220" s="2"/>
      <c r="S220" s="2"/>
      <c r="T220" s="2"/>
    </row>
    <row r="221" spans="9:20" ht="15.75" customHeight="1" x14ac:dyDescent="0.25">
      <c r="I221" s="2"/>
      <c r="J221" s="2"/>
      <c r="K221" s="2"/>
      <c r="L221" s="2"/>
      <c r="M221" s="2"/>
      <c r="P221" s="2"/>
      <c r="Q221" s="2"/>
      <c r="R221" s="2"/>
      <c r="S221" s="2"/>
      <c r="T221" s="2"/>
    </row>
    <row r="222" spans="9:20" ht="15.75" customHeight="1" x14ac:dyDescent="0.25">
      <c r="I222" s="2"/>
      <c r="J222" s="2"/>
      <c r="K222" s="2"/>
      <c r="L222" s="2"/>
      <c r="M222" s="2"/>
      <c r="P222" s="2"/>
      <c r="Q222" s="2"/>
      <c r="R222" s="2"/>
      <c r="S222" s="2"/>
      <c r="T222" s="2"/>
    </row>
    <row r="223" spans="9:20" ht="15.75" customHeight="1" x14ac:dyDescent="0.25">
      <c r="I223" s="2"/>
      <c r="J223" s="2"/>
      <c r="K223" s="2"/>
      <c r="L223" s="2"/>
      <c r="M223" s="2"/>
      <c r="P223" s="2"/>
      <c r="Q223" s="2"/>
      <c r="R223" s="2"/>
      <c r="S223" s="2"/>
      <c r="T223" s="2"/>
    </row>
    <row r="224" spans="9:20" ht="15.75" customHeight="1" x14ac:dyDescent="0.25">
      <c r="I224" s="2"/>
      <c r="J224" s="2"/>
      <c r="K224" s="2"/>
      <c r="L224" s="2"/>
      <c r="M224" s="2"/>
      <c r="P224" s="2"/>
      <c r="Q224" s="2"/>
      <c r="R224" s="2"/>
      <c r="S224" s="2"/>
      <c r="T224" s="2"/>
    </row>
    <row r="225" spans="9:20" ht="15.75" customHeight="1" x14ac:dyDescent="0.25">
      <c r="I225" s="2"/>
      <c r="J225" s="2"/>
      <c r="K225" s="2"/>
      <c r="L225" s="2"/>
      <c r="M225" s="2"/>
      <c r="P225" s="2"/>
      <c r="Q225" s="2"/>
      <c r="R225" s="2"/>
      <c r="S225" s="2"/>
      <c r="T225" s="2"/>
    </row>
    <row r="226" spans="9:20" ht="15.75" customHeight="1" x14ac:dyDescent="0.25">
      <c r="I226" s="2"/>
      <c r="J226" s="2"/>
      <c r="K226" s="2"/>
      <c r="L226" s="2"/>
      <c r="M226" s="2"/>
      <c r="P226" s="2"/>
      <c r="Q226" s="2"/>
      <c r="R226" s="2"/>
      <c r="S226" s="2"/>
      <c r="T226" s="2"/>
    </row>
    <row r="227" spans="9:20" ht="15.75" customHeight="1" x14ac:dyDescent="0.25">
      <c r="I227" s="2"/>
      <c r="J227" s="2"/>
      <c r="K227" s="2"/>
      <c r="L227" s="2"/>
      <c r="M227" s="2"/>
      <c r="P227" s="2"/>
      <c r="Q227" s="2"/>
      <c r="R227" s="2"/>
      <c r="S227" s="2"/>
      <c r="T227" s="2"/>
    </row>
    <row r="228" spans="9:20" ht="15.75" customHeight="1" x14ac:dyDescent="0.25">
      <c r="I228" s="2"/>
      <c r="J228" s="2"/>
      <c r="K228" s="2"/>
      <c r="L228" s="2"/>
      <c r="M228" s="2"/>
      <c r="P228" s="2"/>
      <c r="Q228" s="2"/>
      <c r="R228" s="2"/>
      <c r="S228" s="2"/>
      <c r="T228" s="2"/>
    </row>
    <row r="229" spans="9:20" ht="15.75" customHeight="1" x14ac:dyDescent="0.25">
      <c r="I229" s="2"/>
      <c r="J229" s="2"/>
      <c r="K229" s="2"/>
      <c r="L229" s="2"/>
      <c r="M229" s="2"/>
      <c r="P229" s="2"/>
      <c r="Q229" s="2"/>
      <c r="R229" s="2"/>
      <c r="S229" s="2"/>
      <c r="T229" s="2"/>
    </row>
    <row r="230" spans="9:20" ht="15.75" customHeight="1" x14ac:dyDescent="0.25">
      <c r="I230" s="2"/>
      <c r="J230" s="2"/>
      <c r="K230" s="2"/>
      <c r="L230" s="2"/>
      <c r="M230" s="2"/>
      <c r="P230" s="2"/>
      <c r="Q230" s="2"/>
      <c r="R230" s="2"/>
      <c r="S230" s="2"/>
      <c r="T230" s="2"/>
    </row>
    <row r="231" spans="9:20" ht="15.75" customHeight="1" x14ac:dyDescent="0.25">
      <c r="I231" s="2"/>
      <c r="J231" s="2"/>
      <c r="K231" s="2"/>
      <c r="L231" s="2"/>
      <c r="M231" s="2"/>
      <c r="P231" s="2"/>
      <c r="Q231" s="2"/>
      <c r="R231" s="2"/>
      <c r="S231" s="2"/>
      <c r="T231" s="2"/>
    </row>
    <row r="232" spans="9:20" ht="15.75" customHeight="1" x14ac:dyDescent="0.25">
      <c r="I232" s="2"/>
      <c r="J232" s="2"/>
      <c r="K232" s="2"/>
      <c r="L232" s="2"/>
      <c r="M232" s="2"/>
      <c r="P232" s="2"/>
      <c r="Q232" s="2"/>
      <c r="R232" s="2"/>
      <c r="S232" s="2"/>
      <c r="T232" s="2"/>
    </row>
    <row r="233" spans="9:20" ht="15.75" customHeight="1" x14ac:dyDescent="0.25">
      <c r="I233" s="2"/>
      <c r="J233" s="2"/>
      <c r="K233" s="2"/>
      <c r="L233" s="2"/>
      <c r="M233" s="2"/>
      <c r="P233" s="2"/>
      <c r="Q233" s="2"/>
      <c r="R233" s="2"/>
      <c r="S233" s="2"/>
      <c r="T233" s="2"/>
    </row>
    <row r="234" spans="9:20" ht="15.75" customHeight="1" x14ac:dyDescent="0.25">
      <c r="I234" s="2"/>
      <c r="J234" s="2"/>
      <c r="K234" s="2"/>
      <c r="L234" s="2"/>
      <c r="M234" s="2"/>
      <c r="P234" s="2"/>
      <c r="Q234" s="2"/>
      <c r="R234" s="2"/>
      <c r="S234" s="2"/>
      <c r="T234" s="2"/>
    </row>
    <row r="235" spans="9:20" ht="15.75" customHeight="1" x14ac:dyDescent="0.25">
      <c r="I235" s="2"/>
      <c r="J235" s="2"/>
      <c r="K235" s="2"/>
      <c r="L235" s="2"/>
      <c r="M235" s="2"/>
      <c r="P235" s="2"/>
      <c r="Q235" s="2"/>
      <c r="R235" s="2"/>
      <c r="S235" s="2"/>
      <c r="T235" s="2"/>
    </row>
    <row r="236" spans="9:20" ht="15.75" customHeight="1" x14ac:dyDescent="0.25">
      <c r="I236" s="2"/>
      <c r="J236" s="2"/>
      <c r="K236" s="2"/>
      <c r="L236" s="2"/>
      <c r="M236" s="2"/>
      <c r="P236" s="2"/>
      <c r="Q236" s="2"/>
      <c r="R236" s="2"/>
      <c r="S236" s="2"/>
      <c r="T236" s="2"/>
    </row>
    <row r="237" spans="9:20" ht="15.75" customHeight="1" x14ac:dyDescent="0.25">
      <c r="I237" s="2"/>
      <c r="J237" s="2"/>
      <c r="K237" s="2"/>
      <c r="L237" s="2"/>
      <c r="M237" s="2"/>
      <c r="P237" s="2"/>
      <c r="Q237" s="2"/>
      <c r="R237" s="2"/>
      <c r="S237" s="2"/>
      <c r="T237" s="2"/>
    </row>
    <row r="238" spans="9:20" ht="15.75" customHeight="1" x14ac:dyDescent="0.25">
      <c r="I238" s="2"/>
      <c r="J238" s="2"/>
      <c r="K238" s="2"/>
      <c r="L238" s="2"/>
      <c r="M238" s="2"/>
      <c r="P238" s="2"/>
      <c r="Q238" s="2"/>
      <c r="R238" s="2"/>
      <c r="S238" s="2"/>
      <c r="T238" s="2"/>
    </row>
    <row r="239" spans="9:20" ht="15.75" customHeight="1" x14ac:dyDescent="0.25">
      <c r="I239" s="2"/>
      <c r="J239" s="2"/>
      <c r="K239" s="2"/>
      <c r="L239" s="2"/>
      <c r="M239" s="2"/>
      <c r="P239" s="2"/>
      <c r="Q239" s="2"/>
      <c r="R239" s="2"/>
      <c r="S239" s="2"/>
      <c r="T239" s="2"/>
    </row>
    <row r="240" spans="9:20" ht="15.75" customHeight="1" x14ac:dyDescent="0.25">
      <c r="I240" s="2"/>
      <c r="J240" s="2"/>
      <c r="K240" s="2"/>
      <c r="L240" s="2"/>
      <c r="M240" s="2"/>
      <c r="P240" s="2"/>
      <c r="Q240" s="2"/>
      <c r="R240" s="2"/>
      <c r="S240" s="2"/>
      <c r="T240" s="2"/>
    </row>
    <row r="241" spans="9:20" ht="15.75" customHeight="1" x14ac:dyDescent="0.25">
      <c r="I241" s="2"/>
      <c r="J241" s="2"/>
      <c r="K241" s="2"/>
      <c r="L241" s="2"/>
      <c r="M241" s="2"/>
      <c r="P241" s="2"/>
      <c r="Q241" s="2"/>
      <c r="R241" s="2"/>
      <c r="S241" s="2"/>
      <c r="T241" s="2"/>
    </row>
    <row r="242" spans="9:20" ht="15.75" customHeight="1" x14ac:dyDescent="0.25">
      <c r="I242" s="2"/>
      <c r="J242" s="2"/>
      <c r="K242" s="2"/>
      <c r="L242" s="2"/>
      <c r="M242" s="2"/>
      <c r="P242" s="2"/>
      <c r="Q242" s="2"/>
      <c r="R242" s="2"/>
      <c r="S242" s="2"/>
      <c r="T242" s="2"/>
    </row>
    <row r="243" spans="9:20" ht="15.75" customHeight="1" x14ac:dyDescent="0.25">
      <c r="I243" s="2"/>
      <c r="J243" s="2"/>
      <c r="K243" s="2"/>
      <c r="L243" s="2"/>
      <c r="M243" s="2"/>
      <c r="P243" s="2"/>
      <c r="Q243" s="2"/>
      <c r="R243" s="2"/>
      <c r="S243" s="2"/>
      <c r="T243" s="2"/>
    </row>
    <row r="244" spans="9:20" ht="15.75" customHeight="1" x14ac:dyDescent="0.25">
      <c r="I244" s="2"/>
      <c r="J244" s="2"/>
      <c r="K244" s="2"/>
      <c r="L244" s="2"/>
      <c r="M244" s="2"/>
      <c r="P244" s="2"/>
      <c r="Q244" s="2"/>
      <c r="R244" s="2"/>
      <c r="S244" s="2"/>
      <c r="T244" s="2"/>
    </row>
    <row r="245" spans="9:20" ht="15.75" customHeight="1" x14ac:dyDescent="0.25">
      <c r="I245" s="2"/>
      <c r="J245" s="2"/>
      <c r="K245" s="2"/>
      <c r="L245" s="2"/>
      <c r="M245" s="2"/>
      <c r="P245" s="2"/>
      <c r="Q245" s="2"/>
      <c r="R245" s="2"/>
      <c r="S245" s="2"/>
      <c r="T245" s="2"/>
    </row>
    <row r="246" spans="9:20" ht="15.75" customHeight="1" x14ac:dyDescent="0.25">
      <c r="I246" s="2"/>
      <c r="J246" s="2"/>
      <c r="K246" s="2"/>
      <c r="L246" s="2"/>
      <c r="M246" s="2"/>
      <c r="P246" s="2"/>
      <c r="Q246" s="2"/>
      <c r="R246" s="2"/>
      <c r="S246" s="2"/>
      <c r="T246" s="2"/>
    </row>
    <row r="247" spans="9:20" ht="15.75" customHeight="1" x14ac:dyDescent="0.25">
      <c r="I247" s="2"/>
      <c r="J247" s="2"/>
      <c r="K247" s="2"/>
      <c r="L247" s="2"/>
      <c r="M247" s="2"/>
      <c r="P247" s="2"/>
      <c r="Q247" s="2"/>
      <c r="R247" s="2"/>
      <c r="S247" s="2"/>
      <c r="T247" s="2"/>
    </row>
    <row r="248" spans="9:20" ht="15.75" customHeight="1" x14ac:dyDescent="0.25">
      <c r="I248" s="2"/>
      <c r="J248" s="2"/>
      <c r="K248" s="2"/>
      <c r="L248" s="2"/>
      <c r="M248" s="2"/>
      <c r="P248" s="2"/>
      <c r="Q248" s="2"/>
      <c r="R248" s="2"/>
      <c r="S248" s="2"/>
      <c r="T248" s="2"/>
    </row>
    <row r="249" spans="9:20" ht="15.75" customHeight="1" x14ac:dyDescent="0.25">
      <c r="I249" s="2"/>
      <c r="J249" s="2"/>
      <c r="K249" s="2"/>
      <c r="L249" s="2"/>
      <c r="M249" s="2"/>
      <c r="P249" s="2"/>
      <c r="Q249" s="2"/>
      <c r="R249" s="2"/>
      <c r="S249" s="2"/>
      <c r="T249" s="2"/>
    </row>
    <row r="250" spans="9:20" ht="15.75" customHeight="1" x14ac:dyDescent="0.25">
      <c r="I250" s="2"/>
      <c r="J250" s="2"/>
      <c r="K250" s="2"/>
      <c r="L250" s="2"/>
      <c r="M250" s="2"/>
      <c r="P250" s="2"/>
      <c r="Q250" s="2"/>
      <c r="R250" s="2"/>
      <c r="S250" s="2"/>
      <c r="T250" s="2"/>
    </row>
    <row r="251" spans="9:20" ht="15.75" customHeight="1" x14ac:dyDescent="0.25">
      <c r="I251" s="2"/>
      <c r="J251" s="2"/>
      <c r="K251" s="2"/>
      <c r="L251" s="2"/>
      <c r="M251" s="2"/>
      <c r="P251" s="2"/>
      <c r="Q251" s="2"/>
      <c r="R251" s="2"/>
      <c r="S251" s="2"/>
      <c r="T251" s="2"/>
    </row>
    <row r="252" spans="9:20" ht="15.75" customHeight="1" x14ac:dyDescent="0.25">
      <c r="I252" s="2"/>
      <c r="J252" s="2"/>
      <c r="K252" s="2"/>
      <c r="L252" s="2"/>
      <c r="M252" s="2"/>
      <c r="P252" s="2"/>
      <c r="Q252" s="2"/>
      <c r="R252" s="2"/>
      <c r="S252" s="2"/>
      <c r="T252" s="2"/>
    </row>
    <row r="253" spans="9:20" ht="15.75" customHeight="1" x14ac:dyDescent="0.25">
      <c r="I253" s="2"/>
      <c r="J253" s="2"/>
      <c r="K253" s="2"/>
      <c r="L253" s="2"/>
      <c r="M253" s="2"/>
      <c r="P253" s="2"/>
      <c r="Q253" s="2"/>
      <c r="R253" s="2"/>
      <c r="S253" s="2"/>
      <c r="T253" s="2"/>
    </row>
    <row r="254" spans="9:20" ht="15.75" customHeight="1" x14ac:dyDescent="0.25">
      <c r="I254" s="2"/>
      <c r="J254" s="2"/>
      <c r="K254" s="2"/>
      <c r="L254" s="2"/>
      <c r="M254" s="2"/>
      <c r="P254" s="2"/>
      <c r="Q254" s="2"/>
      <c r="R254" s="2"/>
      <c r="S254" s="2"/>
      <c r="T254" s="2"/>
    </row>
    <row r="255" spans="9:20" ht="15.75" customHeight="1" x14ac:dyDescent="0.25">
      <c r="I255" s="2"/>
      <c r="J255" s="2"/>
      <c r="K255" s="2"/>
      <c r="L255" s="2"/>
      <c r="M255" s="2"/>
      <c r="P255" s="2"/>
      <c r="Q255" s="2"/>
      <c r="R255" s="2"/>
      <c r="S255" s="2"/>
      <c r="T255" s="2"/>
    </row>
    <row r="256" spans="9:20" ht="15.75" customHeight="1" x14ac:dyDescent="0.25">
      <c r="I256" s="2"/>
      <c r="J256" s="2"/>
      <c r="K256" s="2"/>
      <c r="L256" s="2"/>
      <c r="M256" s="2"/>
      <c r="P256" s="2"/>
      <c r="Q256" s="2"/>
      <c r="R256" s="2"/>
      <c r="S256" s="2"/>
      <c r="T256" s="2"/>
    </row>
    <row r="257" spans="9:20" ht="15.75" customHeight="1" x14ac:dyDescent="0.25">
      <c r="I257" s="2"/>
      <c r="J257" s="2"/>
      <c r="K257" s="2"/>
      <c r="L257" s="2"/>
      <c r="M257" s="2"/>
      <c r="P257" s="2"/>
      <c r="Q257" s="2"/>
      <c r="R257" s="2"/>
      <c r="S257" s="2"/>
      <c r="T257" s="2"/>
    </row>
    <row r="258" spans="9:20" ht="15.75" customHeight="1" x14ac:dyDescent="0.25">
      <c r="I258" s="2"/>
      <c r="J258" s="2"/>
      <c r="K258" s="2"/>
      <c r="L258" s="2"/>
      <c r="M258" s="2"/>
      <c r="P258" s="2"/>
      <c r="Q258" s="2"/>
      <c r="R258" s="2"/>
      <c r="S258" s="2"/>
      <c r="T258" s="2"/>
    </row>
    <row r="259" spans="9:20" ht="15.75" customHeight="1" x14ac:dyDescent="0.25">
      <c r="I259" s="2"/>
      <c r="J259" s="2"/>
      <c r="K259" s="2"/>
      <c r="L259" s="2"/>
      <c r="M259" s="2"/>
      <c r="P259" s="2"/>
      <c r="Q259" s="2"/>
      <c r="R259" s="2"/>
      <c r="S259" s="2"/>
      <c r="T259" s="2"/>
    </row>
    <row r="260" spans="9:20" ht="15.75" customHeight="1" x14ac:dyDescent="0.25">
      <c r="I260" s="2"/>
      <c r="J260" s="2"/>
      <c r="K260" s="2"/>
      <c r="L260" s="2"/>
      <c r="M260" s="2"/>
      <c r="P260" s="2"/>
      <c r="Q260" s="2"/>
      <c r="R260" s="2"/>
      <c r="S260" s="2"/>
      <c r="T260" s="2"/>
    </row>
    <row r="261" spans="9:20" ht="15.75" customHeight="1" x14ac:dyDescent="0.25">
      <c r="I261" s="2"/>
      <c r="J261" s="2"/>
      <c r="K261" s="2"/>
      <c r="L261" s="2"/>
      <c r="M261" s="2"/>
      <c r="P261" s="2"/>
      <c r="Q261" s="2"/>
      <c r="R261" s="2"/>
      <c r="S261" s="2"/>
      <c r="T261" s="2"/>
    </row>
    <row r="262" spans="9:20" ht="15.75" customHeight="1" x14ac:dyDescent="0.25">
      <c r="I262" s="2"/>
      <c r="J262" s="2"/>
      <c r="K262" s="2"/>
      <c r="L262" s="2"/>
      <c r="M262" s="2"/>
      <c r="P262" s="2"/>
      <c r="Q262" s="2"/>
      <c r="R262" s="2"/>
      <c r="S262" s="2"/>
      <c r="T262" s="2"/>
    </row>
    <row r="263" spans="9:20" ht="15.75" customHeight="1" x14ac:dyDescent="0.25">
      <c r="I263" s="2"/>
      <c r="J263" s="2"/>
      <c r="K263" s="2"/>
      <c r="L263" s="2"/>
      <c r="M263" s="2"/>
      <c r="P263" s="2"/>
      <c r="Q263" s="2"/>
      <c r="R263" s="2"/>
      <c r="S263" s="2"/>
      <c r="T263" s="2"/>
    </row>
    <row r="264" spans="9:20" ht="15.75" customHeight="1" x14ac:dyDescent="0.25">
      <c r="I264" s="2"/>
      <c r="J264" s="2"/>
      <c r="K264" s="2"/>
      <c r="L264" s="2"/>
      <c r="M264" s="2"/>
      <c r="P264" s="2"/>
      <c r="Q264" s="2"/>
      <c r="R264" s="2"/>
      <c r="S264" s="2"/>
      <c r="T264" s="2"/>
    </row>
    <row r="265" spans="9:20" ht="15.75" customHeight="1" x14ac:dyDescent="0.25">
      <c r="I265" s="2"/>
      <c r="J265" s="2"/>
      <c r="K265" s="2"/>
      <c r="L265" s="2"/>
      <c r="M265" s="2"/>
      <c r="P265" s="2"/>
      <c r="Q265" s="2"/>
      <c r="R265" s="2"/>
      <c r="S265" s="2"/>
      <c r="T265" s="2"/>
    </row>
    <row r="266" spans="9:20" ht="15.75" customHeight="1" x14ac:dyDescent="0.25">
      <c r="I266" s="2"/>
      <c r="J266" s="2"/>
      <c r="K266" s="2"/>
      <c r="L266" s="2"/>
      <c r="M266" s="2"/>
      <c r="P266" s="2"/>
      <c r="Q266" s="2"/>
      <c r="R266" s="2"/>
      <c r="S266" s="2"/>
      <c r="T266" s="2"/>
    </row>
    <row r="267" spans="9:20" ht="15.75" customHeight="1" x14ac:dyDescent="0.25">
      <c r="I267" s="2"/>
      <c r="J267" s="2"/>
      <c r="K267" s="2"/>
      <c r="L267" s="2"/>
      <c r="M267" s="2"/>
      <c r="P267" s="2"/>
      <c r="Q267" s="2"/>
      <c r="R267" s="2"/>
      <c r="S267" s="2"/>
      <c r="T267" s="2"/>
    </row>
    <row r="268" spans="9:20" ht="15.75" customHeight="1" x14ac:dyDescent="0.25">
      <c r="I268" s="2"/>
      <c r="J268" s="2"/>
      <c r="K268" s="2"/>
      <c r="L268" s="2"/>
      <c r="M268" s="2"/>
      <c r="P268" s="2"/>
      <c r="Q268" s="2"/>
      <c r="R268" s="2"/>
      <c r="S268" s="2"/>
      <c r="T268" s="2"/>
    </row>
    <row r="269" spans="9:20" ht="15.75" customHeight="1" x14ac:dyDescent="0.25">
      <c r="I269" s="2"/>
      <c r="J269" s="2"/>
      <c r="K269" s="2"/>
      <c r="L269" s="2"/>
      <c r="M269" s="2"/>
      <c r="P269" s="2"/>
      <c r="Q269" s="2"/>
      <c r="R269" s="2"/>
      <c r="S269" s="2"/>
      <c r="T269" s="2"/>
    </row>
    <row r="270" spans="9:20" ht="15.75" customHeight="1" x14ac:dyDescent="0.25">
      <c r="I270" s="2"/>
      <c r="J270" s="2"/>
      <c r="K270" s="2"/>
      <c r="L270" s="2"/>
      <c r="M270" s="2"/>
      <c r="P270" s="2"/>
      <c r="Q270" s="2"/>
      <c r="R270" s="2"/>
      <c r="S270" s="2"/>
      <c r="T270" s="2"/>
    </row>
    <row r="271" spans="9:20" ht="15.75" customHeight="1" x14ac:dyDescent="0.25">
      <c r="I271" s="2"/>
      <c r="J271" s="2"/>
      <c r="K271" s="2"/>
      <c r="L271" s="2"/>
      <c r="M271" s="2"/>
      <c r="P271" s="2"/>
      <c r="Q271" s="2"/>
      <c r="R271" s="2"/>
      <c r="S271" s="2"/>
      <c r="T271" s="2"/>
    </row>
    <row r="272" spans="9:20" ht="15.75" customHeight="1" x14ac:dyDescent="0.25">
      <c r="I272" s="2"/>
      <c r="J272" s="2"/>
      <c r="K272" s="2"/>
      <c r="L272" s="2"/>
      <c r="M272" s="2"/>
      <c r="P272" s="2"/>
      <c r="Q272" s="2"/>
      <c r="R272" s="2"/>
      <c r="S272" s="2"/>
      <c r="T272" s="2"/>
    </row>
    <row r="273" spans="9:20" ht="15.75" customHeight="1" x14ac:dyDescent="0.25">
      <c r="I273" s="2"/>
      <c r="J273" s="2"/>
      <c r="K273" s="2"/>
      <c r="L273" s="2"/>
      <c r="M273" s="2"/>
      <c r="P273" s="2"/>
      <c r="Q273" s="2"/>
      <c r="R273" s="2"/>
      <c r="S273" s="2"/>
      <c r="T273" s="2"/>
    </row>
    <row r="274" spans="9:20" ht="15.75" customHeight="1" x14ac:dyDescent="0.25">
      <c r="I274" s="2"/>
      <c r="J274" s="2"/>
      <c r="K274" s="2"/>
      <c r="L274" s="2"/>
      <c r="M274" s="2"/>
      <c r="P274" s="2"/>
      <c r="Q274" s="2"/>
      <c r="R274" s="2"/>
      <c r="S274" s="2"/>
      <c r="T274" s="2"/>
    </row>
    <row r="275" spans="9:20" ht="15.75" customHeight="1" x14ac:dyDescent="0.25">
      <c r="I275" s="2"/>
      <c r="J275" s="2"/>
      <c r="K275" s="2"/>
      <c r="L275" s="2"/>
      <c r="M275" s="2"/>
      <c r="P275" s="2"/>
      <c r="Q275" s="2"/>
      <c r="R275" s="2"/>
      <c r="S275" s="2"/>
      <c r="T275" s="2"/>
    </row>
    <row r="276" spans="9:20" ht="15.75" customHeight="1" x14ac:dyDescent="0.25">
      <c r="I276" s="2"/>
      <c r="J276" s="2"/>
      <c r="K276" s="2"/>
      <c r="L276" s="2"/>
      <c r="M276" s="2"/>
      <c r="P276" s="2"/>
      <c r="Q276" s="2"/>
      <c r="R276" s="2"/>
      <c r="S276" s="2"/>
      <c r="T276" s="2"/>
    </row>
    <row r="277" spans="9:20" ht="15.75" customHeight="1" x14ac:dyDescent="0.25">
      <c r="I277" s="2"/>
      <c r="J277" s="2"/>
      <c r="K277" s="2"/>
      <c r="L277" s="2"/>
      <c r="M277" s="2"/>
      <c r="P277" s="2"/>
      <c r="Q277" s="2"/>
      <c r="R277" s="2"/>
      <c r="S277" s="2"/>
      <c r="T277" s="2"/>
    </row>
    <row r="278" spans="9:20" ht="15.75" customHeight="1" x14ac:dyDescent="0.25">
      <c r="I278" s="2"/>
      <c r="J278" s="2"/>
      <c r="K278" s="2"/>
      <c r="L278" s="2"/>
      <c r="M278" s="2"/>
      <c r="P278" s="2"/>
      <c r="Q278" s="2"/>
      <c r="R278" s="2"/>
      <c r="S278" s="2"/>
      <c r="T278" s="2"/>
    </row>
    <row r="279" spans="9:20" ht="15.75" customHeight="1" x14ac:dyDescent="0.25">
      <c r="I279" s="2"/>
      <c r="J279" s="2"/>
      <c r="K279" s="2"/>
      <c r="L279" s="2"/>
      <c r="M279" s="2"/>
      <c r="P279" s="2"/>
      <c r="Q279" s="2"/>
      <c r="R279" s="2"/>
      <c r="S279" s="2"/>
      <c r="T279" s="2"/>
    </row>
    <row r="280" spans="9:20" ht="15.75" customHeight="1" x14ac:dyDescent="0.25">
      <c r="I280" s="2"/>
      <c r="J280" s="2"/>
      <c r="K280" s="2"/>
      <c r="L280" s="2"/>
      <c r="M280" s="2"/>
      <c r="P280" s="2"/>
      <c r="Q280" s="2"/>
      <c r="R280" s="2"/>
      <c r="S280" s="2"/>
      <c r="T280" s="2"/>
    </row>
    <row r="281" spans="9:20" ht="15.75" customHeight="1" x14ac:dyDescent="0.25">
      <c r="I281" s="2"/>
      <c r="J281" s="2"/>
      <c r="K281" s="2"/>
      <c r="L281" s="2"/>
      <c r="M281" s="2"/>
      <c r="P281" s="2"/>
      <c r="Q281" s="2"/>
      <c r="R281" s="2"/>
      <c r="S281" s="2"/>
      <c r="T281" s="2"/>
    </row>
    <row r="282" spans="9:20" ht="15.75" customHeight="1" x14ac:dyDescent="0.25">
      <c r="I282" s="2"/>
      <c r="J282" s="2"/>
      <c r="K282" s="2"/>
      <c r="L282" s="2"/>
      <c r="M282" s="2"/>
      <c r="P282" s="2"/>
      <c r="Q282" s="2"/>
      <c r="R282" s="2"/>
      <c r="S282" s="2"/>
      <c r="T282" s="2"/>
    </row>
    <row r="283" spans="9:20" ht="15.75" customHeight="1" x14ac:dyDescent="0.25">
      <c r="I283" s="2"/>
      <c r="J283" s="2"/>
      <c r="K283" s="2"/>
      <c r="L283" s="2"/>
      <c r="M283" s="2"/>
      <c r="P283" s="2"/>
      <c r="Q283" s="2"/>
      <c r="R283" s="2"/>
      <c r="S283" s="2"/>
      <c r="T283" s="2"/>
    </row>
    <row r="284" spans="9:20" ht="15.75" customHeight="1" x14ac:dyDescent="0.25">
      <c r="I284" s="2"/>
      <c r="J284" s="2"/>
      <c r="K284" s="2"/>
      <c r="L284" s="2"/>
      <c r="M284" s="2"/>
      <c r="P284" s="2"/>
      <c r="Q284" s="2"/>
      <c r="R284" s="2"/>
      <c r="S284" s="2"/>
      <c r="T284" s="2"/>
    </row>
    <row r="285" spans="9:20" ht="15.75" customHeight="1" x14ac:dyDescent="0.25">
      <c r="I285" s="2"/>
      <c r="J285" s="2"/>
      <c r="K285" s="2"/>
      <c r="L285" s="2"/>
      <c r="M285" s="2"/>
      <c r="P285" s="2"/>
      <c r="Q285" s="2"/>
      <c r="R285" s="2"/>
      <c r="S285" s="2"/>
      <c r="T285" s="2"/>
    </row>
    <row r="286" spans="9:20" ht="15.75" customHeight="1" x14ac:dyDescent="0.25">
      <c r="I286" s="2"/>
      <c r="J286" s="2"/>
      <c r="K286" s="2"/>
      <c r="L286" s="2"/>
      <c r="M286" s="2"/>
      <c r="P286" s="2"/>
      <c r="Q286" s="2"/>
      <c r="R286" s="2"/>
      <c r="S286" s="2"/>
      <c r="T286" s="2"/>
    </row>
    <row r="287" spans="9:20" ht="15.75" customHeight="1" x14ac:dyDescent="0.25">
      <c r="I287" s="2"/>
      <c r="J287" s="2"/>
      <c r="K287" s="2"/>
      <c r="L287" s="2"/>
      <c r="M287" s="2"/>
      <c r="P287" s="2"/>
      <c r="Q287" s="2"/>
      <c r="R287" s="2"/>
      <c r="S287" s="2"/>
      <c r="T287" s="2"/>
    </row>
    <row r="288" spans="9:20" ht="15.75" customHeight="1" x14ac:dyDescent="0.25">
      <c r="I288" s="2"/>
      <c r="J288" s="2"/>
      <c r="K288" s="2"/>
      <c r="L288" s="2"/>
      <c r="M288" s="2"/>
      <c r="P288" s="2"/>
      <c r="Q288" s="2"/>
      <c r="R288" s="2"/>
      <c r="S288" s="2"/>
      <c r="T288" s="2"/>
    </row>
    <row r="289" spans="9:20" ht="15.75" customHeight="1" x14ac:dyDescent="0.25">
      <c r="I289" s="2"/>
      <c r="J289" s="2"/>
      <c r="K289" s="2"/>
      <c r="L289" s="2"/>
      <c r="M289" s="2"/>
      <c r="P289" s="2"/>
      <c r="Q289" s="2"/>
      <c r="R289" s="2"/>
      <c r="S289" s="2"/>
      <c r="T289" s="2"/>
    </row>
    <row r="290" spans="9:20" ht="15.75" customHeight="1" x14ac:dyDescent="0.25">
      <c r="I290" s="2"/>
      <c r="J290" s="2"/>
      <c r="K290" s="2"/>
      <c r="L290" s="2"/>
      <c r="M290" s="2"/>
      <c r="P290" s="2"/>
      <c r="Q290" s="2"/>
      <c r="R290" s="2"/>
      <c r="S290" s="2"/>
      <c r="T290" s="2"/>
    </row>
    <row r="291" spans="9:20" ht="15.75" customHeight="1" x14ac:dyDescent="0.25">
      <c r="I291" s="2"/>
      <c r="J291" s="2"/>
      <c r="K291" s="2"/>
      <c r="L291" s="2"/>
      <c r="M291" s="2"/>
      <c r="P291" s="2"/>
      <c r="Q291" s="2"/>
      <c r="R291" s="2"/>
      <c r="S291" s="2"/>
      <c r="T291" s="2"/>
    </row>
    <row r="292" spans="9:20" ht="15.75" customHeight="1" x14ac:dyDescent="0.25">
      <c r="I292" s="2"/>
      <c r="J292" s="2"/>
      <c r="K292" s="2"/>
      <c r="L292" s="2"/>
      <c r="M292" s="2"/>
      <c r="P292" s="2"/>
      <c r="Q292" s="2"/>
      <c r="R292" s="2"/>
      <c r="S292" s="2"/>
      <c r="T292" s="2"/>
    </row>
    <row r="293" spans="9:20" ht="15.75" customHeight="1" x14ac:dyDescent="0.25">
      <c r="I293" s="2"/>
      <c r="J293" s="2"/>
      <c r="K293" s="2"/>
      <c r="L293" s="2"/>
      <c r="M293" s="2"/>
      <c r="P293" s="2"/>
      <c r="Q293" s="2"/>
      <c r="R293" s="2"/>
      <c r="S293" s="2"/>
      <c r="T293" s="2"/>
    </row>
    <row r="294" spans="9:20" ht="15.75" customHeight="1" x14ac:dyDescent="0.25">
      <c r="I294" s="2"/>
      <c r="J294" s="2"/>
      <c r="K294" s="2"/>
      <c r="L294" s="2"/>
      <c r="M294" s="2"/>
      <c r="P294" s="2"/>
      <c r="Q294" s="2"/>
      <c r="R294" s="2"/>
      <c r="S294" s="2"/>
      <c r="T294" s="2"/>
    </row>
    <row r="295" spans="9:20" ht="15.75" customHeight="1" x14ac:dyDescent="0.25">
      <c r="I295" s="2"/>
      <c r="J295" s="2"/>
      <c r="K295" s="2"/>
      <c r="L295" s="2"/>
      <c r="M295" s="2"/>
      <c r="P295" s="2"/>
      <c r="Q295" s="2"/>
      <c r="R295" s="2"/>
      <c r="S295" s="2"/>
      <c r="T295" s="2"/>
    </row>
    <row r="296" spans="9:20" ht="15.75" customHeight="1" x14ac:dyDescent="0.25">
      <c r="I296" s="2"/>
      <c r="J296" s="2"/>
      <c r="K296" s="2"/>
      <c r="L296" s="2"/>
      <c r="M296" s="2"/>
      <c r="P296" s="2"/>
      <c r="Q296" s="2"/>
      <c r="R296" s="2"/>
      <c r="S296" s="2"/>
      <c r="T296" s="2"/>
    </row>
    <row r="297" spans="9:20" ht="15.75" customHeight="1" x14ac:dyDescent="0.25">
      <c r="I297" s="2"/>
      <c r="J297" s="2"/>
      <c r="K297" s="2"/>
      <c r="L297" s="2"/>
      <c r="M297" s="2"/>
      <c r="P297" s="2"/>
      <c r="Q297" s="2"/>
      <c r="R297" s="2"/>
      <c r="S297" s="2"/>
      <c r="T297" s="2"/>
    </row>
    <row r="298" spans="9:20" ht="15.75" customHeight="1" x14ac:dyDescent="0.25">
      <c r="I298" s="2"/>
      <c r="J298" s="2"/>
      <c r="K298" s="2"/>
      <c r="L298" s="2"/>
      <c r="M298" s="2"/>
      <c r="P298" s="2"/>
      <c r="Q298" s="2"/>
      <c r="R298" s="2"/>
      <c r="S298" s="2"/>
      <c r="T298" s="2"/>
    </row>
    <row r="299" spans="9:20" ht="15.75" customHeight="1" x14ac:dyDescent="0.25">
      <c r="I299" s="2"/>
      <c r="J299" s="2"/>
      <c r="K299" s="2"/>
      <c r="L299" s="2"/>
      <c r="M299" s="2"/>
      <c r="P299" s="2"/>
      <c r="Q299" s="2"/>
      <c r="R299" s="2"/>
      <c r="S299" s="2"/>
      <c r="T299" s="2"/>
    </row>
    <row r="300" spans="9:20" ht="15.75" customHeight="1" x14ac:dyDescent="0.25">
      <c r="I300" s="2"/>
      <c r="J300" s="2"/>
      <c r="K300" s="2"/>
      <c r="L300" s="2"/>
      <c r="M300" s="2"/>
      <c r="P300" s="2"/>
      <c r="Q300" s="2"/>
      <c r="R300" s="2"/>
      <c r="S300" s="2"/>
      <c r="T300" s="2"/>
    </row>
    <row r="301" spans="9:20" ht="15.75" customHeight="1" x14ac:dyDescent="0.25">
      <c r="I301" s="2"/>
      <c r="J301" s="2"/>
      <c r="K301" s="2"/>
      <c r="L301" s="2"/>
      <c r="M301" s="2"/>
      <c r="P301" s="2"/>
      <c r="Q301" s="2"/>
      <c r="R301" s="2"/>
      <c r="S301" s="2"/>
      <c r="T301" s="2"/>
    </row>
    <row r="302" spans="9:20" ht="15.75" customHeight="1" x14ac:dyDescent="0.25">
      <c r="I302" s="2"/>
      <c r="J302" s="2"/>
      <c r="K302" s="2"/>
      <c r="L302" s="2"/>
      <c r="M302" s="2"/>
      <c r="P302" s="2"/>
      <c r="Q302" s="2"/>
      <c r="R302" s="2"/>
      <c r="S302" s="2"/>
      <c r="T302" s="2"/>
    </row>
    <row r="303" spans="9:20" ht="15.75" customHeight="1" x14ac:dyDescent="0.25">
      <c r="I303" s="2"/>
      <c r="J303" s="2"/>
      <c r="K303" s="2"/>
      <c r="L303" s="2"/>
      <c r="M303" s="2"/>
      <c r="P303" s="2"/>
      <c r="Q303" s="2"/>
      <c r="R303" s="2"/>
      <c r="S303" s="2"/>
      <c r="T303" s="2"/>
    </row>
    <row r="304" spans="9:20" ht="15.75" customHeight="1" x14ac:dyDescent="0.25">
      <c r="I304" s="2"/>
      <c r="J304" s="2"/>
      <c r="K304" s="2"/>
      <c r="L304" s="2"/>
      <c r="M304" s="2"/>
      <c r="P304" s="2"/>
      <c r="Q304" s="2"/>
      <c r="R304" s="2"/>
      <c r="S304" s="2"/>
      <c r="T304" s="2"/>
    </row>
    <row r="305" spans="9:20" ht="15.75" customHeight="1" x14ac:dyDescent="0.25">
      <c r="I305" s="2"/>
      <c r="J305" s="2"/>
      <c r="K305" s="2"/>
      <c r="L305" s="2"/>
      <c r="M305" s="2"/>
      <c r="P305" s="2"/>
      <c r="Q305" s="2"/>
      <c r="R305" s="2"/>
      <c r="S305" s="2"/>
      <c r="T305" s="2"/>
    </row>
    <row r="306" spans="9:20" ht="15.75" customHeight="1" x14ac:dyDescent="0.25">
      <c r="I306" s="2"/>
      <c r="J306" s="2"/>
      <c r="K306" s="2"/>
      <c r="L306" s="2"/>
      <c r="M306" s="2"/>
      <c r="P306" s="2"/>
      <c r="Q306" s="2"/>
      <c r="R306" s="2"/>
      <c r="S306" s="2"/>
      <c r="T306" s="2"/>
    </row>
    <row r="307" spans="9:20" ht="15.75" customHeight="1" x14ac:dyDescent="0.25">
      <c r="I307" s="2"/>
      <c r="J307" s="2"/>
      <c r="K307" s="2"/>
      <c r="L307" s="2"/>
      <c r="M307" s="2"/>
      <c r="P307" s="2"/>
      <c r="Q307" s="2"/>
      <c r="R307" s="2"/>
      <c r="S307" s="2"/>
      <c r="T307" s="2"/>
    </row>
    <row r="308" spans="9:20" ht="15.75" customHeight="1" x14ac:dyDescent="0.25">
      <c r="I308" s="2"/>
      <c r="J308" s="2"/>
      <c r="K308" s="2"/>
      <c r="L308" s="2"/>
      <c r="M308" s="2"/>
      <c r="P308" s="2"/>
      <c r="Q308" s="2"/>
      <c r="R308" s="2"/>
      <c r="S308" s="2"/>
      <c r="T308" s="2"/>
    </row>
    <row r="309" spans="9:20" ht="15.75" customHeight="1" x14ac:dyDescent="0.25">
      <c r="I309" s="2"/>
      <c r="J309" s="2"/>
      <c r="K309" s="2"/>
      <c r="L309" s="2"/>
      <c r="M309" s="2"/>
      <c r="P309" s="2"/>
      <c r="Q309" s="2"/>
      <c r="R309" s="2"/>
      <c r="S309" s="2"/>
      <c r="T309" s="2"/>
    </row>
    <row r="310" spans="9:20" ht="15.75" customHeight="1" x14ac:dyDescent="0.25">
      <c r="I310" s="2"/>
      <c r="J310" s="2"/>
      <c r="K310" s="2"/>
      <c r="L310" s="2"/>
      <c r="M310" s="2"/>
      <c r="P310" s="2"/>
      <c r="Q310" s="2"/>
      <c r="R310" s="2"/>
      <c r="S310" s="2"/>
      <c r="T310" s="2"/>
    </row>
    <row r="311" spans="9:20" ht="15.75" customHeight="1" x14ac:dyDescent="0.25">
      <c r="I311" s="2"/>
      <c r="J311" s="2"/>
      <c r="K311" s="2"/>
      <c r="L311" s="2"/>
      <c r="M311" s="2"/>
      <c r="P311" s="2"/>
      <c r="Q311" s="2"/>
      <c r="R311" s="2"/>
      <c r="S311" s="2"/>
      <c r="T311" s="2"/>
    </row>
    <row r="312" spans="9:20" ht="15.75" customHeight="1" x14ac:dyDescent="0.25">
      <c r="I312" s="2"/>
      <c r="J312" s="2"/>
      <c r="K312" s="2"/>
      <c r="L312" s="2"/>
      <c r="M312" s="2"/>
      <c r="P312" s="2"/>
      <c r="Q312" s="2"/>
      <c r="R312" s="2"/>
      <c r="S312" s="2"/>
      <c r="T312" s="2"/>
    </row>
    <row r="313" spans="9:20" ht="15.75" customHeight="1" x14ac:dyDescent="0.25">
      <c r="I313" s="2"/>
      <c r="J313" s="2"/>
      <c r="K313" s="2"/>
      <c r="L313" s="2"/>
      <c r="M313" s="2"/>
      <c r="P313" s="2"/>
      <c r="Q313" s="2"/>
      <c r="R313" s="2"/>
      <c r="S313" s="2"/>
      <c r="T313" s="2"/>
    </row>
    <row r="314" spans="9:20" ht="15.75" customHeight="1" x14ac:dyDescent="0.25">
      <c r="I314" s="2"/>
      <c r="J314" s="2"/>
      <c r="K314" s="2"/>
      <c r="L314" s="2"/>
      <c r="M314" s="2"/>
      <c r="P314" s="2"/>
      <c r="Q314" s="2"/>
      <c r="R314" s="2"/>
      <c r="S314" s="2"/>
      <c r="T314" s="2"/>
    </row>
    <row r="315" spans="9:20" ht="15.75" customHeight="1" x14ac:dyDescent="0.25">
      <c r="I315" s="2"/>
      <c r="J315" s="2"/>
      <c r="K315" s="2"/>
      <c r="L315" s="2"/>
      <c r="M315" s="2"/>
      <c r="P315" s="2"/>
      <c r="Q315" s="2"/>
      <c r="R315" s="2"/>
      <c r="S315" s="2"/>
      <c r="T315" s="2"/>
    </row>
    <row r="316" spans="9:20" ht="15.75" customHeight="1" x14ac:dyDescent="0.25">
      <c r="I316" s="2"/>
      <c r="J316" s="2"/>
      <c r="K316" s="2"/>
      <c r="L316" s="2"/>
      <c r="M316" s="2"/>
      <c r="P316" s="2"/>
      <c r="Q316" s="2"/>
      <c r="R316" s="2"/>
      <c r="S316" s="2"/>
      <c r="T316" s="2"/>
    </row>
    <row r="317" spans="9:20" ht="15.75" customHeight="1" x14ac:dyDescent="0.25">
      <c r="I317" s="2"/>
      <c r="J317" s="2"/>
      <c r="K317" s="2"/>
      <c r="L317" s="2"/>
      <c r="M317" s="2"/>
      <c r="P317" s="2"/>
      <c r="Q317" s="2"/>
      <c r="R317" s="2"/>
      <c r="S317" s="2"/>
      <c r="T317" s="2"/>
    </row>
    <row r="318" spans="9:20" ht="15.75" customHeight="1" x14ac:dyDescent="0.25">
      <c r="I318" s="2"/>
      <c r="J318" s="2"/>
      <c r="K318" s="2"/>
      <c r="L318" s="2"/>
      <c r="M318" s="2"/>
      <c r="P318" s="2"/>
      <c r="Q318" s="2"/>
      <c r="R318" s="2"/>
      <c r="S318" s="2"/>
      <c r="T318" s="2"/>
    </row>
    <row r="319" spans="9:20" ht="15.75" customHeight="1" x14ac:dyDescent="0.25">
      <c r="I319" s="2"/>
      <c r="J319" s="2"/>
      <c r="K319" s="2"/>
      <c r="L319" s="2"/>
      <c r="M319" s="2"/>
      <c r="P319" s="2"/>
      <c r="Q319" s="2"/>
      <c r="R319" s="2"/>
      <c r="S319" s="2"/>
      <c r="T319" s="2"/>
    </row>
    <row r="320" spans="9:20" ht="15.75" customHeight="1" x14ac:dyDescent="0.25">
      <c r="I320" s="2"/>
      <c r="J320" s="2"/>
      <c r="K320" s="2"/>
      <c r="L320" s="2"/>
      <c r="M320" s="2"/>
      <c r="P320" s="2"/>
      <c r="Q320" s="2"/>
      <c r="R320" s="2"/>
      <c r="S320" s="2"/>
      <c r="T320" s="2"/>
    </row>
    <row r="321" spans="9:20" ht="15.75" customHeight="1" x14ac:dyDescent="0.25">
      <c r="I321" s="2"/>
      <c r="J321" s="2"/>
      <c r="K321" s="2"/>
      <c r="L321" s="2"/>
      <c r="M321" s="2"/>
      <c r="P321" s="2"/>
      <c r="Q321" s="2"/>
      <c r="R321" s="2"/>
      <c r="S321" s="2"/>
      <c r="T321" s="2"/>
    </row>
    <row r="322" spans="9:20" ht="15.75" customHeight="1" x14ac:dyDescent="0.25">
      <c r="I322" s="2"/>
      <c r="J322" s="2"/>
      <c r="K322" s="2"/>
      <c r="L322" s="2"/>
      <c r="M322" s="2"/>
      <c r="P322" s="2"/>
      <c r="Q322" s="2"/>
      <c r="R322" s="2"/>
      <c r="S322" s="2"/>
      <c r="T322" s="2"/>
    </row>
    <row r="323" spans="9:20" ht="15.75" customHeight="1" x14ac:dyDescent="0.25">
      <c r="I323" s="2"/>
      <c r="J323" s="2"/>
      <c r="K323" s="2"/>
      <c r="L323" s="2"/>
      <c r="M323" s="2"/>
      <c r="P323" s="2"/>
      <c r="Q323" s="2"/>
      <c r="R323" s="2"/>
      <c r="S323" s="2"/>
      <c r="T323" s="2"/>
    </row>
    <row r="324" spans="9:20" ht="15.75" customHeight="1" x14ac:dyDescent="0.25">
      <c r="I324" s="2"/>
      <c r="J324" s="2"/>
      <c r="K324" s="2"/>
      <c r="L324" s="2"/>
      <c r="M324" s="2"/>
      <c r="P324" s="2"/>
      <c r="Q324" s="2"/>
      <c r="R324" s="2"/>
      <c r="S324" s="2"/>
      <c r="T324" s="2"/>
    </row>
    <row r="325" spans="9:20" ht="15.75" customHeight="1" x14ac:dyDescent="0.25">
      <c r="I325" s="2"/>
      <c r="J325" s="2"/>
      <c r="K325" s="2"/>
      <c r="L325" s="2"/>
      <c r="M325" s="2"/>
      <c r="P325" s="2"/>
      <c r="Q325" s="2"/>
      <c r="R325" s="2"/>
      <c r="S325" s="2"/>
      <c r="T325" s="2"/>
    </row>
    <row r="326" spans="9:20" ht="15.75" customHeight="1" x14ac:dyDescent="0.25">
      <c r="I326" s="2"/>
      <c r="J326" s="2"/>
      <c r="K326" s="2"/>
      <c r="L326" s="2"/>
      <c r="M326" s="2"/>
      <c r="P326" s="2"/>
      <c r="Q326" s="2"/>
      <c r="R326" s="2"/>
      <c r="S326" s="2"/>
      <c r="T326" s="2"/>
    </row>
    <row r="327" spans="9:20" ht="15.75" customHeight="1" x14ac:dyDescent="0.25">
      <c r="I327" s="2"/>
      <c r="J327" s="2"/>
      <c r="K327" s="2"/>
      <c r="L327" s="2"/>
      <c r="M327" s="2"/>
      <c r="P327" s="2"/>
      <c r="Q327" s="2"/>
      <c r="R327" s="2"/>
      <c r="S327" s="2"/>
      <c r="T327" s="2"/>
    </row>
    <row r="328" spans="9:20" ht="15.75" customHeight="1" x14ac:dyDescent="0.25">
      <c r="I328" s="2"/>
      <c r="J328" s="2"/>
      <c r="K328" s="2"/>
      <c r="L328" s="2"/>
      <c r="M328" s="2"/>
      <c r="P328" s="2"/>
      <c r="Q328" s="2"/>
      <c r="R328" s="2"/>
      <c r="S328" s="2"/>
      <c r="T328" s="2"/>
    </row>
    <row r="329" spans="9:20" ht="15.75" customHeight="1" x14ac:dyDescent="0.25">
      <c r="I329" s="2"/>
      <c r="J329" s="2"/>
      <c r="K329" s="2"/>
      <c r="L329" s="2"/>
      <c r="M329" s="2"/>
      <c r="P329" s="2"/>
      <c r="Q329" s="2"/>
      <c r="R329" s="2"/>
      <c r="S329" s="2"/>
      <c r="T329" s="2"/>
    </row>
    <row r="330" spans="9:20" ht="15.75" customHeight="1" x14ac:dyDescent="0.25">
      <c r="I330" s="2"/>
      <c r="J330" s="2"/>
      <c r="K330" s="2"/>
      <c r="L330" s="2"/>
      <c r="M330" s="2"/>
      <c r="P330" s="2"/>
      <c r="Q330" s="2"/>
      <c r="R330" s="2"/>
      <c r="S330" s="2"/>
      <c r="T330" s="2"/>
    </row>
    <row r="331" spans="9:20" ht="15.75" customHeight="1" x14ac:dyDescent="0.25">
      <c r="I331" s="2"/>
      <c r="J331" s="2"/>
      <c r="K331" s="2"/>
      <c r="L331" s="2"/>
      <c r="M331" s="2"/>
      <c r="P331" s="2"/>
      <c r="Q331" s="2"/>
      <c r="R331" s="2"/>
      <c r="S331" s="2"/>
      <c r="T331" s="2"/>
    </row>
    <row r="332" spans="9:20" ht="15.75" customHeight="1" x14ac:dyDescent="0.25">
      <c r="I332" s="2"/>
      <c r="J332" s="2"/>
      <c r="K332" s="2"/>
      <c r="L332" s="2"/>
      <c r="M332" s="2"/>
      <c r="P332" s="2"/>
      <c r="Q332" s="2"/>
      <c r="R332" s="2"/>
      <c r="S332" s="2"/>
      <c r="T332" s="2"/>
    </row>
    <row r="333" spans="9:20" ht="15.75" customHeight="1" x14ac:dyDescent="0.25">
      <c r="I333" s="2"/>
      <c r="J333" s="2"/>
      <c r="K333" s="2"/>
      <c r="L333" s="2"/>
      <c r="M333" s="2"/>
      <c r="P333" s="2"/>
      <c r="Q333" s="2"/>
      <c r="R333" s="2"/>
      <c r="S333" s="2"/>
      <c r="T333" s="2"/>
    </row>
    <row r="334" spans="9:20" ht="15.75" customHeight="1" x14ac:dyDescent="0.25">
      <c r="I334" s="2"/>
      <c r="J334" s="2"/>
      <c r="K334" s="2"/>
      <c r="L334" s="2"/>
      <c r="M334" s="2"/>
      <c r="P334" s="2"/>
      <c r="Q334" s="2"/>
      <c r="R334" s="2"/>
      <c r="S334" s="2"/>
      <c r="T334" s="2"/>
    </row>
    <row r="335" spans="9:20" ht="15.75" customHeight="1" x14ac:dyDescent="0.25">
      <c r="I335" s="2"/>
      <c r="J335" s="2"/>
      <c r="K335" s="2"/>
      <c r="L335" s="2"/>
      <c r="M335" s="2"/>
      <c r="P335" s="2"/>
      <c r="Q335" s="2"/>
      <c r="R335" s="2"/>
      <c r="S335" s="2"/>
      <c r="T335" s="2"/>
    </row>
    <row r="336" spans="9:20" ht="15.75" customHeight="1" x14ac:dyDescent="0.25">
      <c r="I336" s="2"/>
      <c r="J336" s="2"/>
      <c r="K336" s="2"/>
      <c r="L336" s="2"/>
      <c r="M336" s="2"/>
      <c r="P336" s="2"/>
      <c r="Q336" s="2"/>
      <c r="R336" s="2"/>
      <c r="S336" s="2"/>
      <c r="T336" s="2"/>
    </row>
    <row r="337" spans="9:20" ht="15.75" customHeight="1" x14ac:dyDescent="0.25">
      <c r="I337" s="2"/>
      <c r="J337" s="2"/>
      <c r="K337" s="2"/>
      <c r="L337" s="2"/>
      <c r="M337" s="2"/>
      <c r="P337" s="2"/>
      <c r="Q337" s="2"/>
      <c r="R337" s="2"/>
      <c r="S337" s="2"/>
      <c r="T337" s="2"/>
    </row>
    <row r="338" spans="9:20" ht="15.75" customHeight="1" x14ac:dyDescent="0.25">
      <c r="I338" s="2"/>
      <c r="J338" s="2"/>
      <c r="K338" s="2"/>
      <c r="L338" s="2"/>
      <c r="M338" s="2"/>
      <c r="P338" s="2"/>
      <c r="Q338" s="2"/>
      <c r="R338" s="2"/>
      <c r="S338" s="2"/>
      <c r="T338" s="2"/>
    </row>
    <row r="339" spans="9:20" ht="15.75" customHeight="1" x14ac:dyDescent="0.25">
      <c r="I339" s="2"/>
      <c r="J339" s="2"/>
      <c r="K339" s="2"/>
      <c r="L339" s="2"/>
      <c r="M339" s="2"/>
      <c r="P339" s="2"/>
      <c r="Q339" s="2"/>
      <c r="R339" s="2"/>
      <c r="S339" s="2"/>
      <c r="T339" s="2"/>
    </row>
    <row r="340" spans="9:20" ht="15.75" customHeight="1" x14ac:dyDescent="0.25">
      <c r="I340" s="2"/>
      <c r="J340" s="2"/>
      <c r="K340" s="2"/>
      <c r="L340" s="2"/>
      <c r="M340" s="2"/>
      <c r="P340" s="2"/>
      <c r="Q340" s="2"/>
      <c r="R340" s="2"/>
      <c r="S340" s="2"/>
      <c r="T340" s="2"/>
    </row>
    <row r="341" spans="9:20" ht="15.75" customHeight="1" x14ac:dyDescent="0.25">
      <c r="I341" s="2"/>
      <c r="J341" s="2"/>
      <c r="K341" s="2"/>
      <c r="L341" s="2"/>
      <c r="M341" s="2"/>
      <c r="P341" s="2"/>
      <c r="Q341" s="2"/>
      <c r="R341" s="2"/>
      <c r="S341" s="2"/>
      <c r="T341" s="2"/>
    </row>
    <row r="342" spans="9:20" ht="15.75" customHeight="1" x14ac:dyDescent="0.25">
      <c r="I342" s="2"/>
      <c r="J342" s="2"/>
      <c r="K342" s="2"/>
      <c r="L342" s="2"/>
      <c r="M342" s="2"/>
      <c r="P342" s="2"/>
      <c r="Q342" s="2"/>
      <c r="R342" s="2"/>
      <c r="S342" s="2"/>
      <c r="T342" s="2"/>
    </row>
    <row r="343" spans="9:20" ht="15.75" customHeight="1" x14ac:dyDescent="0.25">
      <c r="I343" s="2"/>
      <c r="J343" s="2"/>
      <c r="K343" s="2"/>
      <c r="L343" s="2"/>
      <c r="M343" s="2"/>
      <c r="P343" s="2"/>
      <c r="Q343" s="2"/>
      <c r="R343" s="2"/>
      <c r="S343" s="2"/>
      <c r="T343" s="2"/>
    </row>
    <row r="344" spans="9:20" ht="15.75" customHeight="1" x14ac:dyDescent="0.25">
      <c r="I344" s="2"/>
      <c r="J344" s="2"/>
      <c r="K344" s="2"/>
      <c r="L344" s="2"/>
      <c r="M344" s="2"/>
      <c r="P344" s="2"/>
      <c r="Q344" s="2"/>
      <c r="R344" s="2"/>
      <c r="S344" s="2"/>
      <c r="T344" s="2"/>
    </row>
    <row r="345" spans="9:20" ht="15.75" customHeight="1" x14ac:dyDescent="0.25">
      <c r="I345" s="2"/>
      <c r="J345" s="2"/>
      <c r="K345" s="2"/>
      <c r="L345" s="2"/>
      <c r="M345" s="2"/>
      <c r="P345" s="2"/>
      <c r="Q345" s="2"/>
      <c r="R345" s="2"/>
      <c r="S345" s="2"/>
      <c r="T345" s="2"/>
    </row>
    <row r="346" spans="9:20" ht="15.75" customHeight="1" x14ac:dyDescent="0.25">
      <c r="I346" s="2"/>
      <c r="J346" s="2"/>
      <c r="K346" s="2"/>
      <c r="L346" s="2"/>
      <c r="M346" s="2"/>
      <c r="P346" s="2"/>
      <c r="Q346" s="2"/>
      <c r="R346" s="2"/>
      <c r="S346" s="2"/>
      <c r="T346" s="2"/>
    </row>
    <row r="347" spans="9:20" ht="15.75" customHeight="1" x14ac:dyDescent="0.25">
      <c r="I347" s="2"/>
      <c r="J347" s="2"/>
      <c r="K347" s="2"/>
      <c r="L347" s="2"/>
      <c r="M347" s="2"/>
      <c r="P347" s="2"/>
      <c r="Q347" s="2"/>
      <c r="R347" s="2"/>
      <c r="S347" s="2"/>
      <c r="T347" s="2"/>
    </row>
    <row r="348" spans="9:20" ht="15.75" customHeight="1" x14ac:dyDescent="0.25">
      <c r="I348" s="2"/>
      <c r="J348" s="2"/>
      <c r="K348" s="2"/>
      <c r="L348" s="2"/>
      <c r="M348" s="2"/>
      <c r="P348" s="2"/>
      <c r="Q348" s="2"/>
      <c r="R348" s="2"/>
      <c r="S348" s="2"/>
      <c r="T348" s="2"/>
    </row>
    <row r="349" spans="9:20" ht="15.75" customHeight="1" x14ac:dyDescent="0.25">
      <c r="I349" s="2"/>
      <c r="J349" s="2"/>
      <c r="K349" s="2"/>
      <c r="L349" s="2"/>
      <c r="M349" s="2"/>
      <c r="P349" s="2"/>
      <c r="Q349" s="2"/>
      <c r="R349" s="2"/>
      <c r="S349" s="2"/>
      <c r="T349" s="2"/>
    </row>
    <row r="350" spans="9:20" ht="15.75" customHeight="1" x14ac:dyDescent="0.25">
      <c r="I350" s="2"/>
      <c r="J350" s="2"/>
      <c r="K350" s="2"/>
      <c r="L350" s="2"/>
      <c r="M350" s="2"/>
      <c r="P350" s="2"/>
      <c r="Q350" s="2"/>
      <c r="R350" s="2"/>
      <c r="S350" s="2"/>
      <c r="T350" s="2"/>
    </row>
    <row r="351" spans="9:20" ht="15.75" customHeight="1" x14ac:dyDescent="0.25">
      <c r="I351" s="2"/>
      <c r="J351" s="2"/>
      <c r="K351" s="2"/>
      <c r="L351" s="2"/>
      <c r="M351" s="2"/>
      <c r="P351" s="2"/>
      <c r="Q351" s="2"/>
      <c r="R351" s="2"/>
      <c r="S351" s="2"/>
      <c r="T351" s="2"/>
    </row>
    <row r="352" spans="9:20" ht="15.75" customHeight="1" x14ac:dyDescent="0.25">
      <c r="I352" s="2"/>
      <c r="J352" s="2"/>
      <c r="K352" s="2"/>
      <c r="L352" s="2"/>
      <c r="M352" s="2"/>
      <c r="P352" s="2"/>
      <c r="Q352" s="2"/>
      <c r="R352" s="2"/>
      <c r="S352" s="2"/>
      <c r="T352" s="2"/>
    </row>
    <row r="353" spans="9:20" ht="15.75" customHeight="1" x14ac:dyDescent="0.25">
      <c r="I353" s="2"/>
      <c r="J353" s="2"/>
      <c r="K353" s="2"/>
      <c r="L353" s="2"/>
      <c r="M353" s="2"/>
      <c r="P353" s="2"/>
      <c r="Q353" s="2"/>
      <c r="R353" s="2"/>
      <c r="S353" s="2"/>
      <c r="T353" s="2"/>
    </row>
    <row r="354" spans="9:20" ht="15.75" customHeight="1" x14ac:dyDescent="0.25">
      <c r="I354" s="2"/>
      <c r="J354" s="2"/>
      <c r="K354" s="2"/>
      <c r="L354" s="2"/>
      <c r="M354" s="2"/>
      <c r="P354" s="2"/>
      <c r="Q354" s="2"/>
      <c r="R354" s="2"/>
      <c r="S354" s="2"/>
      <c r="T354" s="2"/>
    </row>
    <row r="355" spans="9:20" ht="15.75" customHeight="1" x14ac:dyDescent="0.25">
      <c r="I355" s="2"/>
      <c r="J355" s="2"/>
      <c r="K355" s="2"/>
      <c r="L355" s="2"/>
      <c r="M355" s="2"/>
      <c r="P355" s="2"/>
      <c r="Q355" s="2"/>
      <c r="R355" s="2"/>
      <c r="S355" s="2"/>
      <c r="T355" s="2"/>
    </row>
    <row r="356" spans="9:20" ht="15.75" customHeight="1" x14ac:dyDescent="0.25">
      <c r="I356" s="2"/>
      <c r="J356" s="2"/>
      <c r="K356" s="2"/>
      <c r="L356" s="2"/>
      <c r="M356" s="2"/>
      <c r="P356" s="2"/>
      <c r="Q356" s="2"/>
      <c r="R356" s="2"/>
      <c r="S356" s="2"/>
      <c r="T356" s="2"/>
    </row>
    <row r="357" spans="9:20" ht="15.75" customHeight="1" x14ac:dyDescent="0.25">
      <c r="I357" s="2"/>
      <c r="J357" s="2"/>
      <c r="K357" s="2"/>
      <c r="L357" s="2"/>
      <c r="M357" s="2"/>
      <c r="P357" s="2"/>
      <c r="Q357" s="2"/>
      <c r="R357" s="2"/>
      <c r="S357" s="2"/>
      <c r="T357" s="2"/>
    </row>
    <row r="358" spans="9:20" ht="15.75" customHeight="1" x14ac:dyDescent="0.25">
      <c r="I358" s="2"/>
      <c r="J358" s="2"/>
      <c r="K358" s="2"/>
      <c r="L358" s="2"/>
      <c r="M358" s="2"/>
      <c r="P358" s="2"/>
      <c r="Q358" s="2"/>
      <c r="R358" s="2"/>
      <c r="S358" s="2"/>
      <c r="T358" s="2"/>
    </row>
    <row r="359" spans="9:20" ht="15.75" customHeight="1" x14ac:dyDescent="0.25">
      <c r="I359" s="2"/>
      <c r="J359" s="2"/>
      <c r="K359" s="2"/>
      <c r="L359" s="2"/>
      <c r="M359" s="2"/>
      <c r="P359" s="2"/>
      <c r="Q359" s="2"/>
      <c r="R359" s="2"/>
      <c r="S359" s="2"/>
      <c r="T359" s="2"/>
    </row>
    <row r="360" spans="9:20" ht="15.75" customHeight="1" x14ac:dyDescent="0.25">
      <c r="I360" s="2"/>
      <c r="J360" s="2"/>
      <c r="K360" s="2"/>
      <c r="L360" s="2"/>
      <c r="M360" s="2"/>
      <c r="P360" s="2"/>
      <c r="Q360" s="2"/>
      <c r="R360" s="2"/>
      <c r="S360" s="2"/>
      <c r="T360" s="2"/>
    </row>
    <row r="361" spans="9:20" ht="15.75" customHeight="1" x14ac:dyDescent="0.25">
      <c r="I361" s="2"/>
      <c r="J361" s="2"/>
      <c r="K361" s="2"/>
      <c r="L361" s="2"/>
      <c r="M361" s="2"/>
      <c r="P361" s="2"/>
      <c r="Q361" s="2"/>
      <c r="R361" s="2"/>
      <c r="S361" s="2"/>
      <c r="T361" s="2"/>
    </row>
    <row r="362" spans="9:20" ht="15.75" customHeight="1" x14ac:dyDescent="0.25">
      <c r="I362" s="2"/>
      <c r="J362" s="2"/>
      <c r="K362" s="2"/>
      <c r="L362" s="2"/>
      <c r="M362" s="2"/>
      <c r="P362" s="2"/>
      <c r="Q362" s="2"/>
      <c r="R362" s="2"/>
      <c r="S362" s="2"/>
      <c r="T362" s="2"/>
    </row>
    <row r="363" spans="9:20" ht="15.75" customHeight="1" x14ac:dyDescent="0.25">
      <c r="I363" s="2"/>
      <c r="J363" s="2"/>
      <c r="K363" s="2"/>
      <c r="L363" s="2"/>
      <c r="M363" s="2"/>
      <c r="P363" s="2"/>
      <c r="Q363" s="2"/>
      <c r="R363" s="2"/>
      <c r="S363" s="2"/>
      <c r="T363" s="2"/>
    </row>
    <row r="364" spans="9:20" ht="15.75" customHeight="1" x14ac:dyDescent="0.25">
      <c r="I364" s="2"/>
      <c r="J364" s="2"/>
      <c r="K364" s="2"/>
      <c r="L364" s="2"/>
      <c r="M364" s="2"/>
      <c r="P364" s="2"/>
      <c r="Q364" s="2"/>
      <c r="R364" s="2"/>
      <c r="S364" s="2"/>
      <c r="T364" s="2"/>
    </row>
    <row r="365" spans="9:20" ht="15.75" customHeight="1" x14ac:dyDescent="0.25">
      <c r="I365" s="2"/>
      <c r="J365" s="2"/>
      <c r="K365" s="2"/>
      <c r="L365" s="2"/>
      <c r="M365" s="2"/>
      <c r="P365" s="2"/>
      <c r="Q365" s="2"/>
      <c r="R365" s="2"/>
      <c r="S365" s="2"/>
      <c r="T365" s="2"/>
    </row>
    <row r="366" spans="9:20" ht="15.75" customHeight="1" x14ac:dyDescent="0.25">
      <c r="I366" s="2"/>
      <c r="J366" s="2"/>
      <c r="K366" s="2"/>
      <c r="L366" s="2"/>
      <c r="M366" s="2"/>
      <c r="P366" s="2"/>
      <c r="Q366" s="2"/>
      <c r="R366" s="2"/>
      <c r="S366" s="2"/>
      <c r="T366" s="2"/>
    </row>
    <row r="367" spans="9:20" ht="15.75" customHeight="1" x14ac:dyDescent="0.25">
      <c r="I367" s="2"/>
      <c r="J367" s="2"/>
      <c r="K367" s="2"/>
      <c r="L367" s="2"/>
      <c r="M367" s="2"/>
      <c r="P367" s="2"/>
      <c r="Q367" s="2"/>
      <c r="R367" s="2"/>
      <c r="S367" s="2"/>
      <c r="T367" s="2"/>
    </row>
    <row r="368" spans="9:20" ht="15.75" customHeight="1" x14ac:dyDescent="0.25">
      <c r="I368" s="2"/>
      <c r="J368" s="2"/>
      <c r="K368" s="2"/>
      <c r="L368" s="2"/>
      <c r="M368" s="2"/>
      <c r="P368" s="2"/>
      <c r="Q368" s="2"/>
      <c r="R368" s="2"/>
      <c r="S368" s="2"/>
      <c r="T368" s="2"/>
    </row>
    <row r="369" spans="9:20" ht="15.75" customHeight="1" x14ac:dyDescent="0.25">
      <c r="I369" s="2"/>
      <c r="J369" s="2"/>
      <c r="K369" s="2"/>
      <c r="L369" s="2"/>
      <c r="M369" s="2"/>
      <c r="P369" s="2"/>
      <c r="Q369" s="2"/>
      <c r="R369" s="2"/>
      <c r="S369" s="2"/>
      <c r="T369" s="2"/>
    </row>
    <row r="370" spans="9:20" ht="15.75" customHeight="1" x14ac:dyDescent="0.25">
      <c r="I370" s="2"/>
      <c r="J370" s="2"/>
      <c r="K370" s="2"/>
      <c r="L370" s="2"/>
      <c r="M370" s="2"/>
      <c r="P370" s="2"/>
      <c r="Q370" s="2"/>
      <c r="R370" s="2"/>
      <c r="S370" s="2"/>
      <c r="T370" s="2"/>
    </row>
    <row r="371" spans="9:20" ht="15.75" customHeight="1" x14ac:dyDescent="0.25">
      <c r="I371" s="2"/>
      <c r="J371" s="2"/>
      <c r="K371" s="2"/>
      <c r="L371" s="2"/>
      <c r="M371" s="2"/>
      <c r="P371" s="2"/>
      <c r="Q371" s="2"/>
      <c r="R371" s="2"/>
      <c r="S371" s="2"/>
      <c r="T371" s="2"/>
    </row>
    <row r="372" spans="9:20" ht="15.75" customHeight="1" x14ac:dyDescent="0.25">
      <c r="I372" s="2"/>
      <c r="J372" s="2"/>
      <c r="K372" s="2"/>
      <c r="L372" s="2"/>
      <c r="M372" s="2"/>
      <c r="P372" s="2"/>
      <c r="Q372" s="2"/>
      <c r="R372" s="2"/>
      <c r="S372" s="2"/>
      <c r="T372" s="2"/>
    </row>
    <row r="373" spans="9:20" ht="15.75" customHeight="1" x14ac:dyDescent="0.25">
      <c r="I373" s="2"/>
      <c r="J373" s="2"/>
      <c r="K373" s="2"/>
      <c r="L373" s="2"/>
      <c r="M373" s="2"/>
      <c r="P373" s="2"/>
      <c r="Q373" s="2"/>
      <c r="R373" s="2"/>
      <c r="S373" s="2"/>
      <c r="T373" s="2"/>
    </row>
    <row r="374" spans="9:20" ht="15.75" customHeight="1" x14ac:dyDescent="0.25">
      <c r="I374" s="2"/>
      <c r="J374" s="2"/>
      <c r="K374" s="2"/>
      <c r="L374" s="2"/>
      <c r="M374" s="2"/>
      <c r="P374" s="2"/>
      <c r="Q374" s="2"/>
      <c r="R374" s="2"/>
      <c r="S374" s="2"/>
      <c r="T374" s="2"/>
    </row>
    <row r="375" spans="9:20" ht="15.75" customHeight="1" x14ac:dyDescent="0.25">
      <c r="I375" s="2"/>
      <c r="J375" s="2"/>
      <c r="K375" s="2"/>
      <c r="L375" s="2"/>
      <c r="M375" s="2"/>
      <c r="P375" s="2"/>
      <c r="Q375" s="2"/>
      <c r="R375" s="2"/>
      <c r="S375" s="2"/>
      <c r="T375" s="2"/>
    </row>
    <row r="376" spans="9:20" ht="15.75" customHeight="1" x14ac:dyDescent="0.25">
      <c r="I376" s="2"/>
      <c r="J376" s="2"/>
      <c r="K376" s="2"/>
      <c r="L376" s="2"/>
      <c r="M376" s="2"/>
      <c r="P376" s="2"/>
      <c r="Q376" s="2"/>
      <c r="R376" s="2"/>
      <c r="S376" s="2"/>
      <c r="T376" s="2"/>
    </row>
    <row r="377" spans="9:20" ht="15.75" customHeight="1" x14ac:dyDescent="0.25">
      <c r="I377" s="2"/>
      <c r="J377" s="2"/>
      <c r="K377" s="2"/>
      <c r="L377" s="2"/>
      <c r="M377" s="2"/>
      <c r="P377" s="2"/>
      <c r="Q377" s="2"/>
      <c r="R377" s="2"/>
      <c r="S377" s="2"/>
      <c r="T377" s="2"/>
    </row>
    <row r="378" spans="9:20" ht="15.75" customHeight="1" x14ac:dyDescent="0.25">
      <c r="I378" s="2"/>
      <c r="J378" s="2"/>
      <c r="K378" s="2"/>
      <c r="L378" s="2"/>
      <c r="M378" s="2"/>
      <c r="P378" s="2"/>
      <c r="Q378" s="2"/>
      <c r="R378" s="2"/>
      <c r="S378" s="2"/>
      <c r="T378" s="2"/>
    </row>
    <row r="379" spans="9:20" ht="15.75" customHeight="1" x14ac:dyDescent="0.25">
      <c r="I379" s="2"/>
      <c r="J379" s="2"/>
      <c r="K379" s="2"/>
      <c r="L379" s="2"/>
      <c r="M379" s="2"/>
      <c r="P379" s="2"/>
      <c r="Q379" s="2"/>
      <c r="R379" s="2"/>
      <c r="S379" s="2"/>
      <c r="T379" s="2"/>
    </row>
    <row r="380" spans="9:20" ht="15.75" customHeight="1" x14ac:dyDescent="0.25">
      <c r="I380" s="2"/>
      <c r="J380" s="2"/>
      <c r="K380" s="2"/>
      <c r="L380" s="2"/>
      <c r="M380" s="2"/>
      <c r="P380" s="2"/>
      <c r="Q380" s="2"/>
      <c r="R380" s="2"/>
      <c r="S380" s="2"/>
      <c r="T380" s="2"/>
    </row>
    <row r="381" spans="9:20" ht="15.75" customHeight="1" x14ac:dyDescent="0.25">
      <c r="I381" s="2"/>
      <c r="J381" s="2"/>
      <c r="K381" s="2"/>
      <c r="L381" s="2"/>
      <c r="M381" s="2"/>
      <c r="P381" s="2"/>
      <c r="Q381" s="2"/>
      <c r="R381" s="2"/>
      <c r="S381" s="2"/>
      <c r="T381" s="2"/>
    </row>
    <row r="382" spans="9:20" ht="15.75" customHeight="1" x14ac:dyDescent="0.25">
      <c r="I382" s="2"/>
      <c r="J382" s="2"/>
      <c r="K382" s="2"/>
      <c r="L382" s="2"/>
      <c r="M382" s="2"/>
      <c r="P382" s="2"/>
      <c r="Q382" s="2"/>
      <c r="R382" s="2"/>
      <c r="S382" s="2"/>
      <c r="T382" s="2"/>
    </row>
    <row r="383" spans="9:20" ht="15.75" customHeight="1" x14ac:dyDescent="0.25">
      <c r="I383" s="2"/>
      <c r="J383" s="2"/>
      <c r="K383" s="2"/>
      <c r="L383" s="2"/>
      <c r="M383" s="2"/>
      <c r="P383" s="2"/>
      <c r="Q383" s="2"/>
      <c r="R383" s="2"/>
      <c r="S383" s="2"/>
      <c r="T383" s="2"/>
    </row>
    <row r="384" spans="9:20" ht="15.75" customHeight="1" x14ac:dyDescent="0.25">
      <c r="I384" s="2"/>
      <c r="J384" s="2"/>
      <c r="K384" s="2"/>
      <c r="L384" s="2"/>
      <c r="M384" s="2"/>
      <c r="P384" s="2"/>
      <c r="Q384" s="2"/>
      <c r="R384" s="2"/>
      <c r="S384" s="2"/>
      <c r="T384" s="2"/>
    </row>
    <row r="385" spans="9:20" ht="15.75" customHeight="1" x14ac:dyDescent="0.25">
      <c r="I385" s="2"/>
      <c r="J385" s="2"/>
      <c r="K385" s="2"/>
      <c r="L385" s="2"/>
      <c r="M385" s="2"/>
      <c r="P385" s="2"/>
      <c r="Q385" s="2"/>
      <c r="R385" s="2"/>
      <c r="S385" s="2"/>
      <c r="T385" s="2"/>
    </row>
    <row r="386" spans="9:20" ht="15.75" customHeight="1" x14ac:dyDescent="0.25">
      <c r="I386" s="2"/>
      <c r="J386" s="2"/>
      <c r="K386" s="2"/>
      <c r="L386" s="2"/>
      <c r="M386" s="2"/>
      <c r="P386" s="2"/>
      <c r="Q386" s="2"/>
      <c r="R386" s="2"/>
      <c r="S386" s="2"/>
      <c r="T386" s="2"/>
    </row>
    <row r="387" spans="9:20" ht="15.75" customHeight="1" x14ac:dyDescent="0.25">
      <c r="I387" s="2"/>
      <c r="J387" s="2"/>
      <c r="K387" s="2"/>
      <c r="L387" s="2"/>
      <c r="M387" s="2"/>
      <c r="P387" s="2"/>
      <c r="Q387" s="2"/>
      <c r="R387" s="2"/>
      <c r="S387" s="2"/>
      <c r="T387" s="2"/>
    </row>
    <row r="388" spans="9:20" ht="15.75" customHeight="1" x14ac:dyDescent="0.25">
      <c r="I388" s="2"/>
      <c r="J388" s="2"/>
      <c r="K388" s="2"/>
      <c r="L388" s="2"/>
      <c r="M388" s="2"/>
      <c r="P388" s="2"/>
      <c r="Q388" s="2"/>
      <c r="R388" s="2"/>
      <c r="S388" s="2"/>
      <c r="T388" s="2"/>
    </row>
    <row r="389" spans="9:20" ht="15.75" customHeight="1" x14ac:dyDescent="0.25">
      <c r="I389" s="2"/>
      <c r="J389" s="2"/>
      <c r="K389" s="2"/>
      <c r="L389" s="2"/>
      <c r="M389" s="2"/>
      <c r="P389" s="2"/>
      <c r="Q389" s="2"/>
      <c r="R389" s="2"/>
      <c r="S389" s="2"/>
      <c r="T389" s="2"/>
    </row>
    <row r="390" spans="9:20" ht="15.75" customHeight="1" x14ac:dyDescent="0.25">
      <c r="I390" s="2"/>
      <c r="J390" s="2"/>
      <c r="K390" s="2"/>
      <c r="L390" s="2"/>
      <c r="M390" s="2"/>
      <c r="P390" s="2"/>
      <c r="Q390" s="2"/>
      <c r="R390" s="2"/>
      <c r="S390" s="2"/>
      <c r="T390" s="2"/>
    </row>
    <row r="391" spans="9:20" ht="15.75" customHeight="1" x14ac:dyDescent="0.25">
      <c r="I391" s="2"/>
      <c r="J391" s="2"/>
      <c r="K391" s="2"/>
      <c r="L391" s="2"/>
      <c r="M391" s="2"/>
      <c r="P391" s="2"/>
      <c r="Q391" s="2"/>
      <c r="R391" s="2"/>
      <c r="S391" s="2"/>
      <c r="T391" s="2"/>
    </row>
    <row r="392" spans="9:20" ht="15.75" customHeight="1" x14ac:dyDescent="0.25">
      <c r="I392" s="2"/>
      <c r="J392" s="2"/>
      <c r="K392" s="2"/>
      <c r="L392" s="2"/>
      <c r="M392" s="2"/>
      <c r="P392" s="2"/>
      <c r="Q392" s="2"/>
      <c r="R392" s="2"/>
      <c r="S392" s="2"/>
      <c r="T392" s="2"/>
    </row>
    <row r="393" spans="9:20" ht="15.75" customHeight="1" x14ac:dyDescent="0.25">
      <c r="I393" s="2"/>
      <c r="J393" s="2"/>
      <c r="K393" s="2"/>
      <c r="L393" s="2"/>
      <c r="M393" s="2"/>
      <c r="P393" s="2"/>
      <c r="Q393" s="2"/>
      <c r="R393" s="2"/>
      <c r="S393" s="2"/>
      <c r="T393" s="2"/>
    </row>
    <row r="394" spans="9:20" ht="15.75" customHeight="1" x14ac:dyDescent="0.25">
      <c r="I394" s="2"/>
      <c r="J394" s="2"/>
      <c r="K394" s="2"/>
      <c r="L394" s="2"/>
      <c r="M394" s="2"/>
      <c r="P394" s="2"/>
      <c r="Q394" s="2"/>
      <c r="R394" s="2"/>
      <c r="S394" s="2"/>
      <c r="T394" s="2"/>
    </row>
    <row r="395" spans="9:20" ht="15.75" customHeight="1" x14ac:dyDescent="0.25">
      <c r="I395" s="2"/>
      <c r="J395" s="2"/>
      <c r="K395" s="2"/>
      <c r="L395" s="2"/>
      <c r="M395" s="2"/>
      <c r="P395" s="2"/>
      <c r="Q395" s="2"/>
      <c r="R395" s="2"/>
      <c r="S395" s="2"/>
      <c r="T395" s="2"/>
    </row>
    <row r="396" spans="9:20" ht="15.75" customHeight="1" x14ac:dyDescent="0.25">
      <c r="I396" s="2"/>
      <c r="J396" s="2"/>
      <c r="K396" s="2"/>
      <c r="L396" s="2"/>
      <c r="M396" s="2"/>
      <c r="P396" s="2"/>
      <c r="Q396" s="2"/>
      <c r="R396" s="2"/>
      <c r="S396" s="2"/>
      <c r="T396" s="2"/>
    </row>
    <row r="397" spans="9:20" ht="15.75" customHeight="1" x14ac:dyDescent="0.25">
      <c r="I397" s="2"/>
      <c r="J397" s="2"/>
      <c r="K397" s="2"/>
      <c r="L397" s="2"/>
      <c r="M397" s="2"/>
      <c r="P397" s="2"/>
      <c r="Q397" s="2"/>
      <c r="R397" s="2"/>
      <c r="S397" s="2"/>
      <c r="T397" s="2"/>
    </row>
    <row r="398" spans="9:20" ht="15.75" customHeight="1" x14ac:dyDescent="0.25">
      <c r="I398" s="2"/>
      <c r="J398" s="2"/>
      <c r="K398" s="2"/>
      <c r="L398" s="2"/>
      <c r="M398" s="2"/>
      <c r="P398" s="2"/>
      <c r="Q398" s="2"/>
      <c r="R398" s="2"/>
      <c r="S398" s="2"/>
      <c r="T398" s="2"/>
    </row>
    <row r="399" spans="9:20" ht="15.75" customHeight="1" x14ac:dyDescent="0.25">
      <c r="I399" s="2"/>
      <c r="J399" s="2"/>
      <c r="K399" s="2"/>
      <c r="L399" s="2"/>
      <c r="M399" s="2"/>
      <c r="P399" s="2"/>
      <c r="Q399" s="2"/>
      <c r="R399" s="2"/>
      <c r="S399" s="2"/>
      <c r="T399" s="2"/>
    </row>
    <row r="400" spans="9:20" ht="15.75" customHeight="1" x14ac:dyDescent="0.25">
      <c r="I400" s="2"/>
      <c r="J400" s="2"/>
      <c r="K400" s="2"/>
      <c r="L400" s="2"/>
      <c r="M400" s="2"/>
      <c r="P400" s="2"/>
      <c r="Q400" s="2"/>
      <c r="R400" s="2"/>
      <c r="S400" s="2"/>
      <c r="T400" s="2"/>
    </row>
    <row r="401" spans="9:20" ht="15.75" customHeight="1" x14ac:dyDescent="0.25">
      <c r="I401" s="2"/>
      <c r="J401" s="2"/>
      <c r="K401" s="2"/>
      <c r="L401" s="2"/>
      <c r="M401" s="2"/>
      <c r="P401" s="2"/>
      <c r="Q401" s="2"/>
      <c r="R401" s="2"/>
      <c r="S401" s="2"/>
      <c r="T401" s="2"/>
    </row>
    <row r="402" spans="9:20" ht="15.75" customHeight="1" x14ac:dyDescent="0.25">
      <c r="I402" s="2"/>
      <c r="J402" s="2"/>
      <c r="K402" s="2"/>
      <c r="L402" s="2"/>
      <c r="M402" s="2"/>
      <c r="P402" s="2"/>
      <c r="Q402" s="2"/>
      <c r="R402" s="2"/>
      <c r="S402" s="2"/>
      <c r="T402" s="2"/>
    </row>
    <row r="403" spans="9:20" ht="15.75" customHeight="1" x14ac:dyDescent="0.25">
      <c r="I403" s="2"/>
      <c r="J403" s="2"/>
      <c r="K403" s="2"/>
      <c r="L403" s="2"/>
      <c r="M403" s="2"/>
      <c r="P403" s="2"/>
      <c r="Q403" s="2"/>
      <c r="R403" s="2"/>
      <c r="S403" s="2"/>
      <c r="T403" s="2"/>
    </row>
    <row r="404" spans="9:20" ht="15.75" customHeight="1" x14ac:dyDescent="0.25">
      <c r="I404" s="2"/>
      <c r="J404" s="2"/>
      <c r="K404" s="2"/>
      <c r="L404" s="2"/>
      <c r="M404" s="2"/>
      <c r="P404" s="2"/>
      <c r="Q404" s="2"/>
      <c r="R404" s="2"/>
      <c r="S404" s="2"/>
      <c r="T404" s="2"/>
    </row>
    <row r="405" spans="9:20" ht="15.75" customHeight="1" x14ac:dyDescent="0.25">
      <c r="I405" s="2"/>
      <c r="J405" s="2"/>
      <c r="K405" s="2"/>
      <c r="L405" s="2"/>
      <c r="M405" s="2"/>
      <c r="P405" s="2"/>
      <c r="Q405" s="2"/>
      <c r="R405" s="2"/>
      <c r="S405" s="2"/>
      <c r="T405" s="2"/>
    </row>
    <row r="406" spans="9:20" ht="15.75" customHeight="1" x14ac:dyDescent="0.25">
      <c r="I406" s="2"/>
      <c r="J406" s="2"/>
      <c r="K406" s="2"/>
      <c r="L406" s="2"/>
      <c r="M406" s="2"/>
      <c r="P406" s="2"/>
      <c r="Q406" s="2"/>
      <c r="R406" s="2"/>
      <c r="S406" s="2"/>
      <c r="T406" s="2"/>
    </row>
    <row r="407" spans="9:20" ht="15.75" customHeight="1" x14ac:dyDescent="0.25">
      <c r="I407" s="2"/>
      <c r="J407" s="2"/>
      <c r="K407" s="2"/>
      <c r="L407" s="2"/>
      <c r="M407" s="2"/>
      <c r="P407" s="2"/>
      <c r="Q407" s="2"/>
      <c r="R407" s="2"/>
      <c r="S407" s="2"/>
      <c r="T407" s="2"/>
    </row>
    <row r="408" spans="9:20" ht="15.75" customHeight="1" x14ac:dyDescent="0.25">
      <c r="I408" s="2"/>
      <c r="J408" s="2"/>
      <c r="K408" s="2"/>
      <c r="L408" s="2"/>
      <c r="M408" s="2"/>
      <c r="P408" s="2"/>
      <c r="Q408" s="2"/>
      <c r="R408" s="2"/>
      <c r="S408" s="2"/>
      <c r="T408" s="2"/>
    </row>
    <row r="409" spans="9:20" ht="15.75" customHeight="1" x14ac:dyDescent="0.25">
      <c r="I409" s="2"/>
      <c r="J409" s="2"/>
      <c r="K409" s="2"/>
      <c r="L409" s="2"/>
      <c r="M409" s="2"/>
      <c r="P409" s="2"/>
      <c r="Q409" s="2"/>
      <c r="R409" s="2"/>
      <c r="S409" s="2"/>
      <c r="T409" s="2"/>
    </row>
    <row r="410" spans="9:20" ht="15.75" customHeight="1" x14ac:dyDescent="0.25">
      <c r="I410" s="2"/>
      <c r="J410" s="2"/>
      <c r="K410" s="2"/>
      <c r="L410" s="2"/>
      <c r="M410" s="2"/>
      <c r="P410" s="2"/>
      <c r="Q410" s="2"/>
      <c r="R410" s="2"/>
      <c r="S410" s="2"/>
      <c r="T410" s="2"/>
    </row>
    <row r="411" spans="9:20" ht="15.75" customHeight="1" x14ac:dyDescent="0.25">
      <c r="I411" s="2"/>
      <c r="J411" s="2"/>
      <c r="K411" s="2"/>
      <c r="L411" s="2"/>
      <c r="M411" s="2"/>
      <c r="P411" s="2"/>
      <c r="Q411" s="2"/>
      <c r="R411" s="2"/>
      <c r="S411" s="2"/>
      <c r="T411" s="2"/>
    </row>
    <row r="412" spans="9:20" ht="15.75" customHeight="1" x14ac:dyDescent="0.25">
      <c r="I412" s="2"/>
      <c r="J412" s="2"/>
      <c r="K412" s="2"/>
      <c r="L412" s="2"/>
      <c r="M412" s="2"/>
      <c r="P412" s="2"/>
      <c r="Q412" s="2"/>
      <c r="R412" s="2"/>
      <c r="S412" s="2"/>
      <c r="T412" s="2"/>
    </row>
    <row r="413" spans="9:20" ht="15.75" customHeight="1" x14ac:dyDescent="0.25">
      <c r="I413" s="2"/>
      <c r="J413" s="2"/>
      <c r="K413" s="2"/>
      <c r="L413" s="2"/>
      <c r="M413" s="2"/>
      <c r="P413" s="2"/>
      <c r="Q413" s="2"/>
      <c r="R413" s="2"/>
      <c r="S413" s="2"/>
      <c r="T413" s="2"/>
    </row>
    <row r="414" spans="9:20" ht="15.75" customHeight="1" x14ac:dyDescent="0.25">
      <c r="I414" s="2"/>
      <c r="J414" s="2"/>
      <c r="K414" s="2"/>
      <c r="L414" s="2"/>
      <c r="M414" s="2"/>
      <c r="P414" s="2"/>
      <c r="Q414" s="2"/>
      <c r="R414" s="2"/>
      <c r="S414" s="2"/>
      <c r="T414" s="2"/>
    </row>
    <row r="415" spans="9:20" ht="15.75" customHeight="1" x14ac:dyDescent="0.25">
      <c r="I415" s="2"/>
      <c r="J415" s="2"/>
      <c r="K415" s="2"/>
      <c r="L415" s="2"/>
      <c r="M415" s="2"/>
      <c r="P415" s="2"/>
      <c r="Q415" s="2"/>
      <c r="R415" s="2"/>
      <c r="S415" s="2"/>
      <c r="T415" s="2"/>
    </row>
    <row r="416" spans="9:20" ht="15.75" customHeight="1" x14ac:dyDescent="0.25">
      <c r="I416" s="2"/>
      <c r="J416" s="2"/>
      <c r="K416" s="2"/>
      <c r="L416" s="2"/>
      <c r="M416" s="2"/>
      <c r="P416" s="2"/>
      <c r="Q416" s="2"/>
      <c r="R416" s="2"/>
      <c r="S416" s="2"/>
      <c r="T416" s="2"/>
    </row>
    <row r="417" spans="9:20" ht="15.75" customHeight="1" x14ac:dyDescent="0.25">
      <c r="I417" s="2"/>
      <c r="J417" s="2"/>
      <c r="K417" s="2"/>
      <c r="L417" s="2"/>
      <c r="M417" s="2"/>
      <c r="P417" s="2"/>
      <c r="Q417" s="2"/>
      <c r="R417" s="2"/>
      <c r="S417" s="2"/>
      <c r="T417" s="2"/>
    </row>
    <row r="418" spans="9:20" ht="15.75" customHeight="1" x14ac:dyDescent="0.25">
      <c r="I418" s="2"/>
      <c r="J418" s="2"/>
      <c r="K418" s="2"/>
      <c r="L418" s="2"/>
      <c r="M418" s="2"/>
      <c r="P418" s="2"/>
      <c r="Q418" s="2"/>
      <c r="R418" s="2"/>
      <c r="S418" s="2"/>
      <c r="T418" s="2"/>
    </row>
    <row r="419" spans="9:20" ht="15.75" customHeight="1" x14ac:dyDescent="0.25">
      <c r="I419" s="2"/>
      <c r="J419" s="2"/>
      <c r="K419" s="2"/>
      <c r="L419" s="2"/>
      <c r="M419" s="2"/>
      <c r="P419" s="2"/>
      <c r="Q419" s="2"/>
      <c r="R419" s="2"/>
      <c r="S419" s="2"/>
      <c r="T419" s="2"/>
    </row>
    <row r="420" spans="9:20" ht="15.75" customHeight="1" x14ac:dyDescent="0.25">
      <c r="I420" s="2"/>
      <c r="J420" s="2"/>
      <c r="K420" s="2"/>
      <c r="L420" s="2"/>
      <c r="M420" s="2"/>
      <c r="P420" s="2"/>
      <c r="Q420" s="2"/>
      <c r="R420" s="2"/>
      <c r="S420" s="2"/>
      <c r="T420" s="2"/>
    </row>
    <row r="421" spans="9:20" ht="15.75" customHeight="1" x14ac:dyDescent="0.25">
      <c r="I421" s="2"/>
      <c r="J421" s="2"/>
      <c r="K421" s="2"/>
      <c r="L421" s="2"/>
      <c r="M421" s="2"/>
      <c r="P421" s="2"/>
      <c r="Q421" s="2"/>
      <c r="R421" s="2"/>
      <c r="S421" s="2"/>
      <c r="T421" s="2"/>
    </row>
    <row r="422" spans="9:20" ht="15.75" customHeight="1" x14ac:dyDescent="0.25">
      <c r="I422" s="2"/>
      <c r="J422" s="2"/>
      <c r="K422" s="2"/>
      <c r="L422" s="2"/>
      <c r="M422" s="2"/>
      <c r="P422" s="2"/>
      <c r="Q422" s="2"/>
      <c r="R422" s="2"/>
      <c r="S422" s="2"/>
      <c r="T422" s="2"/>
    </row>
    <row r="423" spans="9:20" ht="15.75" customHeight="1" x14ac:dyDescent="0.25">
      <c r="I423" s="2"/>
      <c r="J423" s="2"/>
      <c r="K423" s="2"/>
      <c r="L423" s="2"/>
      <c r="M423" s="2"/>
      <c r="P423" s="2"/>
      <c r="Q423" s="2"/>
      <c r="R423" s="2"/>
      <c r="S423" s="2"/>
      <c r="T423" s="2"/>
    </row>
    <row r="424" spans="9:20" ht="15.75" customHeight="1" x14ac:dyDescent="0.25">
      <c r="I424" s="2"/>
      <c r="J424" s="2"/>
      <c r="K424" s="2"/>
      <c r="L424" s="2"/>
      <c r="M424" s="2"/>
      <c r="P424" s="2"/>
      <c r="Q424" s="2"/>
      <c r="R424" s="2"/>
      <c r="S424" s="2"/>
      <c r="T424" s="2"/>
    </row>
    <row r="425" spans="9:20" ht="15.75" customHeight="1" x14ac:dyDescent="0.25">
      <c r="I425" s="2"/>
      <c r="J425" s="2"/>
      <c r="K425" s="2"/>
      <c r="L425" s="2"/>
      <c r="M425" s="2"/>
      <c r="P425" s="2"/>
      <c r="Q425" s="2"/>
      <c r="R425" s="2"/>
      <c r="S425" s="2"/>
      <c r="T425" s="2"/>
    </row>
    <row r="426" spans="9:20" ht="15.75" customHeight="1" x14ac:dyDescent="0.25">
      <c r="I426" s="2"/>
      <c r="J426" s="2"/>
      <c r="K426" s="2"/>
      <c r="L426" s="2"/>
      <c r="M426" s="2"/>
      <c r="P426" s="2"/>
      <c r="Q426" s="2"/>
      <c r="R426" s="2"/>
      <c r="S426" s="2"/>
      <c r="T426" s="2"/>
    </row>
    <row r="427" spans="9:20" ht="15.75" customHeight="1" x14ac:dyDescent="0.25">
      <c r="I427" s="2"/>
      <c r="J427" s="2"/>
      <c r="K427" s="2"/>
      <c r="L427" s="2"/>
      <c r="M427" s="2"/>
      <c r="P427" s="2"/>
      <c r="Q427" s="2"/>
      <c r="R427" s="2"/>
      <c r="S427" s="2"/>
      <c r="T427" s="2"/>
    </row>
    <row r="428" spans="9:20" ht="15.75" customHeight="1" x14ac:dyDescent="0.25">
      <c r="I428" s="2"/>
      <c r="J428" s="2"/>
      <c r="K428" s="2"/>
      <c r="L428" s="2"/>
      <c r="M428" s="2"/>
      <c r="P428" s="2"/>
      <c r="Q428" s="2"/>
      <c r="R428" s="2"/>
      <c r="S428" s="2"/>
      <c r="T428" s="2"/>
    </row>
    <row r="429" spans="9:20" ht="15.75" customHeight="1" x14ac:dyDescent="0.25">
      <c r="I429" s="2"/>
      <c r="J429" s="2"/>
      <c r="K429" s="2"/>
      <c r="L429" s="2"/>
      <c r="M429" s="2"/>
      <c r="P429" s="2"/>
      <c r="Q429" s="2"/>
      <c r="R429" s="2"/>
      <c r="S429" s="2"/>
      <c r="T429" s="2"/>
    </row>
    <row r="430" spans="9:20" ht="15.75" customHeight="1" x14ac:dyDescent="0.25">
      <c r="I430" s="2"/>
      <c r="J430" s="2"/>
      <c r="K430" s="2"/>
      <c r="L430" s="2"/>
      <c r="M430" s="2"/>
      <c r="P430" s="2"/>
      <c r="Q430" s="2"/>
      <c r="R430" s="2"/>
      <c r="S430" s="2"/>
      <c r="T430" s="2"/>
    </row>
    <row r="431" spans="9:20" ht="15.75" customHeight="1" x14ac:dyDescent="0.25">
      <c r="I431" s="2"/>
      <c r="J431" s="2"/>
      <c r="K431" s="2"/>
      <c r="L431" s="2"/>
      <c r="M431" s="2"/>
      <c r="P431" s="2"/>
      <c r="Q431" s="2"/>
      <c r="R431" s="2"/>
      <c r="S431" s="2"/>
      <c r="T431" s="2"/>
    </row>
    <row r="432" spans="9:20" ht="15.75" customHeight="1" x14ac:dyDescent="0.25">
      <c r="I432" s="2"/>
      <c r="J432" s="2"/>
      <c r="K432" s="2"/>
      <c r="L432" s="2"/>
      <c r="M432" s="2"/>
      <c r="P432" s="2"/>
      <c r="Q432" s="2"/>
      <c r="R432" s="2"/>
      <c r="S432" s="2"/>
      <c r="T432" s="2"/>
    </row>
    <row r="433" spans="9:20" ht="15.75" customHeight="1" x14ac:dyDescent="0.25">
      <c r="I433" s="2"/>
      <c r="J433" s="2"/>
      <c r="K433" s="2"/>
      <c r="L433" s="2"/>
      <c r="M433" s="2"/>
      <c r="P433" s="2"/>
      <c r="Q433" s="2"/>
      <c r="R433" s="2"/>
      <c r="S433" s="2"/>
      <c r="T433" s="2"/>
    </row>
    <row r="434" spans="9:20" ht="15.75" customHeight="1" x14ac:dyDescent="0.25">
      <c r="I434" s="2"/>
      <c r="J434" s="2"/>
      <c r="K434" s="2"/>
      <c r="L434" s="2"/>
      <c r="M434" s="2"/>
      <c r="P434" s="2"/>
      <c r="Q434" s="2"/>
      <c r="R434" s="2"/>
      <c r="S434" s="2"/>
      <c r="T434" s="2"/>
    </row>
    <row r="435" spans="9:20" ht="15.75" customHeight="1" x14ac:dyDescent="0.25">
      <c r="I435" s="2"/>
      <c r="J435" s="2"/>
      <c r="K435" s="2"/>
      <c r="L435" s="2"/>
      <c r="M435" s="2"/>
      <c r="P435" s="2"/>
      <c r="Q435" s="2"/>
      <c r="R435" s="2"/>
      <c r="S435" s="2"/>
      <c r="T435" s="2"/>
    </row>
    <row r="436" spans="9:20" ht="15.75" customHeight="1" x14ac:dyDescent="0.25">
      <c r="I436" s="2"/>
      <c r="J436" s="2"/>
      <c r="K436" s="2"/>
      <c r="L436" s="2"/>
      <c r="M436" s="2"/>
      <c r="P436" s="2"/>
      <c r="Q436" s="2"/>
      <c r="R436" s="2"/>
      <c r="S436" s="2"/>
      <c r="T436" s="2"/>
    </row>
    <row r="437" spans="9:20" ht="15.75" customHeight="1" x14ac:dyDescent="0.25">
      <c r="I437" s="2"/>
      <c r="J437" s="2"/>
      <c r="K437" s="2"/>
      <c r="L437" s="2"/>
      <c r="M437" s="2"/>
      <c r="P437" s="2"/>
      <c r="Q437" s="2"/>
      <c r="R437" s="2"/>
      <c r="S437" s="2"/>
      <c r="T437" s="2"/>
    </row>
    <row r="438" spans="9:20" ht="15.75" customHeight="1" x14ac:dyDescent="0.25">
      <c r="I438" s="2"/>
      <c r="J438" s="2"/>
      <c r="K438" s="2"/>
      <c r="L438" s="2"/>
      <c r="M438" s="2"/>
      <c r="P438" s="2"/>
      <c r="Q438" s="2"/>
      <c r="R438" s="2"/>
      <c r="S438" s="2"/>
      <c r="T438" s="2"/>
    </row>
    <row r="439" spans="9:20" ht="15.75" customHeight="1" x14ac:dyDescent="0.25">
      <c r="I439" s="2"/>
      <c r="J439" s="2"/>
      <c r="K439" s="2"/>
      <c r="L439" s="2"/>
      <c r="M439" s="2"/>
      <c r="P439" s="2"/>
      <c r="Q439" s="2"/>
      <c r="R439" s="2"/>
      <c r="S439" s="2"/>
      <c r="T439" s="2"/>
    </row>
    <row r="440" spans="9:20" ht="15.75" customHeight="1" x14ac:dyDescent="0.25">
      <c r="I440" s="2"/>
      <c r="J440" s="2"/>
      <c r="K440" s="2"/>
      <c r="L440" s="2"/>
      <c r="M440" s="2"/>
      <c r="P440" s="2"/>
      <c r="Q440" s="2"/>
      <c r="R440" s="2"/>
      <c r="S440" s="2"/>
      <c r="T440" s="2"/>
    </row>
    <row r="441" spans="9:20" ht="15.75" customHeight="1" x14ac:dyDescent="0.25">
      <c r="I441" s="2"/>
      <c r="J441" s="2"/>
      <c r="K441" s="2"/>
      <c r="L441" s="2"/>
      <c r="M441" s="2"/>
      <c r="P441" s="2"/>
      <c r="Q441" s="2"/>
      <c r="R441" s="2"/>
      <c r="S441" s="2"/>
      <c r="T441" s="2"/>
    </row>
    <row r="442" spans="9:20" ht="15.75" customHeight="1" x14ac:dyDescent="0.25">
      <c r="I442" s="2"/>
      <c r="J442" s="2"/>
      <c r="K442" s="2"/>
      <c r="L442" s="2"/>
      <c r="M442" s="2"/>
      <c r="P442" s="2"/>
      <c r="Q442" s="2"/>
      <c r="R442" s="2"/>
      <c r="S442" s="2"/>
      <c r="T442" s="2"/>
    </row>
    <row r="443" spans="9:20" ht="15.75" customHeight="1" x14ac:dyDescent="0.25">
      <c r="I443" s="2"/>
      <c r="J443" s="2"/>
      <c r="K443" s="2"/>
      <c r="L443" s="2"/>
      <c r="M443" s="2"/>
      <c r="P443" s="2"/>
      <c r="Q443" s="2"/>
      <c r="R443" s="2"/>
      <c r="S443" s="2"/>
      <c r="T443" s="2"/>
    </row>
    <row r="444" spans="9:20" ht="15.75" customHeight="1" x14ac:dyDescent="0.25">
      <c r="I444" s="2"/>
      <c r="J444" s="2"/>
      <c r="K444" s="2"/>
      <c r="L444" s="2"/>
      <c r="M444" s="2"/>
      <c r="P444" s="2"/>
      <c r="Q444" s="2"/>
      <c r="R444" s="2"/>
      <c r="S444" s="2"/>
      <c r="T444" s="2"/>
    </row>
    <row r="445" spans="9:20" ht="15.75" customHeight="1" x14ac:dyDescent="0.25">
      <c r="I445" s="2"/>
      <c r="J445" s="2"/>
      <c r="K445" s="2"/>
      <c r="L445" s="2"/>
      <c r="M445" s="2"/>
      <c r="P445" s="2"/>
      <c r="Q445" s="2"/>
      <c r="R445" s="2"/>
      <c r="S445" s="2"/>
      <c r="T445" s="2"/>
    </row>
    <row r="446" spans="9:20" ht="15.75" customHeight="1" x14ac:dyDescent="0.25">
      <c r="I446" s="2"/>
      <c r="J446" s="2"/>
      <c r="K446" s="2"/>
      <c r="L446" s="2"/>
      <c r="M446" s="2"/>
      <c r="P446" s="2"/>
      <c r="Q446" s="2"/>
      <c r="R446" s="2"/>
      <c r="S446" s="2"/>
      <c r="T446" s="2"/>
    </row>
    <row r="447" spans="9:20" ht="15.75" customHeight="1" x14ac:dyDescent="0.25">
      <c r="I447" s="2"/>
      <c r="J447" s="2"/>
      <c r="K447" s="2"/>
      <c r="L447" s="2"/>
      <c r="M447" s="2"/>
      <c r="P447" s="2"/>
      <c r="Q447" s="2"/>
      <c r="R447" s="2"/>
      <c r="S447" s="2"/>
      <c r="T447" s="2"/>
    </row>
    <row r="448" spans="9:20" ht="15.75" customHeight="1" x14ac:dyDescent="0.25">
      <c r="I448" s="2"/>
      <c r="J448" s="2"/>
      <c r="K448" s="2"/>
      <c r="L448" s="2"/>
      <c r="M448" s="2"/>
      <c r="P448" s="2"/>
      <c r="Q448" s="2"/>
      <c r="R448" s="2"/>
      <c r="S448" s="2"/>
      <c r="T448" s="2"/>
    </row>
    <row r="449" spans="9:20" ht="15.75" customHeight="1" x14ac:dyDescent="0.25">
      <c r="I449" s="2"/>
      <c r="J449" s="2"/>
      <c r="K449" s="2"/>
      <c r="L449" s="2"/>
      <c r="M449" s="2"/>
      <c r="P449" s="2"/>
      <c r="Q449" s="2"/>
      <c r="R449" s="2"/>
      <c r="S449" s="2"/>
      <c r="T449" s="2"/>
    </row>
    <row r="450" spans="9:20" ht="15.75" customHeight="1" x14ac:dyDescent="0.25">
      <c r="I450" s="2"/>
      <c r="J450" s="2"/>
      <c r="K450" s="2"/>
      <c r="L450" s="2"/>
      <c r="M450" s="2"/>
      <c r="P450" s="2"/>
      <c r="Q450" s="2"/>
      <c r="R450" s="2"/>
      <c r="S450" s="2"/>
      <c r="T450" s="2"/>
    </row>
    <row r="451" spans="9:20" ht="15.75" customHeight="1" x14ac:dyDescent="0.25">
      <c r="I451" s="2"/>
      <c r="J451" s="2"/>
      <c r="K451" s="2"/>
      <c r="L451" s="2"/>
      <c r="M451" s="2"/>
      <c r="P451" s="2"/>
      <c r="Q451" s="2"/>
      <c r="R451" s="2"/>
      <c r="S451" s="2"/>
      <c r="T451" s="2"/>
    </row>
    <row r="452" spans="9:20" ht="15.75" customHeight="1" x14ac:dyDescent="0.25">
      <c r="I452" s="2"/>
      <c r="J452" s="2"/>
      <c r="K452" s="2"/>
      <c r="L452" s="2"/>
      <c r="M452" s="2"/>
      <c r="P452" s="2"/>
      <c r="Q452" s="2"/>
      <c r="R452" s="2"/>
      <c r="S452" s="2"/>
      <c r="T452" s="2"/>
    </row>
    <row r="453" spans="9:20" ht="15.75" customHeight="1" x14ac:dyDescent="0.25">
      <c r="I453" s="2"/>
      <c r="J453" s="2"/>
      <c r="K453" s="2"/>
      <c r="L453" s="2"/>
      <c r="M453" s="2"/>
      <c r="P453" s="2"/>
      <c r="Q453" s="2"/>
      <c r="R453" s="2"/>
      <c r="S453" s="2"/>
      <c r="T453" s="2"/>
    </row>
    <row r="454" spans="9:20" ht="15.75" customHeight="1" x14ac:dyDescent="0.25">
      <c r="I454" s="2"/>
      <c r="J454" s="2"/>
      <c r="K454" s="2"/>
      <c r="L454" s="2"/>
      <c r="M454" s="2"/>
      <c r="P454" s="2"/>
      <c r="Q454" s="2"/>
      <c r="R454" s="2"/>
      <c r="S454" s="2"/>
      <c r="T454" s="2"/>
    </row>
    <row r="455" spans="9:20" ht="15.75" customHeight="1" x14ac:dyDescent="0.25">
      <c r="I455" s="2"/>
      <c r="J455" s="2"/>
      <c r="K455" s="2"/>
      <c r="L455" s="2"/>
      <c r="M455" s="2"/>
      <c r="P455" s="2"/>
      <c r="Q455" s="2"/>
      <c r="R455" s="2"/>
      <c r="S455" s="2"/>
      <c r="T455" s="2"/>
    </row>
    <row r="456" spans="9:20" ht="15.75" customHeight="1" x14ac:dyDescent="0.25">
      <c r="I456" s="2"/>
      <c r="J456" s="2"/>
      <c r="K456" s="2"/>
      <c r="L456" s="2"/>
      <c r="M456" s="2"/>
      <c r="P456" s="2"/>
      <c r="Q456" s="2"/>
      <c r="R456" s="2"/>
      <c r="S456" s="2"/>
      <c r="T456" s="2"/>
    </row>
    <row r="457" spans="9:20" ht="15.75" customHeight="1" x14ac:dyDescent="0.25">
      <c r="I457" s="2"/>
      <c r="J457" s="2"/>
      <c r="K457" s="2"/>
      <c r="L457" s="2"/>
      <c r="M457" s="2"/>
      <c r="P457" s="2"/>
      <c r="Q457" s="2"/>
      <c r="R457" s="2"/>
      <c r="S457" s="2"/>
      <c r="T457" s="2"/>
    </row>
    <row r="458" spans="9:20" ht="15.75" customHeight="1" x14ac:dyDescent="0.25">
      <c r="I458" s="2"/>
      <c r="J458" s="2"/>
      <c r="K458" s="2"/>
      <c r="L458" s="2"/>
      <c r="M458" s="2"/>
      <c r="P458" s="2"/>
      <c r="Q458" s="2"/>
      <c r="R458" s="2"/>
      <c r="S458" s="2"/>
      <c r="T458" s="2"/>
    </row>
    <row r="459" spans="9:20" ht="15.75" customHeight="1" x14ac:dyDescent="0.25">
      <c r="I459" s="2"/>
      <c r="J459" s="2"/>
      <c r="K459" s="2"/>
      <c r="L459" s="2"/>
      <c r="M459" s="2"/>
      <c r="P459" s="2"/>
      <c r="Q459" s="2"/>
      <c r="R459" s="2"/>
      <c r="S459" s="2"/>
      <c r="T459" s="2"/>
    </row>
    <row r="460" spans="9:20" ht="15.75" customHeight="1" x14ac:dyDescent="0.25">
      <c r="I460" s="2"/>
      <c r="J460" s="2"/>
      <c r="K460" s="2"/>
      <c r="L460" s="2"/>
      <c r="M460" s="2"/>
      <c r="P460" s="2"/>
      <c r="Q460" s="2"/>
      <c r="R460" s="2"/>
      <c r="S460" s="2"/>
      <c r="T460" s="2"/>
    </row>
    <row r="461" spans="9:20" ht="15.75" customHeight="1" x14ac:dyDescent="0.25">
      <c r="I461" s="2"/>
      <c r="J461" s="2"/>
      <c r="K461" s="2"/>
      <c r="L461" s="2"/>
      <c r="M461" s="2"/>
      <c r="P461" s="2"/>
      <c r="Q461" s="2"/>
      <c r="R461" s="2"/>
      <c r="S461" s="2"/>
      <c r="T461" s="2"/>
    </row>
    <row r="462" spans="9:20" ht="15.75" customHeight="1" x14ac:dyDescent="0.25">
      <c r="I462" s="2"/>
      <c r="J462" s="2"/>
      <c r="K462" s="2"/>
      <c r="L462" s="2"/>
      <c r="M462" s="2"/>
      <c r="P462" s="2"/>
      <c r="Q462" s="2"/>
      <c r="R462" s="2"/>
      <c r="S462" s="2"/>
      <c r="T462" s="2"/>
    </row>
    <row r="463" spans="9:20" ht="15.75" customHeight="1" x14ac:dyDescent="0.25">
      <c r="I463" s="2"/>
      <c r="J463" s="2"/>
      <c r="K463" s="2"/>
      <c r="L463" s="2"/>
      <c r="M463" s="2"/>
      <c r="P463" s="2"/>
      <c r="Q463" s="2"/>
      <c r="R463" s="2"/>
      <c r="S463" s="2"/>
      <c r="T463" s="2"/>
    </row>
    <row r="464" spans="9:20" ht="15.75" customHeight="1" x14ac:dyDescent="0.25">
      <c r="I464" s="2"/>
      <c r="J464" s="2"/>
      <c r="K464" s="2"/>
      <c r="L464" s="2"/>
      <c r="M464" s="2"/>
      <c r="P464" s="2"/>
      <c r="Q464" s="2"/>
      <c r="R464" s="2"/>
      <c r="S464" s="2"/>
      <c r="T464" s="2"/>
    </row>
    <row r="465" spans="9:20" ht="15.75" customHeight="1" x14ac:dyDescent="0.25">
      <c r="I465" s="2"/>
      <c r="J465" s="2"/>
      <c r="K465" s="2"/>
      <c r="L465" s="2"/>
      <c r="M465" s="2"/>
      <c r="P465" s="2"/>
      <c r="Q465" s="2"/>
      <c r="R465" s="2"/>
      <c r="S465" s="2"/>
      <c r="T465" s="2"/>
    </row>
    <row r="466" spans="9:20" ht="15.75" customHeight="1" x14ac:dyDescent="0.25">
      <c r="I466" s="2"/>
      <c r="J466" s="2"/>
      <c r="K466" s="2"/>
      <c r="L466" s="2"/>
      <c r="M466" s="2"/>
      <c r="P466" s="2"/>
      <c r="Q466" s="2"/>
      <c r="R466" s="2"/>
      <c r="S466" s="2"/>
      <c r="T466" s="2"/>
    </row>
    <row r="467" spans="9:20" ht="15.75" customHeight="1" x14ac:dyDescent="0.25">
      <c r="I467" s="2"/>
      <c r="J467" s="2"/>
      <c r="K467" s="2"/>
      <c r="L467" s="2"/>
      <c r="M467" s="2"/>
      <c r="P467" s="2"/>
      <c r="Q467" s="2"/>
      <c r="R467" s="2"/>
      <c r="S467" s="2"/>
      <c r="T467" s="2"/>
    </row>
    <row r="468" spans="9:20" ht="15.75" customHeight="1" x14ac:dyDescent="0.25">
      <c r="I468" s="2"/>
      <c r="J468" s="2"/>
      <c r="K468" s="2"/>
      <c r="L468" s="2"/>
      <c r="M468" s="2"/>
      <c r="P468" s="2"/>
      <c r="Q468" s="2"/>
      <c r="R468" s="2"/>
      <c r="S468" s="2"/>
      <c r="T468" s="2"/>
    </row>
    <row r="469" spans="9:20" ht="15.75" customHeight="1" x14ac:dyDescent="0.25">
      <c r="I469" s="2"/>
      <c r="J469" s="2"/>
      <c r="K469" s="2"/>
      <c r="L469" s="2"/>
      <c r="M469" s="2"/>
      <c r="P469" s="2"/>
      <c r="Q469" s="2"/>
      <c r="R469" s="2"/>
      <c r="S469" s="2"/>
      <c r="T469" s="2"/>
    </row>
    <row r="470" spans="9:20" ht="15.75" customHeight="1" x14ac:dyDescent="0.25">
      <c r="I470" s="2"/>
      <c r="J470" s="2"/>
      <c r="K470" s="2"/>
      <c r="L470" s="2"/>
      <c r="M470" s="2"/>
      <c r="P470" s="2"/>
      <c r="Q470" s="2"/>
      <c r="R470" s="2"/>
      <c r="S470" s="2"/>
      <c r="T470" s="2"/>
    </row>
    <row r="471" spans="9:20" ht="15.75" customHeight="1" x14ac:dyDescent="0.25">
      <c r="I471" s="2"/>
      <c r="J471" s="2"/>
      <c r="K471" s="2"/>
      <c r="L471" s="2"/>
      <c r="M471" s="2"/>
      <c r="P471" s="2"/>
      <c r="Q471" s="2"/>
      <c r="R471" s="2"/>
      <c r="S471" s="2"/>
      <c r="T471" s="2"/>
    </row>
    <row r="472" spans="9:20" ht="15.75" customHeight="1" x14ac:dyDescent="0.25">
      <c r="I472" s="2"/>
      <c r="J472" s="2"/>
      <c r="K472" s="2"/>
      <c r="L472" s="2"/>
      <c r="M472" s="2"/>
      <c r="P472" s="2"/>
      <c r="Q472" s="2"/>
      <c r="R472" s="2"/>
      <c r="S472" s="2"/>
      <c r="T472" s="2"/>
    </row>
    <row r="473" spans="9:20" ht="15.75" customHeight="1" x14ac:dyDescent="0.25">
      <c r="I473" s="2"/>
      <c r="J473" s="2"/>
      <c r="K473" s="2"/>
      <c r="L473" s="2"/>
      <c r="M473" s="2"/>
      <c r="P473" s="2"/>
      <c r="Q473" s="2"/>
      <c r="R473" s="2"/>
      <c r="S473" s="2"/>
      <c r="T473" s="2"/>
    </row>
    <row r="474" spans="9:20" ht="15.75" customHeight="1" x14ac:dyDescent="0.25">
      <c r="I474" s="2"/>
      <c r="J474" s="2"/>
      <c r="K474" s="2"/>
      <c r="L474" s="2"/>
      <c r="M474" s="2"/>
      <c r="P474" s="2"/>
      <c r="Q474" s="2"/>
      <c r="R474" s="2"/>
      <c r="S474" s="2"/>
      <c r="T474" s="2"/>
    </row>
    <row r="475" spans="9:20" ht="15.75" customHeight="1" x14ac:dyDescent="0.25">
      <c r="I475" s="2"/>
      <c r="J475" s="2"/>
      <c r="K475" s="2"/>
      <c r="L475" s="2"/>
      <c r="M475" s="2"/>
      <c r="P475" s="2"/>
      <c r="Q475" s="2"/>
      <c r="R475" s="2"/>
      <c r="S475" s="2"/>
      <c r="T475" s="2"/>
    </row>
    <row r="476" spans="9:20" ht="15.75" customHeight="1" x14ac:dyDescent="0.25">
      <c r="I476" s="2"/>
      <c r="J476" s="2"/>
      <c r="K476" s="2"/>
      <c r="L476" s="2"/>
      <c r="M476" s="2"/>
      <c r="P476" s="2"/>
      <c r="Q476" s="2"/>
      <c r="R476" s="2"/>
      <c r="S476" s="2"/>
      <c r="T476" s="2"/>
    </row>
    <row r="477" spans="9:20" ht="15.75" customHeight="1" x14ac:dyDescent="0.25">
      <c r="I477" s="2"/>
      <c r="J477" s="2"/>
      <c r="K477" s="2"/>
      <c r="L477" s="2"/>
      <c r="M477" s="2"/>
      <c r="P477" s="2"/>
      <c r="Q477" s="2"/>
      <c r="R477" s="2"/>
      <c r="S477" s="2"/>
      <c r="T477" s="2"/>
    </row>
    <row r="478" spans="9:20" ht="15.75" customHeight="1" x14ac:dyDescent="0.25">
      <c r="I478" s="2"/>
      <c r="J478" s="2"/>
      <c r="K478" s="2"/>
      <c r="L478" s="2"/>
      <c r="M478" s="2"/>
      <c r="P478" s="2"/>
      <c r="Q478" s="2"/>
      <c r="R478" s="2"/>
      <c r="S478" s="2"/>
      <c r="T478" s="2"/>
    </row>
    <row r="479" spans="9:20" ht="15.75" customHeight="1" x14ac:dyDescent="0.25">
      <c r="I479" s="2"/>
      <c r="J479" s="2"/>
      <c r="K479" s="2"/>
      <c r="L479" s="2"/>
      <c r="M479" s="2"/>
      <c r="P479" s="2"/>
      <c r="Q479" s="2"/>
      <c r="R479" s="2"/>
      <c r="S479" s="2"/>
      <c r="T479" s="2"/>
    </row>
    <row r="480" spans="9:20" ht="15.75" customHeight="1" x14ac:dyDescent="0.25">
      <c r="I480" s="2"/>
      <c r="J480" s="2"/>
      <c r="K480" s="2"/>
      <c r="L480" s="2"/>
      <c r="M480" s="2"/>
      <c r="P480" s="2"/>
      <c r="Q480" s="2"/>
      <c r="R480" s="2"/>
      <c r="S480" s="2"/>
      <c r="T480" s="2"/>
    </row>
    <row r="481" spans="9:20" ht="15.75" customHeight="1" x14ac:dyDescent="0.25">
      <c r="I481" s="2"/>
      <c r="J481" s="2"/>
      <c r="K481" s="2"/>
      <c r="L481" s="2"/>
      <c r="M481" s="2"/>
      <c r="P481" s="2"/>
      <c r="Q481" s="2"/>
      <c r="R481" s="2"/>
      <c r="S481" s="2"/>
      <c r="T481" s="2"/>
    </row>
    <row r="482" spans="9:20" ht="15.75" customHeight="1" x14ac:dyDescent="0.25">
      <c r="I482" s="2"/>
      <c r="J482" s="2"/>
      <c r="K482" s="2"/>
      <c r="L482" s="2"/>
      <c r="M482" s="2"/>
      <c r="P482" s="2"/>
      <c r="Q482" s="2"/>
      <c r="R482" s="2"/>
      <c r="S482" s="2"/>
      <c r="T482" s="2"/>
    </row>
    <row r="483" spans="9:20" ht="15.75" customHeight="1" x14ac:dyDescent="0.25">
      <c r="I483" s="2"/>
      <c r="J483" s="2"/>
      <c r="K483" s="2"/>
      <c r="L483" s="2"/>
      <c r="M483" s="2"/>
      <c r="P483" s="2"/>
      <c r="Q483" s="2"/>
      <c r="R483" s="2"/>
      <c r="S483" s="2"/>
      <c r="T483" s="2"/>
    </row>
    <row r="484" spans="9:20" ht="15.75" customHeight="1" x14ac:dyDescent="0.25">
      <c r="I484" s="2"/>
      <c r="J484" s="2"/>
      <c r="K484" s="2"/>
      <c r="L484" s="2"/>
      <c r="M484" s="2"/>
      <c r="P484" s="2"/>
      <c r="Q484" s="2"/>
      <c r="R484" s="2"/>
      <c r="S484" s="2"/>
      <c r="T484" s="2"/>
    </row>
    <row r="485" spans="9:20" ht="15.75" customHeight="1" x14ac:dyDescent="0.25">
      <c r="I485" s="2"/>
      <c r="J485" s="2"/>
      <c r="K485" s="2"/>
      <c r="L485" s="2"/>
      <c r="M485" s="2"/>
      <c r="P485" s="2"/>
      <c r="Q485" s="2"/>
      <c r="R485" s="2"/>
      <c r="S485" s="2"/>
      <c r="T485" s="2"/>
    </row>
    <row r="486" spans="9:20" ht="15.75" customHeight="1" x14ac:dyDescent="0.25">
      <c r="I486" s="2"/>
      <c r="J486" s="2"/>
      <c r="K486" s="2"/>
      <c r="L486" s="2"/>
      <c r="M486" s="2"/>
      <c r="P486" s="2"/>
      <c r="Q486" s="2"/>
      <c r="R486" s="2"/>
      <c r="S486" s="2"/>
      <c r="T486" s="2"/>
    </row>
    <row r="487" spans="9:20" ht="15.75" customHeight="1" x14ac:dyDescent="0.25">
      <c r="I487" s="2"/>
      <c r="J487" s="2"/>
      <c r="K487" s="2"/>
      <c r="L487" s="2"/>
      <c r="M487" s="2"/>
      <c r="P487" s="2"/>
      <c r="Q487" s="2"/>
      <c r="R487" s="2"/>
      <c r="S487" s="2"/>
      <c r="T487" s="2"/>
    </row>
    <row r="488" spans="9:20" ht="15.75" customHeight="1" x14ac:dyDescent="0.25">
      <c r="I488" s="2"/>
      <c r="J488" s="2"/>
      <c r="K488" s="2"/>
      <c r="L488" s="2"/>
      <c r="M488" s="2"/>
      <c r="P488" s="2"/>
      <c r="Q488" s="2"/>
      <c r="R488" s="2"/>
      <c r="S488" s="2"/>
      <c r="T488" s="2"/>
    </row>
    <row r="489" spans="9:20" ht="15.75" customHeight="1" x14ac:dyDescent="0.25">
      <c r="I489" s="2"/>
      <c r="J489" s="2"/>
      <c r="K489" s="2"/>
      <c r="L489" s="2"/>
      <c r="M489" s="2"/>
      <c r="P489" s="2"/>
      <c r="Q489" s="2"/>
      <c r="R489" s="2"/>
      <c r="S489" s="2"/>
      <c r="T489" s="2"/>
    </row>
    <row r="490" spans="9:20" ht="15.75" customHeight="1" x14ac:dyDescent="0.25">
      <c r="I490" s="2"/>
      <c r="J490" s="2"/>
      <c r="K490" s="2"/>
      <c r="L490" s="2"/>
      <c r="M490" s="2"/>
      <c r="P490" s="2"/>
      <c r="Q490" s="2"/>
      <c r="R490" s="2"/>
      <c r="S490" s="2"/>
      <c r="T490" s="2"/>
    </row>
    <row r="491" spans="9:20" ht="15.75" customHeight="1" x14ac:dyDescent="0.25">
      <c r="I491" s="2"/>
      <c r="J491" s="2"/>
      <c r="K491" s="2"/>
      <c r="L491" s="2"/>
      <c r="M491" s="2"/>
      <c r="P491" s="2"/>
      <c r="Q491" s="2"/>
      <c r="R491" s="2"/>
      <c r="S491" s="2"/>
      <c r="T491" s="2"/>
    </row>
    <row r="492" spans="9:20" ht="15.75" customHeight="1" x14ac:dyDescent="0.25">
      <c r="I492" s="2"/>
      <c r="J492" s="2"/>
      <c r="K492" s="2"/>
      <c r="L492" s="2"/>
      <c r="M492" s="2"/>
      <c r="P492" s="2"/>
      <c r="Q492" s="2"/>
      <c r="R492" s="2"/>
      <c r="S492" s="2"/>
      <c r="T492" s="2"/>
    </row>
    <row r="493" spans="9:20" ht="15.75" customHeight="1" x14ac:dyDescent="0.25">
      <c r="I493" s="2"/>
      <c r="J493" s="2"/>
      <c r="K493" s="2"/>
      <c r="L493" s="2"/>
      <c r="M493" s="2"/>
      <c r="P493" s="2"/>
      <c r="Q493" s="2"/>
      <c r="R493" s="2"/>
      <c r="S493" s="2"/>
      <c r="T493" s="2"/>
    </row>
    <row r="494" spans="9:20" ht="15.75" customHeight="1" x14ac:dyDescent="0.25">
      <c r="I494" s="2"/>
      <c r="J494" s="2"/>
      <c r="K494" s="2"/>
      <c r="L494" s="2"/>
      <c r="M494" s="2"/>
      <c r="P494" s="2"/>
      <c r="Q494" s="2"/>
      <c r="R494" s="2"/>
      <c r="S494" s="2"/>
      <c r="T494" s="2"/>
    </row>
    <row r="495" spans="9:20" ht="15.75" customHeight="1" x14ac:dyDescent="0.25">
      <c r="I495" s="2"/>
      <c r="J495" s="2"/>
      <c r="K495" s="2"/>
      <c r="L495" s="2"/>
      <c r="M495" s="2"/>
      <c r="P495" s="2"/>
      <c r="Q495" s="2"/>
      <c r="R495" s="2"/>
      <c r="S495" s="2"/>
      <c r="T495" s="2"/>
    </row>
    <row r="496" spans="9:20" ht="15.75" customHeight="1" x14ac:dyDescent="0.25">
      <c r="I496" s="2"/>
      <c r="J496" s="2"/>
      <c r="K496" s="2"/>
      <c r="L496" s="2"/>
      <c r="M496" s="2"/>
      <c r="P496" s="2"/>
      <c r="Q496" s="2"/>
      <c r="R496" s="2"/>
      <c r="S496" s="2"/>
      <c r="T496" s="2"/>
    </row>
    <row r="497" spans="9:20" ht="15.75" customHeight="1" x14ac:dyDescent="0.25">
      <c r="I497" s="2"/>
      <c r="J497" s="2"/>
      <c r="K497" s="2"/>
      <c r="L497" s="2"/>
      <c r="M497" s="2"/>
      <c r="P497" s="2"/>
      <c r="Q497" s="2"/>
      <c r="R497" s="2"/>
      <c r="S497" s="2"/>
      <c r="T497" s="2"/>
    </row>
    <row r="498" spans="9:20" ht="15.75" customHeight="1" x14ac:dyDescent="0.25">
      <c r="I498" s="2"/>
      <c r="J498" s="2"/>
      <c r="K498" s="2"/>
      <c r="L498" s="2"/>
      <c r="M498" s="2"/>
      <c r="P498" s="2"/>
      <c r="Q498" s="2"/>
      <c r="R498" s="2"/>
      <c r="S498" s="2"/>
      <c r="T498" s="2"/>
    </row>
    <row r="499" spans="9:20" ht="15.75" customHeight="1" x14ac:dyDescent="0.25">
      <c r="I499" s="2"/>
      <c r="J499" s="2"/>
      <c r="K499" s="2"/>
      <c r="L499" s="2"/>
      <c r="M499" s="2"/>
      <c r="P499" s="2"/>
      <c r="Q499" s="2"/>
      <c r="R499" s="2"/>
      <c r="S499" s="2"/>
      <c r="T499" s="2"/>
    </row>
    <row r="500" spans="9:20" ht="15.75" customHeight="1" x14ac:dyDescent="0.25">
      <c r="I500" s="2"/>
      <c r="J500" s="2"/>
      <c r="K500" s="2"/>
      <c r="L500" s="2"/>
      <c r="M500" s="2"/>
      <c r="P500" s="2"/>
      <c r="Q500" s="2"/>
      <c r="R500" s="2"/>
      <c r="S500" s="2"/>
      <c r="T500" s="2"/>
    </row>
    <row r="501" spans="9:20" ht="15.75" customHeight="1" x14ac:dyDescent="0.25">
      <c r="I501" s="2"/>
      <c r="J501" s="2"/>
      <c r="K501" s="2"/>
      <c r="L501" s="2"/>
      <c r="M501" s="2"/>
      <c r="P501" s="2"/>
      <c r="Q501" s="2"/>
      <c r="R501" s="2"/>
      <c r="S501" s="2"/>
      <c r="T501" s="2"/>
    </row>
    <row r="502" spans="9:20" ht="15.75" customHeight="1" x14ac:dyDescent="0.25">
      <c r="I502" s="2"/>
      <c r="J502" s="2"/>
      <c r="K502" s="2"/>
      <c r="L502" s="2"/>
      <c r="M502" s="2"/>
      <c r="P502" s="2"/>
      <c r="Q502" s="2"/>
      <c r="R502" s="2"/>
      <c r="S502" s="2"/>
      <c r="T502" s="2"/>
    </row>
    <row r="503" spans="9:20" ht="15.75" customHeight="1" x14ac:dyDescent="0.25">
      <c r="I503" s="2"/>
      <c r="J503" s="2"/>
      <c r="K503" s="2"/>
      <c r="L503" s="2"/>
      <c r="M503" s="2"/>
      <c r="P503" s="2"/>
      <c r="Q503" s="2"/>
      <c r="R503" s="2"/>
      <c r="S503" s="2"/>
      <c r="T503" s="2"/>
    </row>
    <row r="504" spans="9:20" ht="15.75" customHeight="1" x14ac:dyDescent="0.25">
      <c r="I504" s="2"/>
      <c r="J504" s="2"/>
      <c r="K504" s="2"/>
      <c r="L504" s="2"/>
      <c r="M504" s="2"/>
      <c r="P504" s="2"/>
      <c r="Q504" s="2"/>
      <c r="R504" s="2"/>
      <c r="S504" s="2"/>
      <c r="T504" s="2"/>
    </row>
    <row r="505" spans="9:20" ht="15.75" customHeight="1" x14ac:dyDescent="0.25">
      <c r="I505" s="2"/>
      <c r="J505" s="2"/>
      <c r="K505" s="2"/>
      <c r="L505" s="2"/>
      <c r="M505" s="2"/>
      <c r="P505" s="2"/>
      <c r="Q505" s="2"/>
      <c r="R505" s="2"/>
      <c r="S505" s="2"/>
      <c r="T505" s="2"/>
    </row>
    <row r="506" spans="9:20" ht="15.75" customHeight="1" x14ac:dyDescent="0.25">
      <c r="I506" s="2"/>
      <c r="J506" s="2"/>
      <c r="K506" s="2"/>
      <c r="L506" s="2"/>
      <c r="M506" s="2"/>
      <c r="P506" s="2"/>
      <c r="Q506" s="2"/>
      <c r="R506" s="2"/>
      <c r="S506" s="2"/>
      <c r="T506" s="2"/>
    </row>
    <row r="507" spans="9:20" ht="15.75" customHeight="1" x14ac:dyDescent="0.25">
      <c r="I507" s="2"/>
      <c r="J507" s="2"/>
      <c r="K507" s="2"/>
      <c r="L507" s="2"/>
      <c r="M507" s="2"/>
      <c r="P507" s="2"/>
      <c r="Q507" s="2"/>
      <c r="R507" s="2"/>
      <c r="S507" s="2"/>
      <c r="T507" s="2"/>
    </row>
    <row r="508" spans="9:20" ht="15.75" customHeight="1" x14ac:dyDescent="0.25">
      <c r="I508" s="2"/>
      <c r="J508" s="2"/>
      <c r="K508" s="2"/>
      <c r="L508" s="2"/>
      <c r="M508" s="2"/>
      <c r="P508" s="2"/>
      <c r="Q508" s="2"/>
      <c r="R508" s="2"/>
      <c r="S508" s="2"/>
      <c r="T508" s="2"/>
    </row>
    <row r="509" spans="9:20" ht="15.75" customHeight="1" x14ac:dyDescent="0.25">
      <c r="I509" s="2"/>
      <c r="J509" s="2"/>
      <c r="K509" s="2"/>
      <c r="L509" s="2"/>
      <c r="M509" s="2"/>
      <c r="P509" s="2"/>
      <c r="Q509" s="2"/>
      <c r="R509" s="2"/>
      <c r="S509" s="2"/>
      <c r="T509" s="2"/>
    </row>
    <row r="510" spans="9:20" ht="15.75" customHeight="1" x14ac:dyDescent="0.25">
      <c r="I510" s="2"/>
      <c r="J510" s="2"/>
      <c r="K510" s="2"/>
      <c r="L510" s="2"/>
      <c r="M510" s="2"/>
      <c r="P510" s="2"/>
      <c r="Q510" s="2"/>
      <c r="R510" s="2"/>
      <c r="S510" s="2"/>
      <c r="T510" s="2"/>
    </row>
    <row r="511" spans="9:20" ht="15.75" customHeight="1" x14ac:dyDescent="0.25">
      <c r="I511" s="2"/>
      <c r="J511" s="2"/>
      <c r="K511" s="2"/>
      <c r="L511" s="2"/>
      <c r="M511" s="2"/>
      <c r="P511" s="2"/>
      <c r="Q511" s="2"/>
      <c r="R511" s="2"/>
      <c r="S511" s="2"/>
      <c r="T511" s="2"/>
    </row>
    <row r="512" spans="9:20" ht="15.75" customHeight="1" x14ac:dyDescent="0.25">
      <c r="I512" s="2"/>
      <c r="J512" s="2"/>
      <c r="K512" s="2"/>
      <c r="L512" s="2"/>
      <c r="M512" s="2"/>
      <c r="P512" s="2"/>
      <c r="Q512" s="2"/>
      <c r="R512" s="2"/>
      <c r="S512" s="2"/>
      <c r="T512" s="2"/>
    </row>
    <row r="513" spans="9:20" ht="15.75" customHeight="1" x14ac:dyDescent="0.25">
      <c r="I513" s="2"/>
      <c r="J513" s="2"/>
      <c r="K513" s="2"/>
      <c r="L513" s="2"/>
      <c r="M513" s="2"/>
      <c r="P513" s="2"/>
      <c r="Q513" s="2"/>
      <c r="R513" s="2"/>
      <c r="S513" s="2"/>
      <c r="T513" s="2"/>
    </row>
    <row r="514" spans="9:20" ht="15.75" customHeight="1" x14ac:dyDescent="0.25">
      <c r="I514" s="2"/>
      <c r="J514" s="2"/>
      <c r="K514" s="2"/>
      <c r="L514" s="2"/>
      <c r="M514" s="2"/>
      <c r="P514" s="2"/>
      <c r="Q514" s="2"/>
      <c r="R514" s="2"/>
      <c r="S514" s="2"/>
      <c r="T514" s="2"/>
    </row>
    <row r="515" spans="9:20" ht="15.75" customHeight="1" x14ac:dyDescent="0.25">
      <c r="I515" s="2"/>
      <c r="J515" s="2"/>
      <c r="K515" s="2"/>
      <c r="L515" s="2"/>
      <c r="M515" s="2"/>
      <c r="P515" s="2"/>
      <c r="Q515" s="2"/>
      <c r="R515" s="2"/>
      <c r="S515" s="2"/>
      <c r="T515" s="2"/>
    </row>
    <row r="516" spans="9:20" ht="15.75" customHeight="1" x14ac:dyDescent="0.25">
      <c r="I516" s="2"/>
      <c r="J516" s="2"/>
      <c r="K516" s="2"/>
      <c r="L516" s="2"/>
      <c r="M516" s="2"/>
      <c r="P516" s="2"/>
      <c r="Q516" s="2"/>
      <c r="R516" s="2"/>
      <c r="S516" s="2"/>
      <c r="T516" s="2"/>
    </row>
    <row r="517" spans="9:20" ht="15.75" customHeight="1" x14ac:dyDescent="0.25">
      <c r="I517" s="2"/>
      <c r="J517" s="2"/>
      <c r="K517" s="2"/>
      <c r="L517" s="2"/>
      <c r="M517" s="2"/>
      <c r="P517" s="2"/>
      <c r="Q517" s="2"/>
      <c r="R517" s="2"/>
      <c r="S517" s="2"/>
      <c r="T517" s="2"/>
    </row>
    <row r="518" spans="9:20" ht="15.75" customHeight="1" x14ac:dyDescent="0.25">
      <c r="I518" s="2"/>
      <c r="J518" s="2"/>
      <c r="K518" s="2"/>
      <c r="L518" s="2"/>
      <c r="M518" s="2"/>
      <c r="P518" s="2"/>
      <c r="Q518" s="2"/>
      <c r="R518" s="2"/>
      <c r="S518" s="2"/>
      <c r="T518" s="2"/>
    </row>
    <row r="519" spans="9:20" ht="15.75" customHeight="1" x14ac:dyDescent="0.25">
      <c r="I519" s="2"/>
      <c r="J519" s="2"/>
      <c r="K519" s="2"/>
      <c r="L519" s="2"/>
      <c r="M519" s="2"/>
      <c r="P519" s="2"/>
      <c r="Q519" s="2"/>
      <c r="R519" s="2"/>
      <c r="S519" s="2"/>
      <c r="T519" s="2"/>
    </row>
    <row r="520" spans="9:20" ht="15.75" customHeight="1" x14ac:dyDescent="0.25">
      <c r="I520" s="2"/>
      <c r="J520" s="2"/>
      <c r="K520" s="2"/>
      <c r="L520" s="2"/>
      <c r="M520" s="2"/>
      <c r="P520" s="2"/>
      <c r="Q520" s="2"/>
      <c r="R520" s="2"/>
      <c r="S520" s="2"/>
      <c r="T520" s="2"/>
    </row>
    <row r="521" spans="9:20" ht="15.75" customHeight="1" x14ac:dyDescent="0.25">
      <c r="I521" s="2"/>
      <c r="J521" s="2"/>
      <c r="K521" s="2"/>
      <c r="L521" s="2"/>
      <c r="M521" s="2"/>
      <c r="P521" s="2"/>
      <c r="Q521" s="2"/>
      <c r="R521" s="2"/>
      <c r="S521" s="2"/>
      <c r="T521" s="2"/>
    </row>
    <row r="522" spans="9:20" ht="15.75" customHeight="1" x14ac:dyDescent="0.25">
      <c r="I522" s="2"/>
      <c r="J522" s="2"/>
      <c r="K522" s="2"/>
      <c r="L522" s="2"/>
      <c r="M522" s="2"/>
      <c r="P522" s="2"/>
      <c r="Q522" s="2"/>
      <c r="R522" s="2"/>
      <c r="S522" s="2"/>
      <c r="T522" s="2"/>
    </row>
    <row r="523" spans="9:20" ht="15.75" customHeight="1" x14ac:dyDescent="0.25">
      <c r="I523" s="2"/>
      <c r="J523" s="2"/>
      <c r="K523" s="2"/>
      <c r="L523" s="2"/>
      <c r="M523" s="2"/>
      <c r="P523" s="2"/>
      <c r="Q523" s="2"/>
      <c r="R523" s="2"/>
      <c r="S523" s="2"/>
      <c r="T523" s="2"/>
    </row>
    <row r="524" spans="9:20" ht="15.75" customHeight="1" x14ac:dyDescent="0.25">
      <c r="I524" s="2"/>
      <c r="J524" s="2"/>
      <c r="K524" s="2"/>
      <c r="L524" s="2"/>
      <c r="M524" s="2"/>
      <c r="P524" s="2"/>
      <c r="Q524" s="2"/>
      <c r="R524" s="2"/>
      <c r="S524" s="2"/>
      <c r="T524" s="2"/>
    </row>
    <row r="525" spans="9:20" ht="15.75" customHeight="1" x14ac:dyDescent="0.25">
      <c r="I525" s="2"/>
      <c r="J525" s="2"/>
      <c r="K525" s="2"/>
      <c r="L525" s="2"/>
      <c r="M525" s="2"/>
      <c r="P525" s="2"/>
      <c r="Q525" s="2"/>
      <c r="R525" s="2"/>
      <c r="S525" s="2"/>
      <c r="T525" s="2"/>
    </row>
    <row r="526" spans="9:20" ht="15.75" customHeight="1" x14ac:dyDescent="0.25">
      <c r="I526" s="2"/>
      <c r="J526" s="2"/>
      <c r="K526" s="2"/>
      <c r="L526" s="2"/>
      <c r="M526" s="2"/>
      <c r="P526" s="2"/>
      <c r="Q526" s="2"/>
      <c r="R526" s="2"/>
      <c r="S526" s="2"/>
      <c r="T526" s="2"/>
    </row>
    <row r="527" spans="9:20" ht="15.75" customHeight="1" x14ac:dyDescent="0.25">
      <c r="I527" s="2"/>
      <c r="J527" s="2"/>
      <c r="K527" s="2"/>
      <c r="L527" s="2"/>
      <c r="M527" s="2"/>
      <c r="P527" s="2"/>
      <c r="Q527" s="2"/>
      <c r="R527" s="2"/>
      <c r="S527" s="2"/>
      <c r="T527" s="2"/>
    </row>
    <row r="528" spans="9:20" ht="15.75" customHeight="1" x14ac:dyDescent="0.25">
      <c r="I528" s="2"/>
      <c r="J528" s="2"/>
      <c r="K528" s="2"/>
      <c r="L528" s="2"/>
      <c r="M528" s="2"/>
      <c r="P528" s="2"/>
      <c r="Q528" s="2"/>
      <c r="R528" s="2"/>
      <c r="S528" s="2"/>
      <c r="T528" s="2"/>
    </row>
    <row r="529" spans="9:20" ht="15.75" customHeight="1" x14ac:dyDescent="0.25">
      <c r="I529" s="2"/>
      <c r="J529" s="2"/>
      <c r="K529" s="2"/>
      <c r="L529" s="2"/>
      <c r="M529" s="2"/>
      <c r="P529" s="2"/>
      <c r="Q529" s="2"/>
      <c r="R529" s="2"/>
      <c r="S529" s="2"/>
      <c r="T529" s="2"/>
    </row>
    <row r="530" spans="9:20" ht="15.75" customHeight="1" x14ac:dyDescent="0.25">
      <c r="I530" s="2"/>
      <c r="J530" s="2"/>
      <c r="K530" s="2"/>
      <c r="L530" s="2"/>
      <c r="M530" s="2"/>
      <c r="P530" s="2"/>
      <c r="Q530" s="2"/>
      <c r="R530" s="2"/>
      <c r="S530" s="2"/>
      <c r="T530" s="2"/>
    </row>
    <row r="531" spans="9:20" ht="15.75" customHeight="1" x14ac:dyDescent="0.25">
      <c r="I531" s="2"/>
      <c r="J531" s="2"/>
      <c r="K531" s="2"/>
      <c r="L531" s="2"/>
      <c r="M531" s="2"/>
      <c r="P531" s="2"/>
      <c r="Q531" s="2"/>
      <c r="R531" s="2"/>
      <c r="S531" s="2"/>
      <c r="T531" s="2"/>
    </row>
    <row r="532" spans="9:20" ht="15.75" customHeight="1" x14ac:dyDescent="0.25">
      <c r="I532" s="2"/>
      <c r="J532" s="2"/>
      <c r="K532" s="2"/>
      <c r="L532" s="2"/>
      <c r="M532" s="2"/>
      <c r="P532" s="2"/>
      <c r="Q532" s="2"/>
      <c r="R532" s="2"/>
      <c r="S532" s="2"/>
      <c r="T532" s="2"/>
    </row>
    <row r="533" spans="9:20" ht="15.75" customHeight="1" x14ac:dyDescent="0.25">
      <c r="I533" s="2"/>
      <c r="J533" s="2"/>
      <c r="K533" s="2"/>
      <c r="L533" s="2"/>
      <c r="M533" s="2"/>
      <c r="P533" s="2"/>
      <c r="Q533" s="2"/>
      <c r="R533" s="2"/>
      <c r="S533" s="2"/>
      <c r="T533" s="2"/>
    </row>
    <row r="534" spans="9:20" ht="15.75" customHeight="1" x14ac:dyDescent="0.25">
      <c r="I534" s="2"/>
      <c r="J534" s="2"/>
      <c r="K534" s="2"/>
      <c r="L534" s="2"/>
      <c r="M534" s="2"/>
      <c r="P534" s="2"/>
      <c r="Q534" s="2"/>
      <c r="R534" s="2"/>
      <c r="S534" s="2"/>
      <c r="T534" s="2"/>
    </row>
    <row r="535" spans="9:20" ht="15.75" customHeight="1" x14ac:dyDescent="0.25">
      <c r="I535" s="2"/>
      <c r="J535" s="2"/>
      <c r="K535" s="2"/>
      <c r="L535" s="2"/>
      <c r="M535" s="2"/>
      <c r="P535" s="2"/>
      <c r="Q535" s="2"/>
      <c r="R535" s="2"/>
      <c r="S535" s="2"/>
      <c r="T535" s="2"/>
    </row>
    <row r="536" spans="9:20" ht="15.75" customHeight="1" x14ac:dyDescent="0.25">
      <c r="I536" s="2"/>
      <c r="J536" s="2"/>
      <c r="K536" s="2"/>
      <c r="L536" s="2"/>
      <c r="M536" s="2"/>
      <c r="P536" s="2"/>
      <c r="Q536" s="2"/>
      <c r="R536" s="2"/>
      <c r="S536" s="2"/>
      <c r="T536" s="2"/>
    </row>
    <row r="537" spans="9:20" ht="15.75" customHeight="1" x14ac:dyDescent="0.25">
      <c r="I537" s="2"/>
      <c r="J537" s="2"/>
      <c r="K537" s="2"/>
      <c r="L537" s="2"/>
      <c r="M537" s="2"/>
      <c r="P537" s="2"/>
      <c r="Q537" s="2"/>
      <c r="R537" s="2"/>
      <c r="S537" s="2"/>
      <c r="T537" s="2"/>
    </row>
    <row r="538" spans="9:20" ht="15.75" customHeight="1" x14ac:dyDescent="0.25">
      <c r="I538" s="2"/>
      <c r="J538" s="2"/>
      <c r="K538" s="2"/>
      <c r="L538" s="2"/>
      <c r="M538" s="2"/>
      <c r="P538" s="2"/>
      <c r="Q538" s="2"/>
      <c r="R538" s="2"/>
      <c r="S538" s="2"/>
      <c r="T538" s="2"/>
    </row>
    <row r="539" spans="9:20" ht="15.75" customHeight="1" x14ac:dyDescent="0.25">
      <c r="I539" s="2"/>
      <c r="J539" s="2"/>
      <c r="K539" s="2"/>
      <c r="L539" s="2"/>
      <c r="M539" s="2"/>
      <c r="P539" s="2"/>
      <c r="Q539" s="2"/>
      <c r="R539" s="2"/>
      <c r="S539" s="2"/>
      <c r="T539" s="2"/>
    </row>
    <row r="540" spans="9:20" ht="15.75" customHeight="1" x14ac:dyDescent="0.25">
      <c r="I540" s="2"/>
      <c r="J540" s="2"/>
      <c r="K540" s="2"/>
      <c r="L540" s="2"/>
      <c r="M540" s="2"/>
      <c r="P540" s="2"/>
      <c r="Q540" s="2"/>
      <c r="R540" s="2"/>
      <c r="S540" s="2"/>
      <c r="T540" s="2"/>
    </row>
    <row r="541" spans="9:20" ht="15.75" customHeight="1" x14ac:dyDescent="0.25">
      <c r="I541" s="2"/>
      <c r="J541" s="2"/>
      <c r="K541" s="2"/>
      <c r="L541" s="2"/>
      <c r="M541" s="2"/>
      <c r="P541" s="2"/>
      <c r="Q541" s="2"/>
      <c r="R541" s="2"/>
      <c r="S541" s="2"/>
      <c r="T541" s="2"/>
    </row>
    <row r="542" spans="9:20" ht="15.75" customHeight="1" x14ac:dyDescent="0.25">
      <c r="I542" s="2"/>
      <c r="J542" s="2"/>
      <c r="K542" s="2"/>
      <c r="L542" s="2"/>
      <c r="M542" s="2"/>
      <c r="P542" s="2"/>
      <c r="Q542" s="2"/>
      <c r="R542" s="2"/>
      <c r="S542" s="2"/>
      <c r="T542" s="2"/>
    </row>
    <row r="543" spans="9:20" ht="15.75" customHeight="1" x14ac:dyDescent="0.25">
      <c r="I543" s="2"/>
      <c r="J543" s="2"/>
      <c r="K543" s="2"/>
      <c r="L543" s="2"/>
      <c r="M543" s="2"/>
      <c r="P543" s="2"/>
      <c r="Q543" s="2"/>
      <c r="R543" s="2"/>
      <c r="S543" s="2"/>
      <c r="T543" s="2"/>
    </row>
    <row r="544" spans="9:20" ht="15.75" customHeight="1" x14ac:dyDescent="0.25">
      <c r="I544" s="2"/>
      <c r="J544" s="2"/>
      <c r="K544" s="2"/>
      <c r="L544" s="2"/>
      <c r="M544" s="2"/>
      <c r="P544" s="2"/>
      <c r="Q544" s="2"/>
      <c r="R544" s="2"/>
      <c r="S544" s="2"/>
      <c r="T544" s="2"/>
    </row>
    <row r="545" spans="9:20" ht="15.75" customHeight="1" x14ac:dyDescent="0.25">
      <c r="I545" s="2"/>
      <c r="J545" s="2"/>
      <c r="K545" s="2"/>
      <c r="L545" s="2"/>
      <c r="M545" s="2"/>
      <c r="P545" s="2"/>
      <c r="Q545" s="2"/>
      <c r="R545" s="2"/>
      <c r="S545" s="2"/>
      <c r="T545" s="2"/>
    </row>
    <row r="546" spans="9:20" ht="15.75" customHeight="1" x14ac:dyDescent="0.25">
      <c r="I546" s="2"/>
      <c r="J546" s="2"/>
      <c r="K546" s="2"/>
      <c r="L546" s="2"/>
      <c r="M546" s="2"/>
      <c r="P546" s="2"/>
      <c r="Q546" s="2"/>
      <c r="R546" s="2"/>
      <c r="S546" s="2"/>
      <c r="T546" s="2"/>
    </row>
    <row r="547" spans="9:20" ht="15.75" customHeight="1" x14ac:dyDescent="0.25">
      <c r="I547" s="2"/>
      <c r="J547" s="2"/>
      <c r="K547" s="2"/>
      <c r="L547" s="2"/>
      <c r="M547" s="2"/>
      <c r="P547" s="2"/>
      <c r="Q547" s="2"/>
      <c r="R547" s="2"/>
      <c r="S547" s="2"/>
      <c r="T547" s="2"/>
    </row>
    <row r="548" spans="9:20" ht="15.75" customHeight="1" x14ac:dyDescent="0.25">
      <c r="I548" s="2"/>
      <c r="J548" s="2"/>
      <c r="K548" s="2"/>
      <c r="L548" s="2"/>
      <c r="M548" s="2"/>
      <c r="P548" s="2"/>
      <c r="Q548" s="2"/>
      <c r="R548" s="2"/>
      <c r="S548" s="2"/>
      <c r="T548" s="2"/>
    </row>
    <row r="549" spans="9:20" ht="15.75" customHeight="1" x14ac:dyDescent="0.25">
      <c r="I549" s="2"/>
      <c r="J549" s="2"/>
      <c r="K549" s="2"/>
      <c r="L549" s="2"/>
      <c r="M549" s="2"/>
      <c r="P549" s="2"/>
      <c r="Q549" s="2"/>
      <c r="R549" s="2"/>
      <c r="S549" s="2"/>
      <c r="T549" s="2"/>
    </row>
    <row r="550" spans="9:20" ht="15.75" customHeight="1" x14ac:dyDescent="0.25">
      <c r="I550" s="2"/>
      <c r="J550" s="2"/>
      <c r="K550" s="2"/>
      <c r="L550" s="2"/>
      <c r="M550" s="2"/>
      <c r="P550" s="2"/>
      <c r="Q550" s="2"/>
      <c r="R550" s="2"/>
      <c r="S550" s="2"/>
      <c r="T550" s="2"/>
    </row>
    <row r="551" spans="9:20" ht="15.75" customHeight="1" x14ac:dyDescent="0.25">
      <c r="I551" s="2"/>
      <c r="J551" s="2"/>
      <c r="K551" s="2"/>
      <c r="L551" s="2"/>
      <c r="M551" s="2"/>
      <c r="P551" s="2"/>
      <c r="Q551" s="2"/>
      <c r="R551" s="2"/>
      <c r="S551" s="2"/>
      <c r="T551" s="2"/>
    </row>
    <row r="552" spans="9:20" ht="15.75" customHeight="1" x14ac:dyDescent="0.25">
      <c r="I552" s="2"/>
      <c r="J552" s="2"/>
      <c r="K552" s="2"/>
      <c r="L552" s="2"/>
      <c r="M552" s="2"/>
      <c r="P552" s="2"/>
      <c r="Q552" s="2"/>
      <c r="R552" s="2"/>
      <c r="S552" s="2"/>
      <c r="T552" s="2"/>
    </row>
    <row r="553" spans="9:20" ht="15.75" customHeight="1" x14ac:dyDescent="0.25">
      <c r="I553" s="2"/>
      <c r="J553" s="2"/>
      <c r="K553" s="2"/>
      <c r="L553" s="2"/>
      <c r="M553" s="2"/>
      <c r="P553" s="2"/>
      <c r="Q553" s="2"/>
      <c r="R553" s="2"/>
      <c r="S553" s="2"/>
      <c r="T553" s="2"/>
    </row>
    <row r="554" spans="9:20" ht="15.75" customHeight="1" x14ac:dyDescent="0.25">
      <c r="I554" s="2"/>
      <c r="J554" s="2"/>
      <c r="K554" s="2"/>
      <c r="L554" s="2"/>
      <c r="M554" s="2"/>
      <c r="P554" s="2"/>
      <c r="Q554" s="2"/>
      <c r="R554" s="2"/>
      <c r="S554" s="2"/>
      <c r="T554" s="2"/>
    </row>
    <row r="555" spans="9:20" ht="15.75" customHeight="1" x14ac:dyDescent="0.25">
      <c r="I555" s="2"/>
      <c r="J555" s="2"/>
      <c r="K555" s="2"/>
      <c r="L555" s="2"/>
      <c r="M555" s="2"/>
      <c r="P555" s="2"/>
      <c r="Q555" s="2"/>
      <c r="R555" s="2"/>
      <c r="S555" s="2"/>
      <c r="T555" s="2"/>
    </row>
    <row r="556" spans="9:20" ht="15.75" customHeight="1" x14ac:dyDescent="0.25">
      <c r="I556" s="2"/>
      <c r="J556" s="2"/>
      <c r="K556" s="2"/>
      <c r="L556" s="2"/>
      <c r="M556" s="2"/>
      <c r="P556" s="2"/>
      <c r="Q556" s="2"/>
      <c r="R556" s="2"/>
      <c r="S556" s="2"/>
      <c r="T556" s="2"/>
    </row>
    <row r="557" spans="9:20" ht="15.75" customHeight="1" x14ac:dyDescent="0.25">
      <c r="I557" s="2"/>
      <c r="J557" s="2"/>
      <c r="K557" s="2"/>
      <c r="L557" s="2"/>
      <c r="M557" s="2"/>
      <c r="P557" s="2"/>
      <c r="Q557" s="2"/>
      <c r="R557" s="2"/>
      <c r="S557" s="2"/>
      <c r="T557" s="2"/>
    </row>
    <row r="558" spans="9:20" ht="15.75" customHeight="1" x14ac:dyDescent="0.25">
      <c r="I558" s="2"/>
      <c r="J558" s="2"/>
      <c r="K558" s="2"/>
      <c r="L558" s="2"/>
      <c r="M558" s="2"/>
      <c r="P558" s="2"/>
      <c r="Q558" s="2"/>
      <c r="R558" s="2"/>
      <c r="S558" s="2"/>
      <c r="T558" s="2"/>
    </row>
    <row r="559" spans="9:20" ht="15.75" customHeight="1" x14ac:dyDescent="0.25">
      <c r="I559" s="2"/>
      <c r="J559" s="2"/>
      <c r="K559" s="2"/>
      <c r="L559" s="2"/>
      <c r="M559" s="2"/>
      <c r="P559" s="2"/>
      <c r="Q559" s="2"/>
      <c r="R559" s="2"/>
      <c r="S559" s="2"/>
      <c r="T559" s="2"/>
    </row>
    <row r="560" spans="9:20" ht="15.75" customHeight="1" x14ac:dyDescent="0.25">
      <c r="I560" s="2"/>
      <c r="J560" s="2"/>
      <c r="K560" s="2"/>
      <c r="L560" s="2"/>
      <c r="M560" s="2"/>
      <c r="P560" s="2"/>
      <c r="Q560" s="2"/>
      <c r="R560" s="2"/>
      <c r="S560" s="2"/>
      <c r="T560" s="2"/>
    </row>
    <row r="561" spans="9:20" ht="15.75" customHeight="1" x14ac:dyDescent="0.25">
      <c r="I561" s="2"/>
      <c r="J561" s="2"/>
      <c r="K561" s="2"/>
      <c r="L561" s="2"/>
      <c r="M561" s="2"/>
      <c r="P561" s="2"/>
      <c r="Q561" s="2"/>
      <c r="R561" s="2"/>
      <c r="S561" s="2"/>
      <c r="T561" s="2"/>
    </row>
    <row r="562" spans="9:20" ht="15.75" customHeight="1" x14ac:dyDescent="0.25">
      <c r="I562" s="2"/>
      <c r="J562" s="2"/>
      <c r="K562" s="2"/>
      <c r="L562" s="2"/>
      <c r="M562" s="2"/>
      <c r="P562" s="2"/>
      <c r="Q562" s="2"/>
      <c r="R562" s="2"/>
      <c r="S562" s="2"/>
      <c r="T562" s="2"/>
    </row>
    <row r="563" spans="9:20" ht="15.75" customHeight="1" x14ac:dyDescent="0.25">
      <c r="I563" s="2"/>
      <c r="J563" s="2"/>
      <c r="K563" s="2"/>
      <c r="L563" s="2"/>
      <c r="M563" s="2"/>
      <c r="P563" s="2"/>
      <c r="Q563" s="2"/>
      <c r="R563" s="2"/>
      <c r="S563" s="2"/>
      <c r="T563" s="2"/>
    </row>
    <row r="564" spans="9:20" ht="15.75" customHeight="1" x14ac:dyDescent="0.25">
      <c r="I564" s="2"/>
      <c r="J564" s="2"/>
      <c r="K564" s="2"/>
      <c r="L564" s="2"/>
      <c r="M564" s="2"/>
      <c r="P564" s="2"/>
      <c r="Q564" s="2"/>
      <c r="R564" s="2"/>
      <c r="S564" s="2"/>
      <c r="T564" s="2"/>
    </row>
    <row r="565" spans="9:20" ht="15.75" customHeight="1" x14ac:dyDescent="0.25">
      <c r="I565" s="2"/>
      <c r="J565" s="2"/>
      <c r="K565" s="2"/>
      <c r="L565" s="2"/>
      <c r="M565" s="2"/>
      <c r="P565" s="2"/>
      <c r="Q565" s="2"/>
      <c r="R565" s="2"/>
      <c r="S565" s="2"/>
      <c r="T565" s="2"/>
    </row>
    <row r="566" spans="9:20" ht="15.75" customHeight="1" x14ac:dyDescent="0.25">
      <c r="I566" s="2"/>
      <c r="J566" s="2"/>
      <c r="K566" s="2"/>
      <c r="L566" s="2"/>
      <c r="M566" s="2"/>
      <c r="P566" s="2"/>
      <c r="Q566" s="2"/>
      <c r="R566" s="2"/>
      <c r="S566" s="2"/>
      <c r="T566" s="2"/>
    </row>
    <row r="567" spans="9:20" ht="15.75" customHeight="1" x14ac:dyDescent="0.25">
      <c r="I567" s="2"/>
      <c r="J567" s="2"/>
      <c r="K567" s="2"/>
      <c r="L567" s="2"/>
      <c r="M567" s="2"/>
      <c r="P567" s="2"/>
      <c r="Q567" s="2"/>
      <c r="R567" s="2"/>
      <c r="S567" s="2"/>
      <c r="T567" s="2"/>
    </row>
    <row r="568" spans="9:20" ht="15.75" customHeight="1" x14ac:dyDescent="0.25">
      <c r="I568" s="2"/>
      <c r="J568" s="2"/>
      <c r="K568" s="2"/>
      <c r="L568" s="2"/>
      <c r="M568" s="2"/>
      <c r="P568" s="2"/>
      <c r="Q568" s="2"/>
      <c r="R568" s="2"/>
      <c r="S568" s="2"/>
      <c r="T568" s="2"/>
    </row>
    <row r="569" spans="9:20" ht="15.75" customHeight="1" x14ac:dyDescent="0.25">
      <c r="I569" s="2"/>
      <c r="J569" s="2"/>
      <c r="K569" s="2"/>
      <c r="L569" s="2"/>
      <c r="M569" s="2"/>
      <c r="P569" s="2"/>
      <c r="Q569" s="2"/>
      <c r="R569" s="2"/>
      <c r="S569" s="2"/>
      <c r="T569" s="2"/>
    </row>
    <row r="570" spans="9:20" ht="15.75" customHeight="1" x14ac:dyDescent="0.25">
      <c r="I570" s="2"/>
      <c r="J570" s="2"/>
      <c r="K570" s="2"/>
      <c r="L570" s="2"/>
      <c r="M570" s="2"/>
      <c r="P570" s="2"/>
      <c r="Q570" s="2"/>
      <c r="R570" s="2"/>
      <c r="S570" s="2"/>
      <c r="T570" s="2"/>
    </row>
    <row r="571" spans="9:20" ht="15.75" customHeight="1" x14ac:dyDescent="0.25">
      <c r="I571" s="2"/>
      <c r="J571" s="2"/>
      <c r="K571" s="2"/>
      <c r="L571" s="2"/>
      <c r="M571" s="2"/>
      <c r="P571" s="2"/>
      <c r="Q571" s="2"/>
      <c r="R571" s="2"/>
      <c r="S571" s="2"/>
      <c r="T571" s="2"/>
    </row>
    <row r="572" spans="9:20" ht="15.75" customHeight="1" x14ac:dyDescent="0.25">
      <c r="I572" s="2"/>
      <c r="J572" s="2"/>
      <c r="K572" s="2"/>
      <c r="L572" s="2"/>
      <c r="M572" s="2"/>
      <c r="P572" s="2"/>
      <c r="Q572" s="2"/>
      <c r="R572" s="2"/>
      <c r="S572" s="2"/>
      <c r="T572" s="2"/>
    </row>
    <row r="573" spans="9:20" ht="15.75" customHeight="1" x14ac:dyDescent="0.25">
      <c r="I573" s="2"/>
      <c r="J573" s="2"/>
      <c r="K573" s="2"/>
      <c r="L573" s="2"/>
      <c r="M573" s="2"/>
      <c r="P573" s="2"/>
      <c r="Q573" s="2"/>
      <c r="R573" s="2"/>
      <c r="S573" s="2"/>
      <c r="T573" s="2"/>
    </row>
    <row r="574" spans="9:20" ht="15.75" customHeight="1" x14ac:dyDescent="0.25">
      <c r="I574" s="2"/>
      <c r="J574" s="2"/>
      <c r="K574" s="2"/>
      <c r="L574" s="2"/>
      <c r="M574" s="2"/>
      <c r="P574" s="2"/>
      <c r="Q574" s="2"/>
      <c r="R574" s="2"/>
      <c r="S574" s="2"/>
      <c r="T574" s="2"/>
    </row>
    <row r="575" spans="9:20" ht="15.75" customHeight="1" x14ac:dyDescent="0.25">
      <c r="I575" s="2"/>
      <c r="J575" s="2"/>
      <c r="K575" s="2"/>
      <c r="L575" s="2"/>
      <c r="M575" s="2"/>
      <c r="P575" s="2"/>
      <c r="Q575" s="2"/>
      <c r="R575" s="2"/>
      <c r="S575" s="2"/>
      <c r="T575" s="2"/>
    </row>
    <row r="576" spans="9:20" ht="15.75" customHeight="1" x14ac:dyDescent="0.25">
      <c r="I576" s="2"/>
      <c r="J576" s="2"/>
      <c r="K576" s="2"/>
      <c r="L576" s="2"/>
      <c r="M576" s="2"/>
      <c r="P576" s="2"/>
      <c r="Q576" s="2"/>
      <c r="R576" s="2"/>
      <c r="S576" s="2"/>
      <c r="T576" s="2"/>
    </row>
    <row r="577" spans="9:20" ht="15.75" customHeight="1" x14ac:dyDescent="0.25">
      <c r="I577" s="2"/>
      <c r="J577" s="2"/>
      <c r="K577" s="2"/>
      <c r="L577" s="2"/>
      <c r="M577" s="2"/>
      <c r="P577" s="2"/>
      <c r="Q577" s="2"/>
      <c r="R577" s="2"/>
      <c r="S577" s="2"/>
      <c r="T577" s="2"/>
    </row>
    <row r="578" spans="9:20" ht="15.75" customHeight="1" x14ac:dyDescent="0.25">
      <c r="I578" s="2"/>
      <c r="J578" s="2"/>
      <c r="K578" s="2"/>
      <c r="L578" s="2"/>
      <c r="M578" s="2"/>
      <c r="P578" s="2"/>
      <c r="Q578" s="2"/>
      <c r="R578" s="2"/>
      <c r="S578" s="2"/>
      <c r="T578" s="2"/>
    </row>
    <row r="579" spans="9:20" ht="15.75" customHeight="1" x14ac:dyDescent="0.25">
      <c r="I579" s="2"/>
      <c r="J579" s="2"/>
      <c r="K579" s="2"/>
      <c r="L579" s="2"/>
      <c r="M579" s="2"/>
      <c r="P579" s="2"/>
      <c r="Q579" s="2"/>
      <c r="R579" s="2"/>
      <c r="S579" s="2"/>
      <c r="T579" s="2"/>
    </row>
    <row r="580" spans="9:20" ht="15.75" customHeight="1" x14ac:dyDescent="0.25">
      <c r="I580" s="2"/>
      <c r="J580" s="2"/>
      <c r="K580" s="2"/>
      <c r="L580" s="2"/>
      <c r="M580" s="2"/>
      <c r="P580" s="2"/>
      <c r="Q580" s="2"/>
      <c r="R580" s="2"/>
      <c r="S580" s="2"/>
      <c r="T580" s="2"/>
    </row>
    <row r="581" spans="9:20" ht="15.75" customHeight="1" x14ac:dyDescent="0.25">
      <c r="I581" s="2"/>
      <c r="J581" s="2"/>
      <c r="K581" s="2"/>
      <c r="L581" s="2"/>
      <c r="M581" s="2"/>
      <c r="P581" s="2"/>
      <c r="Q581" s="2"/>
      <c r="R581" s="2"/>
      <c r="S581" s="2"/>
      <c r="T581" s="2"/>
    </row>
    <row r="582" spans="9:20" ht="15.75" customHeight="1" x14ac:dyDescent="0.25">
      <c r="I582" s="2"/>
      <c r="J582" s="2"/>
      <c r="K582" s="2"/>
      <c r="L582" s="2"/>
      <c r="M582" s="2"/>
      <c r="P582" s="2"/>
      <c r="Q582" s="2"/>
      <c r="R582" s="2"/>
      <c r="S582" s="2"/>
      <c r="T582" s="2"/>
    </row>
    <row r="583" spans="9:20" ht="15.75" customHeight="1" x14ac:dyDescent="0.25">
      <c r="I583" s="2"/>
      <c r="J583" s="2"/>
      <c r="K583" s="2"/>
      <c r="L583" s="2"/>
      <c r="M583" s="2"/>
      <c r="P583" s="2"/>
      <c r="Q583" s="2"/>
      <c r="R583" s="2"/>
      <c r="S583" s="2"/>
      <c r="T583" s="2"/>
    </row>
    <row r="584" spans="9:20" ht="15.75" customHeight="1" x14ac:dyDescent="0.25">
      <c r="I584" s="2"/>
      <c r="J584" s="2"/>
      <c r="K584" s="2"/>
      <c r="L584" s="2"/>
      <c r="M584" s="2"/>
      <c r="P584" s="2"/>
      <c r="Q584" s="2"/>
      <c r="R584" s="2"/>
      <c r="S584" s="2"/>
      <c r="T584" s="2"/>
    </row>
    <row r="585" spans="9:20" ht="15.75" customHeight="1" x14ac:dyDescent="0.25">
      <c r="I585" s="2"/>
      <c r="J585" s="2"/>
      <c r="K585" s="2"/>
      <c r="L585" s="2"/>
      <c r="M585" s="2"/>
      <c r="P585" s="2"/>
      <c r="Q585" s="2"/>
      <c r="R585" s="2"/>
      <c r="S585" s="2"/>
      <c r="T585" s="2"/>
    </row>
    <row r="586" spans="9:20" ht="15.75" customHeight="1" x14ac:dyDescent="0.25">
      <c r="I586" s="2"/>
      <c r="J586" s="2"/>
      <c r="K586" s="2"/>
      <c r="L586" s="2"/>
      <c r="M586" s="2"/>
      <c r="P586" s="2"/>
      <c r="Q586" s="2"/>
      <c r="R586" s="2"/>
      <c r="S586" s="2"/>
      <c r="T586" s="2"/>
    </row>
    <row r="587" spans="9:20" ht="15.75" customHeight="1" x14ac:dyDescent="0.25">
      <c r="I587" s="2"/>
      <c r="J587" s="2"/>
      <c r="K587" s="2"/>
      <c r="L587" s="2"/>
      <c r="M587" s="2"/>
      <c r="P587" s="2"/>
      <c r="Q587" s="2"/>
      <c r="R587" s="2"/>
      <c r="S587" s="2"/>
      <c r="T587" s="2"/>
    </row>
    <row r="588" spans="9:20" ht="15.75" customHeight="1" x14ac:dyDescent="0.25">
      <c r="I588" s="2"/>
      <c r="J588" s="2"/>
      <c r="K588" s="2"/>
      <c r="L588" s="2"/>
      <c r="M588" s="2"/>
      <c r="P588" s="2"/>
      <c r="Q588" s="2"/>
      <c r="R588" s="2"/>
      <c r="S588" s="2"/>
      <c r="T588" s="2"/>
    </row>
    <row r="589" spans="9:20" ht="15.75" customHeight="1" x14ac:dyDescent="0.25">
      <c r="I589" s="2"/>
      <c r="J589" s="2"/>
      <c r="K589" s="2"/>
      <c r="L589" s="2"/>
      <c r="M589" s="2"/>
      <c r="P589" s="2"/>
      <c r="Q589" s="2"/>
      <c r="R589" s="2"/>
      <c r="S589" s="2"/>
      <c r="T589" s="2"/>
    </row>
    <row r="590" spans="9:20" ht="15.75" customHeight="1" x14ac:dyDescent="0.25">
      <c r="I590" s="2"/>
      <c r="J590" s="2"/>
      <c r="K590" s="2"/>
      <c r="L590" s="2"/>
      <c r="M590" s="2"/>
      <c r="P590" s="2"/>
      <c r="Q590" s="2"/>
      <c r="R590" s="2"/>
      <c r="S590" s="2"/>
      <c r="T590" s="2"/>
    </row>
    <row r="591" spans="9:20" ht="15.75" customHeight="1" x14ac:dyDescent="0.25">
      <c r="I591" s="2"/>
      <c r="J591" s="2"/>
      <c r="K591" s="2"/>
      <c r="L591" s="2"/>
      <c r="M591" s="2"/>
      <c r="P591" s="2"/>
      <c r="Q591" s="2"/>
      <c r="R591" s="2"/>
      <c r="S591" s="2"/>
      <c r="T591" s="2"/>
    </row>
    <row r="592" spans="9:20" ht="15.75" customHeight="1" x14ac:dyDescent="0.25">
      <c r="I592" s="2"/>
      <c r="J592" s="2"/>
      <c r="K592" s="2"/>
      <c r="L592" s="2"/>
      <c r="M592" s="2"/>
      <c r="P592" s="2"/>
      <c r="Q592" s="2"/>
      <c r="R592" s="2"/>
      <c r="S592" s="2"/>
      <c r="T592" s="2"/>
    </row>
    <row r="593" spans="9:20" ht="15.75" customHeight="1" x14ac:dyDescent="0.25">
      <c r="I593" s="2"/>
      <c r="J593" s="2"/>
      <c r="K593" s="2"/>
      <c r="L593" s="2"/>
      <c r="M593" s="2"/>
      <c r="P593" s="2"/>
      <c r="Q593" s="2"/>
      <c r="R593" s="2"/>
      <c r="S593" s="2"/>
      <c r="T593" s="2"/>
    </row>
    <row r="594" spans="9:20" ht="15.75" customHeight="1" x14ac:dyDescent="0.25">
      <c r="I594" s="2"/>
      <c r="J594" s="2"/>
      <c r="K594" s="2"/>
      <c r="L594" s="2"/>
      <c r="M594" s="2"/>
      <c r="P594" s="2"/>
      <c r="Q594" s="2"/>
      <c r="R594" s="2"/>
      <c r="S594" s="2"/>
      <c r="T594" s="2"/>
    </row>
    <row r="595" spans="9:20" ht="15.75" customHeight="1" x14ac:dyDescent="0.25">
      <c r="I595" s="2"/>
      <c r="J595" s="2"/>
      <c r="K595" s="2"/>
      <c r="L595" s="2"/>
      <c r="M595" s="2"/>
      <c r="P595" s="2"/>
      <c r="Q595" s="2"/>
      <c r="R595" s="2"/>
      <c r="S595" s="2"/>
      <c r="T595" s="2"/>
    </row>
    <row r="596" spans="9:20" ht="15.75" customHeight="1" x14ac:dyDescent="0.25">
      <c r="I596" s="2"/>
      <c r="J596" s="2"/>
      <c r="K596" s="2"/>
      <c r="L596" s="2"/>
      <c r="M596" s="2"/>
      <c r="P596" s="2"/>
      <c r="Q596" s="2"/>
      <c r="R596" s="2"/>
      <c r="S596" s="2"/>
      <c r="T596" s="2"/>
    </row>
    <row r="597" spans="9:20" ht="15.75" customHeight="1" x14ac:dyDescent="0.25">
      <c r="I597" s="2"/>
      <c r="J597" s="2"/>
      <c r="K597" s="2"/>
      <c r="L597" s="2"/>
      <c r="M597" s="2"/>
      <c r="P597" s="2"/>
      <c r="Q597" s="2"/>
      <c r="R597" s="2"/>
      <c r="S597" s="2"/>
      <c r="T597" s="2"/>
    </row>
    <row r="598" spans="9:20" ht="15.75" customHeight="1" x14ac:dyDescent="0.25">
      <c r="I598" s="2"/>
      <c r="J598" s="2"/>
      <c r="K598" s="2"/>
      <c r="L598" s="2"/>
      <c r="M598" s="2"/>
      <c r="P598" s="2"/>
      <c r="Q598" s="2"/>
      <c r="R598" s="2"/>
      <c r="S598" s="2"/>
      <c r="T598" s="2"/>
    </row>
    <row r="599" spans="9:20" ht="15.75" customHeight="1" x14ac:dyDescent="0.25">
      <c r="I599" s="2"/>
      <c r="J599" s="2"/>
      <c r="K599" s="2"/>
      <c r="L599" s="2"/>
      <c r="M599" s="2"/>
      <c r="P599" s="2"/>
      <c r="Q599" s="2"/>
      <c r="R599" s="2"/>
      <c r="S599" s="2"/>
      <c r="T599" s="2"/>
    </row>
    <row r="600" spans="9:20" ht="15.75" customHeight="1" x14ac:dyDescent="0.25">
      <c r="I600" s="2"/>
      <c r="J600" s="2"/>
      <c r="K600" s="2"/>
      <c r="L600" s="2"/>
      <c r="M600" s="2"/>
      <c r="P600" s="2"/>
      <c r="Q600" s="2"/>
      <c r="R600" s="2"/>
      <c r="S600" s="2"/>
      <c r="T600" s="2"/>
    </row>
    <row r="601" spans="9:20" ht="15.75" customHeight="1" x14ac:dyDescent="0.25">
      <c r="I601" s="2"/>
      <c r="J601" s="2"/>
      <c r="K601" s="2"/>
      <c r="L601" s="2"/>
      <c r="M601" s="2"/>
      <c r="P601" s="2"/>
      <c r="Q601" s="2"/>
      <c r="R601" s="2"/>
      <c r="S601" s="2"/>
      <c r="T601" s="2"/>
    </row>
    <row r="602" spans="9:20" ht="15.75" customHeight="1" x14ac:dyDescent="0.25">
      <c r="I602" s="2"/>
      <c r="J602" s="2"/>
      <c r="K602" s="2"/>
      <c r="L602" s="2"/>
      <c r="M602" s="2"/>
      <c r="P602" s="2"/>
      <c r="Q602" s="2"/>
      <c r="R602" s="2"/>
      <c r="S602" s="2"/>
      <c r="T602" s="2"/>
    </row>
    <row r="603" spans="9:20" ht="15.75" customHeight="1" x14ac:dyDescent="0.25">
      <c r="I603" s="2"/>
      <c r="J603" s="2"/>
      <c r="K603" s="2"/>
      <c r="L603" s="2"/>
      <c r="M603" s="2"/>
      <c r="P603" s="2"/>
      <c r="Q603" s="2"/>
      <c r="R603" s="2"/>
      <c r="S603" s="2"/>
      <c r="T603" s="2"/>
    </row>
    <row r="604" spans="9:20" ht="15.75" customHeight="1" x14ac:dyDescent="0.25">
      <c r="I604" s="2"/>
      <c r="J604" s="2"/>
      <c r="K604" s="2"/>
      <c r="L604" s="2"/>
      <c r="M604" s="2"/>
      <c r="P604" s="2"/>
      <c r="Q604" s="2"/>
      <c r="R604" s="2"/>
      <c r="S604" s="2"/>
      <c r="T604" s="2"/>
    </row>
    <row r="605" spans="9:20" ht="15.75" customHeight="1" x14ac:dyDescent="0.25">
      <c r="I605" s="2"/>
      <c r="J605" s="2"/>
      <c r="K605" s="2"/>
      <c r="L605" s="2"/>
      <c r="M605" s="2"/>
      <c r="P605" s="2"/>
      <c r="Q605" s="2"/>
      <c r="R605" s="2"/>
      <c r="S605" s="2"/>
      <c r="T605" s="2"/>
    </row>
    <row r="606" spans="9:20" ht="15.75" customHeight="1" x14ac:dyDescent="0.25">
      <c r="I606" s="2"/>
      <c r="J606" s="2"/>
      <c r="K606" s="2"/>
      <c r="L606" s="2"/>
      <c r="M606" s="2"/>
      <c r="P606" s="2"/>
      <c r="Q606" s="2"/>
      <c r="R606" s="2"/>
      <c r="S606" s="2"/>
      <c r="T606" s="2"/>
    </row>
    <row r="607" spans="9:20" ht="15.75" customHeight="1" x14ac:dyDescent="0.25">
      <c r="I607" s="2"/>
      <c r="J607" s="2"/>
      <c r="K607" s="2"/>
      <c r="L607" s="2"/>
      <c r="M607" s="2"/>
      <c r="P607" s="2"/>
      <c r="Q607" s="2"/>
      <c r="R607" s="2"/>
      <c r="S607" s="2"/>
      <c r="T607" s="2"/>
    </row>
    <row r="608" spans="9:20" ht="15.75" customHeight="1" x14ac:dyDescent="0.25">
      <c r="I608" s="2"/>
      <c r="J608" s="2"/>
      <c r="K608" s="2"/>
      <c r="L608" s="2"/>
      <c r="M608" s="2"/>
      <c r="P608" s="2"/>
      <c r="Q608" s="2"/>
      <c r="R608" s="2"/>
      <c r="S608" s="2"/>
      <c r="T608" s="2"/>
    </row>
    <row r="609" spans="9:20" ht="15.75" customHeight="1" x14ac:dyDescent="0.25">
      <c r="I609" s="2"/>
      <c r="J609" s="2"/>
      <c r="K609" s="2"/>
      <c r="L609" s="2"/>
      <c r="M609" s="2"/>
      <c r="P609" s="2"/>
      <c r="Q609" s="2"/>
      <c r="R609" s="2"/>
      <c r="S609" s="2"/>
      <c r="T609" s="2"/>
    </row>
    <row r="610" spans="9:20" ht="15.75" customHeight="1" x14ac:dyDescent="0.25">
      <c r="I610" s="2"/>
      <c r="J610" s="2"/>
      <c r="K610" s="2"/>
      <c r="L610" s="2"/>
      <c r="M610" s="2"/>
      <c r="P610" s="2"/>
      <c r="Q610" s="2"/>
      <c r="R610" s="2"/>
      <c r="S610" s="2"/>
      <c r="T610" s="2"/>
    </row>
    <row r="611" spans="9:20" ht="15.75" customHeight="1" x14ac:dyDescent="0.25">
      <c r="I611" s="2"/>
      <c r="J611" s="2"/>
      <c r="K611" s="2"/>
      <c r="L611" s="2"/>
      <c r="M611" s="2"/>
      <c r="P611" s="2"/>
      <c r="Q611" s="2"/>
      <c r="R611" s="2"/>
      <c r="S611" s="2"/>
      <c r="T611" s="2"/>
    </row>
    <row r="612" spans="9:20" ht="15.75" customHeight="1" x14ac:dyDescent="0.25">
      <c r="I612" s="2"/>
      <c r="J612" s="2"/>
      <c r="K612" s="2"/>
      <c r="L612" s="2"/>
      <c r="M612" s="2"/>
      <c r="P612" s="2"/>
      <c r="Q612" s="2"/>
      <c r="R612" s="2"/>
      <c r="S612" s="2"/>
      <c r="T612" s="2"/>
    </row>
    <row r="613" spans="9:20" ht="15.75" customHeight="1" x14ac:dyDescent="0.25">
      <c r="I613" s="2"/>
      <c r="J613" s="2"/>
      <c r="K613" s="2"/>
      <c r="L613" s="2"/>
      <c r="M613" s="2"/>
      <c r="P613" s="2"/>
      <c r="Q613" s="2"/>
      <c r="R613" s="2"/>
      <c r="S613" s="2"/>
      <c r="T613" s="2"/>
    </row>
    <row r="614" spans="9:20" ht="15.75" customHeight="1" x14ac:dyDescent="0.25">
      <c r="I614" s="2"/>
      <c r="J614" s="2"/>
      <c r="K614" s="2"/>
      <c r="L614" s="2"/>
      <c r="M614" s="2"/>
      <c r="P614" s="2"/>
      <c r="Q614" s="2"/>
      <c r="R614" s="2"/>
      <c r="S614" s="2"/>
      <c r="T614" s="2"/>
    </row>
    <row r="615" spans="9:20" ht="15.75" customHeight="1" x14ac:dyDescent="0.25">
      <c r="I615" s="2"/>
      <c r="J615" s="2"/>
      <c r="K615" s="2"/>
      <c r="L615" s="2"/>
      <c r="M615" s="2"/>
      <c r="P615" s="2"/>
      <c r="Q615" s="2"/>
      <c r="R615" s="2"/>
      <c r="S615" s="2"/>
      <c r="T615" s="2"/>
    </row>
    <row r="616" spans="9:20" ht="15.75" customHeight="1" x14ac:dyDescent="0.25">
      <c r="I616" s="2"/>
      <c r="J616" s="2"/>
      <c r="K616" s="2"/>
      <c r="L616" s="2"/>
      <c r="M616" s="2"/>
      <c r="P616" s="2"/>
      <c r="Q616" s="2"/>
      <c r="R616" s="2"/>
      <c r="S616" s="2"/>
      <c r="T616" s="2"/>
    </row>
    <row r="617" spans="9:20" ht="15.75" customHeight="1" x14ac:dyDescent="0.25">
      <c r="I617" s="2"/>
      <c r="J617" s="2"/>
      <c r="K617" s="2"/>
      <c r="L617" s="2"/>
      <c r="M617" s="2"/>
      <c r="P617" s="2"/>
      <c r="Q617" s="2"/>
      <c r="R617" s="2"/>
      <c r="S617" s="2"/>
      <c r="T617" s="2"/>
    </row>
    <row r="618" spans="9:20" ht="15.75" customHeight="1" x14ac:dyDescent="0.25">
      <c r="I618" s="2"/>
      <c r="J618" s="2"/>
      <c r="K618" s="2"/>
      <c r="L618" s="2"/>
      <c r="M618" s="2"/>
      <c r="P618" s="2"/>
      <c r="Q618" s="2"/>
      <c r="R618" s="2"/>
      <c r="S618" s="2"/>
      <c r="T618" s="2"/>
    </row>
    <row r="619" spans="9:20" ht="15.75" customHeight="1" x14ac:dyDescent="0.25">
      <c r="I619" s="2"/>
      <c r="J619" s="2"/>
      <c r="K619" s="2"/>
      <c r="L619" s="2"/>
      <c r="M619" s="2"/>
      <c r="P619" s="2"/>
      <c r="Q619" s="2"/>
      <c r="R619" s="2"/>
      <c r="S619" s="2"/>
      <c r="T619" s="2"/>
    </row>
    <row r="620" spans="9:20" ht="15.75" customHeight="1" x14ac:dyDescent="0.25">
      <c r="I620" s="2"/>
      <c r="J620" s="2"/>
      <c r="K620" s="2"/>
      <c r="L620" s="2"/>
      <c r="M620" s="2"/>
      <c r="P620" s="2"/>
      <c r="Q620" s="2"/>
      <c r="R620" s="2"/>
      <c r="S620" s="2"/>
      <c r="T620" s="2"/>
    </row>
    <row r="621" spans="9:20" ht="15.75" customHeight="1" x14ac:dyDescent="0.25">
      <c r="I621" s="2"/>
      <c r="J621" s="2"/>
      <c r="K621" s="2"/>
      <c r="L621" s="2"/>
      <c r="M621" s="2"/>
      <c r="P621" s="2"/>
      <c r="Q621" s="2"/>
      <c r="R621" s="2"/>
      <c r="S621" s="2"/>
      <c r="T621" s="2"/>
    </row>
    <row r="622" spans="9:20" ht="15.75" customHeight="1" x14ac:dyDescent="0.25">
      <c r="I622" s="2"/>
      <c r="J622" s="2"/>
      <c r="K622" s="2"/>
      <c r="L622" s="2"/>
      <c r="M622" s="2"/>
      <c r="P622" s="2"/>
      <c r="Q622" s="2"/>
      <c r="R622" s="2"/>
      <c r="S622" s="2"/>
      <c r="T622" s="2"/>
    </row>
    <row r="623" spans="9:20" ht="15.75" customHeight="1" x14ac:dyDescent="0.25">
      <c r="I623" s="2"/>
      <c r="J623" s="2"/>
      <c r="K623" s="2"/>
      <c r="L623" s="2"/>
      <c r="M623" s="2"/>
      <c r="P623" s="2"/>
      <c r="Q623" s="2"/>
      <c r="R623" s="2"/>
      <c r="S623" s="2"/>
      <c r="T623" s="2"/>
    </row>
    <row r="624" spans="9:20" ht="15.75" customHeight="1" x14ac:dyDescent="0.25">
      <c r="I624" s="2"/>
      <c r="J624" s="2"/>
      <c r="K624" s="2"/>
      <c r="L624" s="2"/>
      <c r="M624" s="2"/>
      <c r="P624" s="2"/>
      <c r="Q624" s="2"/>
      <c r="R624" s="2"/>
      <c r="S624" s="2"/>
      <c r="T624" s="2"/>
    </row>
    <row r="625" spans="9:20" ht="15.75" customHeight="1" x14ac:dyDescent="0.25">
      <c r="I625" s="2"/>
      <c r="J625" s="2"/>
      <c r="K625" s="2"/>
      <c r="L625" s="2"/>
      <c r="M625" s="2"/>
      <c r="P625" s="2"/>
      <c r="Q625" s="2"/>
      <c r="R625" s="2"/>
      <c r="S625" s="2"/>
      <c r="T625" s="2"/>
    </row>
    <row r="626" spans="9:20" ht="15.75" customHeight="1" x14ac:dyDescent="0.25">
      <c r="I626" s="2"/>
      <c r="J626" s="2"/>
      <c r="K626" s="2"/>
      <c r="L626" s="2"/>
      <c r="M626" s="2"/>
      <c r="P626" s="2"/>
      <c r="Q626" s="2"/>
      <c r="R626" s="2"/>
      <c r="S626" s="2"/>
      <c r="T626" s="2"/>
    </row>
    <row r="627" spans="9:20" ht="15.75" customHeight="1" x14ac:dyDescent="0.25">
      <c r="I627" s="2"/>
      <c r="J627" s="2"/>
      <c r="K627" s="2"/>
      <c r="L627" s="2"/>
      <c r="M627" s="2"/>
      <c r="P627" s="2"/>
      <c r="Q627" s="2"/>
      <c r="R627" s="2"/>
      <c r="S627" s="2"/>
      <c r="T627" s="2"/>
    </row>
    <row r="628" spans="9:20" ht="15.75" customHeight="1" x14ac:dyDescent="0.25">
      <c r="I628" s="2"/>
      <c r="J628" s="2"/>
      <c r="K628" s="2"/>
      <c r="L628" s="2"/>
      <c r="M628" s="2"/>
      <c r="P628" s="2"/>
      <c r="Q628" s="2"/>
      <c r="R628" s="2"/>
      <c r="S628" s="2"/>
      <c r="T628" s="2"/>
    </row>
    <row r="629" spans="9:20" ht="15.75" customHeight="1" x14ac:dyDescent="0.25">
      <c r="I629" s="2"/>
      <c r="J629" s="2"/>
      <c r="K629" s="2"/>
      <c r="L629" s="2"/>
      <c r="M629" s="2"/>
      <c r="P629" s="2"/>
      <c r="Q629" s="2"/>
      <c r="R629" s="2"/>
      <c r="S629" s="2"/>
      <c r="T629" s="2"/>
    </row>
    <row r="630" spans="9:20" ht="15.75" customHeight="1" x14ac:dyDescent="0.25">
      <c r="I630" s="2"/>
      <c r="J630" s="2"/>
      <c r="K630" s="2"/>
      <c r="L630" s="2"/>
      <c r="M630" s="2"/>
      <c r="P630" s="2"/>
      <c r="Q630" s="2"/>
      <c r="R630" s="2"/>
      <c r="S630" s="2"/>
      <c r="T630" s="2"/>
    </row>
    <row r="631" spans="9:20" ht="15.75" customHeight="1" x14ac:dyDescent="0.25">
      <c r="I631" s="2"/>
      <c r="J631" s="2"/>
      <c r="K631" s="2"/>
      <c r="L631" s="2"/>
      <c r="M631" s="2"/>
      <c r="P631" s="2"/>
      <c r="Q631" s="2"/>
      <c r="R631" s="2"/>
      <c r="S631" s="2"/>
      <c r="T631" s="2"/>
    </row>
    <row r="632" spans="9:20" ht="15.75" customHeight="1" x14ac:dyDescent="0.25">
      <c r="I632" s="2"/>
      <c r="J632" s="2"/>
      <c r="K632" s="2"/>
      <c r="L632" s="2"/>
      <c r="M632" s="2"/>
      <c r="P632" s="2"/>
      <c r="Q632" s="2"/>
      <c r="R632" s="2"/>
      <c r="S632" s="2"/>
      <c r="T632" s="2"/>
    </row>
    <row r="633" spans="9:20" ht="15.75" customHeight="1" x14ac:dyDescent="0.25">
      <c r="I633" s="2"/>
      <c r="J633" s="2"/>
      <c r="K633" s="2"/>
      <c r="L633" s="2"/>
      <c r="M633" s="2"/>
      <c r="P633" s="2"/>
      <c r="Q633" s="2"/>
      <c r="R633" s="2"/>
      <c r="S633" s="2"/>
      <c r="T633" s="2"/>
    </row>
    <row r="634" spans="9:20" ht="15.75" customHeight="1" x14ac:dyDescent="0.25">
      <c r="I634" s="2"/>
      <c r="J634" s="2"/>
      <c r="K634" s="2"/>
      <c r="L634" s="2"/>
      <c r="M634" s="2"/>
      <c r="P634" s="2"/>
      <c r="Q634" s="2"/>
      <c r="R634" s="2"/>
      <c r="S634" s="2"/>
      <c r="T634" s="2"/>
    </row>
    <row r="635" spans="9:20" ht="15.75" customHeight="1" x14ac:dyDescent="0.25">
      <c r="I635" s="2"/>
      <c r="J635" s="2"/>
      <c r="K635" s="2"/>
      <c r="L635" s="2"/>
      <c r="M635" s="2"/>
      <c r="P635" s="2"/>
      <c r="Q635" s="2"/>
      <c r="R635" s="2"/>
      <c r="S635" s="2"/>
      <c r="T635" s="2"/>
    </row>
    <row r="636" spans="9:20" ht="15.75" customHeight="1" x14ac:dyDescent="0.25">
      <c r="I636" s="2"/>
      <c r="J636" s="2"/>
      <c r="K636" s="2"/>
      <c r="L636" s="2"/>
      <c r="M636" s="2"/>
      <c r="P636" s="2"/>
      <c r="Q636" s="2"/>
      <c r="R636" s="2"/>
      <c r="S636" s="2"/>
      <c r="T636" s="2"/>
    </row>
    <row r="637" spans="9:20" ht="15.75" customHeight="1" x14ac:dyDescent="0.25">
      <c r="I637" s="2"/>
      <c r="J637" s="2"/>
      <c r="K637" s="2"/>
      <c r="L637" s="2"/>
      <c r="M637" s="2"/>
      <c r="P637" s="2"/>
      <c r="Q637" s="2"/>
      <c r="R637" s="2"/>
      <c r="S637" s="2"/>
      <c r="T637" s="2"/>
    </row>
    <row r="638" spans="9:20" ht="15.75" customHeight="1" x14ac:dyDescent="0.25">
      <c r="I638" s="2"/>
      <c r="J638" s="2"/>
      <c r="K638" s="2"/>
      <c r="L638" s="2"/>
      <c r="M638" s="2"/>
      <c r="P638" s="2"/>
      <c r="Q638" s="2"/>
      <c r="R638" s="2"/>
      <c r="S638" s="2"/>
      <c r="T638" s="2"/>
    </row>
    <row r="639" spans="9:20" ht="15.75" customHeight="1" x14ac:dyDescent="0.25">
      <c r="I639" s="2"/>
      <c r="J639" s="2"/>
      <c r="K639" s="2"/>
      <c r="L639" s="2"/>
      <c r="M639" s="2"/>
      <c r="P639" s="2"/>
      <c r="Q639" s="2"/>
      <c r="R639" s="2"/>
      <c r="S639" s="2"/>
      <c r="T639" s="2"/>
    </row>
    <row r="640" spans="9:20" ht="15.75" customHeight="1" x14ac:dyDescent="0.25">
      <c r="I640" s="2"/>
      <c r="J640" s="2"/>
      <c r="K640" s="2"/>
      <c r="L640" s="2"/>
      <c r="M640" s="2"/>
      <c r="P640" s="2"/>
      <c r="Q640" s="2"/>
      <c r="R640" s="2"/>
      <c r="S640" s="2"/>
      <c r="T640" s="2"/>
    </row>
    <row r="641" spans="9:20" ht="15.75" customHeight="1" x14ac:dyDescent="0.25">
      <c r="I641" s="2"/>
      <c r="J641" s="2"/>
      <c r="K641" s="2"/>
      <c r="L641" s="2"/>
      <c r="M641" s="2"/>
      <c r="P641" s="2"/>
      <c r="Q641" s="2"/>
      <c r="R641" s="2"/>
      <c r="S641" s="2"/>
      <c r="T641" s="2"/>
    </row>
    <row r="642" spans="9:20" ht="15.75" customHeight="1" x14ac:dyDescent="0.25">
      <c r="I642" s="2"/>
      <c r="J642" s="2"/>
      <c r="K642" s="2"/>
      <c r="L642" s="2"/>
      <c r="M642" s="2"/>
      <c r="P642" s="2"/>
      <c r="Q642" s="2"/>
      <c r="R642" s="2"/>
      <c r="S642" s="2"/>
      <c r="T642" s="2"/>
    </row>
    <row r="643" spans="9:20" ht="15.75" customHeight="1" x14ac:dyDescent="0.25">
      <c r="I643" s="2"/>
      <c r="J643" s="2"/>
      <c r="K643" s="2"/>
      <c r="L643" s="2"/>
      <c r="M643" s="2"/>
      <c r="P643" s="2"/>
      <c r="Q643" s="2"/>
      <c r="R643" s="2"/>
      <c r="S643" s="2"/>
      <c r="T643" s="2"/>
    </row>
    <row r="644" spans="9:20" ht="15.75" customHeight="1" x14ac:dyDescent="0.25">
      <c r="I644" s="2"/>
      <c r="J644" s="2"/>
      <c r="K644" s="2"/>
      <c r="L644" s="2"/>
      <c r="M644" s="2"/>
      <c r="P644" s="2"/>
      <c r="Q644" s="2"/>
      <c r="R644" s="2"/>
      <c r="S644" s="2"/>
      <c r="T644" s="2"/>
    </row>
    <row r="645" spans="9:20" ht="15.75" customHeight="1" x14ac:dyDescent="0.25">
      <c r="I645" s="2"/>
      <c r="J645" s="2"/>
      <c r="K645" s="2"/>
      <c r="L645" s="2"/>
      <c r="M645" s="2"/>
      <c r="P645" s="2"/>
      <c r="Q645" s="2"/>
      <c r="R645" s="2"/>
      <c r="S645" s="2"/>
      <c r="T645" s="2"/>
    </row>
    <row r="646" spans="9:20" ht="15.75" customHeight="1" x14ac:dyDescent="0.25">
      <c r="I646" s="2"/>
      <c r="J646" s="2"/>
      <c r="K646" s="2"/>
      <c r="L646" s="2"/>
      <c r="M646" s="2"/>
      <c r="P646" s="2"/>
      <c r="Q646" s="2"/>
      <c r="R646" s="2"/>
      <c r="S646" s="2"/>
      <c r="T646" s="2"/>
    </row>
    <row r="647" spans="9:20" ht="15.75" customHeight="1" x14ac:dyDescent="0.25">
      <c r="I647" s="2"/>
      <c r="J647" s="2"/>
      <c r="K647" s="2"/>
      <c r="L647" s="2"/>
      <c r="M647" s="2"/>
      <c r="P647" s="2"/>
      <c r="Q647" s="2"/>
      <c r="R647" s="2"/>
      <c r="S647" s="2"/>
      <c r="T647" s="2"/>
    </row>
    <row r="648" spans="9:20" ht="15.75" customHeight="1" x14ac:dyDescent="0.25">
      <c r="I648" s="2"/>
      <c r="J648" s="2"/>
      <c r="K648" s="2"/>
      <c r="L648" s="2"/>
      <c r="M648" s="2"/>
      <c r="P648" s="2"/>
      <c r="Q648" s="2"/>
      <c r="R648" s="2"/>
      <c r="S648" s="2"/>
      <c r="T648" s="2"/>
    </row>
    <row r="649" spans="9:20" ht="15.75" customHeight="1" x14ac:dyDescent="0.25">
      <c r="I649" s="2"/>
      <c r="J649" s="2"/>
      <c r="K649" s="2"/>
      <c r="L649" s="2"/>
      <c r="M649" s="2"/>
      <c r="P649" s="2"/>
      <c r="Q649" s="2"/>
      <c r="R649" s="2"/>
      <c r="S649" s="2"/>
      <c r="T649" s="2"/>
    </row>
    <row r="650" spans="9:20" ht="15.75" customHeight="1" x14ac:dyDescent="0.25">
      <c r="I650" s="2"/>
      <c r="J650" s="2"/>
      <c r="K650" s="2"/>
      <c r="L650" s="2"/>
      <c r="M650" s="2"/>
      <c r="P650" s="2"/>
      <c r="Q650" s="2"/>
      <c r="R650" s="2"/>
      <c r="S650" s="2"/>
      <c r="T650" s="2"/>
    </row>
    <row r="651" spans="9:20" ht="15.75" customHeight="1" x14ac:dyDescent="0.25">
      <c r="I651" s="2"/>
      <c r="J651" s="2"/>
      <c r="K651" s="2"/>
      <c r="L651" s="2"/>
      <c r="M651" s="2"/>
      <c r="P651" s="2"/>
      <c r="Q651" s="2"/>
      <c r="R651" s="2"/>
      <c r="S651" s="2"/>
      <c r="T651" s="2"/>
    </row>
    <row r="652" spans="9:20" ht="15.75" customHeight="1" x14ac:dyDescent="0.25">
      <c r="I652" s="2"/>
      <c r="J652" s="2"/>
      <c r="K652" s="2"/>
      <c r="L652" s="2"/>
      <c r="M652" s="2"/>
      <c r="P652" s="2"/>
      <c r="Q652" s="2"/>
      <c r="R652" s="2"/>
      <c r="S652" s="2"/>
      <c r="T652" s="2"/>
    </row>
    <row r="653" spans="9:20" ht="15.75" customHeight="1" x14ac:dyDescent="0.25">
      <c r="I653" s="2"/>
      <c r="J653" s="2"/>
      <c r="K653" s="2"/>
      <c r="L653" s="2"/>
      <c r="M653" s="2"/>
      <c r="P653" s="2"/>
      <c r="Q653" s="2"/>
      <c r="R653" s="2"/>
      <c r="S653" s="2"/>
      <c r="T653" s="2"/>
    </row>
    <row r="654" spans="9:20" ht="15.75" customHeight="1" x14ac:dyDescent="0.25">
      <c r="I654" s="2"/>
      <c r="J654" s="2"/>
      <c r="K654" s="2"/>
      <c r="L654" s="2"/>
      <c r="M654" s="2"/>
      <c r="P654" s="2"/>
      <c r="Q654" s="2"/>
      <c r="R654" s="2"/>
      <c r="S654" s="2"/>
      <c r="T654" s="2"/>
    </row>
    <row r="655" spans="9:20" ht="15.75" customHeight="1" x14ac:dyDescent="0.25">
      <c r="I655" s="2"/>
      <c r="J655" s="2"/>
      <c r="K655" s="2"/>
      <c r="L655" s="2"/>
      <c r="M655" s="2"/>
      <c r="P655" s="2"/>
      <c r="Q655" s="2"/>
      <c r="R655" s="2"/>
      <c r="S655" s="2"/>
      <c r="T655" s="2"/>
    </row>
    <row r="656" spans="9:20" ht="15.75" customHeight="1" x14ac:dyDescent="0.25">
      <c r="I656" s="2"/>
      <c r="J656" s="2"/>
      <c r="K656" s="2"/>
      <c r="L656" s="2"/>
      <c r="M656" s="2"/>
      <c r="P656" s="2"/>
      <c r="Q656" s="2"/>
      <c r="R656" s="2"/>
      <c r="S656" s="2"/>
      <c r="T656" s="2"/>
    </row>
    <row r="657" spans="9:20" ht="15.75" customHeight="1" x14ac:dyDescent="0.25">
      <c r="I657" s="2"/>
      <c r="J657" s="2"/>
      <c r="K657" s="2"/>
      <c r="L657" s="2"/>
      <c r="M657" s="2"/>
      <c r="P657" s="2"/>
      <c r="Q657" s="2"/>
      <c r="R657" s="2"/>
      <c r="S657" s="2"/>
      <c r="T657" s="2"/>
    </row>
    <row r="658" spans="9:20" ht="15.75" customHeight="1" x14ac:dyDescent="0.25">
      <c r="I658" s="2"/>
      <c r="J658" s="2"/>
      <c r="K658" s="2"/>
      <c r="L658" s="2"/>
      <c r="M658" s="2"/>
      <c r="P658" s="2"/>
      <c r="Q658" s="2"/>
      <c r="R658" s="2"/>
      <c r="S658" s="2"/>
      <c r="T658" s="2"/>
    </row>
    <row r="659" spans="9:20" ht="15.75" customHeight="1" x14ac:dyDescent="0.25">
      <c r="I659" s="2"/>
      <c r="J659" s="2"/>
      <c r="K659" s="2"/>
      <c r="L659" s="2"/>
      <c r="M659" s="2"/>
      <c r="P659" s="2"/>
      <c r="Q659" s="2"/>
      <c r="R659" s="2"/>
      <c r="S659" s="2"/>
      <c r="T659" s="2"/>
    </row>
    <row r="660" spans="9:20" ht="15.75" customHeight="1" x14ac:dyDescent="0.25">
      <c r="I660" s="2"/>
      <c r="J660" s="2"/>
      <c r="K660" s="2"/>
      <c r="L660" s="2"/>
      <c r="M660" s="2"/>
      <c r="P660" s="2"/>
      <c r="Q660" s="2"/>
      <c r="R660" s="2"/>
      <c r="S660" s="2"/>
      <c r="T660" s="2"/>
    </row>
    <row r="661" spans="9:20" ht="15.75" customHeight="1" x14ac:dyDescent="0.25">
      <c r="I661" s="2"/>
      <c r="J661" s="2"/>
      <c r="K661" s="2"/>
      <c r="L661" s="2"/>
      <c r="M661" s="2"/>
      <c r="P661" s="2"/>
      <c r="Q661" s="2"/>
      <c r="R661" s="2"/>
      <c r="S661" s="2"/>
      <c r="T661" s="2"/>
    </row>
    <row r="662" spans="9:20" ht="15.75" customHeight="1" x14ac:dyDescent="0.25">
      <c r="I662" s="2"/>
      <c r="J662" s="2"/>
      <c r="K662" s="2"/>
      <c r="L662" s="2"/>
      <c r="M662" s="2"/>
      <c r="P662" s="2"/>
      <c r="Q662" s="2"/>
      <c r="R662" s="2"/>
      <c r="S662" s="2"/>
      <c r="T662" s="2"/>
    </row>
    <row r="663" spans="9:20" ht="15.75" customHeight="1" x14ac:dyDescent="0.25">
      <c r="I663" s="2"/>
      <c r="J663" s="2"/>
      <c r="K663" s="2"/>
      <c r="L663" s="2"/>
      <c r="M663" s="2"/>
      <c r="P663" s="2"/>
      <c r="Q663" s="2"/>
      <c r="R663" s="2"/>
      <c r="S663" s="2"/>
      <c r="T663" s="2"/>
    </row>
    <row r="664" spans="9:20" ht="15.75" customHeight="1" x14ac:dyDescent="0.25">
      <c r="I664" s="2"/>
      <c r="J664" s="2"/>
      <c r="K664" s="2"/>
      <c r="L664" s="2"/>
      <c r="M664" s="2"/>
      <c r="P664" s="2"/>
      <c r="Q664" s="2"/>
      <c r="R664" s="2"/>
      <c r="S664" s="2"/>
      <c r="T664" s="2"/>
    </row>
    <row r="665" spans="9:20" ht="15.75" customHeight="1" x14ac:dyDescent="0.25">
      <c r="I665" s="2"/>
      <c r="J665" s="2"/>
      <c r="K665" s="2"/>
      <c r="L665" s="2"/>
      <c r="M665" s="2"/>
      <c r="P665" s="2"/>
      <c r="Q665" s="2"/>
      <c r="R665" s="2"/>
      <c r="S665" s="2"/>
      <c r="T665" s="2"/>
    </row>
    <row r="666" spans="9:20" ht="15.75" customHeight="1" x14ac:dyDescent="0.25">
      <c r="I666" s="2"/>
      <c r="J666" s="2"/>
      <c r="K666" s="2"/>
      <c r="L666" s="2"/>
      <c r="M666" s="2"/>
      <c r="P666" s="2"/>
      <c r="Q666" s="2"/>
      <c r="R666" s="2"/>
      <c r="S666" s="2"/>
      <c r="T666" s="2"/>
    </row>
    <row r="667" spans="9:20" ht="15.75" customHeight="1" x14ac:dyDescent="0.25">
      <c r="I667" s="2"/>
      <c r="J667" s="2"/>
      <c r="K667" s="2"/>
      <c r="L667" s="2"/>
      <c r="M667" s="2"/>
      <c r="P667" s="2"/>
      <c r="Q667" s="2"/>
      <c r="R667" s="2"/>
      <c r="S667" s="2"/>
      <c r="T667" s="2"/>
    </row>
    <row r="668" spans="9:20" ht="15.75" customHeight="1" x14ac:dyDescent="0.25">
      <c r="I668" s="2"/>
      <c r="J668" s="2"/>
      <c r="K668" s="2"/>
      <c r="L668" s="2"/>
      <c r="M668" s="2"/>
      <c r="P668" s="2"/>
      <c r="Q668" s="2"/>
      <c r="R668" s="2"/>
      <c r="S668" s="2"/>
      <c r="T668" s="2"/>
    </row>
    <row r="669" spans="9:20" ht="15.75" customHeight="1" x14ac:dyDescent="0.25">
      <c r="I669" s="2"/>
      <c r="J669" s="2"/>
      <c r="K669" s="2"/>
      <c r="L669" s="2"/>
      <c r="M669" s="2"/>
      <c r="P669" s="2"/>
      <c r="Q669" s="2"/>
      <c r="R669" s="2"/>
      <c r="S669" s="2"/>
      <c r="T669" s="2"/>
    </row>
    <row r="670" spans="9:20" ht="15.75" customHeight="1" x14ac:dyDescent="0.25">
      <c r="I670" s="2"/>
      <c r="J670" s="2"/>
      <c r="K670" s="2"/>
      <c r="L670" s="2"/>
      <c r="M670" s="2"/>
      <c r="P670" s="2"/>
      <c r="Q670" s="2"/>
      <c r="R670" s="2"/>
      <c r="S670" s="2"/>
      <c r="T670" s="2"/>
    </row>
    <row r="671" spans="9:20" ht="15.75" customHeight="1" x14ac:dyDescent="0.25">
      <c r="I671" s="2"/>
      <c r="J671" s="2"/>
      <c r="K671" s="2"/>
      <c r="L671" s="2"/>
      <c r="M671" s="2"/>
      <c r="P671" s="2"/>
      <c r="Q671" s="2"/>
      <c r="R671" s="2"/>
      <c r="S671" s="2"/>
      <c r="T671" s="2"/>
    </row>
    <row r="672" spans="9:20" ht="15.75" customHeight="1" x14ac:dyDescent="0.25">
      <c r="I672" s="2"/>
      <c r="J672" s="2"/>
      <c r="K672" s="2"/>
      <c r="L672" s="2"/>
      <c r="M672" s="2"/>
      <c r="P672" s="2"/>
      <c r="Q672" s="2"/>
      <c r="R672" s="2"/>
      <c r="S672" s="2"/>
      <c r="T672" s="2"/>
    </row>
    <row r="673" spans="9:20" ht="15.75" customHeight="1" x14ac:dyDescent="0.25">
      <c r="I673" s="2"/>
      <c r="J673" s="2"/>
      <c r="K673" s="2"/>
      <c r="L673" s="2"/>
      <c r="M673" s="2"/>
      <c r="P673" s="2"/>
      <c r="Q673" s="2"/>
      <c r="R673" s="2"/>
      <c r="S673" s="2"/>
      <c r="T673" s="2"/>
    </row>
    <row r="674" spans="9:20" ht="15.75" customHeight="1" x14ac:dyDescent="0.25">
      <c r="I674" s="2"/>
      <c r="J674" s="2"/>
      <c r="K674" s="2"/>
      <c r="L674" s="2"/>
      <c r="M674" s="2"/>
      <c r="P674" s="2"/>
      <c r="Q674" s="2"/>
      <c r="R674" s="2"/>
      <c r="S674" s="2"/>
      <c r="T674" s="2"/>
    </row>
    <row r="675" spans="9:20" ht="15.75" customHeight="1" x14ac:dyDescent="0.25">
      <c r="I675" s="2"/>
      <c r="J675" s="2"/>
      <c r="K675" s="2"/>
      <c r="L675" s="2"/>
      <c r="M675" s="2"/>
      <c r="P675" s="2"/>
      <c r="Q675" s="2"/>
      <c r="R675" s="2"/>
      <c r="S675" s="2"/>
      <c r="T675" s="2"/>
    </row>
    <row r="676" spans="9:20" ht="15.75" customHeight="1" x14ac:dyDescent="0.25">
      <c r="I676" s="2"/>
      <c r="J676" s="2"/>
      <c r="K676" s="2"/>
      <c r="L676" s="2"/>
      <c r="M676" s="2"/>
      <c r="P676" s="2"/>
      <c r="Q676" s="2"/>
      <c r="R676" s="2"/>
      <c r="S676" s="2"/>
      <c r="T676" s="2"/>
    </row>
    <row r="677" spans="9:20" ht="15.75" customHeight="1" x14ac:dyDescent="0.25">
      <c r="I677" s="2"/>
      <c r="J677" s="2"/>
      <c r="K677" s="2"/>
      <c r="L677" s="2"/>
      <c r="M677" s="2"/>
      <c r="P677" s="2"/>
      <c r="Q677" s="2"/>
      <c r="R677" s="2"/>
      <c r="S677" s="2"/>
      <c r="T677" s="2"/>
    </row>
    <row r="678" spans="9:20" ht="15.75" customHeight="1" x14ac:dyDescent="0.25">
      <c r="I678" s="2"/>
      <c r="J678" s="2"/>
      <c r="K678" s="2"/>
      <c r="L678" s="2"/>
      <c r="M678" s="2"/>
      <c r="P678" s="2"/>
      <c r="Q678" s="2"/>
      <c r="R678" s="2"/>
      <c r="S678" s="2"/>
      <c r="T678" s="2"/>
    </row>
    <row r="679" spans="9:20" ht="15.75" customHeight="1" x14ac:dyDescent="0.25">
      <c r="I679" s="2"/>
      <c r="J679" s="2"/>
      <c r="K679" s="2"/>
      <c r="L679" s="2"/>
      <c r="M679" s="2"/>
      <c r="P679" s="2"/>
      <c r="Q679" s="2"/>
      <c r="R679" s="2"/>
      <c r="S679" s="2"/>
      <c r="T679" s="2"/>
    </row>
    <row r="680" spans="9:20" ht="15.75" customHeight="1" x14ac:dyDescent="0.25">
      <c r="I680" s="2"/>
      <c r="J680" s="2"/>
      <c r="K680" s="2"/>
      <c r="L680" s="2"/>
      <c r="M680" s="2"/>
      <c r="P680" s="2"/>
      <c r="Q680" s="2"/>
      <c r="R680" s="2"/>
      <c r="S680" s="2"/>
      <c r="T680" s="2"/>
    </row>
    <row r="681" spans="9:20" ht="15.75" customHeight="1" x14ac:dyDescent="0.25">
      <c r="I681" s="2"/>
      <c r="J681" s="2"/>
      <c r="K681" s="2"/>
      <c r="L681" s="2"/>
      <c r="M681" s="2"/>
      <c r="P681" s="2"/>
      <c r="Q681" s="2"/>
      <c r="R681" s="2"/>
      <c r="S681" s="2"/>
      <c r="T681" s="2"/>
    </row>
    <row r="682" spans="9:20" ht="15.75" customHeight="1" x14ac:dyDescent="0.25">
      <c r="I682" s="2"/>
      <c r="J682" s="2"/>
      <c r="K682" s="2"/>
      <c r="L682" s="2"/>
      <c r="M682" s="2"/>
      <c r="P682" s="2"/>
      <c r="Q682" s="2"/>
      <c r="R682" s="2"/>
      <c r="S682" s="2"/>
      <c r="T682" s="2"/>
    </row>
    <row r="683" spans="9:20" ht="15.75" customHeight="1" x14ac:dyDescent="0.25">
      <c r="I683" s="2"/>
      <c r="J683" s="2"/>
      <c r="K683" s="2"/>
      <c r="L683" s="2"/>
      <c r="M683" s="2"/>
      <c r="P683" s="2"/>
      <c r="Q683" s="2"/>
      <c r="R683" s="2"/>
      <c r="S683" s="2"/>
      <c r="T683" s="2"/>
    </row>
    <row r="684" spans="9:20" ht="15.75" customHeight="1" x14ac:dyDescent="0.25">
      <c r="I684" s="2"/>
      <c r="J684" s="2"/>
      <c r="K684" s="2"/>
      <c r="L684" s="2"/>
      <c r="M684" s="2"/>
      <c r="P684" s="2"/>
      <c r="Q684" s="2"/>
      <c r="R684" s="2"/>
      <c r="S684" s="2"/>
      <c r="T684" s="2"/>
    </row>
    <row r="685" spans="9:20" ht="15.75" customHeight="1" x14ac:dyDescent="0.25">
      <c r="I685" s="2"/>
      <c r="J685" s="2"/>
      <c r="K685" s="2"/>
      <c r="L685" s="2"/>
      <c r="M685" s="2"/>
      <c r="P685" s="2"/>
      <c r="Q685" s="2"/>
      <c r="R685" s="2"/>
      <c r="S685" s="2"/>
      <c r="T685" s="2"/>
    </row>
    <row r="686" spans="9:20" ht="15.75" customHeight="1" x14ac:dyDescent="0.25">
      <c r="I686" s="2"/>
      <c r="J686" s="2"/>
      <c r="K686" s="2"/>
      <c r="L686" s="2"/>
      <c r="M686" s="2"/>
      <c r="P686" s="2"/>
      <c r="Q686" s="2"/>
      <c r="R686" s="2"/>
      <c r="S686" s="2"/>
      <c r="T686" s="2"/>
    </row>
    <row r="687" spans="9:20" ht="15.75" customHeight="1" x14ac:dyDescent="0.25">
      <c r="I687" s="2"/>
      <c r="J687" s="2"/>
      <c r="K687" s="2"/>
      <c r="L687" s="2"/>
      <c r="M687" s="2"/>
      <c r="P687" s="2"/>
      <c r="Q687" s="2"/>
      <c r="R687" s="2"/>
      <c r="S687" s="2"/>
      <c r="T687" s="2"/>
    </row>
    <row r="688" spans="9:20" ht="15.75" customHeight="1" x14ac:dyDescent="0.25">
      <c r="I688" s="2"/>
      <c r="J688" s="2"/>
      <c r="K688" s="2"/>
      <c r="L688" s="2"/>
      <c r="M688" s="2"/>
      <c r="P688" s="2"/>
      <c r="Q688" s="2"/>
      <c r="R688" s="2"/>
      <c r="S688" s="2"/>
      <c r="T688" s="2"/>
    </row>
    <row r="689" spans="9:20" ht="15.75" customHeight="1" x14ac:dyDescent="0.25">
      <c r="I689" s="2"/>
      <c r="J689" s="2"/>
      <c r="K689" s="2"/>
      <c r="L689" s="2"/>
      <c r="M689" s="2"/>
      <c r="P689" s="2"/>
      <c r="Q689" s="2"/>
      <c r="R689" s="2"/>
      <c r="S689" s="2"/>
      <c r="T689" s="2"/>
    </row>
    <row r="690" spans="9:20" ht="15.75" customHeight="1" x14ac:dyDescent="0.25">
      <c r="I690" s="2"/>
      <c r="J690" s="2"/>
      <c r="K690" s="2"/>
      <c r="L690" s="2"/>
      <c r="M690" s="2"/>
      <c r="P690" s="2"/>
      <c r="Q690" s="2"/>
      <c r="R690" s="2"/>
      <c r="S690" s="2"/>
      <c r="T690" s="2"/>
    </row>
    <row r="691" spans="9:20" ht="15.75" customHeight="1" x14ac:dyDescent="0.25">
      <c r="I691" s="2"/>
      <c r="J691" s="2"/>
      <c r="K691" s="2"/>
      <c r="L691" s="2"/>
      <c r="M691" s="2"/>
      <c r="P691" s="2"/>
      <c r="Q691" s="2"/>
      <c r="R691" s="2"/>
      <c r="S691" s="2"/>
      <c r="T691" s="2"/>
    </row>
    <row r="692" spans="9:20" ht="15.75" customHeight="1" x14ac:dyDescent="0.25">
      <c r="I692" s="2"/>
      <c r="J692" s="2"/>
      <c r="K692" s="2"/>
      <c r="L692" s="2"/>
      <c r="M692" s="2"/>
      <c r="P692" s="2"/>
      <c r="Q692" s="2"/>
      <c r="R692" s="2"/>
      <c r="S692" s="2"/>
      <c r="T692" s="2"/>
    </row>
    <row r="693" spans="9:20" ht="15.75" customHeight="1" x14ac:dyDescent="0.25">
      <c r="I693" s="2"/>
      <c r="J693" s="2"/>
      <c r="K693" s="2"/>
      <c r="L693" s="2"/>
      <c r="M693" s="2"/>
      <c r="P693" s="2"/>
      <c r="Q693" s="2"/>
      <c r="R693" s="2"/>
      <c r="S693" s="2"/>
      <c r="T693" s="2"/>
    </row>
    <row r="694" spans="9:20" ht="15.75" customHeight="1" x14ac:dyDescent="0.25">
      <c r="I694" s="2"/>
      <c r="J694" s="2"/>
      <c r="K694" s="2"/>
      <c r="L694" s="2"/>
      <c r="M694" s="2"/>
      <c r="P694" s="2"/>
      <c r="Q694" s="2"/>
      <c r="R694" s="2"/>
      <c r="S694" s="2"/>
      <c r="T694" s="2"/>
    </row>
    <row r="695" spans="9:20" ht="15.75" customHeight="1" x14ac:dyDescent="0.25">
      <c r="I695" s="2"/>
      <c r="J695" s="2"/>
      <c r="K695" s="2"/>
      <c r="L695" s="2"/>
      <c r="M695" s="2"/>
      <c r="P695" s="2"/>
      <c r="Q695" s="2"/>
      <c r="R695" s="2"/>
      <c r="S695" s="2"/>
      <c r="T695" s="2"/>
    </row>
    <row r="696" spans="9:20" ht="15.75" customHeight="1" x14ac:dyDescent="0.25">
      <c r="I696" s="2"/>
      <c r="J696" s="2"/>
      <c r="K696" s="2"/>
      <c r="L696" s="2"/>
      <c r="M696" s="2"/>
      <c r="P696" s="2"/>
      <c r="Q696" s="2"/>
      <c r="R696" s="2"/>
      <c r="S696" s="2"/>
      <c r="T696" s="2"/>
    </row>
    <row r="697" spans="9:20" ht="15.75" customHeight="1" x14ac:dyDescent="0.25">
      <c r="I697" s="2"/>
      <c r="J697" s="2"/>
      <c r="K697" s="2"/>
      <c r="L697" s="2"/>
      <c r="M697" s="2"/>
      <c r="P697" s="2"/>
      <c r="Q697" s="2"/>
      <c r="R697" s="2"/>
      <c r="S697" s="2"/>
      <c r="T697" s="2"/>
    </row>
    <row r="698" spans="9:20" ht="15.75" customHeight="1" x14ac:dyDescent="0.25">
      <c r="I698" s="2"/>
      <c r="J698" s="2"/>
      <c r="K698" s="2"/>
      <c r="L698" s="2"/>
      <c r="M698" s="2"/>
      <c r="P698" s="2"/>
      <c r="Q698" s="2"/>
      <c r="R698" s="2"/>
      <c r="S698" s="2"/>
      <c r="T698" s="2"/>
    </row>
    <row r="699" spans="9:20" ht="15.75" customHeight="1" x14ac:dyDescent="0.25">
      <c r="I699" s="2"/>
      <c r="J699" s="2"/>
      <c r="K699" s="2"/>
      <c r="L699" s="2"/>
      <c r="M699" s="2"/>
      <c r="P699" s="2"/>
      <c r="Q699" s="2"/>
      <c r="R699" s="2"/>
      <c r="S699" s="2"/>
      <c r="T699" s="2"/>
    </row>
    <row r="700" spans="9:20" ht="15.75" customHeight="1" x14ac:dyDescent="0.25">
      <c r="I700" s="2"/>
      <c r="J700" s="2"/>
      <c r="K700" s="2"/>
      <c r="L700" s="2"/>
      <c r="M700" s="2"/>
      <c r="P700" s="2"/>
      <c r="Q700" s="2"/>
      <c r="R700" s="2"/>
      <c r="S700" s="2"/>
      <c r="T700" s="2"/>
    </row>
    <row r="701" spans="9:20" ht="15.75" customHeight="1" x14ac:dyDescent="0.25">
      <c r="I701" s="2"/>
      <c r="J701" s="2"/>
      <c r="K701" s="2"/>
      <c r="L701" s="2"/>
      <c r="M701" s="2"/>
      <c r="P701" s="2"/>
      <c r="Q701" s="2"/>
      <c r="R701" s="2"/>
      <c r="S701" s="2"/>
      <c r="T701" s="2"/>
    </row>
    <row r="702" spans="9:20" ht="15.75" customHeight="1" x14ac:dyDescent="0.25">
      <c r="I702" s="2"/>
      <c r="J702" s="2"/>
      <c r="K702" s="2"/>
      <c r="L702" s="2"/>
      <c r="M702" s="2"/>
      <c r="P702" s="2"/>
      <c r="Q702" s="2"/>
      <c r="R702" s="2"/>
      <c r="S702" s="2"/>
      <c r="T702" s="2"/>
    </row>
    <row r="703" spans="9:20" ht="15.75" customHeight="1" x14ac:dyDescent="0.25">
      <c r="I703" s="2"/>
      <c r="J703" s="2"/>
      <c r="K703" s="2"/>
      <c r="L703" s="2"/>
      <c r="M703" s="2"/>
      <c r="P703" s="2"/>
      <c r="Q703" s="2"/>
      <c r="R703" s="2"/>
      <c r="S703" s="2"/>
      <c r="T703" s="2"/>
    </row>
    <row r="704" spans="9:20" ht="15.75" customHeight="1" x14ac:dyDescent="0.25">
      <c r="I704" s="2"/>
      <c r="J704" s="2"/>
      <c r="K704" s="2"/>
      <c r="L704" s="2"/>
      <c r="M704" s="2"/>
      <c r="P704" s="2"/>
      <c r="Q704" s="2"/>
      <c r="R704" s="2"/>
      <c r="S704" s="2"/>
      <c r="T704" s="2"/>
    </row>
    <row r="705" spans="9:20" ht="15.75" customHeight="1" x14ac:dyDescent="0.25">
      <c r="I705" s="2"/>
      <c r="J705" s="2"/>
      <c r="K705" s="2"/>
      <c r="L705" s="2"/>
      <c r="M705" s="2"/>
      <c r="P705" s="2"/>
      <c r="Q705" s="2"/>
      <c r="R705" s="2"/>
      <c r="S705" s="2"/>
      <c r="T705" s="2"/>
    </row>
    <row r="706" spans="9:20" ht="15.75" customHeight="1" x14ac:dyDescent="0.25">
      <c r="I706" s="2"/>
      <c r="J706" s="2"/>
      <c r="K706" s="2"/>
      <c r="L706" s="2"/>
      <c r="M706" s="2"/>
      <c r="P706" s="2"/>
      <c r="Q706" s="2"/>
      <c r="R706" s="2"/>
      <c r="S706" s="2"/>
      <c r="T706" s="2"/>
    </row>
    <row r="707" spans="9:20" ht="15.75" customHeight="1" x14ac:dyDescent="0.25">
      <c r="I707" s="2"/>
      <c r="J707" s="2"/>
      <c r="K707" s="2"/>
      <c r="L707" s="2"/>
      <c r="M707" s="2"/>
      <c r="P707" s="2"/>
      <c r="Q707" s="2"/>
      <c r="R707" s="2"/>
      <c r="S707" s="2"/>
      <c r="T707" s="2"/>
    </row>
    <row r="708" spans="9:20" ht="15.75" customHeight="1" x14ac:dyDescent="0.25">
      <c r="I708" s="2"/>
      <c r="J708" s="2"/>
      <c r="K708" s="2"/>
      <c r="L708" s="2"/>
      <c r="M708" s="2"/>
      <c r="P708" s="2"/>
      <c r="Q708" s="2"/>
      <c r="R708" s="2"/>
      <c r="S708" s="2"/>
      <c r="T708" s="2"/>
    </row>
    <row r="709" spans="9:20" ht="15.75" customHeight="1" x14ac:dyDescent="0.25">
      <c r="I709" s="2"/>
      <c r="J709" s="2"/>
      <c r="K709" s="2"/>
      <c r="L709" s="2"/>
      <c r="M709" s="2"/>
      <c r="P709" s="2"/>
      <c r="Q709" s="2"/>
      <c r="R709" s="2"/>
      <c r="S709" s="2"/>
      <c r="T709" s="2"/>
    </row>
    <row r="710" spans="9:20" ht="15.75" customHeight="1" x14ac:dyDescent="0.25">
      <c r="I710" s="2"/>
      <c r="J710" s="2"/>
      <c r="K710" s="2"/>
      <c r="L710" s="2"/>
      <c r="M710" s="2"/>
      <c r="P710" s="2"/>
      <c r="Q710" s="2"/>
      <c r="R710" s="2"/>
      <c r="S710" s="2"/>
      <c r="T710" s="2"/>
    </row>
    <row r="711" spans="9:20" ht="15.75" customHeight="1" x14ac:dyDescent="0.25">
      <c r="I711" s="2"/>
      <c r="J711" s="2"/>
      <c r="K711" s="2"/>
      <c r="L711" s="2"/>
      <c r="M711" s="2"/>
      <c r="P711" s="2"/>
      <c r="Q711" s="2"/>
      <c r="R711" s="2"/>
      <c r="S711" s="2"/>
      <c r="T711" s="2"/>
    </row>
    <row r="712" spans="9:20" ht="15.75" customHeight="1" x14ac:dyDescent="0.25">
      <c r="I712" s="2"/>
      <c r="J712" s="2"/>
      <c r="K712" s="2"/>
      <c r="L712" s="2"/>
      <c r="M712" s="2"/>
      <c r="P712" s="2"/>
      <c r="Q712" s="2"/>
      <c r="R712" s="2"/>
      <c r="S712" s="2"/>
      <c r="T712" s="2"/>
    </row>
    <row r="713" spans="9:20" ht="15.75" customHeight="1" x14ac:dyDescent="0.25">
      <c r="I713" s="2"/>
      <c r="J713" s="2"/>
      <c r="K713" s="2"/>
      <c r="L713" s="2"/>
      <c r="M713" s="2"/>
      <c r="P713" s="2"/>
      <c r="Q713" s="2"/>
      <c r="R713" s="2"/>
      <c r="S713" s="2"/>
      <c r="T713" s="2"/>
    </row>
    <row r="714" spans="9:20" ht="15.75" customHeight="1" x14ac:dyDescent="0.25">
      <c r="I714" s="2"/>
      <c r="J714" s="2"/>
      <c r="K714" s="2"/>
      <c r="L714" s="2"/>
      <c r="M714" s="2"/>
      <c r="P714" s="2"/>
      <c r="Q714" s="2"/>
      <c r="R714" s="2"/>
      <c r="S714" s="2"/>
      <c r="T714" s="2"/>
    </row>
    <row r="715" spans="9:20" ht="15.75" customHeight="1" x14ac:dyDescent="0.25">
      <c r="I715" s="2"/>
      <c r="J715" s="2"/>
      <c r="K715" s="2"/>
      <c r="L715" s="2"/>
      <c r="M715" s="2"/>
      <c r="P715" s="2"/>
      <c r="Q715" s="2"/>
      <c r="R715" s="2"/>
      <c r="S715" s="2"/>
      <c r="T715" s="2"/>
    </row>
    <row r="716" spans="9:20" ht="15.75" customHeight="1" x14ac:dyDescent="0.25">
      <c r="I716" s="2"/>
      <c r="J716" s="2"/>
      <c r="K716" s="2"/>
      <c r="L716" s="2"/>
      <c r="M716" s="2"/>
      <c r="P716" s="2"/>
      <c r="Q716" s="2"/>
      <c r="R716" s="2"/>
      <c r="S716" s="2"/>
      <c r="T716" s="2"/>
    </row>
    <row r="717" spans="9:20" ht="15.75" customHeight="1" x14ac:dyDescent="0.25">
      <c r="I717" s="2"/>
      <c r="J717" s="2"/>
      <c r="K717" s="2"/>
      <c r="L717" s="2"/>
      <c r="M717" s="2"/>
      <c r="P717" s="2"/>
      <c r="Q717" s="2"/>
      <c r="R717" s="2"/>
      <c r="S717" s="2"/>
      <c r="T717" s="2"/>
    </row>
    <row r="718" spans="9:20" ht="15.75" customHeight="1" x14ac:dyDescent="0.25">
      <c r="I718" s="2"/>
      <c r="J718" s="2"/>
      <c r="K718" s="2"/>
      <c r="L718" s="2"/>
      <c r="M718" s="2"/>
      <c r="P718" s="2"/>
      <c r="Q718" s="2"/>
      <c r="R718" s="2"/>
      <c r="S718" s="2"/>
      <c r="T718" s="2"/>
    </row>
    <row r="719" spans="9:20" ht="15.75" customHeight="1" x14ac:dyDescent="0.25">
      <c r="I719" s="2"/>
      <c r="J719" s="2"/>
      <c r="K719" s="2"/>
      <c r="L719" s="2"/>
      <c r="M719" s="2"/>
      <c r="P719" s="2"/>
      <c r="Q719" s="2"/>
      <c r="R719" s="2"/>
      <c r="S719" s="2"/>
      <c r="T719" s="2"/>
    </row>
    <row r="720" spans="9:20" ht="15.75" customHeight="1" x14ac:dyDescent="0.25">
      <c r="I720" s="2"/>
      <c r="J720" s="2"/>
      <c r="K720" s="2"/>
      <c r="L720" s="2"/>
      <c r="M720" s="2"/>
      <c r="P720" s="2"/>
      <c r="Q720" s="2"/>
      <c r="R720" s="2"/>
      <c r="S720" s="2"/>
      <c r="T720" s="2"/>
    </row>
    <row r="721" spans="9:20" ht="15.75" customHeight="1" x14ac:dyDescent="0.25">
      <c r="I721" s="2"/>
      <c r="J721" s="2"/>
      <c r="K721" s="2"/>
      <c r="L721" s="2"/>
      <c r="M721" s="2"/>
      <c r="P721" s="2"/>
      <c r="Q721" s="2"/>
      <c r="R721" s="2"/>
      <c r="S721" s="2"/>
      <c r="T721" s="2"/>
    </row>
    <row r="722" spans="9:20" ht="15.75" customHeight="1" x14ac:dyDescent="0.25">
      <c r="I722" s="2"/>
      <c r="J722" s="2"/>
      <c r="K722" s="2"/>
      <c r="L722" s="2"/>
      <c r="M722" s="2"/>
      <c r="P722" s="2"/>
      <c r="Q722" s="2"/>
      <c r="R722" s="2"/>
      <c r="S722" s="2"/>
      <c r="T722" s="2"/>
    </row>
    <row r="723" spans="9:20" ht="15.75" customHeight="1" x14ac:dyDescent="0.25">
      <c r="I723" s="2"/>
      <c r="J723" s="2"/>
      <c r="K723" s="2"/>
      <c r="L723" s="2"/>
      <c r="M723" s="2"/>
      <c r="P723" s="2"/>
      <c r="Q723" s="2"/>
      <c r="R723" s="2"/>
      <c r="S723" s="2"/>
      <c r="T723" s="2"/>
    </row>
    <row r="724" spans="9:20" ht="15.75" customHeight="1" x14ac:dyDescent="0.25">
      <c r="I724" s="2"/>
      <c r="J724" s="2"/>
      <c r="K724" s="2"/>
      <c r="L724" s="2"/>
      <c r="M724" s="2"/>
      <c r="P724" s="2"/>
      <c r="Q724" s="2"/>
      <c r="R724" s="2"/>
      <c r="S724" s="2"/>
      <c r="T724" s="2"/>
    </row>
    <row r="725" spans="9:20" ht="15.75" customHeight="1" x14ac:dyDescent="0.25">
      <c r="I725" s="2"/>
      <c r="J725" s="2"/>
      <c r="K725" s="2"/>
      <c r="L725" s="2"/>
      <c r="M725" s="2"/>
      <c r="P725" s="2"/>
      <c r="Q725" s="2"/>
      <c r="R725" s="2"/>
      <c r="S725" s="2"/>
      <c r="T725" s="2"/>
    </row>
    <row r="726" spans="9:20" ht="15.75" customHeight="1" x14ac:dyDescent="0.25">
      <c r="I726" s="2"/>
      <c r="J726" s="2"/>
      <c r="K726" s="2"/>
      <c r="L726" s="2"/>
      <c r="M726" s="2"/>
      <c r="P726" s="2"/>
      <c r="Q726" s="2"/>
      <c r="R726" s="2"/>
      <c r="S726" s="2"/>
      <c r="T726" s="2"/>
    </row>
    <row r="727" spans="9:20" ht="15.75" customHeight="1" x14ac:dyDescent="0.25">
      <c r="I727" s="2"/>
      <c r="J727" s="2"/>
      <c r="K727" s="2"/>
      <c r="L727" s="2"/>
      <c r="M727" s="2"/>
      <c r="P727" s="2"/>
      <c r="Q727" s="2"/>
      <c r="R727" s="2"/>
      <c r="S727" s="2"/>
      <c r="T727" s="2"/>
    </row>
    <row r="728" spans="9:20" ht="15.75" customHeight="1" x14ac:dyDescent="0.25">
      <c r="I728" s="2"/>
      <c r="J728" s="2"/>
      <c r="K728" s="2"/>
      <c r="L728" s="2"/>
      <c r="M728" s="2"/>
      <c r="P728" s="2"/>
      <c r="Q728" s="2"/>
      <c r="R728" s="2"/>
      <c r="S728" s="2"/>
      <c r="T728" s="2"/>
    </row>
    <row r="729" spans="9:20" ht="15.75" customHeight="1" x14ac:dyDescent="0.25">
      <c r="I729" s="2"/>
      <c r="J729" s="2"/>
      <c r="K729" s="2"/>
      <c r="L729" s="2"/>
      <c r="M729" s="2"/>
      <c r="P729" s="2"/>
      <c r="Q729" s="2"/>
      <c r="R729" s="2"/>
      <c r="S729" s="2"/>
      <c r="T729" s="2"/>
    </row>
    <row r="730" spans="9:20" ht="15.75" customHeight="1" x14ac:dyDescent="0.25">
      <c r="I730" s="2"/>
      <c r="J730" s="2"/>
      <c r="K730" s="2"/>
      <c r="L730" s="2"/>
      <c r="M730" s="2"/>
      <c r="P730" s="2"/>
      <c r="Q730" s="2"/>
      <c r="R730" s="2"/>
      <c r="S730" s="2"/>
      <c r="T730" s="2"/>
    </row>
    <row r="731" spans="9:20" ht="15.75" customHeight="1" x14ac:dyDescent="0.25">
      <c r="I731" s="2"/>
      <c r="J731" s="2"/>
      <c r="K731" s="2"/>
      <c r="L731" s="2"/>
      <c r="M731" s="2"/>
      <c r="P731" s="2"/>
      <c r="Q731" s="2"/>
      <c r="R731" s="2"/>
      <c r="S731" s="2"/>
      <c r="T731" s="2"/>
    </row>
    <row r="732" spans="9:20" ht="15.75" customHeight="1" x14ac:dyDescent="0.25">
      <c r="I732" s="2"/>
      <c r="J732" s="2"/>
      <c r="K732" s="2"/>
      <c r="L732" s="2"/>
      <c r="M732" s="2"/>
      <c r="P732" s="2"/>
      <c r="Q732" s="2"/>
      <c r="R732" s="2"/>
      <c r="S732" s="2"/>
      <c r="T732" s="2"/>
    </row>
    <row r="733" spans="9:20" ht="15.75" customHeight="1" x14ac:dyDescent="0.25">
      <c r="I733" s="2"/>
      <c r="J733" s="2"/>
      <c r="K733" s="2"/>
      <c r="L733" s="2"/>
      <c r="M733" s="2"/>
      <c r="P733" s="2"/>
      <c r="Q733" s="2"/>
      <c r="R733" s="2"/>
      <c r="S733" s="2"/>
      <c r="T733" s="2"/>
    </row>
    <row r="734" spans="9:20" ht="15.75" customHeight="1" x14ac:dyDescent="0.25">
      <c r="I734" s="2"/>
      <c r="J734" s="2"/>
      <c r="K734" s="2"/>
      <c r="L734" s="2"/>
      <c r="M734" s="2"/>
      <c r="P734" s="2"/>
      <c r="Q734" s="2"/>
      <c r="R734" s="2"/>
      <c r="S734" s="2"/>
      <c r="T734" s="2"/>
    </row>
    <row r="735" spans="9:20" ht="15.75" customHeight="1" x14ac:dyDescent="0.25">
      <c r="I735" s="2"/>
      <c r="J735" s="2"/>
      <c r="K735" s="2"/>
      <c r="L735" s="2"/>
      <c r="M735" s="2"/>
      <c r="P735" s="2"/>
      <c r="Q735" s="2"/>
      <c r="R735" s="2"/>
      <c r="S735" s="2"/>
      <c r="T735" s="2"/>
    </row>
    <row r="736" spans="9:20" ht="15.75" customHeight="1" x14ac:dyDescent="0.25">
      <c r="I736" s="2"/>
      <c r="J736" s="2"/>
      <c r="K736" s="2"/>
      <c r="L736" s="2"/>
      <c r="M736" s="2"/>
      <c r="P736" s="2"/>
      <c r="Q736" s="2"/>
      <c r="R736" s="2"/>
      <c r="S736" s="2"/>
      <c r="T736" s="2"/>
    </row>
    <row r="737" spans="9:20" ht="15.75" customHeight="1" x14ac:dyDescent="0.25">
      <c r="I737" s="2"/>
      <c r="J737" s="2"/>
      <c r="K737" s="2"/>
      <c r="L737" s="2"/>
      <c r="M737" s="2"/>
      <c r="P737" s="2"/>
      <c r="Q737" s="2"/>
      <c r="R737" s="2"/>
      <c r="S737" s="2"/>
      <c r="T737" s="2"/>
    </row>
    <row r="738" spans="9:20" ht="15.75" customHeight="1" x14ac:dyDescent="0.25">
      <c r="I738" s="2"/>
      <c r="J738" s="2"/>
      <c r="K738" s="2"/>
      <c r="L738" s="2"/>
      <c r="M738" s="2"/>
      <c r="P738" s="2"/>
      <c r="Q738" s="2"/>
      <c r="R738" s="2"/>
      <c r="S738" s="2"/>
      <c r="T738" s="2"/>
    </row>
    <row r="739" spans="9:20" ht="15.75" customHeight="1" x14ac:dyDescent="0.25">
      <c r="I739" s="2"/>
      <c r="J739" s="2"/>
      <c r="K739" s="2"/>
      <c r="L739" s="2"/>
      <c r="M739" s="2"/>
      <c r="P739" s="2"/>
      <c r="Q739" s="2"/>
      <c r="R739" s="2"/>
      <c r="S739" s="2"/>
      <c r="T739" s="2"/>
    </row>
    <row r="740" spans="9:20" ht="15.75" customHeight="1" x14ac:dyDescent="0.25">
      <c r="I740" s="2"/>
      <c r="J740" s="2"/>
      <c r="K740" s="2"/>
      <c r="L740" s="2"/>
      <c r="M740" s="2"/>
      <c r="P740" s="2"/>
      <c r="Q740" s="2"/>
      <c r="R740" s="2"/>
      <c r="S740" s="2"/>
      <c r="T740" s="2"/>
    </row>
    <row r="741" spans="9:20" ht="15.75" customHeight="1" x14ac:dyDescent="0.25">
      <c r="I741" s="2"/>
      <c r="J741" s="2"/>
      <c r="K741" s="2"/>
      <c r="L741" s="2"/>
      <c r="M741" s="2"/>
      <c r="P741" s="2"/>
      <c r="Q741" s="2"/>
      <c r="R741" s="2"/>
      <c r="S741" s="2"/>
      <c r="T741" s="2"/>
    </row>
    <row r="742" spans="9:20" ht="15.75" customHeight="1" x14ac:dyDescent="0.25">
      <c r="I742" s="2"/>
      <c r="J742" s="2"/>
      <c r="K742" s="2"/>
      <c r="L742" s="2"/>
      <c r="M742" s="2"/>
      <c r="P742" s="2"/>
      <c r="Q742" s="2"/>
      <c r="R742" s="2"/>
      <c r="S742" s="2"/>
      <c r="T742" s="2"/>
    </row>
    <row r="743" spans="9:20" ht="15.75" customHeight="1" x14ac:dyDescent="0.25">
      <c r="I743" s="2"/>
      <c r="J743" s="2"/>
      <c r="K743" s="2"/>
      <c r="L743" s="2"/>
      <c r="M743" s="2"/>
      <c r="P743" s="2"/>
      <c r="Q743" s="2"/>
      <c r="R743" s="2"/>
      <c r="S743" s="2"/>
      <c r="T743" s="2"/>
    </row>
    <row r="744" spans="9:20" ht="15.75" customHeight="1" x14ac:dyDescent="0.25">
      <c r="I744" s="2"/>
      <c r="J744" s="2"/>
      <c r="K744" s="2"/>
      <c r="L744" s="2"/>
      <c r="M744" s="2"/>
      <c r="P744" s="2"/>
      <c r="Q744" s="2"/>
      <c r="R744" s="2"/>
      <c r="S744" s="2"/>
      <c r="T744" s="2"/>
    </row>
    <row r="745" spans="9:20" ht="15.75" customHeight="1" x14ac:dyDescent="0.25">
      <c r="I745" s="2"/>
      <c r="J745" s="2"/>
      <c r="K745" s="2"/>
      <c r="L745" s="2"/>
      <c r="M745" s="2"/>
      <c r="P745" s="2"/>
      <c r="Q745" s="2"/>
      <c r="R745" s="2"/>
      <c r="S745" s="2"/>
      <c r="T745" s="2"/>
    </row>
    <row r="746" spans="9:20" ht="15.75" customHeight="1" x14ac:dyDescent="0.25">
      <c r="I746" s="2"/>
      <c r="J746" s="2"/>
      <c r="K746" s="2"/>
      <c r="L746" s="2"/>
      <c r="M746" s="2"/>
      <c r="P746" s="2"/>
      <c r="Q746" s="2"/>
      <c r="R746" s="2"/>
      <c r="S746" s="2"/>
      <c r="T746" s="2"/>
    </row>
    <row r="747" spans="9:20" ht="15.75" customHeight="1" x14ac:dyDescent="0.25">
      <c r="I747" s="2"/>
      <c r="J747" s="2"/>
      <c r="K747" s="2"/>
      <c r="L747" s="2"/>
      <c r="M747" s="2"/>
      <c r="P747" s="2"/>
      <c r="Q747" s="2"/>
      <c r="R747" s="2"/>
      <c r="S747" s="2"/>
      <c r="T747" s="2"/>
    </row>
    <row r="748" spans="9:20" ht="15.75" customHeight="1" x14ac:dyDescent="0.25">
      <c r="I748" s="2"/>
      <c r="J748" s="2"/>
      <c r="K748" s="2"/>
      <c r="L748" s="2"/>
      <c r="M748" s="2"/>
      <c r="P748" s="2"/>
      <c r="Q748" s="2"/>
      <c r="R748" s="2"/>
      <c r="S748" s="2"/>
      <c r="T748" s="2"/>
    </row>
    <row r="749" spans="9:20" ht="15.75" customHeight="1" x14ac:dyDescent="0.25">
      <c r="I749" s="2"/>
      <c r="J749" s="2"/>
      <c r="K749" s="2"/>
      <c r="L749" s="2"/>
      <c r="M749" s="2"/>
      <c r="P749" s="2"/>
      <c r="Q749" s="2"/>
      <c r="R749" s="2"/>
      <c r="S749" s="2"/>
      <c r="T749" s="2"/>
    </row>
    <row r="750" spans="9:20" ht="15.75" customHeight="1" x14ac:dyDescent="0.25">
      <c r="I750" s="2"/>
      <c r="J750" s="2"/>
      <c r="K750" s="2"/>
      <c r="L750" s="2"/>
      <c r="M750" s="2"/>
      <c r="P750" s="2"/>
      <c r="Q750" s="2"/>
      <c r="R750" s="2"/>
      <c r="S750" s="2"/>
      <c r="T750" s="2"/>
    </row>
    <row r="751" spans="9:20" ht="15.75" customHeight="1" x14ac:dyDescent="0.25">
      <c r="I751" s="2"/>
      <c r="J751" s="2"/>
      <c r="K751" s="2"/>
      <c r="L751" s="2"/>
      <c r="M751" s="2"/>
      <c r="P751" s="2"/>
      <c r="Q751" s="2"/>
      <c r="R751" s="2"/>
      <c r="S751" s="2"/>
      <c r="T751" s="2"/>
    </row>
    <row r="752" spans="9:20" ht="15.75" customHeight="1" x14ac:dyDescent="0.25">
      <c r="I752" s="2"/>
      <c r="J752" s="2"/>
      <c r="K752" s="2"/>
      <c r="L752" s="2"/>
      <c r="M752" s="2"/>
      <c r="P752" s="2"/>
      <c r="Q752" s="2"/>
      <c r="R752" s="2"/>
      <c r="S752" s="2"/>
      <c r="T752" s="2"/>
    </row>
    <row r="753" spans="9:20" ht="15.75" customHeight="1" x14ac:dyDescent="0.25">
      <c r="I753" s="2"/>
      <c r="J753" s="2"/>
      <c r="K753" s="2"/>
      <c r="L753" s="2"/>
      <c r="M753" s="2"/>
      <c r="P753" s="2"/>
      <c r="Q753" s="2"/>
      <c r="R753" s="2"/>
      <c r="S753" s="2"/>
      <c r="T753" s="2"/>
    </row>
    <row r="754" spans="9:20" ht="15.75" customHeight="1" x14ac:dyDescent="0.25">
      <c r="I754" s="2"/>
      <c r="J754" s="2"/>
      <c r="K754" s="2"/>
      <c r="L754" s="2"/>
      <c r="M754" s="2"/>
      <c r="P754" s="2"/>
      <c r="Q754" s="2"/>
      <c r="R754" s="2"/>
      <c r="S754" s="2"/>
      <c r="T754" s="2"/>
    </row>
    <row r="755" spans="9:20" ht="15.75" customHeight="1" x14ac:dyDescent="0.25">
      <c r="I755" s="2"/>
      <c r="J755" s="2"/>
      <c r="K755" s="2"/>
      <c r="L755" s="2"/>
      <c r="M755" s="2"/>
      <c r="P755" s="2"/>
      <c r="Q755" s="2"/>
      <c r="R755" s="2"/>
      <c r="S755" s="2"/>
      <c r="T755" s="2"/>
    </row>
    <row r="756" spans="9:20" ht="15.75" customHeight="1" x14ac:dyDescent="0.25">
      <c r="I756" s="2"/>
      <c r="J756" s="2"/>
      <c r="K756" s="2"/>
      <c r="L756" s="2"/>
      <c r="M756" s="2"/>
      <c r="P756" s="2"/>
      <c r="Q756" s="2"/>
      <c r="R756" s="2"/>
      <c r="S756" s="2"/>
      <c r="T756" s="2"/>
    </row>
    <row r="757" spans="9:20" ht="15.75" customHeight="1" x14ac:dyDescent="0.25">
      <c r="I757" s="2"/>
      <c r="J757" s="2"/>
      <c r="K757" s="2"/>
      <c r="L757" s="2"/>
      <c r="M757" s="2"/>
      <c r="P757" s="2"/>
      <c r="Q757" s="2"/>
      <c r="R757" s="2"/>
      <c r="S757" s="2"/>
      <c r="T757" s="2"/>
    </row>
    <row r="758" spans="9:20" ht="15.75" customHeight="1" x14ac:dyDescent="0.25">
      <c r="I758" s="2"/>
      <c r="J758" s="2"/>
      <c r="K758" s="2"/>
      <c r="L758" s="2"/>
      <c r="M758" s="2"/>
      <c r="P758" s="2"/>
      <c r="Q758" s="2"/>
      <c r="R758" s="2"/>
      <c r="S758" s="2"/>
      <c r="T758" s="2"/>
    </row>
    <row r="759" spans="9:20" ht="15.75" customHeight="1" x14ac:dyDescent="0.25">
      <c r="I759" s="2"/>
      <c r="J759" s="2"/>
      <c r="K759" s="2"/>
      <c r="L759" s="2"/>
      <c r="M759" s="2"/>
      <c r="P759" s="2"/>
      <c r="Q759" s="2"/>
      <c r="R759" s="2"/>
      <c r="S759" s="2"/>
      <c r="T759" s="2"/>
    </row>
    <row r="760" spans="9:20" ht="15.75" customHeight="1" x14ac:dyDescent="0.25">
      <c r="I760" s="2"/>
      <c r="J760" s="2"/>
      <c r="K760" s="2"/>
      <c r="L760" s="2"/>
      <c r="M760" s="2"/>
      <c r="P760" s="2"/>
      <c r="Q760" s="2"/>
      <c r="R760" s="2"/>
      <c r="S760" s="2"/>
      <c r="T760" s="2"/>
    </row>
    <row r="761" spans="9:20" ht="15.75" customHeight="1" x14ac:dyDescent="0.25">
      <c r="I761" s="2"/>
      <c r="J761" s="2"/>
      <c r="K761" s="2"/>
      <c r="L761" s="2"/>
      <c r="M761" s="2"/>
      <c r="P761" s="2"/>
      <c r="Q761" s="2"/>
      <c r="R761" s="2"/>
      <c r="S761" s="2"/>
      <c r="T761" s="2"/>
    </row>
    <row r="762" spans="9:20" ht="15.75" customHeight="1" x14ac:dyDescent="0.25">
      <c r="I762" s="2"/>
      <c r="J762" s="2"/>
      <c r="K762" s="2"/>
      <c r="L762" s="2"/>
      <c r="M762" s="2"/>
      <c r="P762" s="2"/>
      <c r="Q762" s="2"/>
      <c r="R762" s="2"/>
      <c r="S762" s="2"/>
      <c r="T762" s="2"/>
    </row>
    <row r="763" spans="9:20" ht="15.75" customHeight="1" x14ac:dyDescent="0.25">
      <c r="I763" s="2"/>
      <c r="J763" s="2"/>
      <c r="K763" s="2"/>
      <c r="L763" s="2"/>
      <c r="M763" s="2"/>
      <c r="P763" s="2"/>
      <c r="Q763" s="2"/>
      <c r="R763" s="2"/>
      <c r="S763" s="2"/>
      <c r="T763" s="2"/>
    </row>
    <row r="764" spans="9:20" ht="15.75" customHeight="1" x14ac:dyDescent="0.25">
      <c r="I764" s="2"/>
      <c r="J764" s="2"/>
      <c r="K764" s="2"/>
      <c r="L764" s="2"/>
      <c r="M764" s="2"/>
      <c r="P764" s="2"/>
      <c r="Q764" s="2"/>
      <c r="R764" s="2"/>
      <c r="S764" s="2"/>
      <c r="T764" s="2"/>
    </row>
    <row r="765" spans="9:20" ht="15.75" customHeight="1" x14ac:dyDescent="0.25">
      <c r="I765" s="2"/>
      <c r="J765" s="2"/>
      <c r="K765" s="2"/>
      <c r="L765" s="2"/>
      <c r="M765" s="2"/>
      <c r="P765" s="2"/>
      <c r="Q765" s="2"/>
      <c r="R765" s="2"/>
      <c r="S765" s="2"/>
      <c r="T765" s="2"/>
    </row>
    <row r="766" spans="9:20" ht="15.75" customHeight="1" x14ac:dyDescent="0.25">
      <c r="I766" s="2"/>
      <c r="J766" s="2"/>
      <c r="K766" s="2"/>
      <c r="L766" s="2"/>
      <c r="M766" s="2"/>
      <c r="P766" s="2"/>
      <c r="Q766" s="2"/>
      <c r="R766" s="2"/>
      <c r="S766" s="2"/>
      <c r="T766" s="2"/>
    </row>
    <row r="767" spans="9:20" ht="15.75" customHeight="1" x14ac:dyDescent="0.25">
      <c r="I767" s="2"/>
      <c r="J767" s="2"/>
      <c r="K767" s="2"/>
      <c r="L767" s="2"/>
      <c r="M767" s="2"/>
      <c r="P767" s="2"/>
      <c r="Q767" s="2"/>
      <c r="R767" s="2"/>
      <c r="S767" s="2"/>
      <c r="T767" s="2"/>
    </row>
    <row r="768" spans="9:20" ht="15.75" customHeight="1" x14ac:dyDescent="0.25">
      <c r="I768" s="2"/>
      <c r="J768" s="2"/>
      <c r="K768" s="2"/>
      <c r="L768" s="2"/>
      <c r="M768" s="2"/>
      <c r="P768" s="2"/>
      <c r="Q768" s="2"/>
      <c r="R768" s="2"/>
      <c r="S768" s="2"/>
      <c r="T768" s="2"/>
    </row>
    <row r="769" spans="9:20" ht="15.75" customHeight="1" x14ac:dyDescent="0.25">
      <c r="I769" s="2"/>
      <c r="J769" s="2"/>
      <c r="K769" s="2"/>
      <c r="L769" s="2"/>
      <c r="M769" s="2"/>
      <c r="P769" s="2"/>
      <c r="Q769" s="2"/>
      <c r="R769" s="2"/>
      <c r="S769" s="2"/>
      <c r="T769" s="2"/>
    </row>
    <row r="770" spans="9:20" ht="15.75" customHeight="1" x14ac:dyDescent="0.25">
      <c r="I770" s="2"/>
      <c r="J770" s="2"/>
      <c r="K770" s="2"/>
      <c r="L770" s="2"/>
      <c r="M770" s="2"/>
      <c r="P770" s="2"/>
      <c r="Q770" s="2"/>
      <c r="R770" s="2"/>
      <c r="S770" s="2"/>
      <c r="T770" s="2"/>
    </row>
    <row r="771" spans="9:20" ht="15.75" customHeight="1" x14ac:dyDescent="0.25">
      <c r="I771" s="2"/>
      <c r="J771" s="2"/>
      <c r="K771" s="2"/>
      <c r="L771" s="2"/>
      <c r="M771" s="2"/>
      <c r="P771" s="2"/>
      <c r="Q771" s="2"/>
      <c r="R771" s="2"/>
      <c r="S771" s="2"/>
      <c r="T771" s="2"/>
    </row>
    <row r="772" spans="9:20" ht="15.75" customHeight="1" x14ac:dyDescent="0.25">
      <c r="I772" s="2"/>
      <c r="J772" s="2"/>
      <c r="K772" s="2"/>
      <c r="L772" s="2"/>
      <c r="M772" s="2"/>
      <c r="P772" s="2"/>
      <c r="Q772" s="2"/>
      <c r="R772" s="2"/>
      <c r="S772" s="2"/>
      <c r="T772" s="2"/>
    </row>
    <row r="773" spans="9:20" ht="15.75" customHeight="1" x14ac:dyDescent="0.25">
      <c r="I773" s="2"/>
      <c r="J773" s="2"/>
      <c r="K773" s="2"/>
      <c r="L773" s="2"/>
      <c r="M773" s="2"/>
      <c r="P773" s="2"/>
      <c r="Q773" s="2"/>
      <c r="R773" s="2"/>
      <c r="S773" s="2"/>
      <c r="T773" s="2"/>
    </row>
    <row r="774" spans="9:20" ht="15.75" customHeight="1" x14ac:dyDescent="0.25">
      <c r="I774" s="2"/>
      <c r="J774" s="2"/>
      <c r="K774" s="2"/>
      <c r="L774" s="2"/>
      <c r="M774" s="2"/>
      <c r="P774" s="2"/>
      <c r="Q774" s="2"/>
      <c r="R774" s="2"/>
      <c r="S774" s="2"/>
      <c r="T774" s="2"/>
    </row>
    <row r="775" spans="9:20" ht="15.75" customHeight="1" x14ac:dyDescent="0.25">
      <c r="I775" s="2"/>
      <c r="J775" s="2"/>
      <c r="K775" s="2"/>
      <c r="L775" s="2"/>
      <c r="M775" s="2"/>
      <c r="P775" s="2"/>
      <c r="Q775" s="2"/>
      <c r="R775" s="2"/>
      <c r="S775" s="2"/>
      <c r="T775" s="2"/>
    </row>
    <row r="776" spans="9:20" ht="15.75" customHeight="1" x14ac:dyDescent="0.25">
      <c r="I776" s="2"/>
      <c r="J776" s="2"/>
      <c r="K776" s="2"/>
      <c r="L776" s="2"/>
      <c r="M776" s="2"/>
      <c r="P776" s="2"/>
      <c r="Q776" s="2"/>
      <c r="R776" s="2"/>
      <c r="S776" s="2"/>
      <c r="T776" s="2"/>
    </row>
    <row r="777" spans="9:20" ht="15.75" customHeight="1" x14ac:dyDescent="0.25">
      <c r="I777" s="2"/>
      <c r="J777" s="2"/>
      <c r="K777" s="2"/>
      <c r="L777" s="2"/>
      <c r="M777" s="2"/>
      <c r="P777" s="2"/>
      <c r="Q777" s="2"/>
      <c r="R777" s="2"/>
      <c r="S777" s="2"/>
      <c r="T777" s="2"/>
    </row>
    <row r="778" spans="9:20" ht="15.75" customHeight="1" x14ac:dyDescent="0.25">
      <c r="I778" s="2"/>
      <c r="J778" s="2"/>
      <c r="K778" s="2"/>
      <c r="L778" s="2"/>
      <c r="M778" s="2"/>
      <c r="P778" s="2"/>
      <c r="Q778" s="2"/>
      <c r="R778" s="2"/>
      <c r="S778" s="2"/>
      <c r="T778" s="2"/>
    </row>
    <row r="779" spans="9:20" ht="15.75" customHeight="1" x14ac:dyDescent="0.25">
      <c r="I779" s="2"/>
      <c r="J779" s="2"/>
      <c r="K779" s="2"/>
      <c r="L779" s="2"/>
      <c r="M779" s="2"/>
      <c r="P779" s="2"/>
      <c r="Q779" s="2"/>
      <c r="R779" s="2"/>
      <c r="S779" s="2"/>
      <c r="T779" s="2"/>
    </row>
    <row r="780" spans="9:20" ht="15.75" customHeight="1" x14ac:dyDescent="0.25">
      <c r="I780" s="2"/>
      <c r="J780" s="2"/>
      <c r="K780" s="2"/>
      <c r="L780" s="2"/>
      <c r="M780" s="2"/>
      <c r="P780" s="2"/>
      <c r="Q780" s="2"/>
      <c r="R780" s="2"/>
      <c r="S780" s="2"/>
      <c r="T780" s="2"/>
    </row>
    <row r="781" spans="9:20" ht="15.75" customHeight="1" x14ac:dyDescent="0.25">
      <c r="I781" s="2"/>
      <c r="J781" s="2"/>
      <c r="K781" s="2"/>
      <c r="L781" s="2"/>
      <c r="M781" s="2"/>
      <c r="P781" s="2"/>
      <c r="Q781" s="2"/>
      <c r="R781" s="2"/>
      <c r="S781" s="2"/>
      <c r="T781" s="2"/>
    </row>
    <row r="782" spans="9:20" ht="15.75" customHeight="1" x14ac:dyDescent="0.25">
      <c r="I782" s="2"/>
      <c r="J782" s="2"/>
      <c r="K782" s="2"/>
      <c r="L782" s="2"/>
      <c r="M782" s="2"/>
      <c r="P782" s="2"/>
      <c r="Q782" s="2"/>
      <c r="R782" s="2"/>
      <c r="S782" s="2"/>
      <c r="T782" s="2"/>
    </row>
    <row r="783" spans="9:20" ht="15.75" customHeight="1" x14ac:dyDescent="0.25">
      <c r="I783" s="2"/>
      <c r="J783" s="2"/>
      <c r="K783" s="2"/>
      <c r="L783" s="2"/>
      <c r="M783" s="2"/>
      <c r="P783" s="2"/>
      <c r="Q783" s="2"/>
      <c r="R783" s="2"/>
      <c r="S783" s="2"/>
      <c r="T783" s="2"/>
    </row>
    <row r="784" spans="9:20" ht="15.75" customHeight="1" x14ac:dyDescent="0.25">
      <c r="I784" s="2"/>
      <c r="J784" s="2"/>
      <c r="K784" s="2"/>
      <c r="L784" s="2"/>
      <c r="M784" s="2"/>
      <c r="P784" s="2"/>
      <c r="Q784" s="2"/>
      <c r="R784" s="2"/>
      <c r="S784" s="2"/>
      <c r="T784" s="2"/>
    </row>
    <row r="785" spans="9:20" ht="15.75" customHeight="1" x14ac:dyDescent="0.25">
      <c r="I785" s="2"/>
      <c r="J785" s="2"/>
      <c r="K785" s="2"/>
      <c r="L785" s="2"/>
      <c r="M785" s="2"/>
      <c r="P785" s="2"/>
      <c r="Q785" s="2"/>
      <c r="R785" s="2"/>
      <c r="S785" s="2"/>
      <c r="T785" s="2"/>
    </row>
    <row r="786" spans="9:20" ht="15.75" customHeight="1" x14ac:dyDescent="0.25">
      <c r="I786" s="2"/>
      <c r="J786" s="2"/>
      <c r="K786" s="2"/>
      <c r="L786" s="2"/>
      <c r="M786" s="2"/>
      <c r="P786" s="2"/>
      <c r="Q786" s="2"/>
      <c r="R786" s="2"/>
      <c r="S786" s="2"/>
      <c r="T786" s="2"/>
    </row>
    <row r="787" spans="9:20" ht="15.75" customHeight="1" x14ac:dyDescent="0.25">
      <c r="I787" s="2"/>
      <c r="J787" s="2"/>
      <c r="K787" s="2"/>
      <c r="L787" s="2"/>
      <c r="M787" s="2"/>
      <c r="P787" s="2"/>
      <c r="Q787" s="2"/>
      <c r="R787" s="2"/>
      <c r="S787" s="2"/>
      <c r="T787" s="2"/>
    </row>
    <row r="788" spans="9:20" ht="15.75" customHeight="1" x14ac:dyDescent="0.25">
      <c r="I788" s="2"/>
      <c r="J788" s="2"/>
      <c r="K788" s="2"/>
      <c r="L788" s="2"/>
      <c r="M788" s="2"/>
      <c r="P788" s="2"/>
      <c r="Q788" s="2"/>
      <c r="R788" s="2"/>
      <c r="S788" s="2"/>
      <c r="T788" s="2"/>
    </row>
    <row r="789" spans="9:20" ht="15.75" customHeight="1" x14ac:dyDescent="0.25">
      <c r="I789" s="2"/>
      <c r="J789" s="2"/>
      <c r="K789" s="2"/>
      <c r="L789" s="2"/>
      <c r="M789" s="2"/>
      <c r="P789" s="2"/>
      <c r="Q789" s="2"/>
      <c r="R789" s="2"/>
      <c r="S789" s="2"/>
      <c r="T789" s="2"/>
    </row>
    <row r="790" spans="9:20" ht="15.75" customHeight="1" x14ac:dyDescent="0.25">
      <c r="I790" s="2"/>
      <c r="J790" s="2"/>
      <c r="K790" s="2"/>
      <c r="L790" s="2"/>
      <c r="M790" s="2"/>
      <c r="P790" s="2"/>
      <c r="Q790" s="2"/>
      <c r="R790" s="2"/>
      <c r="S790" s="2"/>
      <c r="T790" s="2"/>
    </row>
    <row r="791" spans="9:20" ht="15.75" customHeight="1" x14ac:dyDescent="0.25">
      <c r="I791" s="2"/>
      <c r="J791" s="2"/>
      <c r="K791" s="2"/>
      <c r="L791" s="2"/>
      <c r="M791" s="2"/>
      <c r="P791" s="2"/>
      <c r="Q791" s="2"/>
      <c r="R791" s="2"/>
      <c r="S791" s="2"/>
      <c r="T791" s="2"/>
    </row>
    <row r="792" spans="9:20" ht="15.75" customHeight="1" x14ac:dyDescent="0.25">
      <c r="I792" s="2"/>
      <c r="J792" s="2"/>
      <c r="K792" s="2"/>
      <c r="L792" s="2"/>
      <c r="M792" s="2"/>
      <c r="P792" s="2"/>
      <c r="Q792" s="2"/>
      <c r="R792" s="2"/>
      <c r="S792" s="2"/>
      <c r="T792" s="2"/>
    </row>
    <row r="793" spans="9:20" ht="15.75" customHeight="1" x14ac:dyDescent="0.25">
      <c r="I793" s="2"/>
      <c r="J793" s="2"/>
      <c r="K793" s="2"/>
      <c r="L793" s="2"/>
      <c r="M793" s="2"/>
      <c r="P793" s="2"/>
      <c r="Q793" s="2"/>
      <c r="R793" s="2"/>
      <c r="S793" s="2"/>
      <c r="T793" s="2"/>
    </row>
    <row r="794" spans="9:20" ht="15.75" customHeight="1" x14ac:dyDescent="0.25">
      <c r="I794" s="2"/>
      <c r="J794" s="2"/>
      <c r="K794" s="2"/>
      <c r="L794" s="2"/>
      <c r="M794" s="2"/>
      <c r="P794" s="2"/>
      <c r="Q794" s="2"/>
      <c r="R794" s="2"/>
      <c r="S794" s="2"/>
      <c r="T794" s="2"/>
    </row>
    <row r="795" spans="9:20" ht="15.75" customHeight="1" x14ac:dyDescent="0.25">
      <c r="I795" s="2"/>
      <c r="J795" s="2"/>
      <c r="K795" s="2"/>
      <c r="L795" s="2"/>
      <c r="M795" s="2"/>
      <c r="P795" s="2"/>
      <c r="Q795" s="2"/>
      <c r="R795" s="2"/>
      <c r="S795" s="2"/>
      <c r="T795" s="2"/>
    </row>
    <row r="796" spans="9:20" ht="15.75" customHeight="1" x14ac:dyDescent="0.25">
      <c r="I796" s="2"/>
      <c r="J796" s="2"/>
      <c r="K796" s="2"/>
      <c r="L796" s="2"/>
      <c r="M796" s="2"/>
      <c r="P796" s="2"/>
      <c r="Q796" s="2"/>
      <c r="R796" s="2"/>
      <c r="S796" s="2"/>
      <c r="T796" s="2"/>
    </row>
    <row r="797" spans="9:20" ht="15.75" customHeight="1" x14ac:dyDescent="0.25">
      <c r="I797" s="2"/>
      <c r="J797" s="2"/>
      <c r="K797" s="2"/>
      <c r="L797" s="2"/>
      <c r="M797" s="2"/>
      <c r="P797" s="2"/>
      <c r="Q797" s="2"/>
      <c r="R797" s="2"/>
      <c r="S797" s="2"/>
      <c r="T797" s="2"/>
    </row>
    <row r="798" spans="9:20" ht="15.75" customHeight="1" x14ac:dyDescent="0.25">
      <c r="I798" s="2"/>
      <c r="J798" s="2"/>
      <c r="K798" s="2"/>
      <c r="L798" s="2"/>
      <c r="M798" s="2"/>
      <c r="P798" s="2"/>
      <c r="Q798" s="2"/>
      <c r="R798" s="2"/>
      <c r="S798" s="2"/>
      <c r="T798" s="2"/>
    </row>
    <row r="799" spans="9:20" ht="15.75" customHeight="1" x14ac:dyDescent="0.25">
      <c r="I799" s="2"/>
      <c r="J799" s="2"/>
      <c r="K799" s="2"/>
      <c r="L799" s="2"/>
      <c r="M799" s="2"/>
      <c r="P799" s="2"/>
      <c r="Q799" s="2"/>
      <c r="R799" s="2"/>
      <c r="S799" s="2"/>
      <c r="T799" s="2"/>
    </row>
    <row r="800" spans="9:20" ht="15.75" customHeight="1" x14ac:dyDescent="0.25">
      <c r="I800" s="2"/>
      <c r="J800" s="2"/>
      <c r="K800" s="2"/>
      <c r="L800" s="2"/>
      <c r="M800" s="2"/>
      <c r="P800" s="2"/>
      <c r="Q800" s="2"/>
      <c r="R800" s="2"/>
      <c r="S800" s="2"/>
      <c r="T800" s="2"/>
    </row>
    <row r="801" spans="9:20" ht="15.75" customHeight="1" x14ac:dyDescent="0.25">
      <c r="I801" s="2"/>
      <c r="J801" s="2"/>
      <c r="K801" s="2"/>
      <c r="L801" s="2"/>
      <c r="M801" s="2"/>
      <c r="P801" s="2"/>
      <c r="Q801" s="2"/>
      <c r="R801" s="2"/>
      <c r="S801" s="2"/>
      <c r="T801" s="2"/>
    </row>
    <row r="802" spans="9:20" ht="15.75" customHeight="1" x14ac:dyDescent="0.25">
      <c r="I802" s="2"/>
      <c r="J802" s="2"/>
      <c r="K802" s="2"/>
      <c r="L802" s="2"/>
      <c r="M802" s="2"/>
      <c r="P802" s="2"/>
      <c r="Q802" s="2"/>
      <c r="R802" s="2"/>
      <c r="S802" s="2"/>
      <c r="T802" s="2"/>
    </row>
    <row r="803" spans="9:20" ht="15.75" customHeight="1" x14ac:dyDescent="0.25">
      <c r="I803" s="2"/>
      <c r="J803" s="2"/>
      <c r="K803" s="2"/>
      <c r="L803" s="2"/>
      <c r="M803" s="2"/>
      <c r="P803" s="2"/>
      <c r="Q803" s="2"/>
      <c r="R803" s="2"/>
      <c r="S803" s="2"/>
      <c r="T803" s="2"/>
    </row>
    <row r="804" spans="9:20" ht="15.75" customHeight="1" x14ac:dyDescent="0.25">
      <c r="I804" s="2"/>
      <c r="J804" s="2"/>
      <c r="K804" s="2"/>
      <c r="L804" s="2"/>
      <c r="M804" s="2"/>
      <c r="P804" s="2"/>
      <c r="Q804" s="2"/>
      <c r="R804" s="2"/>
      <c r="S804" s="2"/>
      <c r="T804" s="2"/>
    </row>
    <row r="805" spans="9:20" ht="15.75" customHeight="1" x14ac:dyDescent="0.25">
      <c r="I805" s="2"/>
      <c r="J805" s="2"/>
      <c r="K805" s="2"/>
      <c r="L805" s="2"/>
      <c r="M805" s="2"/>
      <c r="P805" s="2"/>
      <c r="Q805" s="2"/>
      <c r="R805" s="2"/>
      <c r="S805" s="2"/>
      <c r="T805" s="2"/>
    </row>
    <row r="806" spans="9:20" ht="15.75" customHeight="1" x14ac:dyDescent="0.25">
      <c r="I806" s="2"/>
      <c r="J806" s="2"/>
      <c r="K806" s="2"/>
      <c r="L806" s="2"/>
      <c r="M806" s="2"/>
      <c r="P806" s="2"/>
      <c r="Q806" s="2"/>
      <c r="R806" s="2"/>
      <c r="S806" s="2"/>
      <c r="T806" s="2"/>
    </row>
    <row r="807" spans="9:20" ht="15.75" customHeight="1" x14ac:dyDescent="0.25">
      <c r="I807" s="2"/>
      <c r="J807" s="2"/>
      <c r="K807" s="2"/>
      <c r="L807" s="2"/>
      <c r="M807" s="2"/>
      <c r="P807" s="2"/>
      <c r="Q807" s="2"/>
      <c r="R807" s="2"/>
      <c r="S807" s="2"/>
      <c r="T807" s="2"/>
    </row>
    <row r="808" spans="9:20" ht="15.75" customHeight="1" x14ac:dyDescent="0.25">
      <c r="I808" s="2"/>
      <c r="J808" s="2"/>
      <c r="K808" s="2"/>
      <c r="L808" s="2"/>
      <c r="M808" s="2"/>
      <c r="P808" s="2"/>
      <c r="Q808" s="2"/>
      <c r="R808" s="2"/>
      <c r="S808" s="2"/>
      <c r="T808" s="2"/>
    </row>
    <row r="809" spans="9:20" ht="15.75" customHeight="1" x14ac:dyDescent="0.25">
      <c r="I809" s="2"/>
      <c r="J809" s="2"/>
      <c r="K809" s="2"/>
      <c r="L809" s="2"/>
      <c r="M809" s="2"/>
      <c r="P809" s="2"/>
      <c r="Q809" s="2"/>
      <c r="R809" s="2"/>
      <c r="S809" s="2"/>
      <c r="T809" s="2"/>
    </row>
    <row r="810" spans="9:20" ht="15.75" customHeight="1" x14ac:dyDescent="0.25">
      <c r="I810" s="2"/>
      <c r="J810" s="2"/>
      <c r="K810" s="2"/>
      <c r="L810" s="2"/>
      <c r="M810" s="2"/>
      <c r="P810" s="2"/>
      <c r="Q810" s="2"/>
      <c r="R810" s="2"/>
      <c r="S810" s="2"/>
      <c r="T810" s="2"/>
    </row>
    <row r="811" spans="9:20" ht="15.75" customHeight="1" x14ac:dyDescent="0.25">
      <c r="I811" s="2"/>
      <c r="J811" s="2"/>
      <c r="K811" s="2"/>
      <c r="L811" s="2"/>
      <c r="M811" s="2"/>
      <c r="P811" s="2"/>
      <c r="Q811" s="2"/>
      <c r="R811" s="2"/>
      <c r="S811" s="2"/>
      <c r="T811" s="2"/>
    </row>
    <row r="812" spans="9:20" ht="15.75" customHeight="1" x14ac:dyDescent="0.25">
      <c r="I812" s="2"/>
      <c r="J812" s="2"/>
      <c r="K812" s="2"/>
      <c r="L812" s="2"/>
      <c r="M812" s="2"/>
      <c r="P812" s="2"/>
      <c r="Q812" s="2"/>
      <c r="R812" s="2"/>
      <c r="S812" s="2"/>
      <c r="T812" s="2"/>
    </row>
    <row r="813" spans="9:20" ht="15.75" customHeight="1" x14ac:dyDescent="0.25">
      <c r="I813" s="2"/>
      <c r="J813" s="2"/>
      <c r="K813" s="2"/>
      <c r="L813" s="2"/>
      <c r="M813" s="2"/>
      <c r="P813" s="2"/>
      <c r="Q813" s="2"/>
      <c r="R813" s="2"/>
      <c r="S813" s="2"/>
      <c r="T813" s="2"/>
    </row>
    <row r="814" spans="9:20" ht="15.75" customHeight="1" x14ac:dyDescent="0.25">
      <c r="I814" s="2"/>
      <c r="J814" s="2"/>
      <c r="K814" s="2"/>
      <c r="L814" s="2"/>
      <c r="M814" s="2"/>
      <c r="P814" s="2"/>
      <c r="Q814" s="2"/>
      <c r="R814" s="2"/>
      <c r="S814" s="2"/>
      <c r="T814" s="2"/>
    </row>
    <row r="815" spans="9:20" ht="15.75" customHeight="1" x14ac:dyDescent="0.25">
      <c r="I815" s="2"/>
      <c r="J815" s="2"/>
      <c r="K815" s="2"/>
      <c r="L815" s="2"/>
      <c r="M815" s="2"/>
      <c r="P815" s="2"/>
      <c r="Q815" s="2"/>
      <c r="R815" s="2"/>
      <c r="S815" s="2"/>
      <c r="T815" s="2"/>
    </row>
    <row r="816" spans="9:20" ht="15.75" customHeight="1" x14ac:dyDescent="0.25">
      <c r="I816" s="2"/>
      <c r="J816" s="2"/>
      <c r="K816" s="2"/>
      <c r="L816" s="2"/>
      <c r="M816" s="2"/>
      <c r="P816" s="2"/>
      <c r="Q816" s="2"/>
      <c r="R816" s="2"/>
      <c r="S816" s="2"/>
      <c r="T816" s="2"/>
    </row>
    <row r="817" spans="9:20" ht="15.75" customHeight="1" x14ac:dyDescent="0.25">
      <c r="I817" s="2"/>
      <c r="J817" s="2"/>
      <c r="K817" s="2"/>
      <c r="L817" s="2"/>
      <c r="M817" s="2"/>
      <c r="P817" s="2"/>
      <c r="Q817" s="2"/>
      <c r="R817" s="2"/>
      <c r="S817" s="2"/>
      <c r="T817" s="2"/>
    </row>
    <row r="818" spans="9:20" ht="15.75" customHeight="1" x14ac:dyDescent="0.25">
      <c r="I818" s="2"/>
      <c r="J818" s="2"/>
      <c r="K818" s="2"/>
      <c r="L818" s="2"/>
      <c r="M818" s="2"/>
      <c r="P818" s="2"/>
      <c r="Q818" s="2"/>
      <c r="R818" s="2"/>
      <c r="S818" s="2"/>
      <c r="T818" s="2"/>
    </row>
    <row r="819" spans="9:20" ht="15.75" customHeight="1" x14ac:dyDescent="0.25">
      <c r="I819" s="2"/>
      <c r="J819" s="2"/>
      <c r="K819" s="2"/>
      <c r="L819" s="2"/>
      <c r="M819" s="2"/>
      <c r="P819" s="2"/>
      <c r="Q819" s="2"/>
      <c r="R819" s="2"/>
      <c r="S819" s="2"/>
      <c r="T819" s="2"/>
    </row>
    <row r="820" spans="9:20" ht="15.75" customHeight="1" x14ac:dyDescent="0.25">
      <c r="I820" s="2"/>
      <c r="J820" s="2"/>
      <c r="K820" s="2"/>
      <c r="L820" s="2"/>
      <c r="M820" s="2"/>
      <c r="P820" s="2"/>
      <c r="Q820" s="2"/>
      <c r="R820" s="2"/>
      <c r="S820" s="2"/>
      <c r="T820" s="2"/>
    </row>
    <row r="821" spans="9:20" ht="15.75" customHeight="1" x14ac:dyDescent="0.25">
      <c r="I821" s="2"/>
      <c r="J821" s="2"/>
      <c r="K821" s="2"/>
      <c r="L821" s="2"/>
      <c r="M821" s="2"/>
      <c r="P821" s="2"/>
      <c r="Q821" s="2"/>
      <c r="R821" s="2"/>
      <c r="S821" s="2"/>
      <c r="T821" s="2"/>
    </row>
    <row r="822" spans="9:20" ht="15.75" customHeight="1" x14ac:dyDescent="0.25">
      <c r="I822" s="2"/>
      <c r="J822" s="2"/>
      <c r="K822" s="2"/>
      <c r="L822" s="2"/>
      <c r="M822" s="2"/>
      <c r="P822" s="2"/>
      <c r="Q822" s="2"/>
      <c r="R822" s="2"/>
      <c r="S822" s="2"/>
      <c r="T822" s="2"/>
    </row>
    <row r="823" spans="9:20" ht="15.75" customHeight="1" x14ac:dyDescent="0.25">
      <c r="I823" s="2"/>
      <c r="J823" s="2"/>
      <c r="K823" s="2"/>
      <c r="L823" s="2"/>
      <c r="M823" s="2"/>
      <c r="P823" s="2"/>
      <c r="Q823" s="2"/>
      <c r="R823" s="2"/>
      <c r="S823" s="2"/>
      <c r="T823" s="2"/>
    </row>
    <row r="824" spans="9:20" ht="15.75" customHeight="1" x14ac:dyDescent="0.25">
      <c r="I824" s="2"/>
      <c r="J824" s="2"/>
      <c r="K824" s="2"/>
      <c r="L824" s="2"/>
      <c r="M824" s="2"/>
      <c r="P824" s="2"/>
      <c r="Q824" s="2"/>
      <c r="R824" s="2"/>
      <c r="S824" s="2"/>
      <c r="T824" s="2"/>
    </row>
    <row r="825" spans="9:20" ht="15.75" customHeight="1" x14ac:dyDescent="0.25">
      <c r="I825" s="2"/>
      <c r="J825" s="2"/>
      <c r="K825" s="2"/>
      <c r="L825" s="2"/>
      <c r="M825" s="2"/>
      <c r="P825" s="2"/>
      <c r="Q825" s="2"/>
      <c r="R825" s="2"/>
      <c r="S825" s="2"/>
      <c r="T825" s="2"/>
    </row>
    <row r="826" spans="9:20" ht="15.75" customHeight="1" x14ac:dyDescent="0.25">
      <c r="I826" s="2"/>
      <c r="J826" s="2"/>
      <c r="K826" s="2"/>
      <c r="L826" s="2"/>
      <c r="M826" s="2"/>
      <c r="P826" s="2"/>
      <c r="Q826" s="2"/>
      <c r="R826" s="2"/>
      <c r="S826" s="2"/>
      <c r="T826" s="2"/>
    </row>
    <row r="827" spans="9:20" ht="15.75" customHeight="1" x14ac:dyDescent="0.25">
      <c r="I827" s="2"/>
      <c r="J827" s="2"/>
      <c r="K827" s="2"/>
      <c r="L827" s="2"/>
      <c r="M827" s="2"/>
      <c r="P827" s="2"/>
      <c r="Q827" s="2"/>
      <c r="R827" s="2"/>
      <c r="S827" s="2"/>
      <c r="T827" s="2"/>
    </row>
    <row r="828" spans="9:20" ht="15.75" customHeight="1" x14ac:dyDescent="0.25">
      <c r="I828" s="2"/>
      <c r="J828" s="2"/>
      <c r="K828" s="2"/>
      <c r="L828" s="2"/>
      <c r="M828" s="2"/>
      <c r="P828" s="2"/>
      <c r="Q828" s="2"/>
      <c r="R828" s="2"/>
      <c r="S828" s="2"/>
      <c r="T828" s="2"/>
    </row>
    <row r="829" spans="9:20" ht="15.75" customHeight="1" x14ac:dyDescent="0.25">
      <c r="I829" s="2"/>
      <c r="J829" s="2"/>
      <c r="K829" s="2"/>
      <c r="L829" s="2"/>
      <c r="M829" s="2"/>
      <c r="P829" s="2"/>
      <c r="Q829" s="2"/>
      <c r="R829" s="2"/>
      <c r="S829" s="2"/>
      <c r="T829" s="2"/>
    </row>
    <row r="830" spans="9:20" ht="15.75" customHeight="1" x14ac:dyDescent="0.25">
      <c r="I830" s="2"/>
      <c r="J830" s="2"/>
      <c r="K830" s="2"/>
      <c r="L830" s="2"/>
      <c r="M830" s="2"/>
      <c r="P830" s="2"/>
      <c r="Q830" s="2"/>
      <c r="R830" s="2"/>
      <c r="S830" s="2"/>
      <c r="T830" s="2"/>
    </row>
    <row r="831" spans="9:20" ht="15.75" customHeight="1" x14ac:dyDescent="0.25">
      <c r="I831" s="2"/>
      <c r="J831" s="2"/>
      <c r="K831" s="2"/>
      <c r="L831" s="2"/>
      <c r="M831" s="2"/>
      <c r="P831" s="2"/>
      <c r="Q831" s="2"/>
      <c r="R831" s="2"/>
      <c r="S831" s="2"/>
      <c r="T831" s="2"/>
    </row>
    <row r="832" spans="9:20" ht="15.75" customHeight="1" x14ac:dyDescent="0.25">
      <c r="I832" s="2"/>
      <c r="J832" s="2"/>
      <c r="K832" s="2"/>
      <c r="L832" s="2"/>
      <c r="M832" s="2"/>
      <c r="P832" s="2"/>
      <c r="Q832" s="2"/>
      <c r="R832" s="2"/>
      <c r="S832" s="2"/>
      <c r="T832" s="2"/>
    </row>
    <row r="833" spans="9:20" ht="15.75" customHeight="1" x14ac:dyDescent="0.25">
      <c r="I833" s="2"/>
      <c r="J833" s="2"/>
      <c r="K833" s="2"/>
      <c r="L833" s="2"/>
      <c r="M833" s="2"/>
      <c r="P833" s="2"/>
      <c r="Q833" s="2"/>
      <c r="R833" s="2"/>
      <c r="S833" s="2"/>
      <c r="T833" s="2"/>
    </row>
    <row r="834" spans="9:20" ht="15.75" customHeight="1" x14ac:dyDescent="0.25">
      <c r="I834" s="2"/>
      <c r="J834" s="2"/>
      <c r="K834" s="2"/>
      <c r="L834" s="2"/>
      <c r="M834" s="2"/>
      <c r="P834" s="2"/>
      <c r="Q834" s="2"/>
      <c r="R834" s="2"/>
      <c r="S834" s="2"/>
      <c r="T834" s="2"/>
    </row>
    <row r="835" spans="9:20" ht="15.75" customHeight="1" x14ac:dyDescent="0.25">
      <c r="I835" s="2"/>
      <c r="J835" s="2"/>
      <c r="K835" s="2"/>
      <c r="L835" s="2"/>
      <c r="M835" s="2"/>
      <c r="P835" s="2"/>
      <c r="Q835" s="2"/>
      <c r="R835" s="2"/>
      <c r="S835" s="2"/>
      <c r="T835" s="2"/>
    </row>
    <row r="836" spans="9:20" ht="15.75" customHeight="1" x14ac:dyDescent="0.25">
      <c r="I836" s="2"/>
      <c r="J836" s="2"/>
      <c r="K836" s="2"/>
      <c r="L836" s="2"/>
      <c r="M836" s="2"/>
      <c r="P836" s="2"/>
      <c r="Q836" s="2"/>
      <c r="R836" s="2"/>
      <c r="S836" s="2"/>
      <c r="T836" s="2"/>
    </row>
    <row r="837" spans="9:20" ht="15.75" customHeight="1" x14ac:dyDescent="0.25">
      <c r="I837" s="2"/>
      <c r="J837" s="2"/>
      <c r="K837" s="2"/>
      <c r="L837" s="2"/>
      <c r="M837" s="2"/>
      <c r="P837" s="2"/>
      <c r="Q837" s="2"/>
      <c r="R837" s="2"/>
      <c r="S837" s="2"/>
      <c r="T837" s="2"/>
    </row>
    <row r="838" spans="9:20" ht="15.75" customHeight="1" x14ac:dyDescent="0.25">
      <c r="I838" s="2"/>
      <c r="J838" s="2"/>
      <c r="K838" s="2"/>
      <c r="L838" s="2"/>
      <c r="M838" s="2"/>
      <c r="P838" s="2"/>
      <c r="Q838" s="2"/>
      <c r="R838" s="2"/>
      <c r="S838" s="2"/>
      <c r="T838" s="2"/>
    </row>
    <row r="839" spans="9:20" ht="15.75" customHeight="1" x14ac:dyDescent="0.25">
      <c r="I839" s="2"/>
      <c r="J839" s="2"/>
      <c r="K839" s="2"/>
      <c r="L839" s="2"/>
      <c r="M839" s="2"/>
      <c r="P839" s="2"/>
      <c r="Q839" s="2"/>
      <c r="R839" s="2"/>
      <c r="S839" s="2"/>
      <c r="T839" s="2"/>
    </row>
    <row r="840" spans="9:20" ht="15.75" customHeight="1" x14ac:dyDescent="0.25">
      <c r="I840" s="2"/>
      <c r="J840" s="2"/>
      <c r="K840" s="2"/>
      <c r="L840" s="2"/>
      <c r="M840" s="2"/>
      <c r="P840" s="2"/>
      <c r="Q840" s="2"/>
      <c r="R840" s="2"/>
      <c r="S840" s="2"/>
      <c r="T840" s="2"/>
    </row>
    <row r="841" spans="9:20" ht="15.75" customHeight="1" x14ac:dyDescent="0.25">
      <c r="I841" s="2"/>
      <c r="J841" s="2"/>
      <c r="K841" s="2"/>
      <c r="L841" s="2"/>
      <c r="M841" s="2"/>
      <c r="P841" s="2"/>
      <c r="Q841" s="2"/>
      <c r="R841" s="2"/>
      <c r="S841" s="2"/>
      <c r="T841" s="2"/>
    </row>
    <row r="842" spans="9:20" ht="15.75" customHeight="1" x14ac:dyDescent="0.25">
      <c r="I842" s="2"/>
      <c r="J842" s="2"/>
      <c r="K842" s="2"/>
      <c r="L842" s="2"/>
      <c r="M842" s="2"/>
      <c r="P842" s="2"/>
      <c r="Q842" s="2"/>
      <c r="R842" s="2"/>
      <c r="S842" s="2"/>
      <c r="T842" s="2"/>
    </row>
    <row r="843" spans="9:20" ht="15.75" customHeight="1" x14ac:dyDescent="0.25">
      <c r="I843" s="2"/>
      <c r="J843" s="2"/>
      <c r="K843" s="2"/>
      <c r="L843" s="2"/>
      <c r="M843" s="2"/>
      <c r="P843" s="2"/>
      <c r="Q843" s="2"/>
      <c r="R843" s="2"/>
      <c r="S843" s="2"/>
      <c r="T843" s="2"/>
    </row>
    <row r="844" spans="9:20" ht="15.75" customHeight="1" x14ac:dyDescent="0.25">
      <c r="I844" s="2"/>
      <c r="J844" s="2"/>
      <c r="K844" s="2"/>
      <c r="L844" s="2"/>
      <c r="M844" s="2"/>
      <c r="P844" s="2"/>
      <c r="Q844" s="2"/>
      <c r="R844" s="2"/>
      <c r="S844" s="2"/>
      <c r="T844" s="2"/>
    </row>
    <row r="845" spans="9:20" ht="15.75" customHeight="1" x14ac:dyDescent="0.25">
      <c r="I845" s="2"/>
      <c r="J845" s="2"/>
      <c r="K845" s="2"/>
      <c r="L845" s="2"/>
      <c r="M845" s="2"/>
      <c r="P845" s="2"/>
      <c r="Q845" s="2"/>
      <c r="R845" s="2"/>
      <c r="S845" s="2"/>
      <c r="T845" s="2"/>
    </row>
    <row r="846" spans="9:20" ht="15.75" customHeight="1" x14ac:dyDescent="0.25">
      <c r="I846" s="2"/>
      <c r="J846" s="2"/>
      <c r="K846" s="2"/>
      <c r="L846" s="2"/>
      <c r="M846" s="2"/>
      <c r="P846" s="2"/>
      <c r="Q846" s="2"/>
      <c r="R846" s="2"/>
      <c r="S846" s="2"/>
      <c r="T846" s="2"/>
    </row>
    <row r="847" spans="9:20" ht="15.75" customHeight="1" x14ac:dyDescent="0.25">
      <c r="I847" s="2"/>
      <c r="J847" s="2"/>
      <c r="K847" s="2"/>
      <c r="L847" s="2"/>
      <c r="M847" s="2"/>
      <c r="P847" s="2"/>
      <c r="Q847" s="2"/>
      <c r="R847" s="2"/>
      <c r="S847" s="2"/>
      <c r="T847" s="2"/>
    </row>
    <row r="848" spans="9:20" ht="15.75" customHeight="1" x14ac:dyDescent="0.25">
      <c r="I848" s="2"/>
      <c r="J848" s="2"/>
      <c r="K848" s="2"/>
      <c r="L848" s="2"/>
      <c r="M848" s="2"/>
      <c r="P848" s="2"/>
      <c r="Q848" s="2"/>
      <c r="R848" s="2"/>
      <c r="S848" s="2"/>
      <c r="T848" s="2"/>
    </row>
    <row r="849" spans="9:20" ht="15.75" customHeight="1" x14ac:dyDescent="0.25">
      <c r="I849" s="2"/>
      <c r="J849" s="2"/>
      <c r="K849" s="2"/>
      <c r="L849" s="2"/>
      <c r="M849" s="2"/>
      <c r="P849" s="2"/>
      <c r="Q849" s="2"/>
      <c r="R849" s="2"/>
      <c r="S849" s="2"/>
      <c r="T849" s="2"/>
    </row>
    <row r="850" spans="9:20" ht="15.75" customHeight="1" x14ac:dyDescent="0.25">
      <c r="I850" s="2"/>
      <c r="J850" s="2"/>
      <c r="K850" s="2"/>
      <c r="L850" s="2"/>
      <c r="M850" s="2"/>
      <c r="P850" s="2"/>
      <c r="Q850" s="2"/>
      <c r="R850" s="2"/>
      <c r="S850" s="2"/>
      <c r="T850" s="2"/>
    </row>
    <row r="851" spans="9:20" ht="15.75" customHeight="1" x14ac:dyDescent="0.25">
      <c r="I851" s="2"/>
      <c r="J851" s="2"/>
      <c r="K851" s="2"/>
      <c r="L851" s="2"/>
      <c r="M851" s="2"/>
      <c r="P851" s="2"/>
      <c r="Q851" s="2"/>
      <c r="R851" s="2"/>
      <c r="S851" s="2"/>
      <c r="T851" s="2"/>
    </row>
    <row r="852" spans="9:20" ht="15.75" customHeight="1" x14ac:dyDescent="0.25">
      <c r="I852" s="2"/>
      <c r="J852" s="2"/>
      <c r="K852" s="2"/>
      <c r="L852" s="2"/>
      <c r="M852" s="2"/>
      <c r="P852" s="2"/>
      <c r="Q852" s="2"/>
      <c r="R852" s="2"/>
      <c r="S852" s="2"/>
      <c r="T852" s="2"/>
    </row>
    <row r="853" spans="9:20" ht="15.75" customHeight="1" x14ac:dyDescent="0.25">
      <c r="I853" s="2"/>
      <c r="J853" s="2"/>
      <c r="K853" s="2"/>
      <c r="L853" s="2"/>
      <c r="M853" s="2"/>
      <c r="P853" s="2"/>
      <c r="Q853" s="2"/>
      <c r="R853" s="2"/>
      <c r="S853" s="2"/>
      <c r="T853" s="2"/>
    </row>
    <row r="854" spans="9:20" ht="15.75" customHeight="1" x14ac:dyDescent="0.25">
      <c r="I854" s="2"/>
      <c r="J854" s="2"/>
      <c r="K854" s="2"/>
      <c r="L854" s="2"/>
      <c r="M854" s="2"/>
      <c r="P854" s="2"/>
      <c r="Q854" s="2"/>
      <c r="R854" s="2"/>
      <c r="S854" s="2"/>
      <c r="T854" s="2"/>
    </row>
    <row r="855" spans="9:20" ht="15.75" customHeight="1" x14ac:dyDescent="0.25">
      <c r="I855" s="2"/>
      <c r="J855" s="2"/>
      <c r="K855" s="2"/>
      <c r="L855" s="2"/>
      <c r="M855" s="2"/>
      <c r="P855" s="2"/>
      <c r="Q855" s="2"/>
      <c r="R855" s="2"/>
      <c r="S855" s="2"/>
      <c r="T855" s="2"/>
    </row>
    <row r="856" spans="9:20" ht="15.75" customHeight="1" x14ac:dyDescent="0.25">
      <c r="I856" s="2"/>
      <c r="J856" s="2"/>
      <c r="K856" s="2"/>
      <c r="L856" s="2"/>
      <c r="M856" s="2"/>
      <c r="P856" s="2"/>
      <c r="Q856" s="2"/>
      <c r="R856" s="2"/>
      <c r="S856" s="2"/>
      <c r="T856" s="2"/>
    </row>
    <row r="857" spans="9:20" ht="15.75" customHeight="1" x14ac:dyDescent="0.25">
      <c r="I857" s="2"/>
      <c r="J857" s="2"/>
      <c r="K857" s="2"/>
      <c r="L857" s="2"/>
      <c r="M857" s="2"/>
      <c r="P857" s="2"/>
      <c r="Q857" s="2"/>
      <c r="R857" s="2"/>
      <c r="S857" s="2"/>
      <c r="T857" s="2"/>
    </row>
    <row r="858" spans="9:20" ht="15.75" customHeight="1" x14ac:dyDescent="0.25">
      <c r="I858" s="2"/>
      <c r="J858" s="2"/>
      <c r="K858" s="2"/>
      <c r="L858" s="2"/>
      <c r="M858" s="2"/>
      <c r="P858" s="2"/>
      <c r="Q858" s="2"/>
      <c r="R858" s="2"/>
      <c r="S858" s="2"/>
      <c r="T858" s="2"/>
    </row>
    <row r="859" spans="9:20" ht="15.75" customHeight="1" x14ac:dyDescent="0.25">
      <c r="I859" s="2"/>
      <c r="J859" s="2"/>
      <c r="K859" s="2"/>
      <c r="L859" s="2"/>
      <c r="M859" s="2"/>
      <c r="P859" s="2"/>
      <c r="Q859" s="2"/>
      <c r="R859" s="2"/>
      <c r="S859" s="2"/>
      <c r="T859" s="2"/>
    </row>
    <row r="860" spans="9:20" ht="15.75" customHeight="1" x14ac:dyDescent="0.25">
      <c r="I860" s="2"/>
      <c r="J860" s="2"/>
      <c r="K860" s="2"/>
      <c r="L860" s="2"/>
      <c r="M860" s="2"/>
      <c r="P860" s="2"/>
      <c r="Q860" s="2"/>
      <c r="R860" s="2"/>
      <c r="S860" s="2"/>
      <c r="T860" s="2"/>
    </row>
    <row r="861" spans="9:20" ht="15.75" customHeight="1" x14ac:dyDescent="0.25">
      <c r="I861" s="2"/>
      <c r="J861" s="2"/>
      <c r="K861" s="2"/>
      <c r="L861" s="2"/>
      <c r="M861" s="2"/>
      <c r="P861" s="2"/>
      <c r="Q861" s="2"/>
      <c r="R861" s="2"/>
      <c r="S861" s="2"/>
      <c r="T861" s="2"/>
    </row>
    <row r="862" spans="9:20" ht="15.75" customHeight="1" x14ac:dyDescent="0.25">
      <c r="I862" s="2"/>
      <c r="J862" s="2"/>
      <c r="K862" s="2"/>
      <c r="L862" s="2"/>
      <c r="M862" s="2"/>
      <c r="P862" s="2"/>
      <c r="Q862" s="2"/>
      <c r="R862" s="2"/>
      <c r="S862" s="2"/>
      <c r="T862" s="2"/>
    </row>
    <row r="863" spans="9:20" ht="15.75" customHeight="1" x14ac:dyDescent="0.25">
      <c r="I863" s="2"/>
      <c r="J863" s="2"/>
      <c r="K863" s="2"/>
      <c r="L863" s="2"/>
      <c r="M863" s="2"/>
      <c r="P863" s="2"/>
      <c r="Q863" s="2"/>
      <c r="R863" s="2"/>
      <c r="S863" s="2"/>
      <c r="T863" s="2"/>
    </row>
    <row r="864" spans="9:20" ht="15.75" customHeight="1" x14ac:dyDescent="0.25">
      <c r="I864" s="2"/>
      <c r="J864" s="2"/>
      <c r="K864" s="2"/>
      <c r="L864" s="2"/>
      <c r="M864" s="2"/>
      <c r="P864" s="2"/>
      <c r="Q864" s="2"/>
      <c r="R864" s="2"/>
      <c r="S864" s="2"/>
      <c r="T864" s="2"/>
    </row>
    <row r="865" spans="9:20" ht="15.75" customHeight="1" x14ac:dyDescent="0.25">
      <c r="I865" s="2"/>
      <c r="J865" s="2"/>
      <c r="K865" s="2"/>
      <c r="L865" s="2"/>
      <c r="M865" s="2"/>
      <c r="P865" s="2"/>
      <c r="Q865" s="2"/>
      <c r="R865" s="2"/>
      <c r="S865" s="2"/>
      <c r="T865" s="2"/>
    </row>
    <row r="866" spans="9:20" ht="15.75" customHeight="1" x14ac:dyDescent="0.25">
      <c r="I866" s="2"/>
      <c r="J866" s="2"/>
      <c r="K866" s="2"/>
      <c r="L866" s="2"/>
      <c r="M866" s="2"/>
      <c r="P866" s="2"/>
      <c r="Q866" s="2"/>
      <c r="R866" s="2"/>
      <c r="S866" s="2"/>
      <c r="T866" s="2"/>
    </row>
    <row r="867" spans="9:20" ht="15.75" customHeight="1" x14ac:dyDescent="0.25">
      <c r="I867" s="2"/>
      <c r="J867" s="2"/>
      <c r="K867" s="2"/>
      <c r="L867" s="2"/>
      <c r="M867" s="2"/>
      <c r="P867" s="2"/>
      <c r="Q867" s="2"/>
      <c r="R867" s="2"/>
      <c r="S867" s="2"/>
      <c r="T867" s="2"/>
    </row>
    <row r="868" spans="9:20" ht="15.75" customHeight="1" x14ac:dyDescent="0.25">
      <c r="I868" s="2"/>
      <c r="J868" s="2"/>
      <c r="K868" s="2"/>
      <c r="L868" s="2"/>
      <c r="M868" s="2"/>
      <c r="P868" s="2"/>
      <c r="Q868" s="2"/>
      <c r="R868" s="2"/>
      <c r="S868" s="2"/>
      <c r="T868" s="2"/>
    </row>
    <row r="869" spans="9:20" ht="15.75" customHeight="1" x14ac:dyDescent="0.25">
      <c r="I869" s="2"/>
      <c r="J869" s="2"/>
      <c r="K869" s="2"/>
      <c r="L869" s="2"/>
      <c r="M869" s="2"/>
      <c r="P869" s="2"/>
      <c r="Q869" s="2"/>
      <c r="R869" s="2"/>
      <c r="S869" s="2"/>
      <c r="T869" s="2"/>
    </row>
    <row r="870" spans="9:20" ht="15.75" customHeight="1" x14ac:dyDescent="0.25">
      <c r="I870" s="2"/>
      <c r="J870" s="2"/>
      <c r="K870" s="2"/>
      <c r="L870" s="2"/>
      <c r="M870" s="2"/>
      <c r="P870" s="2"/>
      <c r="Q870" s="2"/>
      <c r="R870" s="2"/>
      <c r="S870" s="2"/>
      <c r="T870" s="2"/>
    </row>
    <row r="871" spans="9:20" ht="15.75" customHeight="1" x14ac:dyDescent="0.25">
      <c r="I871" s="2"/>
      <c r="J871" s="2"/>
      <c r="K871" s="2"/>
      <c r="L871" s="2"/>
      <c r="M871" s="2"/>
      <c r="P871" s="2"/>
      <c r="Q871" s="2"/>
      <c r="R871" s="2"/>
      <c r="S871" s="2"/>
      <c r="T871" s="2"/>
    </row>
    <row r="872" spans="9:20" ht="15.75" customHeight="1" x14ac:dyDescent="0.25">
      <c r="I872" s="2"/>
      <c r="J872" s="2"/>
      <c r="K872" s="2"/>
      <c r="L872" s="2"/>
      <c r="M872" s="2"/>
      <c r="P872" s="2"/>
      <c r="Q872" s="2"/>
      <c r="R872" s="2"/>
      <c r="S872" s="2"/>
      <c r="T872" s="2"/>
    </row>
    <row r="873" spans="9:20" ht="15.75" customHeight="1" x14ac:dyDescent="0.25">
      <c r="I873" s="2"/>
      <c r="J873" s="2"/>
      <c r="K873" s="2"/>
      <c r="L873" s="2"/>
      <c r="M873" s="2"/>
      <c r="P873" s="2"/>
      <c r="Q873" s="2"/>
      <c r="R873" s="2"/>
      <c r="S873" s="2"/>
      <c r="T873" s="2"/>
    </row>
    <row r="874" spans="9:20" ht="15.75" customHeight="1" x14ac:dyDescent="0.25">
      <c r="I874" s="2"/>
      <c r="J874" s="2"/>
      <c r="K874" s="2"/>
      <c r="L874" s="2"/>
      <c r="M874" s="2"/>
      <c r="P874" s="2"/>
      <c r="Q874" s="2"/>
      <c r="R874" s="2"/>
      <c r="S874" s="2"/>
      <c r="T874" s="2"/>
    </row>
    <row r="875" spans="9:20" ht="15.75" customHeight="1" x14ac:dyDescent="0.25">
      <c r="I875" s="2"/>
      <c r="J875" s="2"/>
      <c r="K875" s="2"/>
      <c r="L875" s="2"/>
      <c r="M875" s="2"/>
      <c r="P875" s="2"/>
      <c r="Q875" s="2"/>
      <c r="R875" s="2"/>
      <c r="S875" s="2"/>
      <c r="T875" s="2"/>
    </row>
    <row r="876" spans="9:20" ht="15.75" customHeight="1" x14ac:dyDescent="0.25">
      <c r="I876" s="2"/>
      <c r="J876" s="2"/>
      <c r="K876" s="2"/>
      <c r="L876" s="2"/>
      <c r="M876" s="2"/>
      <c r="P876" s="2"/>
      <c r="Q876" s="2"/>
      <c r="R876" s="2"/>
      <c r="S876" s="2"/>
      <c r="T876" s="2"/>
    </row>
    <row r="877" spans="9:20" ht="15.75" customHeight="1" x14ac:dyDescent="0.25">
      <c r="I877" s="2"/>
      <c r="J877" s="2"/>
      <c r="K877" s="2"/>
      <c r="L877" s="2"/>
      <c r="M877" s="2"/>
      <c r="P877" s="2"/>
      <c r="Q877" s="2"/>
      <c r="R877" s="2"/>
      <c r="S877" s="2"/>
      <c r="T877" s="2"/>
    </row>
    <row r="878" spans="9:20" ht="15.75" customHeight="1" x14ac:dyDescent="0.25">
      <c r="I878" s="2"/>
      <c r="J878" s="2"/>
      <c r="K878" s="2"/>
      <c r="L878" s="2"/>
      <c r="M878" s="2"/>
      <c r="P878" s="2"/>
      <c r="Q878" s="2"/>
      <c r="R878" s="2"/>
      <c r="S878" s="2"/>
      <c r="T878" s="2"/>
    </row>
    <row r="879" spans="9:20" ht="15.75" customHeight="1" x14ac:dyDescent="0.25">
      <c r="I879" s="2"/>
      <c r="J879" s="2"/>
      <c r="K879" s="2"/>
      <c r="L879" s="2"/>
      <c r="M879" s="2"/>
      <c r="P879" s="2"/>
      <c r="Q879" s="2"/>
      <c r="R879" s="2"/>
      <c r="S879" s="2"/>
      <c r="T879" s="2"/>
    </row>
    <row r="880" spans="9:20" ht="15.75" customHeight="1" x14ac:dyDescent="0.25">
      <c r="I880" s="2"/>
      <c r="J880" s="2"/>
      <c r="K880" s="2"/>
      <c r="L880" s="2"/>
      <c r="M880" s="2"/>
      <c r="P880" s="2"/>
      <c r="Q880" s="2"/>
      <c r="R880" s="2"/>
      <c r="S880" s="2"/>
      <c r="T880" s="2"/>
    </row>
    <row r="881" spans="9:20" ht="15.75" customHeight="1" x14ac:dyDescent="0.25">
      <c r="I881" s="2"/>
      <c r="J881" s="2"/>
      <c r="K881" s="2"/>
      <c r="L881" s="2"/>
      <c r="M881" s="2"/>
      <c r="P881" s="2"/>
      <c r="Q881" s="2"/>
      <c r="R881" s="2"/>
      <c r="S881" s="2"/>
      <c r="T881" s="2"/>
    </row>
    <row r="882" spans="9:20" ht="15.75" customHeight="1" x14ac:dyDescent="0.25">
      <c r="I882" s="2"/>
      <c r="J882" s="2"/>
      <c r="K882" s="2"/>
      <c r="L882" s="2"/>
      <c r="M882" s="2"/>
      <c r="P882" s="2"/>
      <c r="Q882" s="2"/>
      <c r="R882" s="2"/>
      <c r="S882" s="2"/>
      <c r="T882" s="2"/>
    </row>
    <row r="883" spans="9:20" ht="15.75" customHeight="1" x14ac:dyDescent="0.25">
      <c r="I883" s="2"/>
      <c r="J883" s="2"/>
      <c r="K883" s="2"/>
      <c r="L883" s="2"/>
      <c r="M883" s="2"/>
      <c r="P883" s="2"/>
      <c r="Q883" s="2"/>
      <c r="R883" s="2"/>
      <c r="S883" s="2"/>
      <c r="T883" s="2"/>
    </row>
    <row r="884" spans="9:20" ht="15.75" customHeight="1" x14ac:dyDescent="0.25">
      <c r="I884" s="2"/>
      <c r="J884" s="2"/>
      <c r="K884" s="2"/>
      <c r="L884" s="2"/>
      <c r="M884" s="2"/>
      <c r="P884" s="2"/>
      <c r="Q884" s="2"/>
      <c r="R884" s="2"/>
      <c r="S884" s="2"/>
      <c r="T884" s="2"/>
    </row>
    <row r="885" spans="9:20" ht="15.75" customHeight="1" x14ac:dyDescent="0.25">
      <c r="I885" s="2"/>
      <c r="J885" s="2"/>
      <c r="K885" s="2"/>
      <c r="L885" s="2"/>
      <c r="M885" s="2"/>
      <c r="P885" s="2"/>
      <c r="Q885" s="2"/>
      <c r="R885" s="2"/>
      <c r="S885" s="2"/>
      <c r="T885" s="2"/>
    </row>
    <row r="886" spans="9:20" ht="15.75" customHeight="1" x14ac:dyDescent="0.25">
      <c r="I886" s="2"/>
      <c r="J886" s="2"/>
      <c r="K886" s="2"/>
      <c r="L886" s="2"/>
      <c r="M886" s="2"/>
      <c r="P886" s="2"/>
      <c r="Q886" s="2"/>
      <c r="R886" s="2"/>
      <c r="S886" s="2"/>
      <c r="T886" s="2"/>
    </row>
    <row r="887" spans="9:20" ht="15.75" customHeight="1" x14ac:dyDescent="0.25">
      <c r="I887" s="2"/>
      <c r="J887" s="2"/>
      <c r="K887" s="2"/>
      <c r="L887" s="2"/>
      <c r="M887" s="2"/>
      <c r="P887" s="2"/>
      <c r="Q887" s="2"/>
      <c r="R887" s="2"/>
      <c r="S887" s="2"/>
      <c r="T887" s="2"/>
    </row>
    <row r="888" spans="9:20" ht="15.75" customHeight="1" x14ac:dyDescent="0.25">
      <c r="I888" s="2"/>
      <c r="J888" s="2"/>
      <c r="K888" s="2"/>
      <c r="L888" s="2"/>
      <c r="M888" s="2"/>
      <c r="P888" s="2"/>
      <c r="Q888" s="2"/>
      <c r="R888" s="2"/>
      <c r="S888" s="2"/>
      <c r="T888" s="2"/>
    </row>
    <row r="889" spans="9:20" ht="15.75" customHeight="1" x14ac:dyDescent="0.25">
      <c r="I889" s="2"/>
      <c r="J889" s="2"/>
      <c r="K889" s="2"/>
      <c r="L889" s="2"/>
      <c r="M889" s="2"/>
      <c r="P889" s="2"/>
      <c r="Q889" s="2"/>
      <c r="R889" s="2"/>
      <c r="S889" s="2"/>
      <c r="T889" s="2"/>
    </row>
    <row r="890" spans="9:20" ht="15.75" customHeight="1" x14ac:dyDescent="0.25">
      <c r="I890" s="2"/>
      <c r="J890" s="2"/>
      <c r="K890" s="2"/>
      <c r="L890" s="2"/>
      <c r="M890" s="2"/>
      <c r="P890" s="2"/>
      <c r="Q890" s="2"/>
      <c r="R890" s="2"/>
      <c r="S890" s="2"/>
      <c r="T890" s="2"/>
    </row>
    <row r="891" spans="9:20" ht="15.75" customHeight="1" x14ac:dyDescent="0.25">
      <c r="I891" s="2"/>
      <c r="J891" s="2"/>
      <c r="K891" s="2"/>
      <c r="L891" s="2"/>
      <c r="M891" s="2"/>
      <c r="P891" s="2"/>
      <c r="Q891" s="2"/>
      <c r="R891" s="2"/>
      <c r="S891" s="2"/>
      <c r="T891" s="2"/>
    </row>
    <row r="892" spans="9:20" ht="15.75" customHeight="1" x14ac:dyDescent="0.25">
      <c r="I892" s="2"/>
      <c r="J892" s="2"/>
      <c r="K892" s="2"/>
      <c r="L892" s="2"/>
      <c r="M892" s="2"/>
      <c r="P892" s="2"/>
      <c r="Q892" s="2"/>
      <c r="R892" s="2"/>
      <c r="S892" s="2"/>
      <c r="T892" s="2"/>
    </row>
    <row r="893" spans="9:20" ht="15.75" customHeight="1" x14ac:dyDescent="0.25">
      <c r="I893" s="2"/>
      <c r="J893" s="2"/>
      <c r="K893" s="2"/>
      <c r="L893" s="2"/>
      <c r="M893" s="2"/>
      <c r="P893" s="2"/>
      <c r="Q893" s="2"/>
      <c r="R893" s="2"/>
      <c r="S893" s="2"/>
      <c r="T893" s="2"/>
    </row>
    <row r="894" spans="9:20" ht="15.75" customHeight="1" x14ac:dyDescent="0.25">
      <c r="I894" s="2"/>
      <c r="J894" s="2"/>
      <c r="K894" s="2"/>
      <c r="L894" s="2"/>
      <c r="M894" s="2"/>
      <c r="P894" s="2"/>
      <c r="Q894" s="2"/>
      <c r="R894" s="2"/>
      <c r="S894" s="2"/>
      <c r="T894" s="2"/>
    </row>
    <row r="895" spans="9:20" ht="15.75" customHeight="1" x14ac:dyDescent="0.25">
      <c r="I895" s="2"/>
      <c r="J895" s="2"/>
      <c r="K895" s="2"/>
      <c r="L895" s="2"/>
      <c r="M895" s="2"/>
      <c r="P895" s="2"/>
      <c r="Q895" s="2"/>
      <c r="R895" s="2"/>
      <c r="S895" s="2"/>
      <c r="T895" s="2"/>
    </row>
    <row r="896" spans="9:20" ht="15.75" customHeight="1" x14ac:dyDescent="0.25">
      <c r="I896" s="2"/>
      <c r="J896" s="2"/>
      <c r="K896" s="2"/>
      <c r="L896" s="2"/>
      <c r="M896" s="2"/>
      <c r="P896" s="2"/>
      <c r="Q896" s="2"/>
      <c r="R896" s="2"/>
      <c r="S896" s="2"/>
      <c r="T896" s="2"/>
    </row>
    <row r="897" spans="9:20" ht="15.75" customHeight="1" x14ac:dyDescent="0.25">
      <c r="I897" s="2"/>
      <c r="J897" s="2"/>
      <c r="K897" s="2"/>
      <c r="L897" s="2"/>
      <c r="M897" s="2"/>
      <c r="P897" s="2"/>
      <c r="Q897" s="2"/>
      <c r="R897" s="2"/>
      <c r="S897" s="2"/>
      <c r="T897" s="2"/>
    </row>
    <row r="898" spans="9:20" ht="15.75" customHeight="1" x14ac:dyDescent="0.25">
      <c r="I898" s="2"/>
      <c r="J898" s="2"/>
      <c r="K898" s="2"/>
      <c r="L898" s="2"/>
      <c r="M898" s="2"/>
      <c r="P898" s="2"/>
      <c r="Q898" s="2"/>
      <c r="R898" s="2"/>
      <c r="S898" s="2"/>
      <c r="T898" s="2"/>
    </row>
    <row r="899" spans="9:20" ht="15.75" customHeight="1" x14ac:dyDescent="0.25">
      <c r="I899" s="2"/>
      <c r="J899" s="2"/>
      <c r="K899" s="2"/>
      <c r="L899" s="2"/>
      <c r="M899" s="2"/>
      <c r="P899" s="2"/>
      <c r="Q899" s="2"/>
      <c r="R899" s="2"/>
      <c r="S899" s="2"/>
      <c r="T899" s="2"/>
    </row>
    <row r="900" spans="9:20" ht="15.75" customHeight="1" x14ac:dyDescent="0.25">
      <c r="I900" s="2"/>
      <c r="J900" s="2"/>
      <c r="K900" s="2"/>
      <c r="L900" s="2"/>
      <c r="M900" s="2"/>
      <c r="P900" s="2"/>
      <c r="Q900" s="2"/>
      <c r="R900" s="2"/>
      <c r="S900" s="2"/>
      <c r="T900" s="2"/>
    </row>
    <row r="901" spans="9:20" ht="15.75" customHeight="1" x14ac:dyDescent="0.25">
      <c r="I901" s="2"/>
      <c r="J901" s="2"/>
      <c r="K901" s="2"/>
      <c r="L901" s="2"/>
      <c r="M901" s="2"/>
      <c r="P901" s="2"/>
      <c r="Q901" s="2"/>
      <c r="R901" s="2"/>
      <c r="S901" s="2"/>
      <c r="T901" s="2"/>
    </row>
    <row r="902" spans="9:20" ht="15.75" customHeight="1" x14ac:dyDescent="0.25">
      <c r="I902" s="2"/>
      <c r="J902" s="2"/>
      <c r="K902" s="2"/>
      <c r="L902" s="2"/>
      <c r="M902" s="2"/>
      <c r="P902" s="2"/>
      <c r="Q902" s="2"/>
      <c r="R902" s="2"/>
      <c r="S902" s="2"/>
      <c r="T902" s="2"/>
    </row>
    <row r="903" spans="9:20" ht="15.75" customHeight="1" x14ac:dyDescent="0.25">
      <c r="I903" s="2"/>
      <c r="J903" s="2"/>
      <c r="K903" s="2"/>
      <c r="L903" s="2"/>
      <c r="M903" s="2"/>
      <c r="P903" s="2"/>
      <c r="Q903" s="2"/>
      <c r="R903" s="2"/>
      <c r="S903" s="2"/>
      <c r="T903" s="2"/>
    </row>
    <row r="904" spans="9:20" ht="15.75" customHeight="1" x14ac:dyDescent="0.25">
      <c r="I904" s="2"/>
      <c r="J904" s="2"/>
      <c r="K904" s="2"/>
      <c r="L904" s="2"/>
      <c r="M904" s="2"/>
      <c r="P904" s="2"/>
      <c r="Q904" s="2"/>
      <c r="R904" s="2"/>
      <c r="S904" s="2"/>
      <c r="T904" s="2"/>
    </row>
    <row r="905" spans="9:20" ht="15.75" customHeight="1" x14ac:dyDescent="0.25">
      <c r="I905" s="2"/>
      <c r="J905" s="2"/>
      <c r="K905" s="2"/>
      <c r="L905" s="2"/>
      <c r="M905" s="2"/>
      <c r="P905" s="2"/>
      <c r="Q905" s="2"/>
      <c r="R905" s="2"/>
      <c r="S905" s="2"/>
      <c r="T905" s="2"/>
    </row>
    <row r="906" spans="9:20" ht="15.75" customHeight="1" x14ac:dyDescent="0.25">
      <c r="I906" s="2"/>
      <c r="J906" s="2"/>
      <c r="K906" s="2"/>
      <c r="L906" s="2"/>
      <c r="M906" s="2"/>
      <c r="P906" s="2"/>
      <c r="Q906" s="2"/>
      <c r="R906" s="2"/>
      <c r="S906" s="2"/>
      <c r="T906" s="2"/>
    </row>
    <row r="907" spans="9:20" ht="15.75" customHeight="1" x14ac:dyDescent="0.25">
      <c r="I907" s="2"/>
      <c r="J907" s="2"/>
      <c r="K907" s="2"/>
      <c r="L907" s="2"/>
      <c r="M907" s="2"/>
      <c r="P907" s="2"/>
      <c r="Q907" s="2"/>
      <c r="R907" s="2"/>
      <c r="S907" s="2"/>
      <c r="T907" s="2"/>
    </row>
    <row r="908" spans="9:20" ht="15.75" customHeight="1" x14ac:dyDescent="0.25">
      <c r="I908" s="2"/>
      <c r="J908" s="2"/>
      <c r="K908" s="2"/>
      <c r="L908" s="2"/>
      <c r="M908" s="2"/>
      <c r="P908" s="2"/>
      <c r="Q908" s="2"/>
      <c r="R908" s="2"/>
      <c r="S908" s="2"/>
      <c r="T908" s="2"/>
    </row>
    <row r="909" spans="9:20" ht="15.75" customHeight="1" x14ac:dyDescent="0.25">
      <c r="I909" s="2"/>
      <c r="J909" s="2"/>
      <c r="K909" s="2"/>
      <c r="L909" s="2"/>
      <c r="M909" s="2"/>
      <c r="P909" s="2"/>
      <c r="Q909" s="2"/>
      <c r="R909" s="2"/>
      <c r="S909" s="2"/>
      <c r="T909" s="2"/>
    </row>
    <row r="910" spans="9:20" ht="15.75" customHeight="1" x14ac:dyDescent="0.25">
      <c r="I910" s="2"/>
      <c r="J910" s="2"/>
      <c r="K910" s="2"/>
      <c r="L910" s="2"/>
      <c r="M910" s="2"/>
      <c r="P910" s="2"/>
      <c r="Q910" s="2"/>
      <c r="R910" s="2"/>
      <c r="S910" s="2"/>
      <c r="T910" s="2"/>
    </row>
    <row r="911" spans="9:20" ht="15.75" customHeight="1" x14ac:dyDescent="0.25">
      <c r="I911" s="2"/>
      <c r="J911" s="2"/>
      <c r="K911" s="2"/>
      <c r="L911" s="2"/>
      <c r="M911" s="2"/>
      <c r="P911" s="2"/>
      <c r="Q911" s="2"/>
      <c r="R911" s="2"/>
      <c r="S911" s="2"/>
      <c r="T911" s="2"/>
    </row>
    <row r="912" spans="9:20" ht="15.75" customHeight="1" x14ac:dyDescent="0.25">
      <c r="I912" s="2"/>
      <c r="J912" s="2"/>
      <c r="K912" s="2"/>
      <c r="L912" s="2"/>
      <c r="M912" s="2"/>
      <c r="P912" s="2"/>
      <c r="Q912" s="2"/>
      <c r="R912" s="2"/>
      <c r="S912" s="2"/>
      <c r="T912" s="2"/>
    </row>
    <row r="913" spans="9:20" ht="15.75" customHeight="1" x14ac:dyDescent="0.25">
      <c r="I913" s="2"/>
      <c r="J913" s="2"/>
      <c r="K913" s="2"/>
      <c r="L913" s="2"/>
      <c r="M913" s="2"/>
      <c r="P913" s="2"/>
      <c r="Q913" s="2"/>
      <c r="R913" s="2"/>
      <c r="S913" s="2"/>
      <c r="T913" s="2"/>
    </row>
    <row r="914" spans="9:20" ht="15.75" customHeight="1" x14ac:dyDescent="0.25">
      <c r="I914" s="2"/>
      <c r="J914" s="2"/>
      <c r="K914" s="2"/>
      <c r="L914" s="2"/>
      <c r="M914" s="2"/>
      <c r="P914" s="2"/>
      <c r="Q914" s="2"/>
      <c r="R914" s="2"/>
      <c r="S914" s="2"/>
      <c r="T914" s="2"/>
    </row>
    <row r="915" spans="9:20" ht="15.75" customHeight="1" x14ac:dyDescent="0.25">
      <c r="I915" s="2"/>
      <c r="J915" s="2"/>
      <c r="K915" s="2"/>
      <c r="L915" s="2"/>
      <c r="M915" s="2"/>
      <c r="P915" s="2"/>
      <c r="Q915" s="2"/>
      <c r="R915" s="2"/>
      <c r="S915" s="2"/>
      <c r="T915" s="2"/>
    </row>
    <row r="916" spans="9:20" ht="15.75" customHeight="1" x14ac:dyDescent="0.25">
      <c r="I916" s="2"/>
      <c r="J916" s="2"/>
      <c r="K916" s="2"/>
      <c r="L916" s="2"/>
      <c r="M916" s="2"/>
      <c r="P916" s="2"/>
      <c r="Q916" s="2"/>
      <c r="R916" s="2"/>
      <c r="S916" s="2"/>
      <c r="T916" s="2"/>
    </row>
    <row r="917" spans="9:20" ht="15.75" customHeight="1" x14ac:dyDescent="0.25">
      <c r="I917" s="2"/>
      <c r="J917" s="2"/>
      <c r="K917" s="2"/>
      <c r="L917" s="2"/>
      <c r="M917" s="2"/>
      <c r="P917" s="2"/>
      <c r="Q917" s="2"/>
      <c r="R917" s="2"/>
      <c r="S917" s="2"/>
      <c r="T917" s="2"/>
    </row>
    <row r="918" spans="9:20" ht="15.75" customHeight="1" x14ac:dyDescent="0.25">
      <c r="I918" s="2"/>
      <c r="J918" s="2"/>
      <c r="K918" s="2"/>
      <c r="L918" s="2"/>
      <c r="M918" s="2"/>
      <c r="P918" s="2"/>
      <c r="Q918" s="2"/>
      <c r="R918" s="2"/>
      <c r="S918" s="2"/>
      <c r="T918" s="2"/>
    </row>
    <row r="919" spans="9:20" ht="15.75" customHeight="1" x14ac:dyDescent="0.25">
      <c r="I919" s="2"/>
      <c r="J919" s="2"/>
      <c r="K919" s="2"/>
      <c r="L919" s="2"/>
      <c r="M919" s="2"/>
      <c r="P919" s="2"/>
      <c r="Q919" s="2"/>
      <c r="R919" s="2"/>
      <c r="S919" s="2"/>
      <c r="T919" s="2"/>
    </row>
    <row r="920" spans="9:20" ht="15.75" customHeight="1" x14ac:dyDescent="0.25">
      <c r="I920" s="2"/>
      <c r="J920" s="2"/>
      <c r="K920" s="2"/>
      <c r="L920" s="2"/>
      <c r="M920" s="2"/>
      <c r="P920" s="2"/>
      <c r="Q920" s="2"/>
      <c r="R920" s="2"/>
      <c r="S920" s="2"/>
      <c r="T920" s="2"/>
    </row>
    <row r="921" spans="9:20" ht="15.75" customHeight="1" x14ac:dyDescent="0.25">
      <c r="I921" s="2"/>
      <c r="J921" s="2"/>
      <c r="K921" s="2"/>
      <c r="L921" s="2"/>
      <c r="M921" s="2"/>
      <c r="P921" s="2"/>
      <c r="Q921" s="2"/>
      <c r="R921" s="2"/>
      <c r="S921" s="2"/>
      <c r="T921" s="2"/>
    </row>
    <row r="922" spans="9:20" ht="15.75" customHeight="1" x14ac:dyDescent="0.25">
      <c r="I922" s="2"/>
      <c r="J922" s="2"/>
      <c r="K922" s="2"/>
      <c r="L922" s="2"/>
      <c r="M922" s="2"/>
      <c r="P922" s="2"/>
      <c r="Q922" s="2"/>
      <c r="R922" s="2"/>
      <c r="S922" s="2"/>
      <c r="T922" s="2"/>
    </row>
    <row r="923" spans="9:20" ht="15.75" customHeight="1" x14ac:dyDescent="0.25">
      <c r="I923" s="2"/>
      <c r="J923" s="2"/>
      <c r="K923" s="2"/>
      <c r="L923" s="2"/>
      <c r="M923" s="2"/>
      <c r="P923" s="2"/>
      <c r="Q923" s="2"/>
      <c r="R923" s="2"/>
      <c r="S923" s="2"/>
      <c r="T923" s="2"/>
    </row>
    <row r="924" spans="9:20" ht="15.75" customHeight="1" x14ac:dyDescent="0.25">
      <c r="I924" s="2"/>
      <c r="J924" s="2"/>
      <c r="K924" s="2"/>
      <c r="L924" s="2"/>
      <c r="M924" s="2"/>
      <c r="P924" s="2"/>
      <c r="Q924" s="2"/>
      <c r="R924" s="2"/>
      <c r="S924" s="2"/>
      <c r="T924" s="2"/>
    </row>
    <row r="925" spans="9:20" ht="15.75" customHeight="1" x14ac:dyDescent="0.25">
      <c r="I925" s="2"/>
      <c r="J925" s="2"/>
      <c r="K925" s="2"/>
      <c r="L925" s="2"/>
      <c r="M925" s="2"/>
      <c r="P925" s="2"/>
      <c r="Q925" s="2"/>
      <c r="R925" s="2"/>
      <c r="S925" s="2"/>
      <c r="T925" s="2"/>
    </row>
    <row r="926" spans="9:20" ht="15.75" customHeight="1" x14ac:dyDescent="0.25">
      <c r="I926" s="2"/>
      <c r="J926" s="2"/>
      <c r="K926" s="2"/>
      <c r="L926" s="2"/>
      <c r="M926" s="2"/>
      <c r="P926" s="2"/>
      <c r="Q926" s="2"/>
      <c r="R926" s="2"/>
      <c r="S926" s="2"/>
      <c r="T926" s="2"/>
    </row>
    <row r="927" spans="9:20" ht="15.75" customHeight="1" x14ac:dyDescent="0.25">
      <c r="I927" s="2"/>
      <c r="J927" s="2"/>
      <c r="K927" s="2"/>
      <c r="L927" s="2"/>
      <c r="M927" s="2"/>
      <c r="P927" s="2"/>
      <c r="Q927" s="2"/>
      <c r="R927" s="2"/>
      <c r="S927" s="2"/>
      <c r="T927" s="2"/>
    </row>
    <row r="928" spans="9:20" ht="15.75" customHeight="1" x14ac:dyDescent="0.25">
      <c r="I928" s="2"/>
      <c r="J928" s="2"/>
      <c r="K928" s="2"/>
      <c r="L928" s="2"/>
      <c r="M928" s="2"/>
      <c r="P928" s="2"/>
      <c r="Q928" s="2"/>
      <c r="R928" s="2"/>
      <c r="S928" s="2"/>
      <c r="T928" s="2"/>
    </row>
    <row r="929" spans="9:20" ht="15.75" customHeight="1" x14ac:dyDescent="0.25">
      <c r="I929" s="2"/>
      <c r="J929" s="2"/>
      <c r="K929" s="2"/>
      <c r="L929" s="2"/>
      <c r="M929" s="2"/>
      <c r="P929" s="2"/>
      <c r="Q929" s="2"/>
      <c r="R929" s="2"/>
      <c r="S929" s="2"/>
      <c r="T929" s="2"/>
    </row>
    <row r="930" spans="9:20" ht="15.75" customHeight="1" x14ac:dyDescent="0.25">
      <c r="I930" s="2"/>
      <c r="J930" s="2"/>
      <c r="K930" s="2"/>
      <c r="L930" s="2"/>
      <c r="M930" s="2"/>
      <c r="P930" s="2"/>
      <c r="Q930" s="2"/>
      <c r="R930" s="2"/>
      <c r="S930" s="2"/>
      <c r="T930" s="2"/>
    </row>
    <row r="931" spans="9:20" ht="15.75" customHeight="1" x14ac:dyDescent="0.25">
      <c r="I931" s="2"/>
      <c r="J931" s="2"/>
      <c r="K931" s="2"/>
      <c r="L931" s="2"/>
      <c r="M931" s="2"/>
      <c r="P931" s="2"/>
      <c r="Q931" s="2"/>
      <c r="R931" s="2"/>
      <c r="S931" s="2"/>
      <c r="T931" s="2"/>
    </row>
    <row r="932" spans="9:20" ht="15.75" customHeight="1" x14ac:dyDescent="0.25">
      <c r="I932" s="2"/>
      <c r="J932" s="2"/>
      <c r="K932" s="2"/>
      <c r="L932" s="2"/>
      <c r="M932" s="2"/>
      <c r="P932" s="2"/>
      <c r="Q932" s="2"/>
      <c r="R932" s="2"/>
      <c r="S932" s="2"/>
      <c r="T932" s="2"/>
    </row>
    <row r="933" spans="9:20" ht="15.75" customHeight="1" x14ac:dyDescent="0.25">
      <c r="I933" s="2"/>
      <c r="J933" s="2"/>
      <c r="K933" s="2"/>
      <c r="L933" s="2"/>
      <c r="M933" s="2"/>
      <c r="P933" s="2"/>
      <c r="Q933" s="2"/>
      <c r="R933" s="2"/>
      <c r="S933" s="2"/>
      <c r="T933" s="2"/>
    </row>
    <row r="934" spans="9:20" ht="15.75" customHeight="1" x14ac:dyDescent="0.25">
      <c r="I934" s="2"/>
      <c r="J934" s="2"/>
      <c r="K934" s="2"/>
      <c r="L934" s="2"/>
      <c r="M934" s="2"/>
      <c r="P934" s="2"/>
      <c r="Q934" s="2"/>
      <c r="R934" s="2"/>
      <c r="S934" s="2"/>
      <c r="T934" s="2"/>
    </row>
    <row r="935" spans="9:20" ht="15.75" customHeight="1" x14ac:dyDescent="0.25">
      <c r="I935" s="2"/>
      <c r="J935" s="2"/>
      <c r="K935" s="2"/>
      <c r="L935" s="2"/>
      <c r="M935" s="2"/>
      <c r="P935" s="2"/>
      <c r="Q935" s="2"/>
      <c r="R935" s="2"/>
      <c r="S935" s="2"/>
      <c r="T935" s="2"/>
    </row>
    <row r="936" spans="9:20" ht="15.75" customHeight="1" x14ac:dyDescent="0.25">
      <c r="I936" s="2"/>
      <c r="J936" s="2"/>
      <c r="K936" s="2"/>
      <c r="L936" s="2"/>
      <c r="M936" s="2"/>
      <c r="P936" s="2"/>
      <c r="Q936" s="2"/>
      <c r="R936" s="2"/>
      <c r="S936" s="2"/>
      <c r="T936" s="2"/>
    </row>
    <row r="937" spans="9:20" ht="15.75" customHeight="1" x14ac:dyDescent="0.25">
      <c r="I937" s="2"/>
      <c r="J937" s="2"/>
      <c r="K937" s="2"/>
      <c r="L937" s="2"/>
      <c r="M937" s="2"/>
      <c r="P937" s="2"/>
      <c r="Q937" s="2"/>
      <c r="R937" s="2"/>
      <c r="S937" s="2"/>
      <c r="T937" s="2"/>
    </row>
    <row r="938" spans="9:20" ht="15.75" customHeight="1" x14ac:dyDescent="0.25">
      <c r="I938" s="2"/>
      <c r="J938" s="2"/>
      <c r="K938" s="2"/>
      <c r="L938" s="2"/>
      <c r="M938" s="2"/>
      <c r="P938" s="2"/>
      <c r="Q938" s="2"/>
      <c r="R938" s="2"/>
      <c r="S938" s="2"/>
      <c r="T938" s="2"/>
    </row>
    <row r="939" spans="9:20" ht="15.75" customHeight="1" x14ac:dyDescent="0.25">
      <c r="I939" s="2"/>
      <c r="J939" s="2"/>
      <c r="K939" s="2"/>
      <c r="L939" s="2"/>
      <c r="M939" s="2"/>
      <c r="P939" s="2"/>
      <c r="Q939" s="2"/>
      <c r="R939" s="2"/>
      <c r="S939" s="2"/>
      <c r="T939" s="2"/>
    </row>
    <row r="940" spans="9:20" ht="15.75" customHeight="1" x14ac:dyDescent="0.25">
      <c r="I940" s="2"/>
      <c r="J940" s="2"/>
      <c r="K940" s="2"/>
      <c r="L940" s="2"/>
      <c r="M940" s="2"/>
      <c r="P940" s="2"/>
      <c r="Q940" s="2"/>
      <c r="R940" s="2"/>
      <c r="S940" s="2"/>
      <c r="T940" s="2"/>
    </row>
    <row r="941" spans="9:20" ht="15.75" customHeight="1" x14ac:dyDescent="0.25">
      <c r="I941" s="2"/>
      <c r="J941" s="2"/>
      <c r="K941" s="2"/>
      <c r="L941" s="2"/>
      <c r="M941" s="2"/>
      <c r="P941" s="2"/>
      <c r="Q941" s="2"/>
      <c r="R941" s="2"/>
      <c r="S941" s="2"/>
      <c r="T941" s="2"/>
    </row>
    <row r="942" spans="9:20" ht="15.75" customHeight="1" x14ac:dyDescent="0.25">
      <c r="I942" s="2"/>
      <c r="J942" s="2"/>
      <c r="K942" s="2"/>
      <c r="L942" s="2"/>
      <c r="M942" s="2"/>
      <c r="P942" s="2"/>
      <c r="Q942" s="2"/>
      <c r="R942" s="2"/>
      <c r="S942" s="2"/>
      <c r="T942" s="2"/>
    </row>
    <row r="943" spans="9:20" ht="15.75" customHeight="1" x14ac:dyDescent="0.25">
      <c r="I943" s="2"/>
      <c r="J943" s="2"/>
      <c r="K943" s="2"/>
      <c r="L943" s="2"/>
      <c r="M943" s="2"/>
      <c r="P943" s="2"/>
      <c r="Q943" s="2"/>
      <c r="R943" s="2"/>
      <c r="S943" s="2"/>
      <c r="T943" s="2"/>
    </row>
    <row r="944" spans="9:20" ht="15.75" customHeight="1" x14ac:dyDescent="0.25">
      <c r="I944" s="2"/>
      <c r="J944" s="2"/>
      <c r="K944" s="2"/>
      <c r="L944" s="2"/>
      <c r="M944" s="2"/>
      <c r="P944" s="2"/>
      <c r="Q944" s="2"/>
      <c r="R944" s="2"/>
      <c r="S944" s="2"/>
      <c r="T944" s="2"/>
    </row>
    <row r="945" spans="9:20" ht="15.75" customHeight="1" x14ac:dyDescent="0.25">
      <c r="I945" s="2"/>
      <c r="J945" s="2"/>
      <c r="K945" s="2"/>
      <c r="L945" s="2"/>
      <c r="M945" s="2"/>
      <c r="P945" s="2"/>
      <c r="Q945" s="2"/>
      <c r="R945" s="2"/>
      <c r="S945" s="2"/>
      <c r="T945" s="2"/>
    </row>
    <row r="946" spans="9:20" ht="15.75" customHeight="1" x14ac:dyDescent="0.25">
      <c r="I946" s="2"/>
      <c r="J946" s="2"/>
      <c r="K946" s="2"/>
      <c r="L946" s="2"/>
      <c r="M946" s="2"/>
      <c r="P946" s="2"/>
      <c r="Q946" s="2"/>
      <c r="R946" s="2"/>
      <c r="S946" s="2"/>
      <c r="T946" s="2"/>
    </row>
    <row r="947" spans="9:20" ht="15.75" customHeight="1" x14ac:dyDescent="0.25">
      <c r="I947" s="2"/>
      <c r="J947" s="2"/>
      <c r="K947" s="2"/>
      <c r="L947" s="2"/>
      <c r="M947" s="2"/>
      <c r="P947" s="2"/>
      <c r="Q947" s="2"/>
      <c r="R947" s="2"/>
      <c r="S947" s="2"/>
      <c r="T947" s="2"/>
    </row>
    <row r="948" spans="9:20" ht="15.75" customHeight="1" x14ac:dyDescent="0.25">
      <c r="I948" s="2"/>
      <c r="J948" s="2"/>
      <c r="K948" s="2"/>
      <c r="L948" s="2"/>
      <c r="M948" s="2"/>
      <c r="P948" s="2"/>
      <c r="Q948" s="2"/>
      <c r="R948" s="2"/>
      <c r="S948" s="2"/>
      <c r="T948" s="2"/>
    </row>
    <row r="949" spans="9:20" ht="15.75" customHeight="1" x14ac:dyDescent="0.25">
      <c r="I949" s="2"/>
      <c r="J949" s="2"/>
      <c r="K949" s="2"/>
      <c r="L949" s="2"/>
      <c r="M949" s="2"/>
      <c r="P949" s="2"/>
      <c r="Q949" s="2"/>
      <c r="R949" s="2"/>
      <c r="S949" s="2"/>
      <c r="T949" s="2"/>
    </row>
    <row r="950" spans="9:20" ht="15.75" customHeight="1" x14ac:dyDescent="0.25">
      <c r="I950" s="2"/>
      <c r="J950" s="2"/>
      <c r="K950" s="2"/>
      <c r="L950" s="2"/>
      <c r="M950" s="2"/>
      <c r="P950" s="2"/>
      <c r="Q950" s="2"/>
      <c r="R950" s="2"/>
      <c r="S950" s="2"/>
      <c r="T950" s="2"/>
    </row>
    <row r="951" spans="9:20" ht="15.75" customHeight="1" x14ac:dyDescent="0.25">
      <c r="I951" s="2"/>
      <c r="J951" s="2"/>
      <c r="K951" s="2"/>
      <c r="L951" s="2"/>
      <c r="M951" s="2"/>
      <c r="P951" s="2"/>
      <c r="Q951" s="2"/>
      <c r="R951" s="2"/>
      <c r="S951" s="2"/>
      <c r="T951" s="2"/>
    </row>
    <row r="952" spans="9:20" ht="15.75" customHeight="1" x14ac:dyDescent="0.25">
      <c r="I952" s="2"/>
      <c r="J952" s="2"/>
      <c r="K952" s="2"/>
      <c r="L952" s="2"/>
      <c r="M952" s="2"/>
      <c r="P952" s="2"/>
      <c r="Q952" s="2"/>
      <c r="R952" s="2"/>
      <c r="S952" s="2"/>
      <c r="T952" s="2"/>
    </row>
    <row r="953" spans="9:20" ht="15.75" customHeight="1" x14ac:dyDescent="0.25">
      <c r="I953" s="2"/>
      <c r="J953" s="2"/>
      <c r="K953" s="2"/>
      <c r="L953" s="2"/>
      <c r="M953" s="2"/>
      <c r="P953" s="2"/>
      <c r="Q953" s="2"/>
      <c r="R953" s="2"/>
      <c r="S953" s="2"/>
      <c r="T953" s="2"/>
    </row>
    <row r="954" spans="9:20" ht="15.75" customHeight="1" x14ac:dyDescent="0.25">
      <c r="I954" s="2"/>
      <c r="J954" s="2"/>
      <c r="K954" s="2"/>
      <c r="L954" s="2"/>
      <c r="M954" s="2"/>
      <c r="P954" s="2"/>
      <c r="Q954" s="2"/>
      <c r="R954" s="2"/>
      <c r="S954" s="2"/>
      <c r="T954" s="2"/>
    </row>
    <row r="955" spans="9:20" ht="15.75" customHeight="1" x14ac:dyDescent="0.25">
      <c r="I955" s="2"/>
      <c r="J955" s="2"/>
      <c r="K955" s="2"/>
      <c r="L955" s="2"/>
      <c r="M955" s="2"/>
      <c r="P955" s="2"/>
      <c r="Q955" s="2"/>
      <c r="R955" s="2"/>
      <c r="S955" s="2"/>
      <c r="T955" s="2"/>
    </row>
    <row r="956" spans="9:20" ht="15.75" customHeight="1" x14ac:dyDescent="0.25">
      <c r="I956" s="2"/>
      <c r="J956" s="2"/>
      <c r="K956" s="2"/>
      <c r="L956" s="2"/>
      <c r="M956" s="2"/>
      <c r="P956" s="2"/>
      <c r="Q956" s="2"/>
      <c r="R956" s="2"/>
      <c r="S956" s="2"/>
      <c r="T956" s="2"/>
    </row>
    <row r="957" spans="9:20" ht="15.75" customHeight="1" x14ac:dyDescent="0.25">
      <c r="I957" s="2"/>
      <c r="J957" s="2"/>
      <c r="K957" s="2"/>
      <c r="L957" s="2"/>
      <c r="M957" s="2"/>
      <c r="P957" s="2"/>
      <c r="Q957" s="2"/>
      <c r="R957" s="2"/>
      <c r="S957" s="2"/>
      <c r="T957" s="2"/>
    </row>
    <row r="958" spans="9:20" ht="15.75" customHeight="1" x14ac:dyDescent="0.25">
      <c r="I958" s="2"/>
      <c r="J958" s="2"/>
      <c r="K958" s="2"/>
      <c r="L958" s="2"/>
      <c r="M958" s="2"/>
      <c r="P958" s="2"/>
      <c r="Q958" s="2"/>
      <c r="R958" s="2"/>
      <c r="S958" s="2"/>
      <c r="T958" s="2"/>
    </row>
    <row r="959" spans="9:20" ht="15.75" customHeight="1" x14ac:dyDescent="0.25">
      <c r="I959" s="2"/>
      <c r="J959" s="2"/>
      <c r="K959" s="2"/>
      <c r="L959" s="2"/>
      <c r="M959" s="2"/>
      <c r="P959" s="2"/>
      <c r="Q959" s="2"/>
      <c r="R959" s="2"/>
      <c r="S959" s="2"/>
      <c r="T959" s="2"/>
    </row>
    <row r="960" spans="9:20" ht="15.75" customHeight="1" x14ac:dyDescent="0.25">
      <c r="I960" s="2"/>
      <c r="J960" s="2"/>
      <c r="K960" s="2"/>
      <c r="L960" s="2"/>
      <c r="M960" s="2"/>
      <c r="P960" s="2"/>
      <c r="Q960" s="2"/>
      <c r="R960" s="2"/>
      <c r="S960" s="2"/>
      <c r="T960" s="2"/>
    </row>
    <row r="961" spans="9:20" ht="15.75" customHeight="1" x14ac:dyDescent="0.25">
      <c r="I961" s="2"/>
      <c r="J961" s="2"/>
      <c r="K961" s="2"/>
      <c r="L961" s="2"/>
      <c r="M961" s="2"/>
      <c r="P961" s="2"/>
      <c r="Q961" s="2"/>
      <c r="R961" s="2"/>
      <c r="S961" s="2"/>
      <c r="T961" s="2"/>
    </row>
    <row r="962" spans="9:20" ht="15.75" customHeight="1" x14ac:dyDescent="0.25">
      <c r="I962" s="2"/>
      <c r="J962" s="2"/>
      <c r="K962" s="2"/>
      <c r="L962" s="2"/>
      <c r="M962" s="2"/>
      <c r="P962" s="2"/>
      <c r="Q962" s="2"/>
      <c r="R962" s="2"/>
      <c r="S962" s="2"/>
      <c r="T962" s="2"/>
    </row>
    <row r="963" spans="9:20" ht="15.75" customHeight="1" x14ac:dyDescent="0.25">
      <c r="I963" s="2"/>
      <c r="J963" s="2"/>
      <c r="K963" s="2"/>
      <c r="L963" s="2"/>
      <c r="M963" s="2"/>
      <c r="P963" s="2"/>
      <c r="Q963" s="2"/>
      <c r="R963" s="2"/>
      <c r="S963" s="2"/>
      <c r="T963" s="2"/>
    </row>
    <row r="964" spans="9:20" ht="15.75" customHeight="1" x14ac:dyDescent="0.25">
      <c r="I964" s="2"/>
      <c r="J964" s="2"/>
      <c r="K964" s="2"/>
      <c r="L964" s="2"/>
      <c r="M964" s="2"/>
      <c r="P964" s="2"/>
      <c r="Q964" s="2"/>
      <c r="R964" s="2"/>
      <c r="S964" s="2"/>
      <c r="T964" s="2"/>
    </row>
    <row r="965" spans="9:20" ht="15.75" customHeight="1" x14ac:dyDescent="0.25">
      <c r="I965" s="2"/>
      <c r="J965" s="2"/>
      <c r="K965" s="2"/>
      <c r="L965" s="2"/>
      <c r="M965" s="2"/>
      <c r="P965" s="2"/>
      <c r="Q965" s="2"/>
      <c r="R965" s="2"/>
      <c r="S965" s="2"/>
      <c r="T965" s="2"/>
    </row>
    <row r="966" spans="9:20" ht="15.75" customHeight="1" x14ac:dyDescent="0.25">
      <c r="I966" s="2"/>
      <c r="J966" s="2"/>
      <c r="K966" s="2"/>
      <c r="L966" s="2"/>
      <c r="M966" s="2"/>
      <c r="P966" s="2"/>
      <c r="Q966" s="2"/>
      <c r="R966" s="2"/>
      <c r="S966" s="2"/>
      <c r="T966" s="2"/>
    </row>
    <row r="967" spans="9:20" ht="15.75" customHeight="1" x14ac:dyDescent="0.25">
      <c r="I967" s="2"/>
      <c r="J967" s="2"/>
      <c r="K967" s="2"/>
      <c r="L967" s="2"/>
      <c r="M967" s="2"/>
      <c r="P967" s="2"/>
      <c r="Q967" s="2"/>
      <c r="R967" s="2"/>
      <c r="S967" s="2"/>
      <c r="T967" s="2"/>
    </row>
    <row r="968" spans="9:20" ht="15.75" customHeight="1" x14ac:dyDescent="0.25">
      <c r="I968" s="2"/>
      <c r="J968" s="2"/>
      <c r="K968" s="2"/>
      <c r="L968" s="2"/>
      <c r="M968" s="2"/>
      <c r="P968" s="2"/>
      <c r="Q968" s="2"/>
      <c r="R968" s="2"/>
      <c r="S968" s="2"/>
      <c r="T968" s="2"/>
    </row>
    <row r="969" spans="9:20" ht="15.75" customHeight="1" x14ac:dyDescent="0.25">
      <c r="I969" s="2"/>
      <c r="J969" s="2"/>
      <c r="K969" s="2"/>
      <c r="L969" s="2"/>
      <c r="M969" s="2"/>
      <c r="P969" s="2"/>
      <c r="Q969" s="2"/>
      <c r="R969" s="2"/>
      <c r="S969" s="2"/>
      <c r="T969" s="2"/>
    </row>
    <row r="970" spans="9:20" ht="15.75" customHeight="1" x14ac:dyDescent="0.25">
      <c r="I970" s="2"/>
      <c r="J970" s="2"/>
      <c r="K970" s="2"/>
      <c r="L970" s="2"/>
      <c r="M970" s="2"/>
      <c r="P970" s="2"/>
      <c r="Q970" s="2"/>
      <c r="R970" s="2"/>
      <c r="S970" s="2"/>
      <c r="T970" s="2"/>
    </row>
    <row r="971" spans="9:20" ht="15.75" customHeight="1" x14ac:dyDescent="0.25">
      <c r="I971" s="2"/>
      <c r="J971" s="2"/>
      <c r="K971" s="2"/>
      <c r="L971" s="2"/>
      <c r="M971" s="2"/>
      <c r="P971" s="2"/>
      <c r="Q971" s="2"/>
      <c r="R971" s="2"/>
      <c r="S971" s="2"/>
      <c r="T971" s="2"/>
    </row>
    <row r="972" spans="9:20" ht="15.75" customHeight="1" x14ac:dyDescent="0.25">
      <c r="I972" s="2"/>
      <c r="J972" s="2"/>
      <c r="K972" s="2"/>
      <c r="L972" s="2"/>
      <c r="M972" s="2"/>
      <c r="P972" s="2"/>
      <c r="Q972" s="2"/>
      <c r="R972" s="2"/>
      <c r="S972" s="2"/>
      <c r="T972" s="2"/>
    </row>
    <row r="973" spans="9:20" ht="15.75" customHeight="1" x14ac:dyDescent="0.25">
      <c r="I973" s="2"/>
      <c r="J973" s="2"/>
      <c r="K973" s="2"/>
      <c r="L973" s="2"/>
      <c r="M973" s="2"/>
      <c r="P973" s="2"/>
      <c r="Q973" s="2"/>
      <c r="R973" s="2"/>
      <c r="S973" s="2"/>
      <c r="T973" s="2"/>
    </row>
    <row r="974" spans="9:20" ht="15.75" customHeight="1" x14ac:dyDescent="0.25">
      <c r="I974" s="2"/>
      <c r="J974" s="2"/>
      <c r="K974" s="2"/>
      <c r="L974" s="2"/>
      <c r="M974" s="2"/>
      <c r="P974" s="2"/>
      <c r="Q974" s="2"/>
      <c r="R974" s="2"/>
      <c r="S974" s="2"/>
      <c r="T974" s="2"/>
    </row>
    <row r="975" spans="9:20" ht="15.75" customHeight="1" x14ac:dyDescent="0.25">
      <c r="I975" s="2"/>
      <c r="J975" s="2"/>
      <c r="K975" s="2"/>
      <c r="L975" s="2"/>
      <c r="M975" s="2"/>
      <c r="P975" s="2"/>
      <c r="Q975" s="2"/>
      <c r="R975" s="2"/>
      <c r="S975" s="2"/>
      <c r="T975" s="2"/>
    </row>
    <row r="976" spans="9:20" ht="15.75" customHeight="1" x14ac:dyDescent="0.25">
      <c r="I976" s="2"/>
      <c r="J976" s="2"/>
      <c r="K976" s="2"/>
      <c r="L976" s="2"/>
      <c r="M976" s="2"/>
      <c r="P976" s="2"/>
      <c r="Q976" s="2"/>
      <c r="R976" s="2"/>
      <c r="S976" s="2"/>
      <c r="T976" s="2"/>
    </row>
    <row r="977" spans="9:20" ht="15.75" customHeight="1" x14ac:dyDescent="0.25">
      <c r="I977" s="2"/>
      <c r="J977" s="2"/>
      <c r="K977" s="2"/>
      <c r="L977" s="2"/>
      <c r="M977" s="2"/>
      <c r="P977" s="2"/>
      <c r="Q977" s="2"/>
      <c r="R977" s="2"/>
      <c r="S977" s="2"/>
      <c r="T977" s="2"/>
    </row>
    <row r="978" spans="9:20" ht="15.75" customHeight="1" x14ac:dyDescent="0.25">
      <c r="I978" s="2"/>
      <c r="J978" s="2"/>
      <c r="K978" s="2"/>
      <c r="L978" s="2"/>
      <c r="M978" s="2"/>
      <c r="P978" s="2"/>
      <c r="Q978" s="2"/>
      <c r="R978" s="2"/>
      <c r="S978" s="2"/>
      <c r="T978" s="2"/>
    </row>
    <row r="979" spans="9:20" ht="15.75" customHeight="1" x14ac:dyDescent="0.25">
      <c r="I979" s="2"/>
      <c r="J979" s="2"/>
      <c r="K979" s="2"/>
      <c r="L979" s="2"/>
      <c r="M979" s="2"/>
      <c r="P979" s="2"/>
      <c r="Q979" s="2"/>
      <c r="R979" s="2"/>
      <c r="S979" s="2"/>
      <c r="T979" s="2"/>
    </row>
    <row r="980" spans="9:20" ht="15.75" customHeight="1" x14ac:dyDescent="0.25">
      <c r="I980" s="2"/>
      <c r="J980" s="2"/>
      <c r="K980" s="2"/>
      <c r="L980" s="2"/>
      <c r="M980" s="2"/>
      <c r="P980" s="2"/>
      <c r="Q980" s="2"/>
      <c r="R980" s="2"/>
      <c r="S980" s="2"/>
      <c r="T980" s="2"/>
    </row>
    <row r="981" spans="9:20" ht="15.75" customHeight="1" x14ac:dyDescent="0.25">
      <c r="I981" s="2"/>
      <c r="J981" s="2"/>
      <c r="K981" s="2"/>
      <c r="L981" s="2"/>
      <c r="M981" s="2"/>
      <c r="P981" s="2"/>
      <c r="Q981" s="2"/>
      <c r="R981" s="2"/>
      <c r="S981" s="2"/>
      <c r="T981" s="2"/>
    </row>
    <row r="982" spans="9:20" ht="15.75" customHeight="1" x14ac:dyDescent="0.25">
      <c r="I982" s="2"/>
      <c r="J982" s="2"/>
      <c r="K982" s="2"/>
      <c r="L982" s="2"/>
      <c r="M982" s="2"/>
      <c r="P982" s="2"/>
      <c r="Q982" s="2"/>
      <c r="R982" s="2"/>
      <c r="S982" s="2"/>
      <c r="T982" s="2"/>
    </row>
    <row r="983" spans="9:20" ht="15.75" customHeight="1" x14ac:dyDescent="0.25">
      <c r="I983" s="2"/>
      <c r="J983" s="2"/>
      <c r="K983" s="2"/>
      <c r="L983" s="2"/>
      <c r="M983" s="2"/>
      <c r="P983" s="2"/>
      <c r="Q983" s="2"/>
      <c r="R983" s="2"/>
      <c r="S983" s="2"/>
      <c r="T983" s="2"/>
    </row>
    <row r="984" spans="9:20" ht="15.75" customHeight="1" x14ac:dyDescent="0.25">
      <c r="I984" s="2"/>
      <c r="J984" s="2"/>
      <c r="K984" s="2"/>
      <c r="L984" s="2"/>
      <c r="M984" s="2"/>
      <c r="P984" s="2"/>
      <c r="Q984" s="2"/>
      <c r="R984" s="2"/>
      <c r="S984" s="2"/>
      <c r="T984" s="2"/>
    </row>
    <row r="985" spans="9:20" ht="15.75" customHeight="1" x14ac:dyDescent="0.25">
      <c r="I985" s="2"/>
      <c r="J985" s="2"/>
      <c r="K985" s="2"/>
      <c r="L985" s="2"/>
      <c r="M985" s="2"/>
      <c r="P985" s="2"/>
      <c r="Q985" s="2"/>
      <c r="R985" s="2"/>
      <c r="S985" s="2"/>
      <c r="T985" s="2"/>
    </row>
    <row r="986" spans="9:20" ht="15.75" customHeight="1" x14ac:dyDescent="0.25">
      <c r="I986" s="2"/>
      <c r="J986" s="2"/>
      <c r="K986" s="2"/>
      <c r="L986" s="2"/>
      <c r="M986" s="2"/>
      <c r="P986" s="2"/>
      <c r="Q986" s="2"/>
      <c r="R986" s="2"/>
      <c r="S986" s="2"/>
      <c r="T986" s="2"/>
    </row>
    <row r="987" spans="9:20" ht="15.75" customHeight="1" x14ac:dyDescent="0.25">
      <c r="I987" s="2"/>
      <c r="J987" s="2"/>
      <c r="K987" s="2"/>
      <c r="L987" s="2"/>
      <c r="M987" s="2"/>
      <c r="P987" s="2"/>
      <c r="Q987" s="2"/>
      <c r="R987" s="2"/>
      <c r="S987" s="2"/>
      <c r="T987" s="2"/>
    </row>
    <row r="988" spans="9:20" ht="15.75" customHeight="1" x14ac:dyDescent="0.25">
      <c r="I988" s="2"/>
      <c r="J988" s="2"/>
      <c r="K988" s="2"/>
      <c r="L988" s="2"/>
      <c r="M988" s="2"/>
      <c r="P988" s="2"/>
      <c r="Q988" s="2"/>
      <c r="R988" s="2"/>
      <c r="S988" s="2"/>
      <c r="T988" s="2"/>
    </row>
    <row r="989" spans="9:20" ht="15.75" customHeight="1" x14ac:dyDescent="0.25">
      <c r="I989" s="2"/>
      <c r="J989" s="2"/>
      <c r="K989" s="2"/>
      <c r="L989" s="2"/>
      <c r="M989" s="2"/>
      <c r="P989" s="2"/>
      <c r="Q989" s="2"/>
      <c r="R989" s="2"/>
      <c r="S989" s="2"/>
      <c r="T989" s="2"/>
    </row>
    <row r="990" spans="9:20" ht="15.75" customHeight="1" x14ac:dyDescent="0.25">
      <c r="I990" s="2"/>
      <c r="J990" s="2"/>
      <c r="K990" s="2"/>
      <c r="L990" s="2"/>
      <c r="M990" s="2"/>
      <c r="P990" s="2"/>
      <c r="Q990" s="2"/>
      <c r="R990" s="2"/>
      <c r="S990" s="2"/>
      <c r="T990" s="2"/>
    </row>
    <row r="991" spans="9:20" ht="15.75" customHeight="1" x14ac:dyDescent="0.25">
      <c r="I991" s="2"/>
      <c r="J991" s="2"/>
      <c r="K991" s="2"/>
      <c r="L991" s="2"/>
      <c r="M991" s="2"/>
      <c r="P991" s="2"/>
      <c r="Q991" s="2"/>
      <c r="R991" s="2"/>
      <c r="S991" s="2"/>
      <c r="T991" s="2"/>
    </row>
    <row r="992" spans="9:20" ht="15.75" customHeight="1" x14ac:dyDescent="0.25">
      <c r="I992" s="2"/>
      <c r="J992" s="2"/>
      <c r="K992" s="2"/>
      <c r="L992" s="2"/>
      <c r="M992" s="2"/>
      <c r="P992" s="2"/>
      <c r="Q992" s="2"/>
      <c r="R992" s="2"/>
      <c r="S992" s="2"/>
      <c r="T992" s="2"/>
    </row>
    <row r="993" spans="9:20" ht="15.75" customHeight="1" x14ac:dyDescent="0.25">
      <c r="I993" s="2"/>
      <c r="J993" s="2"/>
      <c r="K993" s="2"/>
      <c r="L993" s="2"/>
      <c r="M993" s="2"/>
      <c r="P993" s="2"/>
      <c r="Q993" s="2"/>
      <c r="R993" s="2"/>
      <c r="S993" s="2"/>
      <c r="T993" s="2"/>
    </row>
    <row r="994" spans="9:20" ht="15.75" customHeight="1" x14ac:dyDescent="0.25">
      <c r="I994" s="2"/>
      <c r="J994" s="2"/>
      <c r="K994" s="2"/>
      <c r="L994" s="2"/>
      <c r="M994" s="2"/>
      <c r="P994" s="2"/>
      <c r="Q994" s="2"/>
      <c r="R994" s="2"/>
      <c r="S994" s="2"/>
      <c r="T994" s="2"/>
    </row>
    <row r="995" spans="9:20" ht="15.75" customHeight="1" x14ac:dyDescent="0.25">
      <c r="I995" s="2"/>
      <c r="J995" s="2"/>
      <c r="K995" s="2"/>
      <c r="L995" s="2"/>
      <c r="M995" s="2"/>
      <c r="P995" s="2"/>
      <c r="Q995" s="2"/>
      <c r="R995" s="2"/>
      <c r="S995" s="2"/>
      <c r="T995" s="2"/>
    </row>
    <row r="996" spans="9:20" ht="15.75" customHeight="1" x14ac:dyDescent="0.25">
      <c r="I996" s="2"/>
      <c r="J996" s="2"/>
      <c r="K996" s="2"/>
      <c r="L996" s="2"/>
      <c r="M996" s="2"/>
      <c r="P996" s="2"/>
      <c r="Q996" s="2"/>
      <c r="R996" s="2"/>
      <c r="S996" s="2"/>
      <c r="T996" s="2"/>
    </row>
    <row r="997" spans="9:20" ht="15.75" customHeight="1" x14ac:dyDescent="0.25">
      <c r="I997" s="2"/>
      <c r="J997" s="2"/>
      <c r="K997" s="2"/>
      <c r="L997" s="2"/>
      <c r="M997" s="2"/>
      <c r="P997" s="2"/>
      <c r="Q997" s="2"/>
      <c r="R997" s="2"/>
      <c r="S997" s="2"/>
      <c r="T997" s="2"/>
    </row>
    <row r="998" spans="9:20" ht="15.75" customHeight="1" x14ac:dyDescent="0.25">
      <c r="I998" s="2"/>
      <c r="J998" s="2"/>
      <c r="K998" s="2"/>
      <c r="L998" s="2"/>
      <c r="M998" s="2"/>
      <c r="P998" s="2"/>
      <c r="Q998" s="2"/>
      <c r="R998" s="2"/>
      <c r="S998" s="2"/>
      <c r="T998" s="2"/>
    </row>
    <row r="999" spans="9:20" ht="15.75" customHeight="1" x14ac:dyDescent="0.25">
      <c r="I999" s="2"/>
      <c r="J999" s="2"/>
      <c r="K999" s="2"/>
      <c r="L999" s="2"/>
      <c r="M999" s="2"/>
      <c r="P999" s="2"/>
      <c r="Q999" s="2"/>
      <c r="R999" s="2"/>
      <c r="S999" s="2"/>
      <c r="T999" s="2"/>
    </row>
    <row r="1000" spans="9:20" ht="15.75" customHeight="1" x14ac:dyDescent="0.25">
      <c r="I1000" s="2"/>
      <c r="J1000" s="2"/>
      <c r="K1000" s="2"/>
      <c r="L1000" s="2"/>
      <c r="M1000" s="2"/>
      <c r="P1000" s="2"/>
      <c r="Q1000" s="2"/>
      <c r="R1000" s="2"/>
      <c r="S1000" s="2"/>
      <c r="T1000" s="2"/>
    </row>
    <row r="1001" spans="9:20" ht="15.75" customHeight="1" x14ac:dyDescent="0.25">
      <c r="I1001" s="2"/>
      <c r="J1001" s="2"/>
      <c r="K1001" s="2"/>
      <c r="L1001" s="2"/>
      <c r="M1001" s="2"/>
      <c r="P1001" s="2"/>
      <c r="Q1001" s="2"/>
      <c r="R1001" s="2"/>
      <c r="S1001" s="2"/>
      <c r="T1001" s="2"/>
    </row>
    <row r="1002" spans="9:20" ht="15.75" customHeight="1" x14ac:dyDescent="0.25">
      <c r="I1002" s="2"/>
      <c r="J1002" s="2"/>
      <c r="K1002" s="2"/>
      <c r="L1002" s="2"/>
      <c r="M1002" s="2"/>
      <c r="P1002" s="2"/>
      <c r="Q1002" s="2"/>
      <c r="R1002" s="2"/>
      <c r="S1002" s="2"/>
      <c r="T1002" s="2"/>
    </row>
    <row r="1003" spans="9:20" ht="15.75" customHeight="1" x14ac:dyDescent="0.25">
      <c r="I1003" s="2"/>
      <c r="J1003" s="2"/>
      <c r="K1003" s="2"/>
      <c r="L1003" s="2"/>
      <c r="M1003" s="2"/>
      <c r="P1003" s="2"/>
      <c r="Q1003" s="2"/>
      <c r="R1003" s="2"/>
      <c r="S1003" s="2"/>
      <c r="T1003" s="2"/>
    </row>
    <row r="1004" spans="9:20" ht="15.75" customHeight="1" x14ac:dyDescent="0.25">
      <c r="I1004" s="2"/>
      <c r="J1004" s="2"/>
      <c r="K1004" s="2"/>
      <c r="L1004" s="2"/>
      <c r="M1004" s="2"/>
      <c r="P1004" s="2"/>
      <c r="Q1004" s="2"/>
      <c r="R1004" s="2"/>
      <c r="S1004" s="2"/>
      <c r="T1004" s="2"/>
    </row>
    <row r="1005" spans="9:20" ht="15.75" customHeight="1" x14ac:dyDescent="0.25">
      <c r="I1005" s="2"/>
      <c r="J1005" s="2"/>
      <c r="K1005" s="2"/>
      <c r="L1005" s="2"/>
      <c r="M1005" s="2"/>
      <c r="P1005" s="2"/>
      <c r="Q1005" s="2"/>
      <c r="R1005" s="2"/>
      <c r="S1005" s="2"/>
      <c r="T1005" s="2"/>
    </row>
    <row r="1006" spans="9:20" ht="15.75" customHeight="1" x14ac:dyDescent="0.25">
      <c r="I1006" s="2"/>
      <c r="J1006" s="2"/>
      <c r="K1006" s="2"/>
      <c r="L1006" s="2"/>
      <c r="M1006" s="2"/>
      <c r="P1006" s="2"/>
      <c r="Q1006" s="2"/>
      <c r="R1006" s="2"/>
      <c r="S1006" s="2"/>
      <c r="T1006" s="2"/>
    </row>
    <row r="1007" spans="9:20" ht="15.75" customHeight="1" x14ac:dyDescent="0.25">
      <c r="I1007" s="2"/>
      <c r="J1007" s="2"/>
      <c r="K1007" s="2"/>
      <c r="L1007" s="2"/>
      <c r="M1007" s="2"/>
      <c r="P1007" s="2"/>
      <c r="Q1007" s="2"/>
      <c r="R1007" s="2"/>
      <c r="S1007" s="2"/>
      <c r="T1007" s="2"/>
    </row>
    <row r="1008" spans="9:20" ht="15.75" customHeight="1" x14ac:dyDescent="0.25">
      <c r="I1008" s="2"/>
      <c r="J1008" s="2"/>
      <c r="K1008" s="2"/>
      <c r="L1008" s="2"/>
      <c r="M1008" s="2"/>
      <c r="P1008" s="2"/>
      <c r="Q1008" s="2"/>
      <c r="R1008" s="2"/>
      <c r="S1008" s="2"/>
      <c r="T1008" s="2"/>
    </row>
    <row r="1009" spans="9:20" ht="15.75" customHeight="1" x14ac:dyDescent="0.25">
      <c r="I1009" s="2"/>
      <c r="J1009" s="2"/>
      <c r="K1009" s="2"/>
      <c r="L1009" s="2"/>
      <c r="M1009" s="2"/>
      <c r="P1009" s="2"/>
      <c r="Q1009" s="2"/>
      <c r="R1009" s="2"/>
      <c r="S1009" s="2"/>
      <c r="T1009" s="2"/>
    </row>
    <row r="1010" spans="9:20" ht="15.75" customHeight="1" x14ac:dyDescent="0.25">
      <c r="I1010" s="2"/>
      <c r="J1010" s="2"/>
      <c r="K1010" s="2"/>
      <c r="L1010" s="2"/>
      <c r="M1010" s="2"/>
      <c r="P1010" s="2"/>
      <c r="Q1010" s="2"/>
      <c r="R1010" s="2"/>
      <c r="S1010" s="2"/>
      <c r="T1010" s="2"/>
    </row>
    <row r="1011" spans="9:20" ht="15.75" customHeight="1" x14ac:dyDescent="0.25">
      <c r="I1011" s="2"/>
      <c r="J1011" s="2"/>
      <c r="K1011" s="2"/>
      <c r="L1011" s="2"/>
      <c r="M1011" s="2"/>
      <c r="P1011" s="2"/>
      <c r="Q1011" s="2"/>
      <c r="R1011" s="2"/>
      <c r="S1011" s="2"/>
      <c r="T1011" s="2"/>
    </row>
    <row r="1012" spans="9:20" ht="15.75" customHeight="1" x14ac:dyDescent="0.25">
      <c r="I1012" s="2"/>
      <c r="J1012" s="2"/>
      <c r="K1012" s="2"/>
      <c r="L1012" s="2"/>
      <c r="M1012" s="2"/>
      <c r="P1012" s="2"/>
      <c r="Q1012" s="2"/>
      <c r="R1012" s="2"/>
      <c r="S1012" s="2"/>
      <c r="T1012" s="2"/>
    </row>
    <row r="1013" spans="9:20" ht="15.75" customHeight="1" x14ac:dyDescent="0.25">
      <c r="I1013" s="2"/>
      <c r="J1013" s="2"/>
      <c r="K1013" s="2"/>
      <c r="L1013" s="2"/>
      <c r="M1013" s="2"/>
      <c r="P1013" s="2"/>
      <c r="Q1013" s="2"/>
      <c r="R1013" s="2"/>
      <c r="S1013" s="2"/>
      <c r="T1013" s="2"/>
    </row>
    <row r="1014" spans="9:20" ht="15.75" customHeight="1" x14ac:dyDescent="0.25">
      <c r="I1014" s="2"/>
      <c r="J1014" s="2"/>
      <c r="K1014" s="2"/>
      <c r="L1014" s="2"/>
      <c r="M1014" s="2"/>
      <c r="P1014" s="2"/>
      <c r="Q1014" s="2"/>
      <c r="R1014" s="2"/>
      <c r="S1014" s="2"/>
      <c r="T1014" s="2"/>
    </row>
    <row r="1015" spans="9:20" ht="15.75" customHeight="1" x14ac:dyDescent="0.25">
      <c r="I1015" s="2"/>
      <c r="J1015" s="2"/>
      <c r="K1015" s="2"/>
      <c r="L1015" s="2"/>
      <c r="M1015" s="2"/>
      <c r="P1015" s="2"/>
      <c r="Q1015" s="2"/>
      <c r="R1015" s="2"/>
      <c r="S1015" s="2"/>
      <c r="T1015" s="2"/>
    </row>
    <row r="1016" spans="9:20" ht="15.75" customHeight="1" x14ac:dyDescent="0.25">
      <c r="I1016" s="2"/>
      <c r="J1016" s="2"/>
      <c r="K1016" s="2"/>
      <c r="L1016" s="2"/>
      <c r="M1016" s="2"/>
      <c r="P1016" s="2"/>
      <c r="Q1016" s="2"/>
      <c r="R1016" s="2"/>
      <c r="S1016" s="2"/>
      <c r="T1016" s="2"/>
    </row>
    <row r="1017" spans="9:20" ht="15.75" customHeight="1" x14ac:dyDescent="0.25">
      <c r="I1017" s="2"/>
      <c r="J1017" s="2"/>
      <c r="K1017" s="2"/>
      <c r="L1017" s="2"/>
      <c r="M1017" s="2"/>
      <c r="P1017" s="2"/>
      <c r="Q1017" s="2"/>
      <c r="R1017" s="2"/>
      <c r="S1017" s="2"/>
      <c r="T1017" s="2"/>
    </row>
    <row r="1018" spans="9:20" ht="15.75" customHeight="1" x14ac:dyDescent="0.25">
      <c r="I1018" s="2"/>
      <c r="J1018" s="2"/>
      <c r="K1018" s="2"/>
      <c r="L1018" s="2"/>
      <c r="M1018" s="2"/>
      <c r="P1018" s="2"/>
      <c r="Q1018" s="2"/>
      <c r="R1018" s="2"/>
      <c r="S1018" s="2"/>
      <c r="T1018" s="2"/>
    </row>
    <row r="1019" spans="9:20" ht="15.75" customHeight="1" x14ac:dyDescent="0.25">
      <c r="I1019" s="2"/>
      <c r="J1019" s="2"/>
      <c r="K1019" s="2"/>
      <c r="L1019" s="2"/>
      <c r="M1019" s="2"/>
      <c r="P1019" s="2"/>
      <c r="Q1019" s="2"/>
      <c r="R1019" s="2"/>
      <c r="S1019" s="2"/>
      <c r="T1019" s="2"/>
    </row>
    <row r="1020" spans="9:20" ht="15.75" customHeight="1" x14ac:dyDescent="0.25">
      <c r="I1020" s="2"/>
      <c r="J1020" s="2"/>
      <c r="K1020" s="2"/>
      <c r="L1020" s="2"/>
      <c r="M1020" s="2"/>
      <c r="P1020" s="2"/>
      <c r="Q1020" s="2"/>
      <c r="R1020" s="2"/>
      <c r="S1020" s="2"/>
      <c r="T1020" s="2"/>
    </row>
    <row r="1021" spans="9:20" ht="15.75" customHeight="1" x14ac:dyDescent="0.25">
      <c r="I1021" s="2"/>
      <c r="J1021" s="2"/>
      <c r="K1021" s="2"/>
      <c r="L1021" s="2"/>
      <c r="M1021" s="2"/>
      <c r="P1021" s="2"/>
      <c r="Q1021" s="2"/>
      <c r="R1021" s="2"/>
      <c r="S1021" s="2"/>
      <c r="T1021" s="2"/>
    </row>
    <row r="1022" spans="9:20" ht="15.75" customHeight="1" x14ac:dyDescent="0.25">
      <c r="I1022" s="2"/>
      <c r="J1022" s="2"/>
      <c r="K1022" s="2"/>
      <c r="L1022" s="2"/>
      <c r="M1022" s="2"/>
      <c r="P1022" s="2"/>
      <c r="Q1022" s="2"/>
      <c r="R1022" s="2"/>
      <c r="S1022" s="2"/>
      <c r="T1022" s="2"/>
    </row>
    <row r="1023" spans="9:20" ht="15.75" customHeight="1" x14ac:dyDescent="0.25">
      <c r="I1023" s="2"/>
      <c r="J1023" s="2"/>
      <c r="K1023" s="2"/>
      <c r="L1023" s="2"/>
      <c r="M1023" s="2"/>
      <c r="P1023" s="2"/>
      <c r="Q1023" s="2"/>
      <c r="R1023" s="2"/>
      <c r="S1023" s="2"/>
      <c r="T1023" s="2"/>
    </row>
    <row r="1024" spans="9:20" ht="15.75" customHeight="1" x14ac:dyDescent="0.25">
      <c r="I1024" s="2"/>
      <c r="J1024" s="2"/>
      <c r="K1024" s="2"/>
      <c r="L1024" s="2"/>
      <c r="M1024" s="2"/>
      <c r="P1024" s="2"/>
      <c r="Q1024" s="2"/>
      <c r="R1024" s="2"/>
      <c r="S1024" s="2"/>
      <c r="T1024" s="2"/>
    </row>
    <row r="1025" spans="9:20" ht="15.75" customHeight="1" x14ac:dyDescent="0.25">
      <c r="I1025" s="2"/>
      <c r="J1025" s="2"/>
      <c r="K1025" s="2"/>
      <c r="L1025" s="2"/>
      <c r="M1025" s="2"/>
      <c r="P1025" s="2"/>
      <c r="Q1025" s="2"/>
      <c r="R1025" s="2"/>
      <c r="S1025" s="2"/>
      <c r="T1025" s="2"/>
    </row>
    <row r="1026" spans="9:20" ht="15.75" customHeight="1" x14ac:dyDescent="0.25">
      <c r="I1026" s="2"/>
      <c r="J1026" s="2"/>
      <c r="K1026" s="2"/>
      <c r="L1026" s="2"/>
      <c r="M1026" s="2"/>
      <c r="P1026" s="2"/>
      <c r="Q1026" s="2"/>
      <c r="R1026" s="2"/>
      <c r="S1026" s="2"/>
      <c r="T1026" s="2"/>
    </row>
    <row r="1027" spans="9:20" ht="15.75" customHeight="1" x14ac:dyDescent="0.25">
      <c r="I1027" s="2"/>
      <c r="J1027" s="2"/>
      <c r="K1027" s="2"/>
      <c r="L1027" s="2"/>
      <c r="M1027" s="2"/>
      <c r="P1027" s="2"/>
      <c r="Q1027" s="2"/>
      <c r="R1027" s="2"/>
      <c r="S1027" s="2"/>
      <c r="T1027" s="2"/>
    </row>
    <row r="1028" spans="9:20" ht="15.75" customHeight="1" x14ac:dyDescent="0.25">
      <c r="I1028" s="2"/>
      <c r="J1028" s="2"/>
      <c r="K1028" s="2"/>
      <c r="L1028" s="2"/>
      <c r="M1028" s="2"/>
      <c r="P1028" s="2"/>
      <c r="Q1028" s="2"/>
      <c r="R1028" s="2"/>
      <c r="S1028" s="2"/>
      <c r="T1028" s="2"/>
    </row>
    <row r="1029" spans="9:20" ht="15.75" customHeight="1" x14ac:dyDescent="0.25">
      <c r="I1029" s="2"/>
      <c r="J1029" s="2"/>
      <c r="K1029" s="2"/>
      <c r="L1029" s="2"/>
      <c r="M1029" s="2"/>
      <c r="P1029" s="2"/>
      <c r="Q1029" s="2"/>
      <c r="R1029" s="2"/>
      <c r="S1029" s="2"/>
      <c r="T1029" s="2"/>
    </row>
    <row r="1030" spans="9:20" ht="15.75" customHeight="1" x14ac:dyDescent="0.25">
      <c r="I1030" s="2"/>
      <c r="J1030" s="2"/>
      <c r="K1030" s="2"/>
      <c r="L1030" s="2"/>
      <c r="M1030" s="2"/>
      <c r="P1030" s="2"/>
      <c r="Q1030" s="2"/>
      <c r="R1030" s="2"/>
      <c r="S1030" s="2"/>
      <c r="T1030" s="2"/>
    </row>
    <row r="1031" spans="9:20" ht="15.75" customHeight="1" x14ac:dyDescent="0.25">
      <c r="I1031" s="2"/>
      <c r="J1031" s="2"/>
      <c r="K1031" s="2"/>
      <c r="L1031" s="2"/>
      <c r="M1031" s="2"/>
      <c r="P1031" s="2"/>
      <c r="Q1031" s="2"/>
      <c r="R1031" s="2"/>
      <c r="S1031" s="2"/>
      <c r="T1031" s="2"/>
    </row>
    <row r="1032" spans="9:20" ht="15.75" customHeight="1" x14ac:dyDescent="0.25">
      <c r="I1032" s="2"/>
      <c r="J1032" s="2"/>
      <c r="K1032" s="2"/>
      <c r="L1032" s="2"/>
      <c r="M1032" s="2"/>
      <c r="P1032" s="2"/>
      <c r="Q1032" s="2"/>
      <c r="R1032" s="2"/>
      <c r="S1032" s="2"/>
      <c r="T1032" s="2"/>
    </row>
  </sheetData>
  <mergeCells count="3">
    <mergeCell ref="A1:B1"/>
    <mergeCell ref="C1:G1"/>
    <mergeCell ref="I1:T1"/>
  </mergeCells>
  <conditionalFormatting sqref="B3">
    <cfRule type="duplicateValues" dxfId="24" priority="25" stopIfTrue="1"/>
  </conditionalFormatting>
  <conditionalFormatting sqref="B3:B143">
    <cfRule type="duplicateValues" dxfId="23" priority="33"/>
  </conditionalFormatting>
  <conditionalFormatting sqref="B4">
    <cfRule type="duplicateValues" dxfId="22" priority="20" stopIfTrue="1"/>
  </conditionalFormatting>
  <conditionalFormatting sqref="B5">
    <cfRule type="duplicateValues" dxfId="21" priority="19" stopIfTrue="1"/>
  </conditionalFormatting>
  <conditionalFormatting sqref="B6">
    <cfRule type="duplicateValues" dxfId="20" priority="18" stopIfTrue="1"/>
  </conditionalFormatting>
  <conditionalFormatting sqref="B7">
    <cfRule type="duplicateValues" dxfId="19" priority="17" stopIfTrue="1"/>
  </conditionalFormatting>
  <conditionalFormatting sqref="B8:B12">
    <cfRule type="duplicateValues" dxfId="18" priority="16" stopIfTrue="1"/>
  </conditionalFormatting>
  <conditionalFormatting sqref="B13">
    <cfRule type="duplicateValues" dxfId="17" priority="15" stopIfTrue="1"/>
  </conditionalFormatting>
  <conditionalFormatting sqref="B14:B20">
    <cfRule type="duplicateValues" dxfId="16" priority="14" stopIfTrue="1"/>
  </conditionalFormatting>
  <conditionalFormatting sqref="B21:B22">
    <cfRule type="duplicateValues" dxfId="15" priority="13" stopIfTrue="1"/>
  </conditionalFormatting>
  <conditionalFormatting sqref="B23:B25">
    <cfRule type="duplicateValues" dxfId="14" priority="12" stopIfTrue="1"/>
  </conditionalFormatting>
  <conditionalFormatting sqref="B26">
    <cfRule type="duplicateValues" dxfId="13" priority="11" stopIfTrue="1"/>
  </conditionalFormatting>
  <conditionalFormatting sqref="B27:B32">
    <cfRule type="duplicateValues" dxfId="12" priority="10" stopIfTrue="1"/>
  </conditionalFormatting>
  <conditionalFormatting sqref="B33:B39">
    <cfRule type="duplicateValues" dxfId="11" priority="9" stopIfTrue="1"/>
  </conditionalFormatting>
  <conditionalFormatting sqref="B40:B42">
    <cfRule type="duplicateValues" dxfId="10" priority="8" stopIfTrue="1"/>
  </conditionalFormatting>
  <conditionalFormatting sqref="B43:B52">
    <cfRule type="duplicateValues" dxfId="9" priority="7" stopIfTrue="1"/>
  </conditionalFormatting>
  <conditionalFormatting sqref="B53:B62">
    <cfRule type="duplicateValues" dxfId="8" priority="6" stopIfTrue="1"/>
  </conditionalFormatting>
  <conditionalFormatting sqref="B63">
    <cfRule type="duplicateValues" dxfId="7" priority="21" stopIfTrue="1"/>
  </conditionalFormatting>
  <conditionalFormatting sqref="B64">
    <cfRule type="duplicateValues" dxfId="6" priority="5" stopIfTrue="1"/>
  </conditionalFormatting>
  <conditionalFormatting sqref="B65">
    <cfRule type="duplicateValues" dxfId="5" priority="4" stopIfTrue="1"/>
  </conditionalFormatting>
  <conditionalFormatting sqref="B66">
    <cfRule type="duplicateValues" dxfId="4" priority="3" stopIfTrue="1"/>
  </conditionalFormatting>
  <conditionalFormatting sqref="B67:B69">
    <cfRule type="duplicateValues" dxfId="3" priority="2" stopIfTrue="1"/>
  </conditionalFormatting>
  <conditionalFormatting sqref="B70:B72">
    <cfRule type="duplicateValues" dxfId="2" priority="22" stopIfTrue="1"/>
  </conditionalFormatting>
  <conditionalFormatting sqref="B73:B76">
    <cfRule type="duplicateValues" dxfId="1" priority="26" stopIfTrue="1"/>
  </conditionalFormatting>
  <conditionalFormatting sqref="B77:B79">
    <cfRule type="duplicateValues" dxfId="0" priority="29" stopIfTrue="1"/>
  </conditionalFormatting>
  <dataValidations count="2">
    <dataValidation allowBlank="1" showInputMessage="1" showErrorMessage="1" promptTitle="DESCRIPCIÓN DEL BIEN" prompt="Describa de manera clara el nombre del elemento que se esta solicitando y las caracteristicas del mismo si es necesario." sqref="B3:B71 B81:B89 B95:B142" xr:uid="{367141AD-67DA-4552-B23F-FEC74EB16EBA}"/>
    <dataValidation type="whole" allowBlank="1" showInputMessage="1" showErrorMessage="1" sqref="D3:D142" xr:uid="{FC9C3DB6-8186-4F3F-9F44-0C0D51FBD777}">
      <formula1>0</formula1>
      <formula2>9.99999999999999E+30</formula2>
    </dataValidation>
  </dataValidations>
  <pageMargins left="0.7" right="0.7" top="0.75" bottom="0.75"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Teran Montoya</dc:creator>
  <cp:lastModifiedBy>Sofia Martinez Restrepo</cp:lastModifiedBy>
  <dcterms:created xsi:type="dcterms:W3CDTF">2018-02-14T19:54:45Z</dcterms:created>
  <dcterms:modified xsi:type="dcterms:W3CDTF">2026-03-10T22:41:31Z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2025-01-24T14:09:07Z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c141cd1b-3891-449d-a1f2-e61998435033</vt:lpwstr>
  </property>
  <property fmtid="{D5CDD505-2E9C-101B-9397-08002B2CF9AE}" pid="8" name="MSIP_Label_fc111285-cafa-4fc9-8a9a-bd902089b24f_ContentBits">
    <vt:lpwstr>0</vt:lpwstr>
  </property>
</Properties>
</file>