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TRABAJO MARIA LIGIA\FEAB\FEAB 1\ENAJENACIÓN\INMUEBLES FEAB\"/>
    </mc:Choice>
  </mc:AlternateContent>
  <xr:revisionPtr revIDLastSave="0" documentId="8_{0DCCB2F7-E14A-446A-9EA2-826011BFA76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Matriz de Riesgos" sheetId="18" r:id="rId1"/>
    <sheet name="TABLAS VALORACIÓN" sheetId="19" r:id="rId2"/>
  </sheets>
  <externalReferences>
    <externalReference r:id="rId3"/>
  </externalReferences>
  <definedNames>
    <definedName name="_xlnm.Print_Area" localSheetId="0">'Matriz de Riesgos'!$B$2:$AC$10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de Riesgos'!$A:$F,'Matriz de Riesgos'!$2:$5</definedName>
  </definedNames>
  <calcPr calcId="191029"/>
</workbook>
</file>

<file path=xl/calcChain.xml><?xml version="1.0" encoding="utf-8"?>
<calcChain xmlns="http://schemas.openxmlformats.org/spreadsheetml/2006/main">
  <c r="U9" i="18" l="1"/>
  <c r="S9" i="18"/>
  <c r="M9" i="18"/>
  <c r="N9" i="18" s="1"/>
  <c r="L9" i="18"/>
  <c r="J9" i="18"/>
  <c r="V7" i="18"/>
  <c r="W7" i="18" s="1"/>
  <c r="U7" i="18"/>
  <c r="S7" i="18"/>
  <c r="M7" i="18"/>
  <c r="N7" i="18" s="1"/>
  <c r="L7" i="18"/>
  <c r="J7" i="18"/>
  <c r="V9" i="18" l="1"/>
  <c r="W9" i="18" s="1"/>
  <c r="U8" i="18"/>
  <c r="S8" i="18"/>
  <c r="M8" i="18"/>
  <c r="N8" i="18" s="1"/>
  <c r="L8" i="18"/>
  <c r="J8" i="18"/>
  <c r="U6" i="18"/>
  <c r="S6" i="18"/>
  <c r="M6" i="18"/>
  <c r="N6" i="18" s="1"/>
  <c r="L6" i="18"/>
  <c r="J6" i="18"/>
  <c r="V8" i="18" l="1"/>
  <c r="W8" i="18" s="1"/>
  <c r="V6" i="18"/>
  <c r="W6" i="18" s="1"/>
  <c r="V10" i="18" l="1"/>
  <c r="W10" i="18" s="1"/>
  <c r="U10" i="18"/>
  <c r="S10" i="18"/>
  <c r="M10" i="18"/>
  <c r="N10" i="18" s="1"/>
  <c r="L10" i="18"/>
  <c r="J10" i="18"/>
</calcChain>
</file>

<file path=xl/sharedStrings.xml><?xml version="1.0" encoding="utf-8"?>
<sst xmlns="http://schemas.openxmlformats.org/spreadsheetml/2006/main" count="308" uniqueCount="206">
  <si>
    <t>IMPACTO</t>
  </si>
  <si>
    <t>PROBABILIDAD</t>
  </si>
  <si>
    <t>ASIGNACION</t>
  </si>
  <si>
    <t>ASIGNACIÓN DEL RIESGO</t>
  </si>
  <si>
    <t>X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</si>
  <si>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</si>
  <si>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</si>
  <si>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</si>
  <si>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</si>
  <si>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</si>
  <si>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</si>
  <si>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</si>
  <si>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</si>
  <si>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</si>
  <si>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</si>
  <si>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</si>
  <si>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</si>
  <si>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</si>
  <si>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</si>
  <si>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</si>
  <si>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</si>
  <si>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</si>
  <si>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</si>
  <si>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</si>
  <si>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</si>
  <si>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</si>
  <si>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</si>
  <si>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</si>
  <si>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</si>
  <si>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</si>
  <si>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</si>
  <si>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</si>
  <si>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</si>
  <si>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</si>
  <si>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</si>
  <si>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</si>
  <si>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</si>
  <si>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</si>
  <si>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</si>
  <si>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</si>
  <si>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</si>
  <si>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</si>
  <si>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</si>
  <si>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</si>
  <si>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</si>
  <si>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</si>
  <si>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</si>
  <si>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</si>
  <si>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</si>
  <si>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</si>
  <si>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</si>
  <si>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</si>
  <si>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</si>
  <si>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</si>
  <si>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</si>
  <si>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</si>
  <si>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</si>
  <si>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</si>
  <si>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</si>
  <si>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 xml:space="preserve">CLASE </t>
  </si>
  <si>
    <t xml:space="preserve">No. </t>
  </si>
  <si>
    <t>FUENTE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</si>
  <si>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</si>
  <si>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</si>
  <si>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</si>
  <si>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</si>
  <si>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</si>
  <si>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</si>
  <si>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</si>
  <si>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</si>
  <si>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</si>
  <si>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Supervisor del contrato por parte de la Entidad</t>
  </si>
  <si>
    <t>Iniciación de ejecución del contrato</t>
  </si>
  <si>
    <t>Terminación de ejecución del contrato</t>
  </si>
  <si>
    <t>Ejec - Pos</t>
  </si>
  <si>
    <t>Conductas relacionadas con posibles actos de corrupción del proponente y / o contratista</t>
  </si>
  <si>
    <t>Afectación al proceso de selección y/o en la ejecución contractual y/o poscontractual</t>
  </si>
  <si>
    <t>Del inicio del proceso de selección</t>
  </si>
  <si>
    <t>Seguimiento al proceso de selección y / o  debida ejecución contractal hasta la liquidación</t>
  </si>
  <si>
    <t>Permanente</t>
  </si>
  <si>
    <t>Dificulta la ejecución del contrato de manera baja. Aplicando medidas mínimas se puede lograr el objeto contractual.</t>
  </si>
  <si>
    <t>General</t>
  </si>
  <si>
    <t>Interno</t>
  </si>
  <si>
    <t>Planeación</t>
  </si>
  <si>
    <t>Operacionales</t>
  </si>
  <si>
    <t>Inadecuada elaboración de estudios previos de conveniencia y oportunidad, y diseño de la futura contratación.</t>
  </si>
  <si>
    <t>a) Un estudio previo bien elaborado y soportado con estudios de mercado permite una elaboracion adecuada de los pliegos de condiciones. 
b) Consultas continuas en los portales que ofrecen información actualizada en materia contractual, Legis y otros que publican esta información 
c) Procedimientos revisados y actualizados constantemente</t>
  </si>
  <si>
    <t>A través de los estudios de mercado, inquietudes de proponentes interesados a través de correo electrónico y comunicaciones internas del proceso</t>
  </si>
  <si>
    <t>Antes de perfeccionar el contrato</t>
  </si>
  <si>
    <t>Ejecución</t>
  </si>
  <si>
    <t>Obstruye la ejecución del contrato de manera intrascendente.</t>
  </si>
  <si>
    <t>1. Política de administración de Riesgo de Corrupción.
2. Construcción Mapa de Riesgo de Corrupción.
3. Consulta y Divulgación de la política y riesgos de corrupción.
4. Monitoreo y Revisión.
5. Auditorías.
6. Seguimiento Control interno.</t>
  </si>
  <si>
    <t>Contratación</t>
  </si>
  <si>
    <t>Específico</t>
  </si>
  <si>
    <t>Externo</t>
  </si>
  <si>
    <t>De manera previa a la presentación de la propuesta y durante la ejecución del contrato</t>
  </si>
  <si>
    <t>Selección</t>
  </si>
  <si>
    <t xml:space="preserve">Estudios previos deficientes que no se ajustan al objeto y naturaleza del contrato, no presenta reglas claras de participación ni cumple con la totalidad de los criterios que deben contemplarse. </t>
  </si>
  <si>
    <t>TABLAS PARA VALORACIÓN DE RIESGO SEGÚN METODOLOGÍA CCE</t>
  </si>
  <si>
    <t>Clase del Riesgo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</si>
  <si>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</si>
  <si>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</si>
  <si>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</si>
  <si>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</si>
  <si>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</si>
  <si>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</si>
  <si>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</si>
  <si>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</si>
  <si>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</si>
  <si>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</si>
  <si>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</si>
  <si>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</si>
  <si>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</si>
  <si>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</si>
  <si>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</si>
  <si>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</si>
  <si>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</si>
  <si>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</si>
  <si>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</si>
  <si>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</si>
  <si>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</si>
  <si>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</si>
  <si>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</si>
  <si>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</si>
  <si>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</si>
  <si>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</si>
  <si>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</si>
  <si>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</si>
  <si>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</si>
  <si>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</si>
  <si>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</si>
  <si>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</si>
  <si>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</si>
  <si>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</si>
  <si>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</si>
  <si>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</si>
  <si>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</si>
  <si>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</si>
  <si>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Categoría del riesgo</t>
  </si>
  <si>
    <t>Valoración  </t>
  </si>
  <si>
    <t>Clasificación Cualitativa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</si>
  <si>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</si>
  <si>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</si>
  <si>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</si>
  <si>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</si>
  <si>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</si>
  <si>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</si>
  <si>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</si>
  <si>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</si>
  <si>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</si>
  <si>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</si>
  <si>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</si>
  <si>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</si>
  <si>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</si>
  <si>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</si>
  <si>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</si>
  <si>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</si>
  <si>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</si>
  <si>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</si>
  <si>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</si>
  <si>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</si>
  <si>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</si>
  <si>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</si>
  <si>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</si>
  <si>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</si>
  <si>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</si>
  <si>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</si>
  <si>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</si>
  <si>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</si>
  <si>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</si>
  <si>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</si>
  <si>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</si>
  <si>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</si>
  <si>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</si>
  <si>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</si>
  <si>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</si>
  <si>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</si>
  <si>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</si>
  <si>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</si>
  <si>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</si>
  <si>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</si>
  <si>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</si>
  <si>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</si>
  <si>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</si>
  <si>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</si>
  <si>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FGN - FEAB</t>
  </si>
  <si>
    <t>FEAB</t>
  </si>
  <si>
    <t>Inicio de la etapa de planeación del proceso contractual</t>
  </si>
  <si>
    <t>Selección de un adjudicatario que después no satisfaga las necesidades de la entidad.</t>
  </si>
  <si>
    <t>i) Socializa el proceso a los proponentes interesados
ii) Efectuar  la visita técnica por parte de los posibles proponentes
iii) Consignación del 20% inicial de la oferta previo a la subasta</t>
  </si>
  <si>
    <t>i) Comunicaciones escritas a posibles proponentes
ii) Autorización a las visitas
iii) Confirmación del recaudo inicial de la oferta</t>
  </si>
  <si>
    <t xml:space="preserve">Que el día del cierre no se presenten proponentes al proceso </t>
  </si>
  <si>
    <t>i) 'Revisar las observaciones al proyecto de pliego de condiciones y al pliego de condiciones definitivo con el fin de que las reglas del proceso sean claras para todos los interesados
ii) Promover el evento de subasta</t>
  </si>
  <si>
    <t xml:space="preserve">Ext. </t>
  </si>
  <si>
    <t>EJ.</t>
  </si>
  <si>
    <t>Sociales / Políticos</t>
  </si>
  <si>
    <t>Efectos desfavorables por los posibles sobreplazos en la ejecución del contrato</t>
  </si>
  <si>
    <t>Seguimiento y verificacion constante del orden publico a nivel nacional  y la adopción de medidas por los gobiernos nacionales y locales</t>
  </si>
  <si>
    <t>Dificulta la ejecución del contrato de manera baja, aplicando mjedidas mínimas se puede lograr el bjeto contractual.</t>
  </si>
  <si>
    <t xml:space="preserve">Contratista y supervisor del contrato </t>
  </si>
  <si>
    <t>Iniciación de la etapa de ejecución del contrato</t>
  </si>
  <si>
    <t>Informes periódicos de orden público</t>
  </si>
  <si>
    <t xml:space="preserve">Se declara desierto el proceso de contración </t>
  </si>
  <si>
    <t>Afectación de las funciones propias de la entidad.
Pérdida de  oportunidad en obtener  un proponente idóneo</t>
  </si>
  <si>
    <t>Alteraciones de orden público o la medidas tomadas por la emergencia sanitaria que en determinados momentos impidan la ejecución del contrato</t>
  </si>
  <si>
    <t>MATRIZ PARA LA TIPIFICACIÓN, ESTIMACIÓN Y ASIGNACIÓN DE RIESGOS PREVISIBLES 
MANIFESTACIÓN DE LA NECESIDAD PARA ENAJENACION  DE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</si>
</sst>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rgb="FF386398"/>
      </left>
      <right/>
      <top style="medium">
        <color rgb="FF386398"/>
      </top>
      <bottom style="thin">
        <color theme="0" tint="-0.24994659260841701"/>
      </bottom>
      <diagonal/>
    </border>
    <border>
      <left/>
      <right/>
      <top style="medium">
        <color rgb="FF386398"/>
      </top>
      <bottom style="thin">
        <color theme="0" tint="-0.24994659260841701"/>
      </bottom>
      <diagonal/>
    </border>
    <border>
      <left/>
      <right style="medium">
        <color rgb="FF386398"/>
      </right>
      <top style="medium">
        <color rgb="FF386398"/>
      </top>
      <bottom style="thin">
        <color theme="0" tint="-0.24994659260841701"/>
      </bottom>
      <diagonal/>
    </border>
    <border>
      <left style="medium">
        <color rgb="FF386398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rgb="FF386398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386398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rgb="FF386398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rgb="FF386398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4" borderId="0" applyNumberFormat="0" applyBorder="0" applyAlignment="0" applyProtection="0"/>
  </cellStyleXfs>
  <cellXfs count="14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165" fontId="3" fillId="2" borderId="1" xfId="2" applyNumberFormat="1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9" fontId="9" fillId="3" borderId="1" xfId="3" applyNumberFormat="1" applyFont="1" applyFill="1" applyBorder="1" applyAlignment="1">
      <alignment horizontal="center" vertical="center" textRotation="90" wrapText="1"/>
    </xf>
    <xf numFmtId="9" fontId="3" fillId="3" borderId="1" xfId="3" applyNumberFormat="1" applyFont="1" applyFill="1" applyBorder="1" applyAlignment="1">
      <alignment horizontal="center" vertical="center" textRotation="90" wrapText="1"/>
    </xf>
    <xf numFmtId="9" fontId="3" fillId="2" borderId="1" xfId="1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15" fontId="3" fillId="3" borderId="1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left" vertical="center" wrapText="1"/>
    </xf>
    <xf numFmtId="9" fontId="3" fillId="0" borderId="0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justify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textRotation="90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left" vertical="center" wrapText="1"/>
    </xf>
    <xf numFmtId="9" fontId="9" fillId="3" borderId="21" xfId="3" applyNumberFormat="1" applyFont="1" applyFill="1" applyBorder="1" applyAlignment="1">
      <alignment horizontal="center" vertical="center" textRotation="90" wrapText="1"/>
    </xf>
    <xf numFmtId="9" fontId="3" fillId="3" borderId="21" xfId="3" applyNumberFormat="1" applyFont="1" applyFill="1" applyBorder="1" applyAlignment="1">
      <alignment horizontal="center" vertical="center" textRotation="90" wrapText="1"/>
    </xf>
    <xf numFmtId="165" fontId="3" fillId="2" borderId="21" xfId="2" applyNumberFormat="1" applyFont="1" applyFill="1" applyBorder="1" applyAlignment="1">
      <alignment horizontal="left" vertical="center" wrapText="1"/>
    </xf>
    <xf numFmtId="9" fontId="3" fillId="2" borderId="21" xfId="1" applyFont="1" applyFill="1" applyBorder="1" applyAlignment="1">
      <alignment horizontal="center" vertical="center" textRotation="90" wrapText="1"/>
    </xf>
    <xf numFmtId="0" fontId="3" fillId="3" borderId="1" xfId="0" quotePrefix="1" applyFont="1" applyFill="1" applyBorder="1" applyAlignment="1">
      <alignment horizontal="justify" vertical="center" wrapText="1"/>
    </xf>
    <xf numFmtId="0" fontId="11" fillId="4" borderId="21" xfId="3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textRotation="90"/>
    </xf>
    <xf numFmtId="0" fontId="4" fillId="2" borderId="11" xfId="0" applyFont="1" applyFill="1" applyBorder="1" applyAlignment="1">
      <alignment horizontal="center" vertical="center" textRotation="90"/>
    </xf>
    <xf numFmtId="0" fontId="11" fillId="0" borderId="1" xfId="0" applyFont="1" applyFill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8" borderId="22" xfId="0" applyFont="1" applyFill="1" applyBorder="1" applyAlignment="1">
      <alignment vertical="center"/>
    </xf>
    <xf numFmtId="0" fontId="15" fillId="8" borderId="22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vertical="center"/>
    </xf>
    <xf numFmtId="0" fontId="15" fillId="0" borderId="22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9" borderId="22" xfId="0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9" borderId="22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justify" vertical="center"/>
    </xf>
    <xf numFmtId="0" fontId="15" fillId="10" borderId="22" xfId="0" applyFont="1" applyFill="1" applyBorder="1" applyAlignment="1">
      <alignment horizontal="center" vertical="center"/>
    </xf>
    <xf numFmtId="0" fontId="15" fillId="11" borderId="22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/>
    </xf>
    <xf numFmtId="0" fontId="15" fillId="13" borderId="22" xfId="0" applyFont="1" applyFill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4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justify" vertical="center" wrapText="1"/>
    </xf>
    <xf numFmtId="0" fontId="10" fillId="5" borderId="2" xfId="0" applyFont="1" applyFill="1" applyBorder="1" applyAlignment="1">
      <alignment horizontal="center" vertical="center" textRotation="90" wrapText="1"/>
    </xf>
    <xf numFmtId="0" fontId="10" fillId="5" borderId="3" xfId="0" applyFont="1" applyFill="1" applyBorder="1" applyAlignment="1">
      <alignment horizontal="center" vertical="center" textRotation="90" wrapText="1"/>
    </xf>
    <xf numFmtId="0" fontId="10" fillId="5" borderId="4" xfId="0" applyFont="1" applyFill="1" applyBorder="1" applyAlignment="1">
      <alignment horizontal="center" vertical="center" textRotation="90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textRotation="90" wrapText="1"/>
    </xf>
    <xf numFmtId="0" fontId="10" fillId="6" borderId="3" xfId="0" applyFont="1" applyFill="1" applyBorder="1" applyAlignment="1">
      <alignment horizontal="center" vertical="center" textRotation="90" wrapText="1"/>
    </xf>
    <xf numFmtId="0" fontId="10" fillId="6" borderId="4" xfId="0" applyFont="1" applyFill="1" applyBorder="1" applyAlignment="1">
      <alignment horizontal="center" vertical="center" textRotation="90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left" vertical="center" textRotation="90" wrapText="1"/>
    </xf>
    <xf numFmtId="0" fontId="10" fillId="6" borderId="3" xfId="0" applyFont="1" applyFill="1" applyBorder="1" applyAlignment="1">
      <alignment horizontal="left" vertical="center" textRotation="90" wrapText="1"/>
    </xf>
    <xf numFmtId="0" fontId="10" fillId="6" borderId="4" xfId="0" applyFont="1" applyFill="1" applyBorder="1" applyAlignment="1">
      <alignment horizontal="left" vertical="center" textRotation="90" wrapText="1"/>
    </xf>
    <xf numFmtId="0" fontId="15" fillId="9" borderId="34" xfId="0" applyFont="1" applyFill="1" applyBorder="1" applyAlignment="1">
      <alignment horizontal="center" vertical="center" wrapText="1"/>
    </xf>
    <xf numFmtId="0" fontId="15" fillId="9" borderId="35" xfId="0" applyFont="1" applyFill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 vertical="center" textRotation="90"/>
    </xf>
    <xf numFmtId="0" fontId="15" fillId="9" borderId="22" xfId="0" applyFont="1" applyFill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/>
    </xf>
    <xf numFmtId="0" fontId="15" fillId="9" borderId="34" xfId="0" applyFont="1" applyFill="1" applyBorder="1" applyAlignment="1">
      <alignment horizontal="center" vertical="center"/>
    </xf>
    <xf numFmtId="0" fontId="15" fillId="9" borderId="36" xfId="0" applyFont="1" applyFill="1" applyBorder="1" applyAlignment="1">
      <alignment horizontal="center" vertical="center"/>
    </xf>
    <xf numFmtId="0" fontId="15" fillId="9" borderId="35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/>
    </xf>
    <xf numFmtId="0" fontId="15" fillId="0" borderId="34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/>
    </xf>
    <xf numFmtId="0" fontId="15" fillId="8" borderId="22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left" vertical="top" wrapText="1"/>
    </xf>
    <xf numFmtId="0" fontId="15" fillId="0" borderId="25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 wrapText="1"/>
    </xf>
    <xf numFmtId="0" fontId="15" fillId="0" borderId="2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29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left" vertical="top" wrapText="1"/>
    </xf>
    <xf numFmtId="0" fontId="15" fillId="0" borderId="33" xfId="0" applyFont="1" applyBorder="1" applyAlignment="1">
      <alignment horizontal="left" vertical="top" wrapText="1"/>
    </xf>
  </cellXfs>
  <cellStyles count="4">
    <cellStyle name="Énfasis1" xfId="3" builtinId="29"/>
    <cellStyle name="Millares" xfId="2" builtinId="3"/>
    <cellStyle name="Normal" xfId="0" builtinId="0"/>
    <cellStyle name="Porcentaje" xfId="1" builtinId="5"/>
  </cellStyles>
  <dxfs count="143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2D160524-A772-416E-AF3B-A9A0C98DA21D}"/>
            </a:ext>
          </a:extLst>
        </xdr:cNvPr>
        <xdr:cNvSpPr txBox="1"/>
      </xdr:nvSpPr>
      <xdr:spPr>
        <a:xfrm>
          <a:off x="18208625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untaContrataion\CONTRATACION%202020\20-20200527\Tema1\MATRIZ%20DE%20RIESGO%20PARQUEADERO%20BUENAVEN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.riesgo Colombia Aseo"/>
      <sheetName val="clasificador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73"/>
  <sheetViews>
    <sheetView showGridLines="0" tabSelected="1" zoomScale="77" zoomScaleNormal="77" workbookViewId="0">
      <selection activeCell="B2" sqref="B2:AC2"/>
    </sheetView>
  </sheetViews>
  <sheetFormatPr baseColWidth="10" defaultColWidth="11.453125" defaultRowHeight="13" x14ac:dyDescent="0.35"/>
  <cols>
    <col min="1" max="1" width="3.54296875" style="3" customWidth="1"/>
    <col min="2" max="2" width="4.81640625" style="1" customWidth="1"/>
    <col min="3" max="3" width="5.81640625" style="2" customWidth="1"/>
    <col min="4" max="5" width="4.1796875" style="2" bestFit="1" customWidth="1"/>
    <col min="6" max="6" width="5.453125" style="3" customWidth="1"/>
    <col min="7" max="7" width="35" style="3" customWidth="1"/>
    <col min="8" max="8" width="33.7265625" style="3" customWidth="1"/>
    <col min="9" max="9" width="5.7265625" style="2" customWidth="1"/>
    <col min="10" max="10" width="5.7265625" style="3" customWidth="1"/>
    <col min="11" max="11" width="5" style="3" customWidth="1"/>
    <col min="12" max="12" width="5.81640625" style="3" customWidth="1"/>
    <col min="13" max="13" width="4.54296875" style="4" customWidth="1"/>
    <col min="14" max="14" width="5.453125" style="3" customWidth="1"/>
    <col min="15" max="15" width="4.54296875" style="3" customWidth="1"/>
    <col min="16" max="16" width="4" style="3" customWidth="1"/>
    <col min="17" max="17" width="30.54296875" style="5" customWidth="1"/>
    <col min="18" max="18" width="4" style="3" customWidth="1"/>
    <col min="19" max="19" width="5.453125" style="3" customWidth="1"/>
    <col min="20" max="20" width="4.7265625" style="3" customWidth="1"/>
    <col min="21" max="21" width="5.54296875" style="3" customWidth="1"/>
    <col min="22" max="22" width="4.7265625" style="6" customWidth="1"/>
    <col min="23" max="23" width="4.54296875" style="3" customWidth="1"/>
    <col min="24" max="24" width="19.26953125" style="3" customWidth="1"/>
    <col min="25" max="25" width="15.7265625" style="3" customWidth="1"/>
    <col min="26" max="26" width="13.26953125" style="3" customWidth="1"/>
    <col min="27" max="27" width="13.7265625" style="3" customWidth="1"/>
    <col min="28" max="28" width="20.1796875" style="3" customWidth="1"/>
    <col min="29" max="29" width="16.26953125" style="3" customWidth="1"/>
    <col min="30" max="16384" width="11.453125" style="3"/>
  </cols>
  <sheetData>
    <row r="1" spans="2:29" ht="15.65" customHeight="1" thickBot="1" x14ac:dyDescent="0.4"/>
    <row r="2" spans="2:29" s="7" customFormat="1" ht="63.75" customHeight="1" x14ac:dyDescent="0.35">
      <c r="B2" s="80" t="s">
        <v>205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2:29" ht="34.5" customHeight="1" x14ac:dyDescent="0.35">
      <c r="B3" s="83" t="s">
        <v>15</v>
      </c>
      <c r="C3" s="84"/>
      <c r="D3" s="84"/>
      <c r="E3" s="84"/>
      <c r="F3" s="84"/>
      <c r="G3" s="84"/>
      <c r="H3" s="85"/>
      <c r="I3" s="86" t="s">
        <v>5</v>
      </c>
      <c r="J3" s="86"/>
      <c r="K3" s="86"/>
      <c r="L3" s="86"/>
      <c r="M3" s="86"/>
      <c r="N3" s="86"/>
      <c r="O3" s="87" t="s">
        <v>3</v>
      </c>
      <c r="P3" s="87"/>
      <c r="Q3" s="87"/>
      <c r="R3" s="88" t="s">
        <v>65</v>
      </c>
      <c r="S3" s="88"/>
      <c r="T3" s="88"/>
      <c r="U3" s="88"/>
      <c r="V3" s="88"/>
      <c r="W3" s="88"/>
      <c r="X3" s="89" t="s">
        <v>16</v>
      </c>
      <c r="Y3" s="89"/>
      <c r="Z3" s="89"/>
      <c r="AA3" s="89"/>
      <c r="AB3" s="89"/>
      <c r="AC3" s="90"/>
    </row>
    <row r="4" spans="2:29" s="38" customFormat="1" ht="102" customHeight="1" x14ac:dyDescent="0.35">
      <c r="B4" s="92" t="s">
        <v>60</v>
      </c>
      <c r="C4" s="94" t="s">
        <v>59</v>
      </c>
      <c r="D4" s="94" t="s">
        <v>61</v>
      </c>
      <c r="E4" s="95" t="s">
        <v>24</v>
      </c>
      <c r="F4" s="95" t="s">
        <v>8</v>
      </c>
      <c r="G4" s="91" t="s">
        <v>6</v>
      </c>
      <c r="H4" s="91" t="s">
        <v>7</v>
      </c>
      <c r="I4" s="96" t="s">
        <v>1</v>
      </c>
      <c r="J4" s="96"/>
      <c r="K4" s="96" t="s">
        <v>0</v>
      </c>
      <c r="L4" s="96"/>
      <c r="M4" s="96" t="s">
        <v>64</v>
      </c>
      <c r="N4" s="96"/>
      <c r="O4" s="96" t="s">
        <v>2</v>
      </c>
      <c r="P4" s="96"/>
      <c r="Q4" s="98" t="s">
        <v>9</v>
      </c>
      <c r="R4" s="96" t="s">
        <v>1</v>
      </c>
      <c r="S4" s="96"/>
      <c r="T4" s="96" t="s">
        <v>0</v>
      </c>
      <c r="U4" s="96"/>
      <c r="V4" s="96" t="s">
        <v>64</v>
      </c>
      <c r="W4" s="96"/>
      <c r="X4" s="96" t="s">
        <v>14</v>
      </c>
      <c r="Y4" s="96"/>
      <c r="Z4" s="96"/>
      <c r="AA4" s="96"/>
      <c r="AB4" s="96" t="s">
        <v>11</v>
      </c>
      <c r="AC4" s="97"/>
    </row>
    <row r="5" spans="2:29" ht="94.5" customHeight="1" x14ac:dyDescent="0.35">
      <c r="B5" s="93"/>
      <c r="C5" s="94"/>
      <c r="D5" s="94"/>
      <c r="E5" s="95"/>
      <c r="F5" s="95"/>
      <c r="G5" s="91"/>
      <c r="H5" s="91"/>
      <c r="I5" s="54" t="s">
        <v>62</v>
      </c>
      <c r="J5" s="54" t="s">
        <v>70</v>
      </c>
      <c r="K5" s="54" t="s">
        <v>62</v>
      </c>
      <c r="L5" s="54" t="s">
        <v>18</v>
      </c>
      <c r="M5" s="54" t="s">
        <v>63</v>
      </c>
      <c r="N5" s="54" t="s">
        <v>17</v>
      </c>
      <c r="O5" s="54" t="s">
        <v>185</v>
      </c>
      <c r="P5" s="54" t="s">
        <v>66</v>
      </c>
      <c r="Q5" s="98"/>
      <c r="R5" s="54" t="s">
        <v>62</v>
      </c>
      <c r="S5" s="57" t="s">
        <v>19</v>
      </c>
      <c r="T5" s="54" t="s">
        <v>62</v>
      </c>
      <c r="U5" s="57" t="s">
        <v>20</v>
      </c>
      <c r="V5" s="54" t="s">
        <v>63</v>
      </c>
      <c r="W5" s="57" t="s">
        <v>17</v>
      </c>
      <c r="X5" s="40" t="s">
        <v>67</v>
      </c>
      <c r="Y5" s="40" t="s">
        <v>10</v>
      </c>
      <c r="Z5" s="40" t="s">
        <v>68</v>
      </c>
      <c r="AA5" s="40" t="s">
        <v>69</v>
      </c>
      <c r="AB5" s="40" t="s">
        <v>12</v>
      </c>
      <c r="AC5" s="39" t="s">
        <v>13</v>
      </c>
    </row>
    <row r="6" spans="2:29" ht="175.5" customHeight="1" x14ac:dyDescent="0.35">
      <c r="B6" s="8">
        <v>1</v>
      </c>
      <c r="C6" s="52" t="s">
        <v>81</v>
      </c>
      <c r="D6" s="53" t="s">
        <v>82</v>
      </c>
      <c r="E6" s="53" t="s">
        <v>83</v>
      </c>
      <c r="F6" s="55" t="s">
        <v>84</v>
      </c>
      <c r="G6" s="12" t="s">
        <v>85</v>
      </c>
      <c r="H6" s="19" t="s">
        <v>97</v>
      </c>
      <c r="I6" s="50">
        <v>2</v>
      </c>
      <c r="J6" s="45" t="str">
        <f t="shared" ref="J6" si="0">IF(I6=0,"",IF(I6=5,"CASI CIERTO",IF(I6=4,"PROBABLE",IF(I6=3,"POSIBLE",IF(I6=2,"IMPROBABLE","RARO")))))</f>
        <v>IMPROBABLE</v>
      </c>
      <c r="K6" s="51">
        <v>4</v>
      </c>
      <c r="L6" s="46" t="str">
        <f t="shared" ref="L6" si="1">IF(K6=0,"",IF(K6=5,"CATASTRÓFICO",IF(K6=4,"MAYOR",IF(K6=3,"MODERADO",IF(K6=2,"MENOR","INSIGNIFICANTE")))))</f>
        <v>MAYOR</v>
      </c>
      <c r="M6" s="47">
        <f>+K6+I6</f>
        <v>6</v>
      </c>
      <c r="N6" s="48" t="str">
        <f t="shared" ref="N6" si="2">IF(M6=0,"",IF(M6&gt;7.9,"EXTREMO",IF(M6&gt;5.9,"ALTO",IF(M6&gt;4.9,"MEDIO",IF(M6&gt;2.9,"BAJO","MUY BAJO")))))</f>
        <v>ALTO</v>
      </c>
      <c r="O6" s="10" t="s">
        <v>4</v>
      </c>
      <c r="P6" s="11"/>
      <c r="Q6" s="12" t="s">
        <v>86</v>
      </c>
      <c r="R6" s="13">
        <v>1</v>
      </c>
      <c r="S6" s="14" t="str">
        <f t="shared" ref="S6" si="3">IF(R6=0,"",IF(R6=5,"CASI CIERTO",IF(R6=4,"PROBABLE",IF(R6=3,"POSIBLE",IF(R6=2,"IMPROBABLE","RARO")))))</f>
        <v>RARO</v>
      </c>
      <c r="T6" s="11">
        <v>2</v>
      </c>
      <c r="U6" s="15" t="str">
        <f t="shared" ref="U6" si="4">IF(T6=0,"",IF(T6=5,"CATASTRÓFICO",IF(T6=4,"MAYOR",IF(T6=3,"MODERADO",IF(T6=2,"MENOR","INSIGNIFICANTE")))))</f>
        <v>MENOR</v>
      </c>
      <c r="V6" s="9">
        <f t="shared" ref="V6" si="5">SUM(R6:S6)+SUM(T6:U6)</f>
        <v>3</v>
      </c>
      <c r="W6" s="16" t="str">
        <f t="shared" ref="W6" si="6">IF(V6=0,"",IF(V6&gt;7.9,"EXTREMO",IF(V6&gt;5.9,"ALTO",IF(V6&gt;4.9,"MEDIO",IF(V6&gt;2.9,"BAJO","MUY BAJO")))))</f>
        <v>BAJO</v>
      </c>
      <c r="X6" s="17" t="s">
        <v>80</v>
      </c>
      <c r="Y6" s="17" t="s">
        <v>186</v>
      </c>
      <c r="Z6" s="18" t="s">
        <v>187</v>
      </c>
      <c r="AA6" s="18" t="s">
        <v>73</v>
      </c>
      <c r="AB6" s="44" t="s">
        <v>87</v>
      </c>
      <c r="AC6" s="41" t="s">
        <v>88</v>
      </c>
    </row>
    <row r="7" spans="2:29" ht="119.25" customHeight="1" x14ac:dyDescent="0.35">
      <c r="B7" s="8">
        <v>2</v>
      </c>
      <c r="C7" s="52" t="s">
        <v>81</v>
      </c>
      <c r="D7" s="53" t="s">
        <v>82</v>
      </c>
      <c r="E7" s="53" t="s">
        <v>74</v>
      </c>
      <c r="F7" s="55" t="s">
        <v>84</v>
      </c>
      <c r="G7" s="12" t="s">
        <v>191</v>
      </c>
      <c r="H7" s="19" t="s">
        <v>202</v>
      </c>
      <c r="I7" s="50">
        <v>2</v>
      </c>
      <c r="J7" s="45" t="str">
        <f>IF(I7=0,"",IF(I7=5,"CASI CIERTO",IF(I7=4,"PROBABLE",IF(I7=3,"POSIBLE",IF(I7=2,"IMPROBABLE","RARO")))))</f>
        <v>IMPROBABLE</v>
      </c>
      <c r="K7" s="51">
        <v>4</v>
      </c>
      <c r="L7" s="46" t="str">
        <f>IF(K7=0,"",IF(K7=5,"CATASTRÓFICO",IF(K7=4,"MAYOR",IF(K7=3,"MODERADO",IF(K7=2,"MENOR","INSIGNIFICANTE")))))</f>
        <v>MAYOR</v>
      </c>
      <c r="M7" s="47">
        <f>+I7+K7</f>
        <v>6</v>
      </c>
      <c r="N7" s="48" t="str">
        <f>IF(M7=0,"",IF(M7&gt;7.9,"EXTREMO",IF(M7&gt;5.9,"ALTO",IF(M7&gt;4.9,"MEDIO",IF(M7&gt;2.9,"BAJO","MUY BAJO")))))</f>
        <v>ALTO</v>
      </c>
      <c r="O7" s="10"/>
      <c r="P7" s="11" t="s">
        <v>4</v>
      </c>
      <c r="Q7" s="49" t="s">
        <v>192</v>
      </c>
      <c r="R7" s="13">
        <v>1</v>
      </c>
      <c r="S7" s="14" t="str">
        <f>IF(R7=0,"",IF(R7=5,"CASI CIERTO",IF(R7=4,"PROBABLE",IF(R7=3,"POSIBLE",IF(R7=2,"IMPROBABLE","RARO")))))</f>
        <v>RARO</v>
      </c>
      <c r="T7" s="11">
        <v>4</v>
      </c>
      <c r="U7" s="15" t="str">
        <f>IF(T7=0,"",IF(T7=5,"CATASTRÓFICO",IF(T7=4,"MAYOR",IF(T7=3,"MODERADO",IF(T7=2,"MENOR","INSIGNIFICANTE")))))</f>
        <v>MAYOR</v>
      </c>
      <c r="V7" s="9">
        <f>+T7+R7</f>
        <v>5</v>
      </c>
      <c r="W7" s="16" t="str">
        <f>IF(V7=0,"",IF(V7&gt;7.9,"EXTREMO",IF(V7&gt;5.9,"ALTO",IF(V7&gt;4.9,"MEDIO",IF(V7&gt;2.9,"BAJO","MUY BAJO")))))</f>
        <v>MEDIO</v>
      </c>
      <c r="X7" s="17" t="s">
        <v>142</v>
      </c>
      <c r="Y7" s="17" t="s">
        <v>186</v>
      </c>
      <c r="Z7" s="18" t="s">
        <v>77</v>
      </c>
      <c r="AA7" s="18" t="s">
        <v>73</v>
      </c>
      <c r="AB7" s="42" t="s">
        <v>78</v>
      </c>
      <c r="AC7" s="41" t="s">
        <v>79</v>
      </c>
    </row>
    <row r="8" spans="2:29" ht="150" customHeight="1" x14ac:dyDescent="0.35">
      <c r="B8" s="8">
        <v>2</v>
      </c>
      <c r="C8" s="52" t="s">
        <v>81</v>
      </c>
      <c r="D8" s="53" t="s">
        <v>82</v>
      </c>
      <c r="E8" s="53" t="s">
        <v>96</v>
      </c>
      <c r="F8" s="55" t="s">
        <v>84</v>
      </c>
      <c r="G8" s="12" t="s">
        <v>188</v>
      </c>
      <c r="H8" s="43" t="s">
        <v>203</v>
      </c>
      <c r="I8" s="50">
        <v>3</v>
      </c>
      <c r="J8" s="45" t="str">
        <f t="shared" ref="J8" si="7">IF(I8=0,"",IF(I8=5,"CASI CIERTO",IF(I8=4,"PROBABLE",IF(I8=3,"POSIBLE",IF(I8=2,"IMPROBABLE","RARO")))))</f>
        <v>POSIBLE</v>
      </c>
      <c r="K8" s="51">
        <v>4</v>
      </c>
      <c r="L8" s="46" t="str">
        <f t="shared" ref="L8" si="8">IF(K8=0,"",IF(K8=5,"CATASTRÓFICO",IF(K8=4,"MAYOR",IF(K8=3,"MODERADO",IF(K8=2,"MENOR","INSIGNIFICANTE")))))</f>
        <v>MAYOR</v>
      </c>
      <c r="M8" s="47">
        <f>+K8+I8</f>
        <v>7</v>
      </c>
      <c r="N8" s="48" t="str">
        <f t="shared" ref="N8" si="9">IF(M8=0,"",IF(M8&gt;7.9,"EXTREMO",IF(M8&gt;5.9,"ALTO",IF(M8&gt;4.9,"MEDIO",IF(M8&gt;2.9,"BAJO","MUY BAJO")))))</f>
        <v>ALTO</v>
      </c>
      <c r="O8" s="10" t="s">
        <v>4</v>
      </c>
      <c r="P8" s="11"/>
      <c r="Q8" s="12" t="s">
        <v>189</v>
      </c>
      <c r="R8" s="13">
        <v>2</v>
      </c>
      <c r="S8" s="14" t="str">
        <f t="shared" ref="S8" si="10">IF(R8=0,"",IF(R8=5,"CASI CIERTO",IF(R8=4,"PROBABLE",IF(R8=3,"POSIBLE",IF(R8=2,"IMPROBABLE","RARO")))))</f>
        <v>IMPROBABLE</v>
      </c>
      <c r="T8" s="11">
        <v>2</v>
      </c>
      <c r="U8" s="15" t="str">
        <f t="shared" ref="U8" si="11">IF(T8=0,"",IF(T8=5,"CATASTRÓFICO",IF(T8=4,"MAYOR",IF(T8=3,"MODERADO",IF(T8=2,"MENOR","INSIGNIFICANTE")))))</f>
        <v>MENOR</v>
      </c>
      <c r="V8" s="9">
        <f t="shared" ref="V8" si="12">SUM(R8:S8)+SUM(T8:U8)</f>
        <v>4</v>
      </c>
      <c r="W8" s="16" t="str">
        <f t="shared" ref="W8" si="13">IF(V8=0,"",IF(V8&gt;7.9,"EXTREMO",IF(V8&gt;5.9,"ALTO",IF(V8&gt;4.9,"MEDIO",IF(V8&gt;2.9,"BAJO","MUY BAJO")))))</f>
        <v>BAJO</v>
      </c>
      <c r="X8" s="17" t="s">
        <v>80</v>
      </c>
      <c r="Y8" s="17" t="s">
        <v>186</v>
      </c>
      <c r="Z8" s="18" t="s">
        <v>72</v>
      </c>
      <c r="AA8" s="18" t="s">
        <v>73</v>
      </c>
      <c r="AB8" s="44" t="s">
        <v>190</v>
      </c>
      <c r="AC8" s="41" t="s">
        <v>95</v>
      </c>
    </row>
    <row r="9" spans="2:29" ht="148.5" customHeight="1" x14ac:dyDescent="0.35">
      <c r="B9" s="8">
        <v>3</v>
      </c>
      <c r="C9" s="52" t="s">
        <v>93</v>
      </c>
      <c r="D9" s="53" t="s">
        <v>193</v>
      </c>
      <c r="E9" s="53" t="s">
        <v>194</v>
      </c>
      <c r="F9" s="56" t="s">
        <v>195</v>
      </c>
      <c r="G9" s="12" t="s">
        <v>204</v>
      </c>
      <c r="H9" s="43" t="s">
        <v>196</v>
      </c>
      <c r="I9" s="50">
        <v>3</v>
      </c>
      <c r="J9" s="45" t="str">
        <f t="shared" ref="J9" si="14">IF(I9=0,"",IF(I9=5,"CASI CIERTO",IF(I9=4,"PROBABLE",IF(I9=3,"POSIBLE",IF(I9=2,"IMPROBABLE","RARO")))))</f>
        <v>POSIBLE</v>
      </c>
      <c r="K9" s="51">
        <v>2</v>
      </c>
      <c r="L9" s="46" t="str">
        <f t="shared" ref="L9" si="15">IF(K9=0,"",IF(K9=5,"CATASTRÓFICO",IF(K9=4,"MAYOR",IF(K9=3,"MODERADO",IF(K9=2,"MENOR","INSIGNIFICANTE")))))</f>
        <v>MENOR</v>
      </c>
      <c r="M9" s="47">
        <f t="shared" ref="M9" si="16">+K9+I9</f>
        <v>5</v>
      </c>
      <c r="N9" s="48" t="str">
        <f t="shared" ref="N9" si="17">IF(M9=0,"",IF(M9&gt;7.9,"EXTREMO",IF(M9&gt;5.9,"ALTO",IF(M9&gt;4.9,"MEDIO",IF(M9&gt;2.9,"BAJO","MUY BAJO")))))</f>
        <v>MEDIO</v>
      </c>
      <c r="O9" s="10" t="s">
        <v>4</v>
      </c>
      <c r="P9" s="11" t="s">
        <v>4</v>
      </c>
      <c r="Q9" s="12" t="s">
        <v>197</v>
      </c>
      <c r="R9" s="13">
        <v>2</v>
      </c>
      <c r="S9" s="14" t="str">
        <f t="shared" ref="S9" si="18">IF(R9=0,"",IF(R9=5,"CASI CIERTO",IF(R9=4,"PROBABLE",IF(R9=3,"POSIBLE",IF(R9=2,"IMPROBABLE","RARO")))))</f>
        <v>IMPROBABLE</v>
      </c>
      <c r="T9" s="11">
        <v>2</v>
      </c>
      <c r="U9" s="15" t="str">
        <f t="shared" ref="U9" si="19">IF(T9=0,"",IF(T9=5,"CATASTRÓFICO",IF(T9=4,"MAYOR",IF(T9=3,"MODERADO",IF(T9=2,"MENOR","INSIGNIFICANTE")))))</f>
        <v>MENOR</v>
      </c>
      <c r="V9" s="9">
        <f t="shared" ref="V9" si="20">SUM(R9:S9)+SUM(T9:U9)</f>
        <v>4</v>
      </c>
      <c r="W9" s="16" t="str">
        <f t="shared" ref="W9" si="21">IF(V9=0,"",IF(V9&gt;7.9,"EXTREMO",IF(V9&gt;5.9,"ALTO",IF(V9&gt;4.9,"MEDIO",IF(V9&gt;2.9,"BAJO","MUY BAJO")))))</f>
        <v>BAJO</v>
      </c>
      <c r="X9" s="17" t="s">
        <v>198</v>
      </c>
      <c r="Y9" s="17" t="s">
        <v>199</v>
      </c>
      <c r="Z9" s="18" t="s">
        <v>200</v>
      </c>
      <c r="AA9" s="18" t="s">
        <v>73</v>
      </c>
      <c r="AB9" s="42" t="s">
        <v>201</v>
      </c>
      <c r="AC9" s="41" t="s">
        <v>79</v>
      </c>
    </row>
    <row r="10" spans="2:29" ht="119.25" customHeight="1" x14ac:dyDescent="0.35">
      <c r="B10" s="8">
        <v>4</v>
      </c>
      <c r="C10" s="52" t="s">
        <v>81</v>
      </c>
      <c r="D10" s="53" t="s">
        <v>82</v>
      </c>
      <c r="E10" s="53" t="s">
        <v>74</v>
      </c>
      <c r="F10" s="55" t="s">
        <v>84</v>
      </c>
      <c r="G10" s="12" t="s">
        <v>75</v>
      </c>
      <c r="H10" s="19" t="s">
        <v>76</v>
      </c>
      <c r="I10" s="50">
        <v>3</v>
      </c>
      <c r="J10" s="45" t="str">
        <f>IF(I10=0,"",IF(I10=5,"CASI CIERTO",IF(I10=4,"PROBABLE",IF(I10=3,"POSIBLE",IF(I10=2,"IMPROBABLE","RARO")))))</f>
        <v>POSIBLE</v>
      </c>
      <c r="K10" s="51">
        <v>4</v>
      </c>
      <c r="L10" s="46" t="str">
        <f>IF(K10=0,"",IF(K10=5,"CATASTRÓFICO",IF(K10=4,"MAYOR",IF(K10=3,"MODERADO",IF(K10=2,"MENOR","INSIGNIFICANTE")))))</f>
        <v>MAYOR</v>
      </c>
      <c r="M10" s="47">
        <f>+I10+K10</f>
        <v>7</v>
      </c>
      <c r="N10" s="48" t="str">
        <f>IF(M10=0,"",IF(M10&gt;7.9,"EXTREMO",IF(M10&gt;5.9,"ALTO",IF(M10&gt;4.9,"MEDIO",IF(M10&gt;2.9,"BAJO","MUY BAJO")))))</f>
        <v>ALTO</v>
      </c>
      <c r="O10" s="10"/>
      <c r="P10" s="11" t="s">
        <v>4</v>
      </c>
      <c r="Q10" s="49" t="s">
        <v>91</v>
      </c>
      <c r="R10" s="13">
        <v>3</v>
      </c>
      <c r="S10" s="14" t="str">
        <f>IF(R10=0,"",IF(R10=5,"CASI CIERTO",IF(R10=4,"PROBABLE",IF(R10=3,"POSIBLE",IF(R10=2,"IMPROBABLE","RARO")))))</f>
        <v>POSIBLE</v>
      </c>
      <c r="T10" s="11">
        <v>2</v>
      </c>
      <c r="U10" s="15" t="str">
        <f>IF(T10=0,"",IF(T10=5,"CATASTRÓFICO",IF(T10=4,"MAYOR",IF(T10=3,"MODERADO",IF(T10=2,"MENOR","INSIGNIFICANTE")))))</f>
        <v>MENOR</v>
      </c>
      <c r="V10" s="9">
        <f>+T10+R10</f>
        <v>5</v>
      </c>
      <c r="W10" s="16" t="str">
        <f>IF(V10=0,"",IF(V10&gt;7.9,"EXTREMO",IF(V10&gt;5.9,"ALTO",IF(V10&gt;4.9,"MEDIO",IF(V10&gt;2.9,"BAJO","MUY BAJO")))))</f>
        <v>MEDIO</v>
      </c>
      <c r="X10" s="17" t="s">
        <v>80</v>
      </c>
      <c r="Y10" s="17" t="s">
        <v>71</v>
      </c>
      <c r="Z10" s="18" t="s">
        <v>77</v>
      </c>
      <c r="AA10" s="18" t="s">
        <v>73</v>
      </c>
      <c r="AB10" s="42" t="s">
        <v>78</v>
      </c>
      <c r="AC10" s="41" t="s">
        <v>79</v>
      </c>
    </row>
    <row r="11" spans="2:29" ht="15" customHeight="1" x14ac:dyDescent="0.35">
      <c r="C11" s="27"/>
      <c r="D11" s="27"/>
      <c r="E11" s="27"/>
      <c r="F11" s="20"/>
      <c r="G11" s="20"/>
      <c r="H11" s="21"/>
      <c r="I11" s="22"/>
      <c r="J11" s="23"/>
      <c r="K11" s="23"/>
      <c r="L11" s="23"/>
      <c r="M11" s="24"/>
      <c r="N11" s="25"/>
      <c r="O11" s="23"/>
      <c r="P11" s="23"/>
      <c r="Q11" s="26"/>
    </row>
    <row r="12" spans="2:29" ht="15" customHeight="1" x14ac:dyDescent="0.35">
      <c r="C12" s="27"/>
      <c r="D12" s="27"/>
      <c r="E12" s="27"/>
      <c r="F12" s="20"/>
      <c r="G12" s="20"/>
      <c r="H12" s="21"/>
      <c r="I12" s="22"/>
      <c r="J12" s="23"/>
      <c r="K12" s="23"/>
      <c r="L12" s="23"/>
      <c r="M12" s="24"/>
      <c r="N12" s="25"/>
      <c r="O12" s="23"/>
      <c r="P12" s="23"/>
      <c r="Q12" s="26"/>
    </row>
    <row r="69" spans="2:28" ht="13.5" thickBot="1" x14ac:dyDescent="0.4"/>
    <row r="70" spans="2:28" ht="13.5" thickBot="1" x14ac:dyDescent="0.4">
      <c r="C70" s="102" t="s">
        <v>21</v>
      </c>
      <c r="D70" s="28"/>
      <c r="E70" s="28"/>
      <c r="F70" s="99" t="s">
        <v>22</v>
      </c>
      <c r="G70" s="99" t="s">
        <v>23</v>
      </c>
      <c r="H70" s="99" t="s">
        <v>24</v>
      </c>
      <c r="I70" s="99" t="s">
        <v>25</v>
      </c>
      <c r="J70" s="102" t="s">
        <v>26</v>
      </c>
      <c r="K70" s="102" t="s">
        <v>27</v>
      </c>
      <c r="L70" s="99" t="s">
        <v>28</v>
      </c>
      <c r="M70" s="99" t="s">
        <v>29</v>
      </c>
      <c r="N70" s="99" t="s">
        <v>30</v>
      </c>
      <c r="O70" s="99" t="s">
        <v>31</v>
      </c>
      <c r="P70" s="105" t="s">
        <v>32</v>
      </c>
      <c r="Q70" s="108" t="s">
        <v>33</v>
      </c>
      <c r="R70" s="111" t="s">
        <v>34</v>
      </c>
      <c r="S70" s="112"/>
      <c r="T70" s="112"/>
      <c r="U70" s="113"/>
      <c r="V70" s="114" t="s">
        <v>35</v>
      </c>
      <c r="W70" s="105" t="s">
        <v>36</v>
      </c>
      <c r="X70" s="105" t="s">
        <v>37</v>
      </c>
      <c r="Y70" s="105" t="s">
        <v>38</v>
      </c>
      <c r="Z70" s="111" t="s">
        <v>39</v>
      </c>
      <c r="AA70" s="113"/>
      <c r="AB70" s="7"/>
    </row>
    <row r="71" spans="2:28" x14ac:dyDescent="0.35">
      <c r="C71" s="103"/>
      <c r="D71" s="29"/>
      <c r="E71" s="29"/>
      <c r="F71" s="100"/>
      <c r="G71" s="100"/>
      <c r="H71" s="100"/>
      <c r="I71" s="100"/>
      <c r="J71" s="103"/>
      <c r="K71" s="103"/>
      <c r="L71" s="100"/>
      <c r="M71" s="100"/>
      <c r="N71" s="100"/>
      <c r="O71" s="100"/>
      <c r="P71" s="106"/>
      <c r="Q71" s="109"/>
      <c r="R71" s="105" t="s">
        <v>28</v>
      </c>
      <c r="S71" s="105" t="s">
        <v>29</v>
      </c>
      <c r="T71" s="105" t="s">
        <v>40</v>
      </c>
      <c r="U71" s="105" t="s">
        <v>31</v>
      </c>
      <c r="V71" s="115"/>
      <c r="W71" s="106"/>
      <c r="X71" s="106"/>
      <c r="Y71" s="106"/>
      <c r="Z71" s="105" t="s">
        <v>41</v>
      </c>
      <c r="AA71" s="105" t="s">
        <v>42</v>
      </c>
      <c r="AB71" s="7"/>
    </row>
    <row r="72" spans="2:28" ht="13.5" thickBot="1" x14ac:dyDescent="0.4">
      <c r="C72" s="104"/>
      <c r="D72" s="30"/>
      <c r="E72" s="30"/>
      <c r="F72" s="101"/>
      <c r="G72" s="101"/>
      <c r="H72" s="101"/>
      <c r="I72" s="101"/>
      <c r="J72" s="104"/>
      <c r="K72" s="104"/>
      <c r="L72" s="101"/>
      <c r="M72" s="101"/>
      <c r="N72" s="101"/>
      <c r="O72" s="101"/>
      <c r="P72" s="107"/>
      <c r="Q72" s="110"/>
      <c r="R72" s="107"/>
      <c r="S72" s="107"/>
      <c r="T72" s="107"/>
      <c r="U72" s="107"/>
      <c r="V72" s="116"/>
      <c r="W72" s="107"/>
      <c r="X72" s="107"/>
      <c r="Y72" s="107"/>
      <c r="Z72" s="107"/>
      <c r="AA72" s="107"/>
      <c r="AB72" s="7"/>
    </row>
    <row r="73" spans="2:28" s="37" customFormat="1" ht="409.6" thickBot="1" x14ac:dyDescent="0.4">
      <c r="B73" s="31"/>
      <c r="C73" s="32" t="s">
        <v>43</v>
      </c>
      <c r="D73" s="33"/>
      <c r="E73" s="33"/>
      <c r="F73" s="33" t="s">
        <v>44</v>
      </c>
      <c r="G73" s="33" t="s">
        <v>45</v>
      </c>
      <c r="H73" s="33" t="s">
        <v>46</v>
      </c>
      <c r="I73" s="33" t="s">
        <v>47</v>
      </c>
      <c r="J73" s="34" t="s">
        <v>48</v>
      </c>
      <c r="K73" s="34" t="s">
        <v>49</v>
      </c>
      <c r="L73" s="33" t="s">
        <v>50</v>
      </c>
      <c r="M73" s="33" t="s">
        <v>50</v>
      </c>
      <c r="N73" s="33" t="s">
        <v>51</v>
      </c>
      <c r="O73" s="33" t="s">
        <v>52</v>
      </c>
      <c r="P73" s="33" t="s">
        <v>53</v>
      </c>
      <c r="Q73" s="34" t="s">
        <v>54</v>
      </c>
      <c r="R73" s="33" t="s">
        <v>50</v>
      </c>
      <c r="S73" s="33" t="s">
        <v>50</v>
      </c>
      <c r="T73" s="33" t="s">
        <v>51</v>
      </c>
      <c r="U73" s="33" t="s">
        <v>52</v>
      </c>
      <c r="V73" s="35" t="s">
        <v>55</v>
      </c>
      <c r="W73" s="33" t="s">
        <v>53</v>
      </c>
      <c r="X73" s="34" t="s">
        <v>56</v>
      </c>
      <c r="Y73" s="34" t="s">
        <v>56</v>
      </c>
      <c r="Z73" s="34" t="s">
        <v>57</v>
      </c>
      <c r="AA73" s="34" t="s">
        <v>58</v>
      </c>
      <c r="AB73" s="36"/>
    </row>
  </sheetData>
  <mergeCells count="48">
    <mergeCell ref="Y70:Y72"/>
    <mergeCell ref="Z70:AA70"/>
    <mergeCell ref="R71:R72"/>
    <mergeCell ref="S71:S72"/>
    <mergeCell ref="T71:T72"/>
    <mergeCell ref="U71:U72"/>
    <mergeCell ref="Z71:Z72"/>
    <mergeCell ref="AA71:AA72"/>
    <mergeCell ref="X70:X72"/>
    <mergeCell ref="P70:P72"/>
    <mergeCell ref="Q70:Q72"/>
    <mergeCell ref="R70:U70"/>
    <mergeCell ref="V70:V72"/>
    <mergeCell ref="W70:W72"/>
    <mergeCell ref="O70:O72"/>
    <mergeCell ref="C70:C72"/>
    <mergeCell ref="F70:F72"/>
    <mergeCell ref="G70:G72"/>
    <mergeCell ref="H70:H72"/>
    <mergeCell ref="I70:I72"/>
    <mergeCell ref="J70:J72"/>
    <mergeCell ref="K70:K72"/>
    <mergeCell ref="L70:L72"/>
    <mergeCell ref="M70:M72"/>
    <mergeCell ref="N70:N72"/>
    <mergeCell ref="AB4:AC4"/>
    <mergeCell ref="H4:H5"/>
    <mergeCell ref="I4:J4"/>
    <mergeCell ref="K4:L4"/>
    <mergeCell ref="M4:N4"/>
    <mergeCell ref="O4:P4"/>
    <mergeCell ref="Q4:Q5"/>
    <mergeCell ref="R4:S4"/>
    <mergeCell ref="T4:U4"/>
    <mergeCell ref="V4:W4"/>
    <mergeCell ref="X4:AA4"/>
    <mergeCell ref="G4:G5"/>
    <mergeCell ref="B4:B5"/>
    <mergeCell ref="C4:C5"/>
    <mergeCell ref="D4:D5"/>
    <mergeCell ref="E4:E5"/>
    <mergeCell ref="F4:F5"/>
    <mergeCell ref="B2:AC2"/>
    <mergeCell ref="B3:H3"/>
    <mergeCell ref="I3:N3"/>
    <mergeCell ref="O3:Q3"/>
    <mergeCell ref="R3:W3"/>
    <mergeCell ref="X3:AC3"/>
  </mergeCells>
  <conditionalFormatting sqref="K10 I10 K8 I8">
    <cfRule type="cellIs" dxfId="142" priority="2028" operator="equal">
      <formula>5</formula>
    </cfRule>
  </conditionalFormatting>
  <conditionalFormatting sqref="K10 I10 K8 I8">
    <cfRule type="cellIs" dxfId="141" priority="2027" operator="lessThan">
      <formula>5</formula>
    </cfRule>
  </conditionalFormatting>
  <conditionalFormatting sqref="N10">
    <cfRule type="cellIs" dxfId="140" priority="2029" operator="greaterThan">
      <formula>0.5</formula>
    </cfRule>
    <cfRule type="iconSet" priority="2030">
      <iconSet iconSet="4Rating">
        <cfvo type="percent" val="0"/>
        <cfvo type="percent" val="25"/>
        <cfvo type="percent" val="50"/>
        <cfvo type="percent" val="75"/>
      </iconSet>
    </cfRule>
    <cfRule type="iconSet" priority="2031">
      <iconSet iconSet="3Arrows">
        <cfvo type="percent" val="0"/>
        <cfvo type="percent" val="33"/>
        <cfvo type="percent" val="67"/>
      </iconSet>
    </cfRule>
    <cfRule type="colorScale" priority="203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33">
      <colorScale>
        <cfvo type="min"/>
        <cfvo type="max"/>
        <color rgb="FFFF7128"/>
        <color rgb="FFFFEF9C"/>
      </colorScale>
    </cfRule>
  </conditionalFormatting>
  <conditionalFormatting sqref="N10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top10" dxfId="139" priority="2035" percent="1" rank="50"/>
    <cfRule type="dataBar" priority="20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{133D7076-0BA5-4388-8BBC-33577A9113D4}</x14:id>
        </ext>
      </extLst>
    </cfRule>
    <cfRule type="colorScale" priority="2037">
      <colorScale>
        <cfvo type="min"/>
        <cfvo type="max"/>
        <color rgb="FFFF7128"/>
        <color rgb="FFFFEF9C"/>
      </colorScale>
    </cfRule>
    <cfRule type="top10" dxfId="138" priority="2038" rank="50"/>
    <cfRule type="colorScale" priority="203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ellIs" priority="2040" operator="between">
      <formula>0.5</formula>
      <formula>1</formula>
    </cfRule>
    <cfRule type="colorScale" priority="2041">
      <colorScale>
        <cfvo type="percent" val="50"/>
        <cfvo type="max"/>
        <color rgb="FFFF7128"/>
        <color rgb="FFFFEF9C"/>
      </colorScale>
    </cfRule>
  </conditionalFormatting>
  <conditionalFormatting sqref="K10">
    <cfRule type="top10" dxfId="137" priority="2042" rank="4"/>
    <cfRule type="cellIs" dxfId="136" priority="2043" operator="equal">
      <formula>5</formula>
    </cfRule>
  </conditionalFormatting>
  <conditionalFormatting sqref="W10">
    <cfRule type="cellIs" dxfId="135" priority="2044" operator="greaterThan">
      <formula>0.5</formula>
    </cfRule>
    <cfRule type="iconSet" priority="2045">
      <iconSet iconSet="4Rating">
        <cfvo type="percent" val="0"/>
        <cfvo type="percent" val="25"/>
        <cfvo type="percent" val="50"/>
        <cfvo type="percent" val="75"/>
      </iconSet>
    </cfRule>
    <cfRule type="iconSet" priority="2046">
      <iconSet iconSet="3Arrows">
        <cfvo type="percent" val="0"/>
        <cfvo type="percent" val="33"/>
        <cfvo type="percent" val="67"/>
      </iconSet>
    </cfRule>
    <cfRule type="colorScale" priority="204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48">
      <colorScale>
        <cfvo type="min"/>
        <cfvo type="max"/>
        <color rgb="FFFF7128"/>
        <color rgb="FFFFEF9C"/>
      </colorScale>
    </cfRule>
  </conditionalFormatting>
  <conditionalFormatting sqref="W10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top10" dxfId="134" priority="2050" percent="1" rank="50"/>
    <cfRule type="dataBar" priority="20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{168D978D-6868-401B-9E9B-EE545AEAEB2A}</x14:id>
        </ext>
      </extLst>
    </cfRule>
    <cfRule type="colorScale" priority="2052">
      <colorScale>
        <cfvo type="min"/>
        <cfvo type="max"/>
        <color rgb="FFFF7128"/>
        <color rgb="FFFFEF9C"/>
      </colorScale>
    </cfRule>
    <cfRule type="top10" dxfId="133" priority="2053" rank="50"/>
    <cfRule type="colorScale" priority="205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ellIs" priority="2055" operator="between">
      <formula>0.5</formula>
      <formula>1</formula>
    </cfRule>
    <cfRule type="colorScale" priority="2056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20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2" priority="2058" operator="equal">
      <formula>5</formula>
    </cfRule>
    <cfRule type="cellIs" dxfId="131" priority="2059" operator="greaterThan">
      <formula>0.5</formula>
    </cfRule>
    <cfRule type="iconSet" priority="2060">
      <iconSet iconSet="4Rating">
        <cfvo type="percent" val="0"/>
        <cfvo type="percent" val="25"/>
        <cfvo type="percent" val="50"/>
        <cfvo type="percent" val="75"/>
      </iconSet>
    </cfRule>
    <cfRule type="iconSet" priority="2061">
      <iconSet iconSet="3Arrows">
        <cfvo type="percent" val="0"/>
        <cfvo type="percent" val="33"/>
        <cfvo type="percent" val="67"/>
      </iconSet>
    </cfRule>
    <cfRule type="colorScale" priority="2062">
      <colorScale>
        <cfvo type="min"/>
        <cfvo type="max"/>
        <color rgb="FFFF7128"/>
        <color rgb="FFFFEF9C"/>
      </colorScale>
    </cfRule>
  </conditionalFormatting>
  <conditionalFormatting sqref="J10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top10" dxfId="130" priority="2064" percent="1" rank="50"/>
    <cfRule type="dataBar" priority="20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{E9C7B248-1488-4AFD-9E0B-E442426D4655}</x14:id>
        </ext>
      </extLst>
    </cfRule>
    <cfRule type="colorScale" priority="2066">
      <colorScale>
        <cfvo type="min"/>
        <cfvo type="max"/>
        <color rgb="FFFF7128"/>
        <color rgb="FFFFEF9C"/>
      </colorScale>
    </cfRule>
    <cfRule type="top10" dxfId="129" priority="2067" rank="50"/>
    <cfRule type="colorScale" priority="206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ellIs" priority="2069" operator="between">
      <formula>0.5</formula>
      <formula>1</formula>
    </cfRule>
    <cfRule type="colorScale" priority="2070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20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2072" operator="equal">
      <formula>5</formula>
    </cfRule>
    <cfRule type="cellIs" dxfId="127" priority="2073" operator="greaterThan">
      <formula>0.5</formula>
    </cfRule>
    <cfRule type="iconSet" priority="2074">
      <iconSet iconSet="4Rating">
        <cfvo type="percent" val="0"/>
        <cfvo type="percent" val="25"/>
        <cfvo type="percent" val="50"/>
        <cfvo type="percent" val="75"/>
      </iconSet>
    </cfRule>
    <cfRule type="iconSet" priority="2075">
      <iconSet iconSet="3Arrows">
        <cfvo type="percent" val="0"/>
        <cfvo type="percent" val="33"/>
        <cfvo type="percent" val="67"/>
      </iconSet>
    </cfRule>
    <cfRule type="colorScale" priority="2076">
      <colorScale>
        <cfvo type="min"/>
        <cfvo type="max"/>
        <color rgb="FFFF7128"/>
        <color rgb="FFFFEF9C"/>
      </colorScale>
    </cfRule>
  </conditionalFormatting>
  <conditionalFormatting sqref="L10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top10" dxfId="126" priority="2078" percent="1" rank="50"/>
    <cfRule type="dataBar" priority="20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{CF8D50BE-3357-4459-889D-C07E9668768F}</x14:id>
        </ext>
      </extLst>
    </cfRule>
    <cfRule type="colorScale" priority="2080">
      <colorScale>
        <cfvo type="min"/>
        <cfvo type="max"/>
        <color rgb="FFFF7128"/>
        <color rgb="FFFFEF9C"/>
      </colorScale>
    </cfRule>
    <cfRule type="top10" dxfId="125" priority="2081" rank="50"/>
    <cfRule type="colorScale" priority="208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ellIs" priority="2083" operator="between">
      <formula>0.5</formula>
      <formula>1</formula>
    </cfRule>
    <cfRule type="colorScale" priority="2084">
      <colorScale>
        <cfvo type="percent" val="50"/>
        <cfvo type="max"/>
        <color rgb="FFFF7128"/>
        <color rgb="FFFFEF9C"/>
      </colorScale>
    </cfRule>
  </conditionalFormatting>
  <conditionalFormatting sqref="I10">
    <cfRule type="top10" dxfId="124" priority="2085" rank="4"/>
    <cfRule type="cellIs" dxfId="123" priority="2086" operator="equal">
      <formula>5</formula>
    </cfRule>
  </conditionalFormatting>
  <conditionalFormatting sqref="S10">
    <cfRule type="colorScale" priority="20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2" priority="2088" operator="equal">
      <formula>5</formula>
    </cfRule>
    <cfRule type="cellIs" dxfId="121" priority="2089" operator="greaterThan">
      <formula>0.5</formula>
    </cfRule>
    <cfRule type="iconSet" priority="2090">
      <iconSet iconSet="4Rating">
        <cfvo type="percent" val="0"/>
        <cfvo type="percent" val="25"/>
        <cfvo type="percent" val="50"/>
        <cfvo type="percent" val="75"/>
      </iconSet>
    </cfRule>
    <cfRule type="iconSet" priority="2091">
      <iconSet iconSet="3Arrows">
        <cfvo type="percent" val="0"/>
        <cfvo type="percent" val="33"/>
        <cfvo type="percent" val="67"/>
      </iconSet>
    </cfRule>
    <cfRule type="colorScale" priority="2092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top10" dxfId="120" priority="2094" percent="1" rank="50"/>
    <cfRule type="dataBar" priority="20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{8058763E-F2AC-4741-B67B-81EBF60D060E}</x14:id>
        </ext>
      </extLst>
    </cfRule>
    <cfRule type="colorScale" priority="2096">
      <colorScale>
        <cfvo type="min"/>
        <cfvo type="max"/>
        <color rgb="FFFF7128"/>
        <color rgb="FFFFEF9C"/>
      </colorScale>
    </cfRule>
    <cfRule type="top10" dxfId="119" priority="2097" rank="50"/>
    <cfRule type="colorScale" priority="209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ellIs" priority="2099" operator="between">
      <formula>0.5</formula>
      <formula>1</formula>
    </cfRule>
    <cfRule type="colorScale" priority="2100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21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8" priority="2102" operator="equal">
      <formula>5</formula>
    </cfRule>
    <cfRule type="cellIs" dxfId="117" priority="2103" operator="greaterThan">
      <formula>0.5</formula>
    </cfRule>
    <cfRule type="iconSet" priority="2104">
      <iconSet iconSet="4Rating">
        <cfvo type="percent" val="0"/>
        <cfvo type="percent" val="25"/>
        <cfvo type="percent" val="50"/>
        <cfvo type="percent" val="75"/>
      </iconSet>
    </cfRule>
    <cfRule type="iconSet" priority="2105">
      <iconSet iconSet="3Arrows">
        <cfvo type="percent" val="0"/>
        <cfvo type="percent" val="33"/>
        <cfvo type="percent" val="67"/>
      </iconSet>
    </cfRule>
    <cfRule type="colorScale" priority="2106">
      <colorScale>
        <cfvo type="min"/>
        <cfvo type="max"/>
        <color rgb="FFFF7128"/>
        <color rgb="FFFFEF9C"/>
      </colorScale>
    </cfRule>
  </conditionalFormatting>
  <conditionalFormatting sqref="U10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top10" dxfId="116" priority="2108" percent="1" rank="50"/>
    <cfRule type="dataBar" priority="21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{3B9C5F46-224B-4644-90D6-5187A21DE460}</x14:id>
        </ext>
      </extLst>
    </cfRule>
    <cfRule type="colorScale" priority="2110">
      <colorScale>
        <cfvo type="min"/>
        <cfvo type="max"/>
        <color rgb="FFFF7128"/>
        <color rgb="FFFFEF9C"/>
      </colorScale>
    </cfRule>
    <cfRule type="top10" dxfId="115" priority="2111" rank="50"/>
    <cfRule type="colorScale" priority="211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ellIs" priority="2113" operator="between">
      <formula>0.5</formula>
      <formula>1</formula>
    </cfRule>
    <cfRule type="colorScale" priority="2114">
      <colorScale>
        <cfvo type="percent" val="50"/>
        <cfvo type="max"/>
        <color rgb="FFFF7128"/>
        <color rgb="FFFFEF9C"/>
      </colorScale>
    </cfRule>
  </conditionalFormatting>
  <conditionalFormatting sqref="K6:K7 I6:I7">
    <cfRule type="cellIs" dxfId="114" priority="1236" operator="equal">
      <formula>5</formula>
    </cfRule>
  </conditionalFormatting>
  <conditionalFormatting sqref="K6:K7 I6:I7">
    <cfRule type="cellIs" dxfId="113" priority="1235" operator="lessThan">
      <formula>5</formula>
    </cfRule>
  </conditionalFormatting>
  <conditionalFormatting sqref="N6">
    <cfRule type="cellIs" dxfId="112" priority="1237" operator="greaterThan">
      <formula>0.5</formula>
    </cfRule>
    <cfRule type="iconSet" priority="1238">
      <iconSet iconSet="4Rating">
        <cfvo type="percent" val="0"/>
        <cfvo type="percent" val="25"/>
        <cfvo type="percent" val="50"/>
        <cfvo type="percent" val="75"/>
      </iconSet>
    </cfRule>
    <cfRule type="iconSet" priority="1239">
      <iconSet iconSet="3Arrows">
        <cfvo type="percent" val="0"/>
        <cfvo type="percent" val="33"/>
        <cfvo type="percent" val="67"/>
      </iconSet>
    </cfRule>
    <cfRule type="colorScale" priority="124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41">
      <colorScale>
        <cfvo type="min"/>
        <cfvo type="max"/>
        <color rgb="FFFF7128"/>
        <color rgb="FFFFEF9C"/>
      </colorScale>
    </cfRule>
  </conditionalFormatting>
  <conditionalFormatting sqref="N6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top10" dxfId="111" priority="1243" percent="1" rank="50"/>
    <cfRule type="dataBar" priority="12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{B8428A24-2839-4C14-9C57-7E94C64378A1}</x14:id>
        </ext>
      </extLst>
    </cfRule>
    <cfRule type="colorScale" priority="1245">
      <colorScale>
        <cfvo type="min"/>
        <cfvo type="max"/>
        <color rgb="FFFF7128"/>
        <color rgb="FFFFEF9C"/>
      </colorScale>
    </cfRule>
    <cfRule type="top10" dxfId="110" priority="1246" rank="50"/>
    <cfRule type="colorScale" priority="124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cellIs" priority="1248" operator="between">
      <formula>0.5</formula>
      <formula>1</formula>
    </cfRule>
    <cfRule type="colorScale" priority="1249">
      <colorScale>
        <cfvo type="percent" val="50"/>
        <cfvo type="max"/>
        <color rgb="FFFF7128"/>
        <color rgb="FFFFEF9C"/>
      </colorScale>
    </cfRule>
  </conditionalFormatting>
  <conditionalFormatting sqref="K6">
    <cfRule type="top10" dxfId="109" priority="1250" rank="4"/>
    <cfRule type="cellIs" dxfId="108" priority="1251" operator="equal">
      <formula>5</formula>
    </cfRule>
  </conditionalFormatting>
  <conditionalFormatting sqref="W6">
    <cfRule type="cellIs" dxfId="107" priority="1252" operator="greaterThan">
      <formula>0.5</formula>
    </cfRule>
    <cfRule type="iconSet" priority="1253">
      <iconSet iconSet="4Rating">
        <cfvo type="percent" val="0"/>
        <cfvo type="percent" val="25"/>
        <cfvo type="percent" val="50"/>
        <cfvo type="percent" val="75"/>
      </iconSet>
    </cfRule>
    <cfRule type="iconSet" priority="1254">
      <iconSet iconSet="3Arrows">
        <cfvo type="percent" val="0"/>
        <cfvo type="percent" val="33"/>
        <cfvo type="percent" val="67"/>
      </iconSet>
    </cfRule>
    <cfRule type="colorScale" priority="125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56">
      <colorScale>
        <cfvo type="min"/>
        <cfvo type="max"/>
        <color rgb="FFFF7128"/>
        <color rgb="FFFFEF9C"/>
      </colorScale>
    </cfRule>
  </conditionalFormatting>
  <conditionalFormatting sqref="W6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top10" dxfId="106" priority="1258" percent="1" rank="50"/>
    <cfRule type="dataBar" priority="12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{4668F3BD-3E7E-469D-94D2-E81973DC1289}</x14:id>
        </ext>
      </extLst>
    </cfRule>
    <cfRule type="colorScale" priority="1260">
      <colorScale>
        <cfvo type="min"/>
        <cfvo type="max"/>
        <color rgb="FFFF7128"/>
        <color rgb="FFFFEF9C"/>
      </colorScale>
    </cfRule>
    <cfRule type="top10" dxfId="105" priority="1261" rank="50"/>
    <cfRule type="colorScale" priority="126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ellIs" priority="1263" operator="between">
      <formula>0.5</formula>
      <formula>1</formula>
    </cfRule>
    <cfRule type="colorScale" priority="1264">
      <colorScale>
        <cfvo type="percent" val="50"/>
        <cfvo type="max"/>
        <color rgb="FFFF7128"/>
        <color rgb="FFFFEF9C"/>
      </colorScale>
    </cfRule>
  </conditionalFormatting>
  <conditionalFormatting sqref="J6">
    <cfRule type="colorScale" priority="12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4" priority="1266" operator="equal">
      <formula>5</formula>
    </cfRule>
    <cfRule type="cellIs" dxfId="103" priority="1267" operator="greaterThan">
      <formula>0.5</formula>
    </cfRule>
    <cfRule type="iconSet" priority="1268">
      <iconSet iconSet="4Rating">
        <cfvo type="percent" val="0"/>
        <cfvo type="percent" val="25"/>
        <cfvo type="percent" val="50"/>
        <cfvo type="percent" val="75"/>
      </iconSet>
    </cfRule>
    <cfRule type="iconSet" priority="1269">
      <iconSet iconSet="3Arrows">
        <cfvo type="percent" val="0"/>
        <cfvo type="percent" val="33"/>
        <cfvo type="percent" val="67"/>
      </iconSet>
    </cfRule>
    <cfRule type="colorScale" priority="1270">
      <colorScale>
        <cfvo type="min"/>
        <cfvo type="max"/>
        <color rgb="FFFF7128"/>
        <color rgb="FFFFEF9C"/>
      </colorScale>
    </cfRule>
  </conditionalFormatting>
  <conditionalFormatting sqref="J6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top10" dxfId="102" priority="1272" percent="1" rank="50"/>
    <cfRule type="dataBar" priority="12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{7B7FA11B-A476-451E-AF71-FEB2C8773479}</x14:id>
        </ext>
      </extLst>
    </cfRule>
    <cfRule type="colorScale" priority="1274">
      <colorScale>
        <cfvo type="min"/>
        <cfvo type="max"/>
        <color rgb="FFFF7128"/>
        <color rgb="FFFFEF9C"/>
      </colorScale>
    </cfRule>
    <cfRule type="top10" dxfId="101" priority="1275" rank="50"/>
    <cfRule type="colorScale" priority="127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ellIs" priority="1277" operator="between">
      <formula>0.5</formula>
      <formula>1</formula>
    </cfRule>
    <cfRule type="colorScale" priority="1278">
      <colorScale>
        <cfvo type="percent" val="50"/>
        <cfvo type="max"/>
        <color rgb="FFFF7128"/>
        <color rgb="FFFFEF9C"/>
      </colorScale>
    </cfRule>
  </conditionalFormatting>
  <conditionalFormatting sqref="L6">
    <cfRule type="colorScale" priority="12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0" priority="1280" operator="equal">
      <formula>5</formula>
    </cfRule>
    <cfRule type="cellIs" dxfId="99" priority="1281" operator="greaterThan">
      <formula>0.5</formula>
    </cfRule>
    <cfRule type="iconSet" priority="1282">
      <iconSet iconSet="4Rating">
        <cfvo type="percent" val="0"/>
        <cfvo type="percent" val="25"/>
        <cfvo type="percent" val="50"/>
        <cfvo type="percent" val="75"/>
      </iconSet>
    </cfRule>
    <cfRule type="iconSet" priority="1283">
      <iconSet iconSet="3Arrows">
        <cfvo type="percent" val="0"/>
        <cfvo type="percent" val="33"/>
        <cfvo type="percent" val="67"/>
      </iconSet>
    </cfRule>
    <cfRule type="colorScale" priority="1284">
      <colorScale>
        <cfvo type="min"/>
        <cfvo type="max"/>
        <color rgb="FFFF7128"/>
        <color rgb="FFFFEF9C"/>
      </colorScale>
    </cfRule>
  </conditionalFormatting>
  <conditionalFormatting sqref="L6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top10" dxfId="98" priority="1286" percent="1" rank="50"/>
    <cfRule type="dataBar" priority="12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{7218AAE9-7B4B-4784-ACE7-4204F7B3FB91}</x14:id>
        </ext>
      </extLst>
    </cfRule>
    <cfRule type="colorScale" priority="1288">
      <colorScale>
        <cfvo type="min"/>
        <cfvo type="max"/>
        <color rgb="FFFF7128"/>
        <color rgb="FFFFEF9C"/>
      </colorScale>
    </cfRule>
    <cfRule type="top10" dxfId="97" priority="1289" rank="50"/>
    <cfRule type="colorScale" priority="12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ellIs" priority="1291" operator="between">
      <formula>0.5</formula>
      <formula>1</formula>
    </cfRule>
    <cfRule type="colorScale" priority="1292">
      <colorScale>
        <cfvo type="percent" val="50"/>
        <cfvo type="max"/>
        <color rgb="FFFF7128"/>
        <color rgb="FFFFEF9C"/>
      </colorScale>
    </cfRule>
  </conditionalFormatting>
  <conditionalFormatting sqref="I6">
    <cfRule type="top10" dxfId="96" priority="1293" rank="4"/>
    <cfRule type="cellIs" dxfId="95" priority="1294" operator="equal">
      <formula>5</formula>
    </cfRule>
  </conditionalFormatting>
  <conditionalFormatting sqref="S6">
    <cfRule type="colorScale" priority="12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4" priority="1296" operator="equal">
      <formula>5</formula>
    </cfRule>
    <cfRule type="cellIs" dxfId="93" priority="1297" operator="greaterThan">
      <formula>0.5</formula>
    </cfRule>
    <cfRule type="iconSet" priority="1298">
      <iconSet iconSet="4Rating">
        <cfvo type="percent" val="0"/>
        <cfvo type="percent" val="25"/>
        <cfvo type="percent" val="50"/>
        <cfvo type="percent" val="75"/>
      </iconSet>
    </cfRule>
    <cfRule type="iconSet" priority="1299">
      <iconSet iconSet="3Arrows">
        <cfvo type="percent" val="0"/>
        <cfvo type="percent" val="33"/>
        <cfvo type="percent" val="67"/>
      </iconSet>
    </cfRule>
    <cfRule type="colorScale" priority="1300">
      <colorScale>
        <cfvo type="min"/>
        <cfvo type="max"/>
        <color rgb="FFFF7128"/>
        <color rgb="FFFFEF9C"/>
      </colorScale>
    </cfRule>
  </conditionalFormatting>
  <conditionalFormatting sqref="S6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top10" dxfId="92" priority="1302" percent="1" rank="50"/>
    <cfRule type="dataBar" priority="13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{8A00CF39-212C-4A7B-A72B-883BD7849A33}</x14:id>
        </ext>
      </extLst>
    </cfRule>
    <cfRule type="colorScale" priority="1304">
      <colorScale>
        <cfvo type="min"/>
        <cfvo type="max"/>
        <color rgb="FFFF7128"/>
        <color rgb="FFFFEF9C"/>
      </colorScale>
    </cfRule>
    <cfRule type="top10" dxfId="91" priority="1305" rank="50"/>
    <cfRule type="colorScale" priority="130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ellIs" priority="1307" operator="between">
      <formula>0.5</formula>
      <formula>1</formula>
    </cfRule>
    <cfRule type="colorScale" priority="1308">
      <colorScale>
        <cfvo type="percent" val="50"/>
        <cfvo type="max"/>
        <color rgb="FFFF7128"/>
        <color rgb="FFFFEF9C"/>
      </colorScale>
    </cfRule>
  </conditionalFormatting>
  <conditionalFormatting sqref="U6">
    <cfRule type="colorScale" priority="13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" priority="1310" operator="equal">
      <formula>5</formula>
    </cfRule>
    <cfRule type="cellIs" dxfId="89" priority="1311" operator="greaterThan">
      <formula>0.5</formula>
    </cfRule>
    <cfRule type="iconSet" priority="1312">
      <iconSet iconSet="4Rating">
        <cfvo type="percent" val="0"/>
        <cfvo type="percent" val="25"/>
        <cfvo type="percent" val="50"/>
        <cfvo type="percent" val="75"/>
      </iconSet>
    </cfRule>
    <cfRule type="iconSet" priority="1313">
      <iconSet iconSet="3Arrows">
        <cfvo type="percent" val="0"/>
        <cfvo type="percent" val="33"/>
        <cfvo type="percent" val="67"/>
      </iconSet>
    </cfRule>
    <cfRule type="colorScale" priority="1314">
      <colorScale>
        <cfvo type="min"/>
        <cfvo type="max"/>
        <color rgb="FFFF7128"/>
        <color rgb="FFFFEF9C"/>
      </colorScale>
    </cfRule>
  </conditionalFormatting>
  <conditionalFormatting sqref="U6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top10" dxfId="88" priority="1316" percent="1" rank="50"/>
    <cfRule type="dataBar" priority="13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{FC12BB89-6173-4FEF-89EC-36905F7504E6}</x14:id>
        </ext>
      </extLst>
    </cfRule>
    <cfRule type="colorScale" priority="1318">
      <colorScale>
        <cfvo type="min"/>
        <cfvo type="max"/>
        <color rgb="FFFF7128"/>
        <color rgb="FFFFEF9C"/>
      </colorScale>
    </cfRule>
    <cfRule type="top10" dxfId="87" priority="1319" rank="50"/>
    <cfRule type="colorScale" priority="132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ellIs" priority="1321" operator="between">
      <formula>0.5</formula>
      <formula>1</formula>
    </cfRule>
    <cfRule type="colorScale" priority="1322">
      <colorScale>
        <cfvo type="percent" val="50"/>
        <cfvo type="max"/>
        <color rgb="FFFF7128"/>
        <color rgb="FFFFEF9C"/>
      </colorScale>
    </cfRule>
  </conditionalFormatting>
  <conditionalFormatting sqref="K8 I8">
    <cfRule type="cellIs" dxfId="86" priority="820" operator="equal">
      <formula>5</formula>
    </cfRule>
  </conditionalFormatting>
  <conditionalFormatting sqref="K8 I8">
    <cfRule type="cellIs" dxfId="85" priority="819" operator="lessThan">
      <formula>5</formula>
    </cfRule>
  </conditionalFormatting>
  <conditionalFormatting sqref="N8">
    <cfRule type="cellIs" dxfId="84" priority="821" operator="greaterThan">
      <formula>0.5</formula>
    </cfRule>
    <cfRule type="iconSet" priority="822">
      <iconSet iconSet="4Rating">
        <cfvo type="percent" val="0"/>
        <cfvo type="percent" val="25"/>
        <cfvo type="percent" val="50"/>
        <cfvo type="percent" val="75"/>
      </iconSet>
    </cfRule>
    <cfRule type="iconSet" priority="823">
      <iconSet iconSet="3Arrows">
        <cfvo type="percent" val="0"/>
        <cfvo type="percent" val="33"/>
        <cfvo type="percent" val="67"/>
      </iconSet>
    </cfRule>
    <cfRule type="colorScale" priority="82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25">
      <colorScale>
        <cfvo type="min"/>
        <cfvo type="max"/>
        <color rgb="FFFF7128"/>
        <color rgb="FFFFEF9C"/>
      </colorScale>
    </cfRule>
  </conditionalFormatting>
  <conditionalFormatting sqref="N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top10" dxfId="83" priority="827" percent="1" rank="50"/>
    <cfRule type="dataBar" priority="8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{0DED02DC-9C69-4CD9-92C2-2A2ECF61C64B}</x14:id>
        </ext>
      </extLst>
    </cfRule>
    <cfRule type="colorScale" priority="829">
      <colorScale>
        <cfvo type="min"/>
        <cfvo type="max"/>
        <color rgb="FFFF7128"/>
        <color rgb="FFFFEF9C"/>
      </colorScale>
    </cfRule>
    <cfRule type="top10" dxfId="82" priority="830" rank="50"/>
    <cfRule type="colorScale" priority="83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ellIs" priority="832" operator="between">
      <formula>0.5</formula>
      <formula>1</formula>
    </cfRule>
    <cfRule type="colorScale" priority="833">
      <colorScale>
        <cfvo type="percent" val="50"/>
        <cfvo type="max"/>
        <color rgb="FFFF7128"/>
        <color rgb="FFFFEF9C"/>
      </colorScale>
    </cfRule>
  </conditionalFormatting>
  <conditionalFormatting sqref="K8">
    <cfRule type="top10" dxfId="81" priority="834" rank="4"/>
    <cfRule type="cellIs" dxfId="80" priority="835" operator="equal">
      <formula>5</formula>
    </cfRule>
  </conditionalFormatting>
  <conditionalFormatting sqref="W8">
    <cfRule type="cellIs" dxfId="79" priority="836" operator="greaterThan">
      <formula>0.5</formula>
    </cfRule>
    <cfRule type="iconSet" priority="837">
      <iconSet iconSet="4Rating">
        <cfvo type="percent" val="0"/>
        <cfvo type="percent" val="25"/>
        <cfvo type="percent" val="50"/>
        <cfvo type="percent" val="75"/>
      </iconSet>
    </cfRule>
    <cfRule type="iconSet" priority="838">
      <iconSet iconSet="3Arrows">
        <cfvo type="percent" val="0"/>
        <cfvo type="percent" val="33"/>
        <cfvo type="percent" val="67"/>
      </iconSet>
    </cfRule>
    <cfRule type="colorScale" priority="8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40">
      <colorScale>
        <cfvo type="min"/>
        <cfvo type="max"/>
        <color rgb="FFFF7128"/>
        <color rgb="FFFFEF9C"/>
      </colorScale>
    </cfRule>
  </conditionalFormatting>
  <conditionalFormatting sqref="W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top10" dxfId="78" priority="842" percent="1" rank="50"/>
    <cfRule type="dataBar" priority="8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{AA3D7958-70D1-4B35-A731-35D5876498B3}</x14:id>
        </ext>
      </extLst>
    </cfRule>
    <cfRule type="colorScale" priority="844">
      <colorScale>
        <cfvo type="min"/>
        <cfvo type="max"/>
        <color rgb="FFFF7128"/>
        <color rgb="FFFFEF9C"/>
      </colorScale>
    </cfRule>
    <cfRule type="top10" dxfId="77" priority="845" rank="50"/>
    <cfRule type="colorScale" priority="84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ellIs" priority="847" operator="between">
      <formula>0.5</formula>
      <formula>1</formula>
    </cfRule>
    <cfRule type="colorScale" priority="848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8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" priority="850" operator="equal">
      <formula>5</formula>
    </cfRule>
    <cfRule type="cellIs" dxfId="75" priority="851" operator="greaterThan">
      <formula>0.5</formula>
    </cfRule>
    <cfRule type="iconSet" priority="852">
      <iconSet iconSet="4Rating">
        <cfvo type="percent" val="0"/>
        <cfvo type="percent" val="25"/>
        <cfvo type="percent" val="50"/>
        <cfvo type="percent" val="75"/>
      </iconSet>
    </cfRule>
    <cfRule type="iconSet" priority="853">
      <iconSet iconSet="3Arrows">
        <cfvo type="percent" val="0"/>
        <cfvo type="percent" val="33"/>
        <cfvo type="percent" val="67"/>
      </iconSet>
    </cfRule>
    <cfRule type="colorScale" priority="854">
      <colorScale>
        <cfvo type="min"/>
        <cfvo type="max"/>
        <color rgb="FFFF7128"/>
        <color rgb="FFFFEF9C"/>
      </colorScale>
    </cfRule>
  </conditionalFormatting>
  <conditionalFormatting sqref="J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top10" dxfId="74" priority="856" percent="1" rank="50"/>
    <cfRule type="dataBar" priority="8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{5D0B0061-7411-4A9D-BF29-92A9AD50A05D}</x14:id>
        </ext>
      </extLst>
    </cfRule>
    <cfRule type="colorScale" priority="858">
      <colorScale>
        <cfvo type="min"/>
        <cfvo type="max"/>
        <color rgb="FFFF7128"/>
        <color rgb="FFFFEF9C"/>
      </colorScale>
    </cfRule>
    <cfRule type="top10" dxfId="73" priority="859" rank="50"/>
    <cfRule type="colorScale" priority="86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ellIs" priority="861" operator="between">
      <formula>0.5</formula>
      <formula>1</formula>
    </cfRule>
    <cfRule type="colorScale" priority="862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8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864" operator="equal">
      <formula>5</formula>
    </cfRule>
    <cfRule type="cellIs" dxfId="71" priority="865" operator="greaterThan">
      <formula>0.5</formula>
    </cfRule>
    <cfRule type="iconSet" priority="866">
      <iconSet iconSet="4Rating">
        <cfvo type="percent" val="0"/>
        <cfvo type="percent" val="25"/>
        <cfvo type="percent" val="50"/>
        <cfvo type="percent" val="75"/>
      </iconSet>
    </cfRule>
    <cfRule type="iconSet" priority="867">
      <iconSet iconSet="3Arrows">
        <cfvo type="percent" val="0"/>
        <cfvo type="percent" val="33"/>
        <cfvo type="percent" val="67"/>
      </iconSet>
    </cfRule>
    <cfRule type="colorScale" priority="868">
      <colorScale>
        <cfvo type="min"/>
        <cfvo type="max"/>
        <color rgb="FFFF7128"/>
        <color rgb="FFFFEF9C"/>
      </colorScale>
    </cfRule>
  </conditionalFormatting>
  <conditionalFormatting sqref="L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top10" dxfId="70" priority="870" percent="1" rank="50"/>
    <cfRule type="dataBar" priority="8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{ADAB47E2-BD76-4DAA-96FF-D9C5ED2AA9AB}</x14:id>
        </ext>
      </extLst>
    </cfRule>
    <cfRule type="colorScale" priority="872">
      <colorScale>
        <cfvo type="min"/>
        <cfvo type="max"/>
        <color rgb="FFFF7128"/>
        <color rgb="FFFFEF9C"/>
      </colorScale>
    </cfRule>
    <cfRule type="top10" dxfId="69" priority="873" rank="50"/>
    <cfRule type="colorScale" priority="87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ellIs" priority="875" operator="between">
      <formula>0.5</formula>
      <formula>1</formula>
    </cfRule>
    <cfRule type="colorScale" priority="876">
      <colorScale>
        <cfvo type="percent" val="50"/>
        <cfvo type="max"/>
        <color rgb="FFFF7128"/>
        <color rgb="FFFFEF9C"/>
      </colorScale>
    </cfRule>
  </conditionalFormatting>
  <conditionalFormatting sqref="I8">
    <cfRule type="top10" dxfId="68" priority="877" rank="4"/>
    <cfRule type="cellIs" dxfId="67" priority="878" operator="equal">
      <formula>5</formula>
    </cfRule>
  </conditionalFormatting>
  <conditionalFormatting sqref="S8">
    <cfRule type="colorScale" priority="8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880" operator="equal">
      <formula>5</formula>
    </cfRule>
    <cfRule type="cellIs" dxfId="65" priority="881" operator="greaterThan">
      <formula>0.5</formula>
    </cfRule>
    <cfRule type="iconSet" priority="882">
      <iconSet iconSet="4Rating">
        <cfvo type="percent" val="0"/>
        <cfvo type="percent" val="25"/>
        <cfvo type="percent" val="50"/>
        <cfvo type="percent" val="75"/>
      </iconSet>
    </cfRule>
    <cfRule type="iconSet" priority="883">
      <iconSet iconSet="3Arrows">
        <cfvo type="percent" val="0"/>
        <cfvo type="percent" val="33"/>
        <cfvo type="percent" val="67"/>
      </iconSet>
    </cfRule>
    <cfRule type="colorScale" priority="884">
      <colorScale>
        <cfvo type="min"/>
        <cfvo type="max"/>
        <color rgb="FFFF7128"/>
        <color rgb="FFFFEF9C"/>
      </colorScale>
    </cfRule>
  </conditionalFormatting>
  <conditionalFormatting sqref="S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top10" dxfId="64" priority="886" percent="1" rank="50"/>
    <cfRule type="dataBar" priority="8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{E4802C5F-2CB1-4BCB-8EAC-25AFBD67F266}</x14:id>
        </ext>
      </extLst>
    </cfRule>
    <cfRule type="colorScale" priority="888">
      <colorScale>
        <cfvo type="min"/>
        <cfvo type="max"/>
        <color rgb="FFFF7128"/>
        <color rgb="FFFFEF9C"/>
      </colorScale>
    </cfRule>
    <cfRule type="top10" dxfId="63" priority="889" rank="50"/>
    <cfRule type="colorScale" priority="8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ellIs" priority="891" operator="between">
      <formula>0.5</formula>
      <formula>1</formula>
    </cfRule>
    <cfRule type="colorScale" priority="892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8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" priority="894" operator="equal">
      <formula>5</formula>
    </cfRule>
    <cfRule type="cellIs" dxfId="61" priority="895" operator="greaterThan">
      <formula>0.5</formula>
    </cfRule>
    <cfRule type="iconSet" priority="896">
      <iconSet iconSet="4Rating">
        <cfvo type="percent" val="0"/>
        <cfvo type="percent" val="25"/>
        <cfvo type="percent" val="50"/>
        <cfvo type="percent" val="75"/>
      </iconSet>
    </cfRule>
    <cfRule type="iconSet" priority="897">
      <iconSet iconSet="3Arrows">
        <cfvo type="percent" val="0"/>
        <cfvo type="percent" val="33"/>
        <cfvo type="percent" val="67"/>
      </iconSet>
    </cfRule>
    <cfRule type="colorScale" priority="898">
      <colorScale>
        <cfvo type="min"/>
        <cfvo type="max"/>
        <color rgb="FFFF7128"/>
        <color rgb="FFFFEF9C"/>
      </colorScale>
    </cfRule>
  </conditionalFormatting>
  <conditionalFormatting sqref="U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top10" dxfId="60" priority="900" percent="1" rank="50"/>
    <cfRule type="dataBar" priority="9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{4C2069E5-407F-4DA1-9E4D-9AAFA622E530}</x14:id>
        </ext>
      </extLst>
    </cfRule>
    <cfRule type="colorScale" priority="902">
      <colorScale>
        <cfvo type="min"/>
        <cfvo type="max"/>
        <color rgb="FFFF7128"/>
        <color rgb="FFFFEF9C"/>
      </colorScale>
    </cfRule>
    <cfRule type="top10" dxfId="59" priority="903" rank="50"/>
    <cfRule type="colorScale" priority="9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ellIs" priority="905" operator="between">
      <formula>0.5</formula>
      <formula>1</formula>
    </cfRule>
    <cfRule type="colorScale" priority="906">
      <colorScale>
        <cfvo type="percent" val="50"/>
        <cfvo type="max"/>
        <color rgb="FFFF7128"/>
        <color rgb="FFFFEF9C"/>
      </colorScale>
    </cfRule>
  </conditionalFormatting>
  <conditionalFormatting sqref="N11:N12">
    <cfRule type="cellIs" dxfId="58" priority="5307" operator="greaterThan">
      <formula>0.5</formula>
    </cfRule>
    <cfRule type="iconSet" priority="5308">
      <iconSet iconSet="4Rating">
        <cfvo type="percent" val="0"/>
        <cfvo type="percent" val="25"/>
        <cfvo type="percent" val="50"/>
        <cfvo type="percent" val="75"/>
      </iconSet>
    </cfRule>
    <cfRule type="iconSet" priority="5309">
      <iconSet iconSet="3Arrows">
        <cfvo type="percent" val="0"/>
        <cfvo type="percent" val="33"/>
        <cfvo type="percent" val="67"/>
      </iconSet>
    </cfRule>
    <cfRule type="colorScale" priority="531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311">
      <colorScale>
        <cfvo type="min"/>
        <cfvo type="max"/>
        <color rgb="FFFF7128"/>
        <color rgb="FFFFEF9C"/>
      </colorScale>
    </cfRule>
  </conditionalFormatting>
  <conditionalFormatting sqref="N11:N12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:N12">
    <cfRule type="top10" dxfId="57" priority="5313" percent="1" rank="50"/>
    <cfRule type="dataBar" priority="53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{598C911E-B5F0-48F9-AC14-452FB4E0DCDD}</x14:id>
        </ext>
      </extLst>
    </cfRule>
    <cfRule type="colorScale" priority="5315">
      <colorScale>
        <cfvo type="min"/>
        <cfvo type="max"/>
        <color rgb="FFFF7128"/>
        <color rgb="FFFFEF9C"/>
      </colorScale>
    </cfRule>
    <cfRule type="top10" dxfId="56" priority="5316" rank="50"/>
    <cfRule type="colorScale" priority="531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:N12">
    <cfRule type="cellIs" priority="5318" operator="between">
      <formula>0.5</formula>
      <formula>1</formula>
    </cfRule>
    <cfRule type="colorScale" priority="5319">
      <colorScale>
        <cfvo type="percent" val="50"/>
        <cfvo type="max"/>
        <color rgb="FFFF7128"/>
        <color rgb="FFFFEF9C"/>
      </colorScale>
    </cfRule>
  </conditionalFormatting>
  <conditionalFormatting sqref="K7 I7">
    <cfRule type="cellIs" dxfId="55" priority="178" operator="equal">
      <formula>5</formula>
    </cfRule>
  </conditionalFormatting>
  <conditionalFormatting sqref="K7 I7">
    <cfRule type="cellIs" dxfId="54" priority="177" operator="lessThan">
      <formula>5</formula>
    </cfRule>
  </conditionalFormatting>
  <conditionalFormatting sqref="N7">
    <cfRule type="cellIs" dxfId="53" priority="179" operator="greaterThan">
      <formula>0.5</formula>
    </cfRule>
    <cfRule type="iconSet" priority="180">
      <iconSet iconSet="4Rating">
        <cfvo type="percent" val="0"/>
        <cfvo type="percent" val="25"/>
        <cfvo type="percent" val="50"/>
        <cfvo type="percent" val="75"/>
      </iconSet>
    </cfRule>
    <cfRule type="iconSet" priority="181">
      <iconSet iconSet="3Arrows">
        <cfvo type="percent" val="0"/>
        <cfvo type="percent" val="33"/>
        <cfvo type="percent" val="67"/>
      </iconSet>
    </cfRule>
    <cfRule type="colorScale" priority="18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3">
      <colorScale>
        <cfvo type="min"/>
        <cfvo type="max"/>
        <color rgb="FFFF7128"/>
        <color rgb="FFFFEF9C"/>
      </colorScale>
    </cfRule>
  </conditionalFormatting>
  <conditionalFormatting sqref="N7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top10" dxfId="52" priority="185" percent="1" rank="50"/>
    <cfRule type="dataBar" priority="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{BB37D236-423C-47DC-AE0B-1E3D49ED41C9}</x14:id>
        </ext>
      </extLst>
    </cfRule>
    <cfRule type="colorScale" priority="187">
      <colorScale>
        <cfvo type="min"/>
        <cfvo type="max"/>
        <color rgb="FFFF7128"/>
        <color rgb="FFFFEF9C"/>
      </colorScale>
    </cfRule>
    <cfRule type="top10" dxfId="51" priority="188" rank="50"/>
    <cfRule type="colorScale" priority="18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ellIs" priority="190" operator="between">
      <formula>0.5</formula>
      <formula>1</formula>
    </cfRule>
    <cfRule type="colorScale" priority="191">
      <colorScale>
        <cfvo type="percent" val="50"/>
        <cfvo type="max"/>
        <color rgb="FFFF7128"/>
        <color rgb="FFFFEF9C"/>
      </colorScale>
    </cfRule>
  </conditionalFormatting>
  <conditionalFormatting sqref="K7">
    <cfRule type="top10" dxfId="50" priority="192" rank="4"/>
    <cfRule type="cellIs" dxfId="49" priority="193" operator="equal">
      <formula>5</formula>
    </cfRule>
  </conditionalFormatting>
  <conditionalFormatting sqref="W7">
    <cfRule type="cellIs" dxfId="48" priority="194" operator="greaterThan">
      <formula>0.5</formula>
    </cfRule>
    <cfRule type="iconSet" priority="195">
      <iconSet iconSet="4Rating">
        <cfvo type="percent" val="0"/>
        <cfvo type="percent" val="25"/>
        <cfvo type="percent" val="50"/>
        <cfvo type="percent" val="75"/>
      </iconSet>
    </cfRule>
    <cfRule type="iconSet" priority="196">
      <iconSet iconSet="3Arrows">
        <cfvo type="percent" val="0"/>
        <cfvo type="percent" val="33"/>
        <cfvo type="percent" val="67"/>
      </iconSet>
    </cfRule>
    <cfRule type="colorScale" priority="19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8">
      <colorScale>
        <cfvo type="min"/>
        <cfvo type="max"/>
        <color rgb="FFFF7128"/>
        <color rgb="FFFFEF9C"/>
      </colorScale>
    </cfRule>
  </conditionalFormatting>
  <conditionalFormatting sqref="W7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top10" dxfId="47" priority="200" percent="1" rank="50"/>
    <cfRule type="dataBar" priority="2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{D6F03027-6238-4DF8-AD74-35B8B896B3CD}</x14:id>
        </ext>
      </extLst>
    </cfRule>
    <cfRule type="colorScale" priority="202">
      <colorScale>
        <cfvo type="min"/>
        <cfvo type="max"/>
        <color rgb="FFFF7128"/>
        <color rgb="FFFFEF9C"/>
      </colorScale>
    </cfRule>
    <cfRule type="top10" dxfId="46" priority="203" rank="50"/>
    <cfRule type="colorScale" priority="2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ellIs" priority="205" operator="between">
      <formula>0.5</formula>
      <formula>1</formula>
    </cfRule>
    <cfRule type="colorScale" priority="206">
      <colorScale>
        <cfvo type="percent" val="50"/>
        <cfvo type="max"/>
        <color rgb="FFFF7128"/>
        <color rgb="FFFFEF9C"/>
      </colorScale>
    </cfRule>
  </conditionalFormatting>
  <conditionalFormatting sqref="J7">
    <cfRule type="colorScale" priority="2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208" operator="equal">
      <formula>5</formula>
    </cfRule>
    <cfRule type="cellIs" dxfId="44" priority="209" operator="greaterThan">
      <formula>0.5</formula>
    </cfRule>
    <cfRule type="iconSet" priority="210">
      <iconSet iconSet="4Rating">
        <cfvo type="percent" val="0"/>
        <cfvo type="percent" val="25"/>
        <cfvo type="percent" val="50"/>
        <cfvo type="percent" val="75"/>
      </iconSet>
    </cfRule>
    <cfRule type="iconSet" priority="211">
      <iconSet iconSet="3Arrows">
        <cfvo type="percent" val="0"/>
        <cfvo type="percent" val="33"/>
        <cfvo type="percent" val="67"/>
      </iconSet>
    </cfRule>
    <cfRule type="colorScale" priority="212">
      <colorScale>
        <cfvo type="min"/>
        <cfvo type="max"/>
        <color rgb="FFFF7128"/>
        <color rgb="FFFFEF9C"/>
      </colorScale>
    </cfRule>
  </conditionalFormatting>
  <conditionalFormatting sqref="J7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top10" dxfId="43" priority="214" percent="1" rank="50"/>
    <cfRule type="dataBar" priority="2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{F892FB2B-96B2-4C08-B76E-CB73119895ED}</x14:id>
        </ext>
      </extLst>
    </cfRule>
    <cfRule type="colorScale" priority="216">
      <colorScale>
        <cfvo type="min"/>
        <cfvo type="max"/>
        <color rgb="FFFF7128"/>
        <color rgb="FFFFEF9C"/>
      </colorScale>
    </cfRule>
    <cfRule type="top10" dxfId="42" priority="217" rank="50"/>
    <cfRule type="colorScale" priority="21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ellIs" priority="219" operator="between">
      <formula>0.5</formula>
      <formula>1</formula>
    </cfRule>
    <cfRule type="colorScale" priority="220">
      <colorScale>
        <cfvo type="percent" val="50"/>
        <cfvo type="max"/>
        <color rgb="FFFF7128"/>
        <color rgb="FFFFEF9C"/>
      </colorScale>
    </cfRule>
  </conditionalFormatting>
  <conditionalFormatting sqref="L7"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222" operator="equal">
      <formula>5</formula>
    </cfRule>
    <cfRule type="cellIs" dxfId="40" priority="223" operator="greaterThan">
      <formula>0.5</formula>
    </cfRule>
    <cfRule type="iconSet" priority="224">
      <iconSet iconSet="4Rating">
        <cfvo type="percent" val="0"/>
        <cfvo type="percent" val="25"/>
        <cfvo type="percent" val="50"/>
        <cfvo type="percent" val="75"/>
      </iconSet>
    </cfRule>
    <cfRule type="iconSet" priority="225">
      <iconSet iconSet="3Arrows">
        <cfvo type="percent" val="0"/>
        <cfvo type="percent" val="33"/>
        <cfvo type="percent" val="67"/>
      </iconSet>
    </cfRule>
    <cfRule type="colorScale" priority="226">
      <colorScale>
        <cfvo type="min"/>
        <cfvo type="max"/>
        <color rgb="FFFF7128"/>
        <color rgb="FFFFEF9C"/>
      </colorScale>
    </cfRule>
  </conditionalFormatting>
  <conditionalFormatting sqref="L7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top10" dxfId="39" priority="228" percent="1" rank="50"/>
    <cfRule type="dataBar" priority="2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{D83B97D6-8988-43C2-9D88-6398AF6A7DBD}</x14:id>
        </ext>
      </extLst>
    </cfRule>
    <cfRule type="colorScale" priority="230">
      <colorScale>
        <cfvo type="min"/>
        <cfvo type="max"/>
        <color rgb="FFFF7128"/>
        <color rgb="FFFFEF9C"/>
      </colorScale>
    </cfRule>
    <cfRule type="top10" dxfId="38" priority="231" rank="50"/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ellIs" priority="233" operator="between">
      <formula>0.5</formula>
      <formula>1</formula>
    </cfRule>
    <cfRule type="colorScale" priority="234">
      <colorScale>
        <cfvo type="percent" val="50"/>
        <cfvo type="max"/>
        <color rgb="FFFF7128"/>
        <color rgb="FFFFEF9C"/>
      </colorScale>
    </cfRule>
  </conditionalFormatting>
  <conditionalFormatting sqref="I7">
    <cfRule type="top10" dxfId="37" priority="235" rank="4"/>
    <cfRule type="cellIs" dxfId="36" priority="236" operator="equal">
      <formula>5</formula>
    </cfRule>
  </conditionalFormatting>
  <conditionalFormatting sqref="S7">
    <cfRule type="colorScale" priority="2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" priority="238" operator="equal">
      <formula>5</formula>
    </cfRule>
    <cfRule type="cellIs" dxfId="34" priority="239" operator="greaterThan">
      <formula>0.5</formula>
    </cfRule>
    <cfRule type="iconSet" priority="240">
      <iconSet iconSet="4Rating">
        <cfvo type="percent" val="0"/>
        <cfvo type="percent" val="25"/>
        <cfvo type="percent" val="50"/>
        <cfvo type="percent" val="75"/>
      </iconSet>
    </cfRule>
    <cfRule type="iconSet" priority="241">
      <iconSet iconSet="3Arrows">
        <cfvo type="percent" val="0"/>
        <cfvo type="percent" val="33"/>
        <cfvo type="percent" val="67"/>
      </iconSet>
    </cfRule>
    <cfRule type="colorScale" priority="242">
      <colorScale>
        <cfvo type="min"/>
        <cfvo type="max"/>
        <color rgb="FFFF7128"/>
        <color rgb="FFFFEF9C"/>
      </colorScale>
    </cfRule>
  </conditionalFormatting>
  <conditionalFormatting sqref="S7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top10" dxfId="33" priority="244" percent="1" rank="50"/>
    <cfRule type="dataBar" priority="2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{CED9A657-75E4-478B-A676-87BA051668A4}</x14:id>
        </ext>
      </extLst>
    </cfRule>
    <cfRule type="colorScale" priority="246">
      <colorScale>
        <cfvo type="min"/>
        <cfvo type="max"/>
        <color rgb="FFFF7128"/>
        <color rgb="FFFFEF9C"/>
      </colorScale>
    </cfRule>
    <cfRule type="top10" dxfId="32" priority="247" rank="50"/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ellIs" priority="249" operator="between">
      <formula>0.5</formula>
      <formula>1</formula>
    </cfRule>
    <cfRule type="colorScale" priority="250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2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252" operator="equal">
      <formula>5</formula>
    </cfRule>
    <cfRule type="cellIs" dxfId="30" priority="253" operator="greaterThan">
      <formula>0.5</formula>
    </cfRule>
    <cfRule type="iconSet" priority="254">
      <iconSet iconSet="4Rating">
        <cfvo type="percent" val="0"/>
        <cfvo type="percent" val="25"/>
        <cfvo type="percent" val="50"/>
        <cfvo type="percent" val="75"/>
      </iconSet>
    </cfRule>
    <cfRule type="iconSet" priority="255">
      <iconSet iconSet="3Arrows">
        <cfvo type="percent" val="0"/>
        <cfvo type="percent" val="33"/>
        <cfvo type="percent" val="67"/>
      </iconSet>
    </cfRule>
    <cfRule type="colorScale" priority="256">
      <colorScale>
        <cfvo type="min"/>
        <cfvo type="max"/>
        <color rgb="FFFF7128"/>
        <color rgb="FFFFEF9C"/>
      </colorScale>
    </cfRule>
  </conditionalFormatting>
  <conditionalFormatting sqref="U7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top10" dxfId="29" priority="258" percent="1" rank="50"/>
    <cfRule type="dataBar" priority="2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{0A2C1E3D-65A7-492E-B250-0C467327C9E1}</x14:id>
        </ext>
      </extLst>
    </cfRule>
    <cfRule type="colorScale" priority="260">
      <colorScale>
        <cfvo type="min"/>
        <cfvo type="max"/>
        <color rgb="FFFF7128"/>
        <color rgb="FFFFEF9C"/>
      </colorScale>
    </cfRule>
    <cfRule type="top10" dxfId="28" priority="261" rank="50"/>
    <cfRule type="colorScale" priority="26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ellIs" priority="263" operator="between">
      <formula>0.5</formula>
      <formula>1</formula>
    </cfRule>
    <cfRule type="colorScale" priority="264">
      <colorScale>
        <cfvo type="percent" val="50"/>
        <cfvo type="max"/>
        <color rgb="FFFF7128"/>
        <color rgb="FFFFEF9C"/>
      </colorScale>
    </cfRule>
  </conditionalFormatting>
  <conditionalFormatting sqref="K9 I9">
    <cfRule type="cellIs" dxfId="27" priority="2" operator="equal">
      <formula>5</formula>
    </cfRule>
  </conditionalFormatting>
  <conditionalFormatting sqref="K9 I9">
    <cfRule type="cellIs" dxfId="26" priority="1" operator="lessThan">
      <formula>5</formula>
    </cfRule>
  </conditionalFormatting>
  <conditionalFormatting sqref="N9">
    <cfRule type="cellIs" dxfId="25" priority="3" operator="greaterThan">
      <formula>0.5</formula>
    </cfRule>
    <cfRule type="iconSet" priority="4">
      <iconSet iconSet="4Rating">
        <cfvo type="percent" val="0"/>
        <cfvo type="percent" val="25"/>
        <cfvo type="percent" val="50"/>
        <cfvo type="percent" val="75"/>
      </iconSet>
    </cfRule>
    <cfRule type="iconSet" priority="5">
      <iconSet iconSet="3Arrows">
        <cfvo type="percent" val="0"/>
        <cfvo type="percent" val="33"/>
        <cfvo type="percent" val="67"/>
      </iconSet>
    </cfRule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">
      <colorScale>
        <cfvo type="min"/>
        <cfvo type="max"/>
        <color rgb="FFFF7128"/>
        <color rgb="FFFFEF9C"/>
      </colorScale>
    </cfRule>
  </conditionalFormatting>
  <conditionalFormatting sqref="N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top10" dxfId="24" priority="9" percent="1" rank="50"/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{E15825E1-32A4-4179-9F3B-0A51CEF7A283}</x14:id>
        </ext>
      </extLst>
    </cfRule>
    <cfRule type="colorScale" priority="11">
      <colorScale>
        <cfvo type="min"/>
        <cfvo type="max"/>
        <color rgb="FFFF7128"/>
        <color rgb="FFFFEF9C"/>
      </colorScale>
    </cfRule>
    <cfRule type="top10" dxfId="23" priority="12" rank="50"/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ellIs" priority="14" operator="between">
      <formula>0.5</formula>
      <formula>1</formula>
    </cfRule>
    <cfRule type="colorScale" priority="15">
      <colorScale>
        <cfvo type="percent" val="50"/>
        <cfvo type="max"/>
        <color rgb="FFFF7128"/>
        <color rgb="FFFFEF9C"/>
      </colorScale>
    </cfRule>
  </conditionalFormatting>
  <conditionalFormatting sqref="K9">
    <cfRule type="top10" dxfId="22" priority="16" rank="4"/>
    <cfRule type="cellIs" dxfId="21" priority="17" operator="equal">
      <formula>5</formula>
    </cfRule>
  </conditionalFormatting>
  <conditionalFormatting sqref="W9">
    <cfRule type="cellIs" dxfId="20" priority="18" operator="greaterThan">
      <formula>0.5</formula>
    </cfRule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">
      <colorScale>
        <cfvo type="min"/>
        <cfvo type="max"/>
        <color rgb="FFFF7128"/>
        <color rgb="FFFFEF9C"/>
      </colorScale>
    </cfRule>
  </conditionalFormatting>
  <conditionalFormatting sqref="W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top10" dxfId="19" priority="24" percent="1" rank="50"/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{10A52642-27AD-477C-873E-AB260A01D280}</x14:id>
        </ext>
      </extLst>
    </cfRule>
    <cfRule type="colorScale" priority="26">
      <colorScale>
        <cfvo type="min"/>
        <cfvo type="max"/>
        <color rgb="FFFF7128"/>
        <color rgb="FFFFEF9C"/>
      </colorScale>
    </cfRule>
    <cfRule type="top10" dxfId="18" priority="27" rank="50"/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ellIs" priority="29" operator="between">
      <formula>0.5</formula>
      <formula>1</formula>
    </cfRule>
    <cfRule type="colorScale" priority="30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32" operator="equal">
      <formula>5</formula>
    </cfRule>
    <cfRule type="cellIs" dxfId="16" priority="33" operator="greaterThan">
      <formula>0.5</formula>
    </cfRule>
    <cfRule type="iconSet" priority="34">
      <iconSet iconSet="4Rating">
        <cfvo type="percent" val="0"/>
        <cfvo type="percent" val="25"/>
        <cfvo type="percent" val="50"/>
        <cfvo type="percent" val="75"/>
      </iconSet>
    </cfRule>
    <cfRule type="iconSet" priority="35">
      <iconSet iconSet="3Arrows">
        <cfvo type="percent" val="0"/>
        <cfvo type="percent" val="33"/>
        <cfvo type="percent" val="67"/>
      </iconSet>
    </cfRule>
    <cfRule type="colorScale" priority="36">
      <colorScale>
        <cfvo type="min"/>
        <cfvo type="max"/>
        <color rgb="FFFF7128"/>
        <color rgb="FFFFEF9C"/>
      </colorScale>
    </cfRule>
  </conditionalFormatting>
  <conditionalFormatting sqref="J9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top10" dxfId="15" priority="38" percent="1" rank="50"/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{612AB597-FDB3-48B9-B891-4193A7039294}</x14:id>
        </ext>
      </extLst>
    </cfRule>
    <cfRule type="colorScale" priority="40">
      <colorScale>
        <cfvo type="min"/>
        <cfvo type="max"/>
        <color rgb="FFFF7128"/>
        <color rgb="FFFFEF9C"/>
      </colorScale>
    </cfRule>
    <cfRule type="top10" dxfId="14" priority="41" rank="50"/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ellIs" priority="43" operator="between">
      <formula>0.5</formula>
      <formula>1</formula>
    </cfRule>
    <cfRule type="colorScale" priority="44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46" operator="equal">
      <formula>5</formula>
    </cfRule>
    <cfRule type="cellIs" dxfId="12" priority="47" operator="greaterThan">
      <formula>0.5</formula>
    </cfRule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iconSet" priority="49">
      <iconSet iconSet="3Arrows">
        <cfvo type="percent" val="0"/>
        <cfvo type="percent" val="33"/>
        <cfvo type="percent" val="67"/>
      </iconSet>
    </cfRule>
    <cfRule type="colorScale" priority="50">
      <colorScale>
        <cfvo type="min"/>
        <cfvo type="max"/>
        <color rgb="FFFF7128"/>
        <color rgb="FFFFEF9C"/>
      </colorScale>
    </cfRule>
  </conditionalFormatting>
  <conditionalFormatting sqref="L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top10" dxfId="11" priority="52" percent="1" rank="50"/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{0AA64FFA-3C35-469A-B8A0-124C325F7F51}</x14:id>
        </ext>
      </extLst>
    </cfRule>
    <cfRule type="colorScale" priority="54">
      <colorScale>
        <cfvo type="min"/>
        <cfvo type="max"/>
        <color rgb="FFFF7128"/>
        <color rgb="FFFFEF9C"/>
      </colorScale>
    </cfRule>
    <cfRule type="top10" dxfId="10" priority="55" rank="50"/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ellIs" priority="57" operator="between">
      <formula>0.5</formula>
      <formula>1</formula>
    </cfRule>
    <cfRule type="colorScale" priority="58">
      <colorScale>
        <cfvo type="percent" val="50"/>
        <cfvo type="max"/>
        <color rgb="FFFF7128"/>
        <color rgb="FFFFEF9C"/>
      </colorScale>
    </cfRule>
  </conditionalFormatting>
  <conditionalFormatting sqref="I9">
    <cfRule type="top10" dxfId="9" priority="59" rank="4"/>
    <cfRule type="cellIs" dxfId="8" priority="60" operator="equal">
      <formula>5</formula>
    </cfRule>
  </conditionalFormatting>
  <conditionalFormatting sqref="S9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62" operator="equal">
      <formula>5</formula>
    </cfRule>
    <cfRule type="cellIs" dxfId="6" priority="63" operator="greaterThan">
      <formula>0.5</formula>
    </cfRule>
    <cfRule type="iconSet" priority="64">
      <iconSet iconSet="4Rating">
        <cfvo type="percent" val="0"/>
        <cfvo type="percent" val="25"/>
        <cfvo type="percent" val="50"/>
        <cfvo type="percent" val="75"/>
      </iconSet>
    </cfRule>
    <cfRule type="iconSet" priority="65">
      <iconSet iconSet="3Arrows">
        <cfvo type="percent" val="0"/>
        <cfvo type="percent" val="33"/>
        <cfvo type="percent" val="67"/>
      </iconSet>
    </cfRule>
    <cfRule type="colorScale" priority="66">
      <colorScale>
        <cfvo type="min"/>
        <cfvo type="max"/>
        <color rgb="FFFF7128"/>
        <color rgb="FFFFEF9C"/>
      </colorScale>
    </cfRule>
  </conditionalFormatting>
  <conditionalFormatting sqref="S9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top10" dxfId="5" priority="68" percent="1" rank="50"/>
    <cfRule type="dataBar" priority="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{51E72972-1C25-4D8B-8B00-81B8E1243567}</x14:id>
        </ext>
      </extLst>
    </cfRule>
    <cfRule type="colorScale" priority="70">
      <colorScale>
        <cfvo type="min"/>
        <cfvo type="max"/>
        <color rgb="FFFF7128"/>
        <color rgb="FFFFEF9C"/>
      </colorScale>
    </cfRule>
    <cfRule type="top10" dxfId="4" priority="71" rank="50"/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ellIs" priority="73" operator="between">
      <formula>0.5</formula>
      <formula>1</formula>
    </cfRule>
    <cfRule type="colorScale" priority="74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76" operator="equal">
      <formula>5</formula>
    </cfRule>
    <cfRule type="cellIs" dxfId="2" priority="77" operator="greaterThan">
      <formula>0.5</formula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iconSet" priority="79">
      <iconSet iconSet="3Arrows">
        <cfvo type="percent" val="0"/>
        <cfvo type="percent" val="33"/>
        <cfvo type="percent" val="67"/>
      </iconSet>
    </cfRule>
    <cfRule type="colorScale" priority="80">
      <colorScale>
        <cfvo type="min"/>
        <cfvo type="max"/>
        <color rgb="FFFF7128"/>
        <color rgb="FFFFEF9C"/>
      </colorScale>
    </cfRule>
  </conditionalFormatting>
  <conditionalFormatting sqref="U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top10" dxfId="1" priority="82" percent="1" rank="50"/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{E29AEED0-82B2-4AB5-858C-92D5DE218983}</x14:id>
        </ext>
      </extLst>
    </cfRule>
    <cfRule type="colorScale" priority="84">
      <colorScale>
        <cfvo type="min"/>
        <cfvo type="max"/>
        <color rgb="FFFF7128"/>
        <color rgb="FFFFEF9C"/>
      </colorScale>
    </cfRule>
    <cfRule type="top10" dxfId="0" priority="85" rank="50"/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ellIs" priority="87" operator="between">
      <formula>0.5</formula>
      <formula>1</formula>
    </cfRule>
    <cfRule type="colorScale" priority="88">
      <colorScale>
        <cfvo type="percent" val="50"/>
        <cfvo type="max"/>
        <color rgb="FFFF7128"/>
        <color rgb="FFFFEF9C"/>
      </colorScale>
    </cfRule>
  </conditionalFormatting>
  <pageMargins left="0.23622047244094491" right="0.23622047244094491" top="0.74803149606299213" bottom="0.74803149606299213" header="0.31496062992125984" footer="0.31496062992125984"/>
  <pageSetup scale="43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3D7076-0BA5-4388-8BBC-33577A9113D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168D978D-6868-401B-9E9B-EE545AEAEB2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E9C7B248-1488-4AFD-9E0B-E442426D465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CF8D50BE-3357-4459-889D-C07E966876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8058763E-F2AC-4741-B67B-81EBF60D060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3B9C5F46-224B-4644-90D6-5187A21DE4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B8428A24-2839-4C14-9C57-7E94C64378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4668F3BD-3E7E-469D-94D2-E81973DC128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7B7FA11B-A476-451E-AF71-FEB2C877347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7218AAE9-7B4B-4784-ACE7-4204F7B3FB9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8A00CF39-212C-4A7B-A72B-883BD7849A3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C12BB89-6173-4FEF-89EC-36905F7504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0DED02DC-9C69-4CD9-92C2-2A2ECF61C64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AA3D7958-70D1-4B35-A731-35D5876498B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5D0B0061-7411-4A9D-BF29-92A9AD50A05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ADAB47E2-BD76-4DAA-96FF-D9C5ED2AA9A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E4802C5F-2CB1-4BCB-8EAC-25AFBD67F2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4C2069E5-407F-4DA1-9E4D-9AAFA622E5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598C911E-B5F0-48F9-AC14-452FB4E0DCD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N11:N12</xm:sqref>
        </x14:conditionalFormatting>
        <x14:conditionalFormatting xmlns:xm="http://schemas.microsoft.com/office/excel/2006/main">
          <x14:cfRule type="dataBar" id="{BB37D236-423C-47DC-AE0B-1E3D49ED41C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D6F03027-6238-4DF8-AD74-35B8B896B3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F892FB2B-96B2-4C08-B76E-CB73119895E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D83B97D6-8988-43C2-9D88-6398AF6A7D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CED9A657-75E4-478B-A676-87BA051668A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0A2C1E3D-65A7-492E-B250-0C467327C9E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E15825E1-32A4-4179-9F3B-0A51CEF7A28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10A52642-27AD-477C-873E-AB260A01D28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612AB597-FDB3-48B9-B891-4193A703929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AA64FFA-3C35-469A-B8A0-124C325F7F5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51E72972-1C25-4D8B-8B00-81B8E12435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E29AEED0-82B2-4AB5-858C-92D5DE21898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'G:\JuntaContrataion\CONTRATACION 2020\20-20200527\Tema1\[MATRIZ DE RIESGO PARQUEADERO BUENAVENTURA.xlsx]clasificadores'!#REF!</xm:f>
          </x14:formula1>
          <xm:sqref>E6:E7 C10:D10 C6:D8</xm:sqref>
        </x14:dataValidation>
        <x14:dataValidation type="list" allowBlank="1" showInputMessage="1" showErrorMessage="1" xr:uid="{00000000-0002-0000-0000-000001000000}">
          <x14:formula1>
            <xm:f>'G:\JuntaContrataion\CONTRATACION 2020\20-20200527\Tema1\[MATRIZ DE RIESGO PARQUEADERO BUENAVENTURA.xlsx]clasificadores'!#REF!</xm:f>
          </x14:formula1>
          <xm:sqref>F6:F8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J12" zoomScale="90" zoomScaleNormal="90" workbookViewId="0">
      <selection activeCell="T15" sqref="T15"/>
    </sheetView>
  </sheetViews>
  <sheetFormatPr baseColWidth="10" defaultColWidth="0" defaultRowHeight="10" zeroHeight="1" x14ac:dyDescent="0.2"/>
  <cols>
    <col min="1" max="1" width="1.7265625" style="59" customWidth="1"/>
    <col min="2" max="2" width="13.26953125" style="59" customWidth="1"/>
    <col min="3" max="3" width="20.7265625" style="59" customWidth="1"/>
    <col min="4" max="4" width="11.453125" style="59" customWidth="1"/>
    <col min="5" max="5" width="6.7265625" style="59" customWidth="1"/>
    <col min="6" max="6" width="25.26953125" style="59" customWidth="1"/>
    <col min="7" max="9" width="21.1796875" style="59" customWidth="1"/>
    <col min="10" max="11" width="21.453125" style="59" customWidth="1"/>
    <col min="12" max="12" width="11.453125" style="59" customWidth="1"/>
    <col min="13" max="13" width="10.7265625" style="59" customWidth="1"/>
    <col min="14" max="14" width="11.453125" style="59" customWidth="1"/>
    <col min="15" max="15" width="23" style="59" customWidth="1"/>
    <col min="16" max="16" width="24" style="59" customWidth="1"/>
    <col min="17" max="17" width="17" style="59" customWidth="1"/>
    <col min="18" max="18" width="24" style="59" customWidth="1"/>
    <col min="19" max="19" width="23.26953125" style="59" customWidth="1"/>
    <col min="20" max="21" width="11.453125" style="59" customWidth="1"/>
    <col min="22" max="22" width="19" style="59" customWidth="1"/>
    <col min="23" max="23" width="28" style="59" customWidth="1"/>
    <col min="24" max="16384" width="11.453125" style="59" hidden="1"/>
  </cols>
  <sheetData>
    <row r="1" spans="1:25" ht="14" x14ac:dyDescent="0.3">
      <c r="A1" s="58" t="s">
        <v>98</v>
      </c>
    </row>
    <row r="2" spans="1:25" s="60" customFormat="1" x14ac:dyDescent="0.2"/>
    <row r="3" spans="1:25" s="60" customFormat="1" x14ac:dyDescent="0.2">
      <c r="B3" s="61" t="s">
        <v>99</v>
      </c>
      <c r="C3" s="137" t="s">
        <v>26</v>
      </c>
      <c r="D3" s="137"/>
      <c r="F3" s="61" t="s">
        <v>100</v>
      </c>
      <c r="G3" s="62" t="s">
        <v>101</v>
      </c>
      <c r="H3" s="62" t="s">
        <v>102</v>
      </c>
      <c r="I3" s="137" t="s">
        <v>103</v>
      </c>
      <c r="J3" s="137"/>
      <c r="K3" s="137"/>
      <c r="L3" s="137"/>
      <c r="N3" s="61" t="s">
        <v>104</v>
      </c>
      <c r="O3" s="137" t="s">
        <v>26</v>
      </c>
      <c r="P3" s="137"/>
      <c r="Q3" s="137"/>
    </row>
    <row r="4" spans="1:25" s="60" customFormat="1" ht="53.5" customHeight="1" x14ac:dyDescent="0.2">
      <c r="B4" s="63" t="s">
        <v>81</v>
      </c>
      <c r="C4" s="123" t="s">
        <v>105</v>
      </c>
      <c r="D4" s="124"/>
      <c r="F4" s="130" t="s">
        <v>83</v>
      </c>
      <c r="G4" s="130" t="s">
        <v>106</v>
      </c>
      <c r="H4" s="132" t="s">
        <v>107</v>
      </c>
      <c r="I4" s="140" t="s">
        <v>108</v>
      </c>
      <c r="J4" s="141"/>
      <c r="K4" s="141"/>
      <c r="L4" s="142"/>
      <c r="N4" s="64" t="s">
        <v>109</v>
      </c>
      <c r="O4" s="123" t="s">
        <v>110</v>
      </c>
      <c r="P4" s="124"/>
      <c r="Q4" s="124"/>
    </row>
    <row r="5" spans="1:25" s="60" customFormat="1" ht="53.5" customHeight="1" x14ac:dyDescent="0.2">
      <c r="B5" s="63" t="s">
        <v>93</v>
      </c>
      <c r="C5" s="123" t="s">
        <v>111</v>
      </c>
      <c r="D5" s="123"/>
      <c r="F5" s="138"/>
      <c r="G5" s="138"/>
      <c r="H5" s="139"/>
      <c r="I5" s="143"/>
      <c r="J5" s="144"/>
      <c r="K5" s="144"/>
      <c r="L5" s="145"/>
      <c r="N5" s="64" t="s">
        <v>112</v>
      </c>
      <c r="O5" s="123" t="s">
        <v>113</v>
      </c>
      <c r="P5" s="124"/>
      <c r="Q5" s="124"/>
    </row>
    <row r="6" spans="1:25" s="60" customFormat="1" ht="60" customHeight="1" x14ac:dyDescent="0.2">
      <c r="F6" s="131"/>
      <c r="G6" s="131"/>
      <c r="H6" s="133"/>
      <c r="I6" s="146"/>
      <c r="J6" s="147"/>
      <c r="K6" s="147"/>
      <c r="L6" s="148"/>
      <c r="N6" s="64" t="s">
        <v>114</v>
      </c>
      <c r="O6" s="123" t="s">
        <v>115</v>
      </c>
      <c r="P6" s="124"/>
      <c r="Q6" s="124"/>
    </row>
    <row r="7" spans="1:25" s="60" customFormat="1" ht="73.150000000000006" customHeight="1" x14ac:dyDescent="0.2">
      <c r="B7" s="61" t="s">
        <v>116</v>
      </c>
      <c r="C7" s="137" t="s">
        <v>26</v>
      </c>
      <c r="D7" s="137"/>
      <c r="F7" s="65" t="s">
        <v>96</v>
      </c>
      <c r="G7" s="66" t="s">
        <v>107</v>
      </c>
      <c r="H7" s="66" t="s">
        <v>117</v>
      </c>
      <c r="I7" s="122" t="s">
        <v>118</v>
      </c>
      <c r="J7" s="122"/>
      <c r="K7" s="122"/>
      <c r="L7" s="122"/>
      <c r="N7" s="67" t="s">
        <v>119</v>
      </c>
      <c r="O7" s="123" t="s">
        <v>120</v>
      </c>
      <c r="P7" s="124"/>
      <c r="Q7" s="124"/>
    </row>
    <row r="8" spans="1:25" s="60" customFormat="1" ht="30" x14ac:dyDescent="0.2">
      <c r="B8" s="68" t="s">
        <v>82</v>
      </c>
      <c r="C8" s="135" t="s">
        <v>121</v>
      </c>
      <c r="D8" s="136"/>
      <c r="F8" s="65" t="s">
        <v>92</v>
      </c>
      <c r="G8" s="66" t="s">
        <v>122</v>
      </c>
      <c r="H8" s="65" t="s">
        <v>123</v>
      </c>
      <c r="I8" s="122" t="s">
        <v>124</v>
      </c>
      <c r="J8" s="122"/>
      <c r="K8" s="122"/>
      <c r="L8" s="122"/>
      <c r="N8" s="67" t="s">
        <v>125</v>
      </c>
      <c r="O8" s="123" t="s">
        <v>126</v>
      </c>
      <c r="P8" s="124"/>
      <c r="Q8" s="124"/>
    </row>
    <row r="9" spans="1:25" s="60" customFormat="1" ht="52.15" customHeight="1" x14ac:dyDescent="0.2">
      <c r="B9" s="68" t="s">
        <v>94</v>
      </c>
      <c r="C9" s="128" t="s">
        <v>127</v>
      </c>
      <c r="D9" s="129"/>
      <c r="F9" s="130" t="s">
        <v>89</v>
      </c>
      <c r="G9" s="130" t="s">
        <v>123</v>
      </c>
      <c r="H9" s="132" t="s">
        <v>128</v>
      </c>
      <c r="I9" s="123" t="s">
        <v>129</v>
      </c>
      <c r="J9" s="123"/>
      <c r="K9" s="123"/>
      <c r="L9" s="123"/>
      <c r="N9" s="67" t="s">
        <v>130</v>
      </c>
      <c r="O9" s="123" t="s">
        <v>131</v>
      </c>
      <c r="P9" s="124"/>
      <c r="Q9" s="124"/>
    </row>
    <row r="10" spans="1:25" s="60" customFormat="1" ht="22.9" customHeight="1" x14ac:dyDescent="0.2">
      <c r="F10" s="131"/>
      <c r="G10" s="131"/>
      <c r="H10" s="133"/>
      <c r="I10" s="123"/>
      <c r="J10" s="123"/>
      <c r="K10" s="123"/>
      <c r="L10" s="123"/>
      <c r="N10" s="122" t="s">
        <v>132</v>
      </c>
      <c r="O10" s="123" t="s">
        <v>133</v>
      </c>
      <c r="P10" s="123"/>
      <c r="Q10" s="123"/>
    </row>
    <row r="11" spans="1:25" s="60" customFormat="1" ht="39" customHeight="1" x14ac:dyDescent="0.2">
      <c r="N11" s="122"/>
      <c r="O11" s="123"/>
      <c r="P11" s="123"/>
      <c r="Q11" s="123"/>
    </row>
    <row r="12" spans="1:25" s="60" customFormat="1" ht="52.9" customHeight="1" x14ac:dyDescent="0.2">
      <c r="H12" s="69"/>
      <c r="I12" s="69"/>
      <c r="N12" s="67" t="s">
        <v>134</v>
      </c>
      <c r="O12" s="123" t="s">
        <v>135</v>
      </c>
      <c r="P12" s="123"/>
      <c r="Q12" s="123"/>
    </row>
    <row r="13" spans="1:25" s="60" customFormat="1" x14ac:dyDescent="0.2">
      <c r="F13" s="69"/>
      <c r="G13" s="69"/>
      <c r="H13" s="69"/>
      <c r="I13" s="69"/>
    </row>
    <row r="14" spans="1:25" s="60" customFormat="1" x14ac:dyDescent="0.2">
      <c r="C14" s="134" t="s">
        <v>136</v>
      </c>
      <c r="D14" s="134"/>
      <c r="F14" s="121" t="s">
        <v>137</v>
      </c>
      <c r="G14" s="121"/>
      <c r="H14" s="121"/>
      <c r="I14" s="121"/>
      <c r="J14" s="121"/>
      <c r="K14" s="121"/>
      <c r="L14" s="121"/>
      <c r="O14" s="125" t="s">
        <v>29</v>
      </c>
      <c r="P14" s="126"/>
      <c r="Q14" s="126"/>
      <c r="R14" s="126"/>
      <c r="S14" s="126"/>
      <c r="T14" s="126"/>
      <c r="U14" s="127"/>
      <c r="X14" s="117" t="s">
        <v>138</v>
      </c>
      <c r="Y14" s="118"/>
    </row>
    <row r="15" spans="1:25" s="60" customFormat="1" ht="63" customHeight="1" x14ac:dyDescent="0.2">
      <c r="C15" s="70" t="s">
        <v>31</v>
      </c>
      <c r="D15" s="70" t="s">
        <v>139</v>
      </c>
      <c r="F15" s="125" t="s">
        <v>29</v>
      </c>
      <c r="G15" s="126"/>
      <c r="H15" s="126"/>
      <c r="I15" s="126"/>
      <c r="J15" s="126"/>
      <c r="K15" s="126"/>
      <c r="L15" s="127"/>
      <c r="N15" s="71"/>
      <c r="O15" s="120" t="s">
        <v>140</v>
      </c>
      <c r="P15" s="120"/>
      <c r="Q15" s="66" t="s">
        <v>90</v>
      </c>
      <c r="R15" s="66" t="s">
        <v>80</v>
      </c>
      <c r="S15" s="66" t="s">
        <v>141</v>
      </c>
      <c r="T15" s="66" t="s">
        <v>142</v>
      </c>
      <c r="U15" s="66" t="s">
        <v>143</v>
      </c>
      <c r="X15" s="72" t="s">
        <v>144</v>
      </c>
      <c r="Y15" s="70" t="s">
        <v>31</v>
      </c>
    </row>
    <row r="16" spans="1:25" s="60" customFormat="1" ht="51.75" customHeight="1" x14ac:dyDescent="0.2">
      <c r="B16" s="119" t="s">
        <v>28</v>
      </c>
      <c r="C16" s="73" t="s">
        <v>145</v>
      </c>
      <c r="D16" s="65">
        <v>1</v>
      </c>
      <c r="E16" s="69"/>
      <c r="F16" s="120" t="s">
        <v>140</v>
      </c>
      <c r="G16" s="120"/>
      <c r="H16" s="66" t="s">
        <v>90</v>
      </c>
      <c r="I16" s="66" t="s">
        <v>80</v>
      </c>
      <c r="J16" s="66" t="s">
        <v>141</v>
      </c>
      <c r="K16" s="66" t="s">
        <v>142</v>
      </c>
      <c r="L16" s="66" t="s">
        <v>143</v>
      </c>
      <c r="O16" s="120" t="s">
        <v>146</v>
      </c>
      <c r="P16" s="120"/>
      <c r="Q16" s="66" t="s">
        <v>147</v>
      </c>
      <c r="R16" s="66" t="s">
        <v>148</v>
      </c>
      <c r="S16" s="66" t="s">
        <v>149</v>
      </c>
      <c r="T16" s="66" t="s">
        <v>150</v>
      </c>
      <c r="U16" s="66" t="s">
        <v>151</v>
      </c>
      <c r="X16" s="74" t="s">
        <v>152</v>
      </c>
      <c r="Y16" s="66" t="s">
        <v>153</v>
      </c>
    </row>
    <row r="17" spans="2:25" s="60" customFormat="1" ht="50" x14ac:dyDescent="0.2">
      <c r="B17" s="119"/>
      <c r="C17" s="73" t="s">
        <v>154</v>
      </c>
      <c r="D17" s="65">
        <v>2</v>
      </c>
      <c r="E17" s="69"/>
      <c r="F17" s="120" t="s">
        <v>146</v>
      </c>
      <c r="G17" s="120"/>
      <c r="H17" s="66" t="s">
        <v>147</v>
      </c>
      <c r="I17" s="66" t="s">
        <v>148</v>
      </c>
      <c r="J17" s="66" t="s">
        <v>149</v>
      </c>
      <c r="K17" s="66" t="s">
        <v>150</v>
      </c>
      <c r="L17" s="66" t="s">
        <v>151</v>
      </c>
      <c r="O17" s="121" t="s">
        <v>31</v>
      </c>
      <c r="P17" s="121" t="s">
        <v>30</v>
      </c>
      <c r="Q17" s="70" t="s">
        <v>155</v>
      </c>
      <c r="R17" s="70" t="s">
        <v>156</v>
      </c>
      <c r="S17" s="70" t="s">
        <v>157</v>
      </c>
      <c r="T17" s="70" t="s">
        <v>158</v>
      </c>
      <c r="U17" s="70" t="s">
        <v>159</v>
      </c>
      <c r="X17" s="75" t="s">
        <v>160</v>
      </c>
      <c r="Y17" s="66" t="s">
        <v>161</v>
      </c>
    </row>
    <row r="18" spans="2:25" s="60" customFormat="1" ht="20" x14ac:dyDescent="0.2">
      <c r="B18" s="119"/>
      <c r="C18" s="73" t="s">
        <v>162</v>
      </c>
      <c r="D18" s="65">
        <v>3</v>
      </c>
      <c r="E18" s="69"/>
      <c r="F18" s="121" t="s">
        <v>31</v>
      </c>
      <c r="G18" s="121" t="s">
        <v>30</v>
      </c>
      <c r="H18" s="70" t="s">
        <v>155</v>
      </c>
      <c r="I18" s="70" t="s">
        <v>156</v>
      </c>
      <c r="J18" s="70" t="s">
        <v>157</v>
      </c>
      <c r="K18" s="70" t="s">
        <v>158</v>
      </c>
      <c r="L18" s="70" t="s">
        <v>159</v>
      </c>
      <c r="O18" s="121"/>
      <c r="P18" s="121"/>
      <c r="Q18" s="65">
        <v>1</v>
      </c>
      <c r="R18" s="65">
        <v>2</v>
      </c>
      <c r="S18" s="65">
        <v>3</v>
      </c>
      <c r="T18" s="65">
        <v>4</v>
      </c>
      <c r="U18" s="65">
        <v>5</v>
      </c>
      <c r="X18" s="76">
        <v>5</v>
      </c>
      <c r="Y18" s="66" t="s">
        <v>163</v>
      </c>
    </row>
    <row r="19" spans="2:25" s="60" customFormat="1" ht="51.75" customHeight="1" x14ac:dyDescent="0.2">
      <c r="B19" s="119"/>
      <c r="C19" s="73" t="s">
        <v>164</v>
      </c>
      <c r="D19" s="65">
        <v>4</v>
      </c>
      <c r="E19" s="69"/>
      <c r="F19" s="121"/>
      <c r="G19" s="121"/>
      <c r="H19" s="65">
        <v>1</v>
      </c>
      <c r="I19" s="65">
        <v>2</v>
      </c>
      <c r="J19" s="65">
        <v>3</v>
      </c>
      <c r="K19" s="65">
        <v>4</v>
      </c>
      <c r="L19" s="65">
        <v>5</v>
      </c>
      <c r="N19" s="119" t="s">
        <v>28</v>
      </c>
      <c r="O19" s="73" t="s">
        <v>145</v>
      </c>
      <c r="P19" s="65">
        <v>1</v>
      </c>
      <c r="Q19" s="77">
        <v>2</v>
      </c>
      <c r="R19" s="77">
        <v>3</v>
      </c>
      <c r="S19" s="77">
        <v>4</v>
      </c>
      <c r="T19" s="76">
        <v>5</v>
      </c>
      <c r="U19" s="75">
        <v>6</v>
      </c>
      <c r="X19" s="77" t="s">
        <v>165</v>
      </c>
      <c r="Y19" s="66" t="s">
        <v>166</v>
      </c>
    </row>
    <row r="20" spans="2:25" s="60" customFormat="1" ht="30" x14ac:dyDescent="0.2">
      <c r="B20" s="119"/>
      <c r="C20" s="73" t="s">
        <v>167</v>
      </c>
      <c r="D20" s="65">
        <v>5</v>
      </c>
      <c r="E20" s="69"/>
      <c r="F20" s="69"/>
      <c r="G20" s="69"/>
      <c r="H20" s="69"/>
      <c r="I20" s="69"/>
      <c r="J20" s="69"/>
      <c r="K20" s="69"/>
      <c r="N20" s="119"/>
      <c r="O20" s="73" t="s">
        <v>154</v>
      </c>
      <c r="P20" s="65">
        <v>2</v>
      </c>
      <c r="Q20" s="77">
        <v>3</v>
      </c>
      <c r="R20" s="77">
        <v>4</v>
      </c>
      <c r="S20" s="76">
        <v>5</v>
      </c>
      <c r="T20" s="75">
        <v>6</v>
      </c>
      <c r="U20" s="75">
        <v>7</v>
      </c>
    </row>
    <row r="21" spans="2:25" s="60" customFormat="1" ht="30" x14ac:dyDescent="0.2">
      <c r="F21" s="69"/>
      <c r="G21" s="69"/>
      <c r="H21" s="69"/>
      <c r="I21" s="69"/>
      <c r="J21" s="69"/>
      <c r="K21" s="69"/>
      <c r="N21" s="119"/>
      <c r="O21" s="73" t="s">
        <v>162</v>
      </c>
      <c r="P21" s="65">
        <v>3</v>
      </c>
      <c r="Q21" s="77">
        <v>4</v>
      </c>
      <c r="R21" s="76">
        <v>5</v>
      </c>
      <c r="S21" s="75">
        <v>6</v>
      </c>
      <c r="T21" s="75">
        <v>7</v>
      </c>
      <c r="U21" s="74">
        <v>8</v>
      </c>
      <c r="X21" s="78" t="s">
        <v>35</v>
      </c>
      <c r="Y21" s="78" t="s">
        <v>36</v>
      </c>
    </row>
    <row r="22" spans="2:25" s="60" customFormat="1" ht="20" x14ac:dyDescent="0.2">
      <c r="B22" s="60" t="s">
        <v>168</v>
      </c>
      <c r="N22" s="119"/>
      <c r="O22" s="73" t="s">
        <v>164</v>
      </c>
      <c r="P22" s="65">
        <v>4</v>
      </c>
      <c r="Q22" s="76">
        <v>5</v>
      </c>
      <c r="R22" s="75">
        <v>6</v>
      </c>
      <c r="S22" s="75">
        <v>7</v>
      </c>
      <c r="T22" s="74">
        <v>8</v>
      </c>
      <c r="U22" s="74">
        <v>9</v>
      </c>
      <c r="X22" s="60" t="s">
        <v>169</v>
      </c>
      <c r="Y22" s="60" t="s">
        <v>170</v>
      </c>
    </row>
    <row r="23" spans="2:25" s="60" customFormat="1" ht="20" x14ac:dyDescent="0.2">
      <c r="N23" s="119"/>
      <c r="O23" s="73" t="s">
        <v>167</v>
      </c>
      <c r="P23" s="65">
        <v>5</v>
      </c>
      <c r="Q23" s="75">
        <v>6</v>
      </c>
      <c r="R23" s="75">
        <v>7</v>
      </c>
      <c r="S23" s="74">
        <v>8</v>
      </c>
      <c r="T23" s="74">
        <v>9</v>
      </c>
      <c r="U23" s="74">
        <v>10</v>
      </c>
      <c r="X23" s="60" t="s">
        <v>171</v>
      </c>
      <c r="Y23" s="60" t="s">
        <v>172</v>
      </c>
    </row>
    <row r="24" spans="2:25" s="60" customFormat="1" x14ac:dyDescent="0.2">
      <c r="X24" s="60" t="s">
        <v>173</v>
      </c>
    </row>
    <row r="26" spans="2:25" hidden="1" x14ac:dyDescent="0.2">
      <c r="C26" s="59" t="s">
        <v>174</v>
      </c>
      <c r="D26" s="59" t="s">
        <v>61</v>
      </c>
      <c r="F26" s="59" t="s">
        <v>1</v>
      </c>
      <c r="G26" s="59" t="s">
        <v>0</v>
      </c>
      <c r="H26" s="59" t="s">
        <v>32</v>
      </c>
    </row>
    <row r="27" spans="2:25" hidden="1" x14ac:dyDescent="0.2">
      <c r="C27" s="59" t="s">
        <v>81</v>
      </c>
      <c r="D27" s="59" t="s">
        <v>82</v>
      </c>
      <c r="F27" s="59" t="s">
        <v>175</v>
      </c>
      <c r="G27" s="59" t="s">
        <v>176</v>
      </c>
      <c r="H27" s="59" t="s">
        <v>170</v>
      </c>
      <c r="P27" s="79"/>
      <c r="Q27" s="79"/>
      <c r="R27" s="79"/>
      <c r="S27" s="79"/>
      <c r="T27" s="79"/>
    </row>
    <row r="28" spans="2:25" hidden="1" x14ac:dyDescent="0.2">
      <c r="C28" s="59" t="s">
        <v>93</v>
      </c>
      <c r="D28" s="59" t="s">
        <v>94</v>
      </c>
      <c r="F28" s="59" t="s">
        <v>177</v>
      </c>
      <c r="G28" s="59" t="s">
        <v>178</v>
      </c>
      <c r="H28" s="59" t="s">
        <v>172</v>
      </c>
      <c r="P28" s="79"/>
      <c r="Q28" s="79"/>
      <c r="R28" s="79"/>
      <c r="S28" s="79"/>
      <c r="T28" s="79"/>
    </row>
    <row r="29" spans="2:25" hidden="1" x14ac:dyDescent="0.2">
      <c r="F29" s="59" t="s">
        <v>179</v>
      </c>
      <c r="G29" s="59" t="s">
        <v>180</v>
      </c>
      <c r="P29" s="79"/>
      <c r="Q29" s="79"/>
      <c r="R29" s="79"/>
      <c r="S29" s="79"/>
      <c r="T29" s="79"/>
    </row>
    <row r="30" spans="2:25" hidden="1" x14ac:dyDescent="0.2">
      <c r="F30" s="59" t="s">
        <v>181</v>
      </c>
      <c r="G30" s="59" t="s">
        <v>182</v>
      </c>
      <c r="P30" s="79"/>
      <c r="Q30" s="79"/>
      <c r="R30" s="79"/>
      <c r="S30" s="79"/>
      <c r="T30" s="79"/>
    </row>
    <row r="31" spans="2:25" hidden="1" x14ac:dyDescent="0.2">
      <c r="F31" s="59" t="s">
        <v>183</v>
      </c>
      <c r="G31" s="59" t="s">
        <v>184</v>
      </c>
      <c r="P31" s="79"/>
      <c r="Q31" s="79"/>
      <c r="R31" s="79"/>
      <c r="S31" s="79"/>
      <c r="T31" s="79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Matriz de Riesgos</vt:lpstr>
      <vt:lpstr>TABLAS VALORACIÓN</vt:lpstr>
      <vt:lpstr>'Matriz de Riesgos'!Área_de_impresión</vt:lpstr>
      <vt:lpstr>ASIGNACIÓN</vt:lpstr>
      <vt:lpstr>CLASE</vt:lpstr>
      <vt:lpstr>FUENTE</vt:lpstr>
      <vt:lpstr>IMPACTO</vt:lpstr>
      <vt:lpstr>PROBABILIDAD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Maria Ligia</cp:lastModifiedBy>
  <cp:lastPrinted>2019-11-20T17:32:15Z</cp:lastPrinted>
  <dcterms:created xsi:type="dcterms:W3CDTF">2011-10-26T13:45:21Z</dcterms:created>
  <dcterms:modified xsi:type="dcterms:W3CDTF">2020-12-15T03:07:02Z</dcterms:modified>
</cp:coreProperties>
</file>