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202300"/>
  <mc:AlternateContent xmlns:mc="http://schemas.openxmlformats.org/markup-compatibility/2006">
    <mc:Choice Requires="x15">
      <x15ac:absPath xmlns:x15ac="http://schemas.microsoft.com/office/spreadsheetml/2010/11/ac" url="/Users/mateocontreras/Desktop/HOMIL/PROCESOS/MARZO/MANTENIMIENTO DE GASES MEDICINALES/"/>
    </mc:Choice>
  </mc:AlternateContent>
  <xr:revisionPtr revIDLastSave="0" documentId="13_ncr:1_{49902901-9122-3945-8CE6-8F3D0E68C52E}" xr6:coauthVersionLast="47" xr6:coauthVersionMax="47" xr10:uidLastSave="{00000000-0000-0000-0000-000000000000}"/>
  <bookViews>
    <workbookView xWindow="0" yWindow="0" windowWidth="28800" windowHeight="18000" xr2:uid="{63375232-1FE7-FF41-A33C-3FA574006A1E}"/>
  </bookViews>
  <sheets>
    <sheet name="FORMULARIO DE OFERTA ECONOMICA"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4" i="1" l="1"/>
  <c r="L154" i="1" s="1"/>
  <c r="M154" i="1" s="1"/>
  <c r="K153" i="1"/>
  <c r="L153" i="1" s="1"/>
  <c r="M153" i="1" s="1"/>
  <c r="K152" i="1"/>
  <c r="L152" i="1" s="1"/>
  <c r="M152" i="1" s="1"/>
  <c r="K151" i="1"/>
  <c r="L151" i="1" s="1"/>
  <c r="M151" i="1" s="1"/>
  <c r="K150" i="1"/>
  <c r="L150" i="1" s="1"/>
  <c r="M150" i="1" s="1"/>
  <c r="K149" i="1"/>
  <c r="L149" i="1" s="1"/>
  <c r="M149" i="1" s="1"/>
  <c r="K148" i="1"/>
  <c r="L148" i="1" s="1"/>
  <c r="M148" i="1" s="1"/>
  <c r="K147" i="1"/>
  <c r="L147" i="1" s="1"/>
  <c r="M147" i="1" s="1"/>
  <c r="K146" i="1"/>
  <c r="L146" i="1" s="1"/>
  <c r="M146" i="1" s="1"/>
  <c r="K145" i="1"/>
  <c r="L145" i="1" s="1"/>
  <c r="M145" i="1" s="1"/>
  <c r="K144" i="1"/>
  <c r="L144" i="1" s="1"/>
  <c r="M144" i="1" s="1"/>
  <c r="K143" i="1"/>
  <c r="L143" i="1" s="1"/>
  <c r="M143" i="1" s="1"/>
  <c r="K142" i="1"/>
  <c r="L142" i="1" s="1"/>
  <c r="M142" i="1" s="1"/>
  <c r="K141" i="1"/>
  <c r="L141" i="1" s="1"/>
  <c r="M141" i="1" s="1"/>
  <c r="K140" i="1"/>
  <c r="L140" i="1" s="1"/>
  <c r="M140" i="1" s="1"/>
  <c r="K139" i="1"/>
  <c r="L139" i="1" s="1"/>
  <c r="M139" i="1" s="1"/>
  <c r="K138" i="1"/>
  <c r="L138" i="1" s="1"/>
  <c r="M138" i="1" s="1"/>
  <c r="K137" i="1"/>
  <c r="L137" i="1" s="1"/>
  <c r="M137" i="1" s="1"/>
  <c r="K136" i="1"/>
  <c r="L136" i="1" s="1"/>
  <c r="M136" i="1" s="1"/>
  <c r="K135" i="1"/>
  <c r="L135" i="1" s="1"/>
  <c r="M135" i="1" s="1"/>
  <c r="K134" i="1"/>
  <c r="L134" i="1" s="1"/>
  <c r="M134" i="1" s="1"/>
  <c r="K133" i="1"/>
  <c r="L133" i="1" s="1"/>
  <c r="M133" i="1" s="1"/>
  <c r="K132" i="1"/>
  <c r="L132" i="1" s="1"/>
  <c r="M132" i="1" s="1"/>
  <c r="K131" i="1"/>
  <c r="L131" i="1" s="1"/>
  <c r="M131" i="1" s="1"/>
  <c r="K130" i="1"/>
  <c r="L130" i="1" s="1"/>
  <c r="M130" i="1" s="1"/>
  <c r="K129" i="1"/>
  <c r="L129" i="1" s="1"/>
  <c r="M129" i="1" s="1"/>
  <c r="K128" i="1"/>
  <c r="L128" i="1" s="1"/>
  <c r="M128" i="1" s="1"/>
  <c r="K127" i="1"/>
  <c r="L127" i="1" s="1"/>
  <c r="M127" i="1" s="1"/>
  <c r="K126" i="1"/>
  <c r="L126" i="1" s="1"/>
  <c r="M126" i="1" s="1"/>
  <c r="K125" i="1"/>
  <c r="L125" i="1" s="1"/>
  <c r="M125" i="1" s="1"/>
  <c r="K124" i="1"/>
  <c r="L124" i="1" s="1"/>
  <c r="M124" i="1" s="1"/>
  <c r="K123" i="1"/>
  <c r="L123" i="1" s="1"/>
  <c r="M123" i="1" s="1"/>
  <c r="K122" i="1"/>
  <c r="L122" i="1" s="1"/>
  <c r="M122" i="1" s="1"/>
  <c r="K121" i="1"/>
  <c r="L121" i="1" s="1"/>
  <c r="M121" i="1" s="1"/>
  <c r="K120" i="1"/>
  <c r="L120" i="1" s="1"/>
  <c r="M120" i="1" s="1"/>
  <c r="K119" i="1"/>
  <c r="L119" i="1" s="1"/>
  <c r="M119" i="1" s="1"/>
  <c r="K118" i="1"/>
  <c r="L118" i="1" s="1"/>
  <c r="M118" i="1" s="1"/>
  <c r="K117" i="1"/>
  <c r="L117" i="1" s="1"/>
  <c r="M117" i="1" s="1"/>
  <c r="K116" i="1"/>
  <c r="L116" i="1" s="1"/>
  <c r="M116" i="1" s="1"/>
  <c r="K115" i="1"/>
  <c r="L115" i="1" s="1"/>
  <c r="M115" i="1" s="1"/>
  <c r="K114" i="1"/>
  <c r="L114" i="1" s="1"/>
  <c r="M114" i="1" s="1"/>
  <c r="K113" i="1"/>
  <c r="L113" i="1" s="1"/>
  <c r="M113" i="1" s="1"/>
  <c r="K112" i="1"/>
  <c r="L112" i="1" s="1"/>
  <c r="M112" i="1" s="1"/>
  <c r="K111" i="1"/>
  <c r="L111" i="1" s="1"/>
  <c r="M111" i="1" s="1"/>
  <c r="K110" i="1"/>
  <c r="L110" i="1" s="1"/>
  <c r="M110" i="1" s="1"/>
  <c r="K109" i="1"/>
  <c r="L109" i="1" s="1"/>
  <c r="M109" i="1" s="1"/>
  <c r="K108" i="1"/>
  <c r="L108" i="1" s="1"/>
  <c r="M108" i="1" s="1"/>
  <c r="K107" i="1"/>
  <c r="L107" i="1" s="1"/>
  <c r="M107" i="1" s="1"/>
  <c r="K106" i="1"/>
  <c r="L106" i="1" s="1"/>
  <c r="M106" i="1" s="1"/>
  <c r="K105" i="1"/>
  <c r="L105" i="1" s="1"/>
  <c r="M105" i="1" s="1"/>
  <c r="K104" i="1"/>
  <c r="L104" i="1" s="1"/>
  <c r="M104" i="1" s="1"/>
  <c r="K103" i="1"/>
  <c r="L103" i="1" s="1"/>
  <c r="M103" i="1" s="1"/>
  <c r="K102" i="1"/>
  <c r="L102" i="1" s="1"/>
  <c r="M102" i="1" s="1"/>
  <c r="K101" i="1"/>
  <c r="L101" i="1" s="1"/>
  <c r="M101" i="1" s="1"/>
  <c r="K100" i="1"/>
  <c r="L100" i="1" s="1"/>
  <c r="M100" i="1" s="1"/>
  <c r="K99" i="1"/>
  <c r="L99" i="1" s="1"/>
  <c r="M99" i="1" s="1"/>
  <c r="K98" i="1"/>
  <c r="L98" i="1" s="1"/>
  <c r="M98" i="1" s="1"/>
  <c r="K97" i="1"/>
  <c r="L97" i="1" s="1"/>
  <c r="M97" i="1" s="1"/>
  <c r="K96" i="1"/>
  <c r="L96" i="1" s="1"/>
  <c r="M96" i="1" s="1"/>
  <c r="K95" i="1"/>
  <c r="L95" i="1" s="1"/>
  <c r="M95" i="1" s="1"/>
  <c r="K94" i="1"/>
  <c r="L94" i="1" s="1"/>
  <c r="M94" i="1" s="1"/>
  <c r="K93" i="1"/>
  <c r="L93" i="1" s="1"/>
  <c r="M93" i="1" s="1"/>
  <c r="K92" i="1"/>
  <c r="L92" i="1" s="1"/>
  <c r="M92" i="1" s="1"/>
  <c r="K91" i="1"/>
  <c r="L91" i="1" s="1"/>
  <c r="M91" i="1" s="1"/>
  <c r="K90" i="1"/>
  <c r="L90" i="1" s="1"/>
  <c r="M90" i="1" s="1"/>
  <c r="K89" i="1"/>
  <c r="L89" i="1" s="1"/>
  <c r="M89" i="1" s="1"/>
  <c r="K88" i="1"/>
  <c r="L88" i="1" s="1"/>
  <c r="M88" i="1" s="1"/>
  <c r="K87" i="1"/>
  <c r="L87" i="1" s="1"/>
  <c r="M87" i="1" s="1"/>
  <c r="K86" i="1"/>
  <c r="L86" i="1" s="1"/>
  <c r="M86" i="1" s="1"/>
  <c r="K85" i="1"/>
  <c r="L85" i="1" s="1"/>
  <c r="M85" i="1" s="1"/>
  <c r="K84" i="1"/>
  <c r="L84" i="1" s="1"/>
  <c r="M84" i="1" s="1"/>
  <c r="K83" i="1"/>
  <c r="L83" i="1" s="1"/>
  <c r="M83" i="1" s="1"/>
  <c r="K82" i="1"/>
  <c r="L82" i="1" s="1"/>
  <c r="M82" i="1" s="1"/>
  <c r="K81" i="1"/>
  <c r="L81" i="1" s="1"/>
  <c r="M81" i="1" s="1"/>
  <c r="K78" i="1"/>
  <c r="L78" i="1" s="1"/>
  <c r="M78" i="1" s="1"/>
  <c r="K77" i="1"/>
  <c r="L77" i="1" s="1"/>
  <c r="M77" i="1" s="1"/>
  <c r="K76" i="1"/>
  <c r="L76" i="1" s="1"/>
  <c r="M76" i="1" s="1"/>
  <c r="K75" i="1"/>
  <c r="L75" i="1" s="1"/>
  <c r="M75" i="1" s="1"/>
  <c r="K74" i="1"/>
  <c r="L74" i="1" s="1"/>
  <c r="M74" i="1" s="1"/>
  <c r="K73" i="1"/>
  <c r="L73" i="1" s="1"/>
  <c r="M73" i="1" s="1"/>
  <c r="K72" i="1"/>
  <c r="L72" i="1" s="1"/>
  <c r="M72" i="1" s="1"/>
  <c r="K71" i="1"/>
  <c r="L71" i="1" s="1"/>
  <c r="M71" i="1" s="1"/>
  <c r="K70" i="1"/>
  <c r="L70" i="1" s="1"/>
  <c r="M70" i="1" s="1"/>
  <c r="K69" i="1"/>
  <c r="L69" i="1" s="1"/>
  <c r="M69" i="1" s="1"/>
  <c r="K68" i="1"/>
  <c r="L68" i="1" s="1"/>
  <c r="M68" i="1" s="1"/>
  <c r="K65" i="1"/>
  <c r="L65" i="1" s="1"/>
  <c r="M65" i="1" s="1"/>
  <c r="K64" i="1"/>
  <c r="L64" i="1" s="1"/>
  <c r="M64" i="1" s="1"/>
  <c r="K63" i="1"/>
  <c r="L63" i="1" s="1"/>
  <c r="M63" i="1" s="1"/>
  <c r="K62" i="1"/>
  <c r="L62" i="1" s="1"/>
  <c r="M62" i="1" s="1"/>
  <c r="K61" i="1"/>
  <c r="L61" i="1" s="1"/>
  <c r="M61" i="1" s="1"/>
  <c r="K60" i="1"/>
  <c r="L60" i="1" s="1"/>
  <c r="M60" i="1" s="1"/>
  <c r="K59" i="1"/>
  <c r="L59" i="1" s="1"/>
  <c r="M59" i="1" s="1"/>
  <c r="K58" i="1"/>
  <c r="L58" i="1" s="1"/>
  <c r="M58" i="1" s="1"/>
  <c r="K57" i="1"/>
  <c r="L57" i="1" s="1"/>
  <c r="M57" i="1" s="1"/>
  <c r="K56" i="1"/>
  <c r="L56" i="1" s="1"/>
  <c r="M56" i="1" s="1"/>
  <c r="K55" i="1"/>
  <c r="L55" i="1" s="1"/>
  <c r="M55" i="1" s="1"/>
  <c r="K54" i="1"/>
  <c r="L54" i="1" s="1"/>
  <c r="M54" i="1" s="1"/>
  <c r="K53" i="1"/>
  <c r="L53" i="1" s="1"/>
  <c r="M53" i="1" s="1"/>
  <c r="K52" i="1"/>
  <c r="L52" i="1" s="1"/>
  <c r="M52" i="1" s="1"/>
  <c r="K51" i="1"/>
  <c r="L51" i="1" s="1"/>
  <c r="M51" i="1" s="1"/>
  <c r="K50" i="1"/>
  <c r="L50" i="1" s="1"/>
  <c r="M50" i="1" s="1"/>
  <c r="K49" i="1"/>
  <c r="L49" i="1" s="1"/>
  <c r="M49" i="1" s="1"/>
  <c r="K48" i="1"/>
  <c r="L48" i="1" s="1"/>
  <c r="M48" i="1" s="1"/>
  <c r="K47" i="1"/>
  <c r="L47" i="1" s="1"/>
  <c r="M47" i="1" s="1"/>
  <c r="K46" i="1"/>
  <c r="L46" i="1" s="1"/>
  <c r="M46" i="1" s="1"/>
  <c r="K45" i="1"/>
  <c r="L45" i="1" s="1"/>
  <c r="M45" i="1" s="1"/>
  <c r="K44" i="1"/>
  <c r="L44" i="1" s="1"/>
  <c r="M44" i="1" s="1"/>
  <c r="K43" i="1"/>
  <c r="L43" i="1" s="1"/>
  <c r="M43" i="1" s="1"/>
  <c r="K39" i="1"/>
  <c r="L39" i="1" s="1"/>
  <c r="M39" i="1" s="1"/>
  <c r="K40" i="1"/>
  <c r="L40" i="1" s="1"/>
  <c r="M40" i="1" s="1"/>
  <c r="K36" i="1"/>
  <c r="L36" i="1" s="1"/>
  <c r="M36" i="1" s="1"/>
  <c r="K35" i="1"/>
  <c r="L35" i="1" s="1"/>
  <c r="M35" i="1" s="1"/>
  <c r="K34" i="1"/>
  <c r="L34" i="1" s="1"/>
  <c r="M34" i="1" s="1"/>
  <c r="K33" i="1"/>
  <c r="L33" i="1" s="1"/>
  <c r="M33" i="1" s="1"/>
  <c r="K32" i="1"/>
  <c r="L32" i="1" s="1"/>
  <c r="M32" i="1" s="1"/>
  <c r="K31" i="1"/>
  <c r="L31" i="1" s="1"/>
  <c r="M31" i="1" s="1"/>
  <c r="K30" i="1"/>
  <c r="L30" i="1" s="1"/>
  <c r="M30" i="1" s="1"/>
  <c r="K29" i="1"/>
  <c r="L29" i="1" s="1"/>
  <c r="M29" i="1" s="1"/>
  <c r="K28" i="1"/>
  <c r="L28" i="1" s="1"/>
  <c r="M28" i="1" s="1"/>
  <c r="K27" i="1"/>
  <c r="L27" i="1" s="1"/>
  <c r="M27" i="1" s="1"/>
  <c r="K18" i="1"/>
  <c r="L18" i="1" s="1"/>
  <c r="M18" i="1" s="1"/>
  <c r="K24" i="1"/>
  <c r="L24" i="1" s="1"/>
  <c r="M24" i="1" s="1"/>
  <c r="K23" i="1"/>
  <c r="L23" i="1" s="1"/>
  <c r="M23" i="1" s="1"/>
  <c r="K22" i="1"/>
  <c r="L22" i="1" s="1"/>
  <c r="M22" i="1" s="1"/>
  <c r="K21" i="1"/>
  <c r="L21" i="1" s="1"/>
  <c r="M21" i="1" s="1"/>
  <c r="K20" i="1"/>
  <c r="L20" i="1" s="1"/>
  <c r="M20" i="1" s="1"/>
  <c r="K19" i="1"/>
  <c r="L19" i="1" s="1"/>
  <c r="M19" i="1" s="1"/>
  <c r="K17" i="1"/>
  <c r="L17" i="1" s="1"/>
  <c r="M17" i="1" s="1"/>
  <c r="K16" i="1"/>
  <c r="L16" i="1" s="1"/>
  <c r="M16" i="1" s="1"/>
  <c r="K15" i="1"/>
  <c r="L15" i="1" s="1"/>
  <c r="M15" i="1" s="1"/>
  <c r="K14" i="1"/>
  <c r="L14" i="1" s="1"/>
  <c r="M14" i="1" s="1"/>
  <c r="K10" i="1"/>
  <c r="L10" i="1" s="1"/>
  <c r="M10" i="1" s="1"/>
  <c r="K13" i="1"/>
  <c r="L13" i="1" s="1"/>
  <c r="M13" i="1" s="1"/>
  <c r="K12" i="1"/>
  <c r="L12" i="1" s="1"/>
  <c r="M12" i="1" s="1"/>
  <c r="K11" i="1"/>
  <c r="L11" i="1" s="1"/>
  <c r="M11" i="1" s="1"/>
</calcChain>
</file>

<file path=xl/sharedStrings.xml><?xml version="1.0" encoding="utf-8"?>
<sst xmlns="http://schemas.openxmlformats.org/spreadsheetml/2006/main" count="362" uniqueCount="164">
  <si>
    <t xml:space="preserve">VALOR UNITARIO </t>
  </si>
  <si>
    <t>% IVA</t>
  </si>
  <si>
    <t>VALOR IVA</t>
  </si>
  <si>
    <t>VALOR UNITARIO IVA INCLUIDO</t>
  </si>
  <si>
    <t>PORCENTAJE IVA</t>
  </si>
  <si>
    <t>ÍTEM</t>
  </si>
  <si>
    <t>DESCRIPCIÓN</t>
  </si>
  <si>
    <t>UNIDAD DE MEDIDA</t>
  </si>
  <si>
    <t>CANTIDAD</t>
  </si>
  <si>
    <t>Verificar y ajustar la tensión de las correas trapezoidales (en V) de los compresores scroll oil-less de acuerdo con las especificaciones y procedimiento indicado por el fabricante
Nota: Un procedimiento por compresor.</t>
  </si>
  <si>
    <t>Unidad</t>
  </si>
  <si>
    <t>Verificación del sensor analizador paramagnético, se debe entregar informe de reto al sistema, verificación de la tecnica analitica con los certificados de los patrones utilizados, los datos primarios, protocolo e informe</t>
  </si>
  <si>
    <t>Calibración del transmisor de CO incluye kit de calibración de CO, Kit number 4107 4004 63 -cilindro de gas con 20 ppm de CO, cilindro de gas con 0 ppm de CO, 0,5 LPM regulador #ABL-4021, tubo de nylon y estuche de almacenamiento-, validación de la técnica analítica con gases patrón, certificados analíticos de los gases usados y datos primarios, debe entregar protocolo e informe.</t>
  </si>
  <si>
    <t xml:space="preserve">Mantenimiento preventivo: ajuste de tornillería, pernos, accesorios, verificacion de parametros de control, verificación del estado de los scroll, verificación del estado de engrasado de los compresores y motores, verificación del estado del tanque pulmón, verificación de los amperajes de los motores, verificación del estado de las electroválvulas. </t>
  </si>
  <si>
    <t>Verificación del sensor punto de rocío, se debe entregar informe de reto al sistema</t>
  </si>
  <si>
    <t>Mantenimiento preventivo anual. Cambio: filtros de entrada de los compresores y pre-filtros y postfiltros del secador. Kit de servicio básico, para 7.5Hp, N° de parte 4107 4000 43, Kit - Scroll Basic Size C, incluye:
* Dos (2) filtros de entrada secador
* Dos (2) filtros de descarga del secador
* Dos (2) filtros de entrada de los drenajes 
* Una (1) mirilla
* Una (1) bola de polipropileno de D=⅜” 
* Una (1) válvula antirretorno en línea de D=⅜”  
* Un (1) filtro de 90 micrómetros en línea MNPT de D=½”, con mirilla
Nota: Un (1) kit por compresor</t>
  </si>
  <si>
    <t>Mantenimiento preventivo anual. Cambio correas trapezoidales (V-Belt) y filtro de entrada de aire kit - básico N° de parte 4107 4000 45, incluye: 
* Dos (2) correas trazezoidaldes (V-blets) para compresor
* Un (1) Filtro de entrada de aire
Nota: Un (1) kit por compresor</t>
  </si>
  <si>
    <t>Mantenimiento preventivo: lubricación de motor de compresor scroll oil-less</t>
  </si>
  <si>
    <t>Mantenimiento preventivo válvula de drenaje Cero pérdidas (Zero -loss) kit con número 4107 4017 85. Incluye.
1.	Un (1) UFM-D05 módulo de servicio de válvula de drenaje</t>
  </si>
  <si>
    <t>Mantenimiento preventivo de manómetro con su respectivo certificado de aprobación ONAC, con gas patrón y verificación del mismo.</t>
  </si>
  <si>
    <t>Mantenimiento preventivo: cambio y verificación de los sensores de punto de rocío (DW-Dew Point sensor) y monóxido de carbono (CO sensor) N° de parte 4107 4000 59.</t>
  </si>
  <si>
    <t>Mantenimiento preventivo. Kit number 4107 4000 36 - Kit de servicio: Scroll extended Size C para 7.5Hp, incluye:
* Cuatro (4) bolsas de 6 lb de desecante
* Dos (2) kit de servicio de secadores ISO3
* Dos (2) silenciadores del secador de purga
Cada kit de mantenimiento del secador contiene:
* Dos (2) o-rings para la base del recipiente
* Dos (2) O-rings para las bridas de montaje en la torre
* Dos (2) Válvulas antirretorno para el bloque del colector del secador
* Dos (2) O-rings para válvulas antirretorno.
Nota: Un (1) kit por compresor</t>
  </si>
  <si>
    <t>Mantenimiento preventivo cada tercer año, kit de servicio N° 4107 4021 45, Kit de scroll extendido para unidad de compresión, incluye:
* Una (1) válvula de alivio de presión ⅛”
* Una (1) válvula de retención (entrada del posenfriador)
* Una (1) válvula de retención (bloque descarga)
* Un (1) O-ring
Nota: Un (1) kit por compresor</t>
  </si>
  <si>
    <t>Mantenimiento preventivo. Cambio de sellos del compresor e inspección, reemplazo, reengrase y limpieza, Número de Kit 4107 4000 56 de:
* Reemplazo de Kit sellado
* Reengrasar (3.9 cm^3) de rodamiento orbitante*
* Reengrasar (2 cm^3) Cojinete del pin crack del lado del rotor**
* Limpieza del sistema de ductos de enfriamiento
* Limpieza de las aletas del rotor
* Limpieza de las aletas del estator 
Nota:  Un (1) kit por compresor.
* Se debe reengrasar mediante bomba de grasa número kit 2903 0139 00 y cartucho de grasa número de Kit 2892 6100 20, tres (3) strokes. Incluir kit número 1630 0311 00: boquilla de extensión.
** Se debe reengrasar mediante bomba de grasa número kit 2903 0139 00 y cartucho de grasa número de Kit 2892 6100 20, seis (6) strokes. Incluir kit número 1630 0311 00: boquilla de extensión.</t>
  </si>
  <si>
    <t>Mantenimiento preventivo anual: cambio kit de filtros líneas de secado, incluye:
*(2) filtro de partículas ad pd/pdp 130+
*(2) filtro de carbón activado qd+
*(2) filtros coalescentes pd+
*(2) filtro microbiológico ddp+</t>
  </si>
  <si>
    <t>Bolsa de repuestos</t>
  </si>
  <si>
    <t>Kit de bomba de grasa. Número de kit 2903 0139 00</t>
  </si>
  <si>
    <t>Cartucho de grasa. Número de kit 2892 6100 20</t>
  </si>
  <si>
    <t>Boquilla extensible para bomba de grasa. Número de kit 1630 0311 00</t>
  </si>
  <si>
    <t>Bandas en V para equipo pentaplex de 15 hp</t>
  </si>
  <si>
    <t>Cabezal del compresor tipo "scroll" libre de aceite de 7.5hp  entrega (pcm) 50 psi RPM: 3000. Incluye espiral fijo y espiral móvil (orbitante). Original, nuevo y no remanufacturado.</t>
  </si>
  <si>
    <t>Suministro e instalación del kit de servicio del secador. Kit 4107 4000 36, KIT - Espiral (Scroll Extended Size C), para uso en 7,5Hp, que contiene:
1. Cuatro (4) bolsas de 6 libras de desecante
2. Dos (2) kits de servicio del secador ISO3
3. Dos (2) silenciadores de la purga del secador
Nota: El kit contiene: 
a. Dos (2) O'rings para las bases de los cilindros
b. Dos (2) O'rings para bridas de montaje de las torres 
c. Dos (2) válvulas de retención para el bloque del manifold del secador
d. Dos (2) O'rings para válvulas de retención</t>
  </si>
  <si>
    <t>Suministro e instalación (reemplazo) del kit de sellos del compresor (cada 10,000 horas o cada 4 años), Kit número: 4107 4000 56, KIT -  Sellos,  7,5 Hp, contiene:
1. Dos (2) juegos de sellos de elementos
2. Un (1) sello de protección contra polvo 
3. Un (1) sello de respaldo de tubo redondo
Se debe las siguientes acciones incluir:: 
a.  Reengrasar los rodamientos orbitantes (Orbit bearing) de acuerdo con las notas de la tabla 5.2.9 "5-15 Hp Only Service Intervals" del documento Installation, Operation and maintenance Instructions - Scroll Medical Air Compressor System - January 16, 2024 de BeaconMeadaes. 
b. Reengrasar el rodamiento del lado del rotor del cigüeñal (Pincrack bearing rotor side) de acuerdo con las notas de la tabla 5.2.9 "5-15 Hp Only Service Intervals" del documento Installation, Operation and maintenance Instructions - Scroll Medical Air Compressor System - January 16, 2024 de BeaconMeadaes.
c. Limpiar el ducto de sistema de enfriamiento
d. Limpiar las aletas del rotor
e. Limpiar las aletas del estator</t>
  </si>
  <si>
    <t>Kit de reemplazo de válvula de drenaje zero loss con número 4107 4019 64. Contiene:
1.	Una (1) Válvula de drenaje, LD101 W/cord
2.	Un (1) soporte para drenaje zero loss.
3.	Un (1) codo, giratorio
4.	Un (1) adaptador, tubo</t>
  </si>
  <si>
    <t>Back pressure regulator ARP 1.2 - No. 4600999.
Temperatura máxima 50°C
Qmin=25 L/h - Qmax=200 L/h
Ajustado a 1067 mbar +/- 2 mbar</t>
  </si>
  <si>
    <t>Manómetro con unidades de medida desde 0 a 200 psi y 0 a 14 bar, con certificado de calibración emitido por empresa autorizada por ONAC.</t>
  </si>
  <si>
    <t>MANTENIMIENTO PREVENTIVO MANIFOLDS DE OXIGENO MEDICINAL, AIRE MEDICINAL, NITRÓGENO Y DIÓXIDO DE CARBONO</t>
  </si>
  <si>
    <t>Mantenimiento preventivo, de acuerdo al manual de fabricante (Beacon Medaes), de los manifold de: oxígeno, aire medicinal, dióxido de carbono y nitrógeno. Consistente en verificación y corrección de fugas, cambio de o'rings (estos deben ser compatibles con el gas al que va a estar expuesto, se debe aportar certificado) de las mangueras de conexión a los cilindros (los o'rings son suministrados por el Contratista), donde se incluya la verificación de los manómetros que cumplan con requisitos establecidos por la ONAC con sus certificados. Asimismo se deben validar las electroválvulas (incluye prueba por falla eléctrica y reto al sistema por impurezas en el gas) con su respectivo certificado.</t>
  </si>
  <si>
    <t>Mantenimiento preventivo: cambio de pigtails de los manifolds: oxígeno, aire medicinal, dióxido de carbono y nitrógeno.</t>
  </si>
  <si>
    <t>100-250 VAC potencia de entrada (Input Power)</t>
  </si>
  <si>
    <t>Set de contactos secos para alarma remota</t>
  </si>
  <si>
    <t>Placa de alimentación (Power Supply Board)</t>
  </si>
  <si>
    <t>Tablero de control (Control board)</t>
  </si>
  <si>
    <t>Válvula de venteo (Vent Valve)</t>
  </si>
  <si>
    <t>Válvula de aislamiento (Isolation valves) de la línea reguladora</t>
  </si>
  <si>
    <t>Válvula maestra (master valve)</t>
  </si>
  <si>
    <t>Válvula de cierre de suministro (Source shut-off Valve)</t>
  </si>
  <si>
    <t>Válvula de purga (Line Bleed Valve)</t>
  </si>
  <si>
    <t>Regulador de banco (bank regulator)</t>
  </si>
  <si>
    <t>Válvula solenoide</t>
  </si>
  <si>
    <t>Válvula de alivio intermedia</t>
  </si>
  <si>
    <t>Dome regulator (100-180 psi)</t>
  </si>
  <si>
    <t>Kit de reparación para linea reguladora N°. de parte 4107401540 por manifold</t>
  </si>
  <si>
    <t>Kit de reparación para banco regulador N°. de parte 4107401541 por manifold</t>
  </si>
  <si>
    <t>Kit de reparacion valvula antirretorno (Check valve) N° de parte 4107401543 por manifold</t>
  </si>
  <si>
    <t>Kit de reparacion valvula de bola (o-ring) n° de parte 4107401819 por manifold</t>
  </si>
  <si>
    <t xml:space="preserve">Látigos de acero inoxidable con sus respectivas guayas de seguridad por unidad (las uniones de cada conexión deben ser directa al cilindro), debe incluirse certificado de calibración y/o tensión. </t>
  </si>
  <si>
    <t>Pigtails en cobre para manifolds con conexión directa al cilindro. El extremo inferior debe ser en cobre rígido y estar doblado 90° hacia las salidas de los cilindros.</t>
  </si>
  <si>
    <t>Interruptor de presión (componente electrónico estándar) y transductor de presión (componente electrónico TAE)</t>
  </si>
  <si>
    <t>Manómetro para manifold Beacon Meades, deben cumplir con requisitos establecidos por la ONAC e incluir certificado.</t>
  </si>
  <si>
    <t>Válvula antirretorno *
Nota: Según requiera cada manifold</t>
  </si>
  <si>
    <t>Válvula de bola*
Nota: Según requiera cada manifold</t>
  </si>
  <si>
    <t>Mantenimiento preventivo de la red que incluye prueba de estanqueidad sectorizado por mínimo (02) horas, sanitización de la red de vacío, troncal sectorizada y tanque, verificación de las cajas de corte existentes, marcación las cajas de corte donde se requiera y verificación del estado de las alarmas con su respectivo informe especificando la falla de la alarma si no cumple.</t>
  </si>
  <si>
    <t>Mantenimiento preventivo con su respectivo informe, incluye kit oring primario, secundario de toma de gas chemetron y grasa vegetal. Incluye prueba de estanqueidad sectorizado por mínimo (02) horas y prueba de gases cruzados sectorizada.</t>
  </si>
  <si>
    <t>Mantenimiento preventivo con su respectivo informe, incluye kit oring primario, secundario de toma de gas AGA y grasa vegetal. Incluye prueba de estanqueidad sectorizado por mínimo (02) horas y prueba de gases cruzados sectorizada.</t>
  </si>
  <si>
    <t>Mantenimiento preventivo con su respectivo informe, incluye kit oring primario, secundario de toma de gas ohio y grasa vegetal. Incluye prueba de estanqueidad sectorizado por mínimo (02) horas y prueba de gases cruzados sectorizada.</t>
  </si>
  <si>
    <t>Mantenimiento preventivo con su respectivo informe, incluye kit oring primario, secundario de toma de gas ÁMICO y grasa vegetal. Incluye prueba de estanqueidad sectorizado por mínimo (02) horas y prueba de gases cruzados sectorizada.</t>
  </si>
  <si>
    <t>Mantenimiento preventivo con su respectivo informe, incluye kit oring primario, secundario de toma de gas GENTEC y grasa vegetal. Incluye prueba de estanqueidad sectorizado por mínimo (02) horas y prueba de gases cruzados sectorizada.</t>
  </si>
  <si>
    <t>Mantenimiento preventivo del panel de control de CO2 con los accesorios que se requieran.</t>
  </si>
  <si>
    <t>Mantenimiento preventivo del panel de control de nitrógeno con los accesorios que se requieran.</t>
  </si>
  <si>
    <t>Mantenimiento preventivo, verificación y calibración de alarma análoga de los diferentes servicios.</t>
  </si>
  <si>
    <t>Mantenimiento preventivo, verificación y calibración de alarma digital de los diferentes servicios.</t>
  </si>
  <si>
    <t>Verificación de las válvulas de la cajas de corte, en los diferentes servicios con su respectivo informe detallando los hallazgos.</t>
  </si>
  <si>
    <t>Prueba hidrostática o ultrasonido cilindro tipo h con remarcado en color diferenciable</t>
  </si>
  <si>
    <t>Pintura general cilindro tipo h</t>
  </si>
  <si>
    <t>Reparacion valvula cilindro tipo h (cambio disco de ruptura)</t>
  </si>
  <si>
    <t>Cambio valvula cilindro tipo h</t>
  </si>
  <si>
    <t>Prueba hidrostática o ultrasonido cilindro tipo d con remarcado en color diferenciable yugo</t>
  </si>
  <si>
    <t>Pintura general cilindro tipo d yugot</t>
  </si>
  <si>
    <t>Reparacion valvula cilindro tipo d (cambio disco de ruptura) yugot</t>
  </si>
  <si>
    <t>Cambio valvula cilindro tipo d yugot</t>
  </si>
  <si>
    <t>Prueba hidrostática o ultrasonido cilindro tipo e con remarcado en color diferenciable</t>
  </si>
  <si>
    <t>Pintura general cilindro tipo e</t>
  </si>
  <si>
    <t xml:space="preserve">Reparacion valvula cilindro tipo e (cambio disco de ruptura) </t>
  </si>
  <si>
    <t>Cambio de válvula viproxy de cilindro tipo e</t>
  </si>
  <si>
    <t>Cambio de manometro valvula viproxy de cilindro tipo e</t>
  </si>
  <si>
    <t>Cambio de perilla llenado válvula viproxy de cilindro tipo e</t>
  </si>
  <si>
    <t>Cambio de perilla de regulación de salida al paciente válvula viproxy de cilindro tipo e</t>
  </si>
  <si>
    <t xml:space="preserve">Cambio valvula cilindro tipo e viproxy </t>
  </si>
  <si>
    <t xml:space="preserve">Cambio valvula cilindro tipo e yugo </t>
  </si>
  <si>
    <t>Regulador de oxigeno pediatrico para cilindro de transporte</t>
  </si>
  <si>
    <t>Regulador de oxigeno adulto para cilindro de transporte</t>
  </si>
  <si>
    <t>Válvula cga 870 para cilindro de aluminio tipo d o e</t>
  </si>
  <si>
    <t>Válvula cga 540 para cilindro de aluminio tipo mm</t>
  </si>
  <si>
    <t>Toma de pared completa serie 500 chemetron para aire medicinal</t>
  </si>
  <si>
    <t>Toma de pared completa serie 500 chemetron para oxigeno</t>
  </si>
  <si>
    <t>Toma de pared completa serie 500 chemetron para vacío</t>
  </si>
  <si>
    <t>Toma de pared completa serie 500 chemetron para co2</t>
  </si>
  <si>
    <t>Toma de pared completa serie 500 chemetron para nitrógeno</t>
  </si>
  <si>
    <t>Toma de pared completa serie 500 chemetron para WAGD</t>
  </si>
  <si>
    <t>Toma de pared doble cheque tipo aga para oxigeno</t>
  </si>
  <si>
    <t>Cheque primario y secundario para las tomas chemetron con sus respectivos accesorios internos (vástagos y resortes)</t>
  </si>
  <si>
    <t>Cheque primario y secundario para las tomas aga con sus respectivos accesorios internos (vástagos y resortes)</t>
  </si>
  <si>
    <t>Cheque primario y secundario para las tomas amico con sus respectivos accesorios internos (vástagos y resortes)</t>
  </si>
  <si>
    <t>Cheque primario y secundario para las tomas tritech con sus respectivos accesorios internos (vástagos y resortes)</t>
  </si>
  <si>
    <t>Cheque primario y secundario para las tomas ohio con sus respectivos accesorios internos (vástagos y resortes)</t>
  </si>
  <si>
    <t>Toma de pared doble cheque tipo aga para aire medicinal</t>
  </si>
  <si>
    <t>Toma de pared doble cheque tipo aga para vacío</t>
  </si>
  <si>
    <t>Toma de torre serie 400 tipo chemetron para oxigeno</t>
  </si>
  <si>
    <t>Toma de torre serie 400 tipo chemetron para aire medicinal</t>
  </si>
  <si>
    <t>Toma de torre serie 400 tipo chemetron para vacío</t>
  </si>
  <si>
    <t>Toma para pared completa amico para oxigeno</t>
  </si>
  <si>
    <t>Toma para pared completa amico para aire medicinal</t>
  </si>
  <si>
    <t>Toma para pared completa amico para vacío</t>
  </si>
  <si>
    <t xml:space="preserve">Escudo toma serie 500 wagd chemetron </t>
  </si>
  <si>
    <t>Escudo toma serie 500 wagd amico</t>
  </si>
  <si>
    <t>Escudo toma gentec</t>
  </si>
  <si>
    <t>Escudo toma tritech</t>
  </si>
  <si>
    <t>Escudo toma ohio</t>
  </si>
  <si>
    <t>Escudo toma aga</t>
  </si>
  <si>
    <t>Escudo toma nitrógeno</t>
  </si>
  <si>
    <t>Escudo toma co2</t>
  </si>
  <si>
    <t>Válvula de corte 4 tornillos en bronce para gases medicinales de 3/4 in</t>
  </si>
  <si>
    <t>Válvula de corte 4 tornillos en bronce para gases medicinales de 1/2 in</t>
  </si>
  <si>
    <t>Válvula de corte 4 tornillos en bronce para gases medicinales de 1 1/4 in</t>
  </si>
  <si>
    <t>Válvula de corte 4 tornillos en bronce para gases medicinales de 1 in</t>
  </si>
  <si>
    <t>Pintura, demarcacion y señalizacion de flujo, de cajas de corte de los diferentes gases en los pisos que se requiera</t>
  </si>
  <si>
    <t>Suministro e instalación de caja de corte doble 1 in x 2 in, valvula 4 tornillos en bronce oxigeno - vacio, con puesto para doble manometro, incluye instalación, mano de obra civil, instalación y contingencia del servicio afectado.</t>
  </si>
  <si>
    <t>Suministro e instalación de caja de corte triple 1 in x 2 in, valvula 4 tornillos en bronce oxigeno - vacio - aire medicinal, con puesto para doble manometro, incluye instalación, mano de obra civil, instalación y contingencia del servicio afectado.</t>
  </si>
  <si>
    <t>Calibracion manometro de cajas de corte, cuando se requiera, con su respectivo certificado</t>
  </si>
  <si>
    <t xml:space="preserve">Cambio de manómetros de caja de corte cuando se requiera, con su respectivo certificado </t>
  </si>
  <si>
    <t>Mantenimiento correctivo de las válvulas de las cajas de corte, en los diferentes servicios</t>
  </si>
  <si>
    <t>Mantenimiento correctivo de las alarmas digitales de los diferentes servicios, con los correspondientes repuestos al tipo de alarma a intervenir, incluye sensor de presión del gas, tarjeta principal, transductor, tarjeta de distribución</t>
  </si>
  <si>
    <t>Mantenimiento correctivo de las alarmas análoga de los diferentes servicios, con los correspondientes repuestos, incluye sensor de presión del gas, tarjeta principal, preso-switch, tarjeta de distribución</t>
  </si>
  <si>
    <t>Cambio de alarma digital</t>
  </si>
  <si>
    <t>Cambio de alarma analoga</t>
  </si>
  <si>
    <t>Suministro e instalacion de alarma digital maestra de 3 gases, incluyendo sensores de presión, cableado, instalacion electrica, obra civil, mano de obra y contingencia para suplir el servicio</t>
  </si>
  <si>
    <t>Suministro e instalacion de alarma digital maestra de 6 gases, incluyendo sensores de presión, cableado, instalacion electrica, obra civil, mano de obra y contingencia para suplir el servicio</t>
  </si>
  <si>
    <t>Tuberia en cobre tipo K por metro con su respectivo elemento de sujeción</t>
  </si>
  <si>
    <t>Tuberia en cobre tipo L por metro con su respectivo elemento de sujeción</t>
  </si>
  <si>
    <t>Calibración analizador portatil de oxigeno (maxo) y verificación de tecnica analitica, incluye protocolo e informe con certificados analiticos de los patrones utilizados</t>
  </si>
  <si>
    <t>Cambio sensor del analizador portatil de oxigeno (maxo) y verificacion de tecnica analitica, incluye protocolo e informe con certificados analiticos de los patrones utilizados</t>
  </si>
  <si>
    <t>Sensor pt1000</t>
  </si>
  <si>
    <t>Cambio de los elementos eléctricos internos del tablero (contactores, breakers, fusibles, cables.)</t>
  </si>
  <si>
    <t>Cambio o instalación de circuito cerrado en tubería en cobre, soldada,incluye obra civil, mano de obra y contingencia.</t>
  </si>
  <si>
    <t>Sensor de oxígeno Max-550E con Maxtec Serial Number GH85799122 (o equivalente autorizado y avalado por Maxtec) con Flow diverter Standard P/N R140P02.</t>
  </si>
  <si>
    <t>Visita de asesoría, acompañamiento y ejecución de la revalidación del proceso productivo de aire medicinal en el hospital militar central, el personal encargado deberá realizar seguimiento constante a todos los procedimientos, realizar las actualizaciones que haya lugar en todos los procedimientos y protocolos establecidos para mantener la certificación ante el INVIMA. Se dispondrá de un asistente en gestión documental que cumplirá un horario de por lo menos 20 horas semanales. Esta persona tiene el deber de realizar la entrega de toda la documentación entre el contratante y el contratista y viceversa.  Incluye adendas en la calificación de diseño,  validación del Manifold, validación del  sistema de captura de datos, validación de proceso, validación de técnicas analíticas y todos los requerimientos contractuales del invima en bpm para la producción de aire medicinal por compresión en sitio.</t>
  </si>
  <si>
    <t>VALOR TOTAL OFERTADO</t>
  </si>
  <si>
    <t xml:space="preserve">PRECIO UNITARIO OFERTADO </t>
  </si>
  <si>
    <t>VALOR UNITARIO OFERTADO INCLUIDO IVA</t>
  </si>
  <si>
    <t>PRECIOS TECHO DE REFERENCIA</t>
  </si>
  <si>
    <t>Instrucciones para el diligenciamiento del formato de propuesta economica</t>
  </si>
  <si>
    <r>
      <rPr>
        <b/>
        <u/>
        <sz val="11"/>
        <color theme="1"/>
        <rFont val="Aptos"/>
      </rPr>
      <t xml:space="preserve">Notas:
</t>
    </r>
    <r>
      <rPr>
        <b/>
        <sz val="11"/>
        <color theme="1"/>
        <rFont val="Aptos"/>
      </rPr>
      <t xml:space="preserve">
</t>
    </r>
    <r>
      <rPr>
        <b/>
        <sz val="11"/>
        <rFont val="Aptos"/>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</si>
  <si>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</si>
  <si>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t xml:space="preserve">FIRMA REPRESENTANTE LEGAL </t>
  </si>
  <si>
    <t xml:space="preserve">Nombre: </t>
  </si>
  <si>
    <t xml:space="preserve">C.C. </t>
  </si>
  <si>
    <t>Expedida en:</t>
  </si>
  <si>
    <t xml:space="preserve">Nombre de la Empresa: </t>
  </si>
  <si>
    <t>Nit</t>
  </si>
  <si>
    <t>Datos de Contacto:</t>
  </si>
  <si>
    <t>Telefono</t>
  </si>
  <si>
    <r>
      <rPr>
        <b/>
        <sz val="11"/>
        <color theme="1"/>
        <rFont val="Aptos"/>
      </rPr>
      <t>OBJETO:</t>
    </r>
    <r>
      <rPr>
        <sz val="11"/>
        <color theme="1"/>
        <rFont val="Aptos"/>
      </rPr>
      <t xml:space="preserve"> 
Mantenimiento preventivo y correctivo red de gases medicinales, incluye cilindros y equipos del SAM</t>
    </r>
  </si>
  <si>
    <r>
      <rPr>
        <b/>
        <sz val="13"/>
        <color theme="1"/>
        <rFont val="Verdana"/>
        <family val="2"/>
      </rPr>
      <t>HOSPITAL MILITAR CENTRAL</t>
    </r>
    <r>
      <rPr>
        <sz val="11"/>
        <color theme="1"/>
        <rFont val="Verdana"/>
        <family val="2"/>
      </rPr>
      <t xml:space="preserve">
FORMULARIO DE OFERTA ECONOMICA - PROCESO DE SELECCIÓN DE MENOR CUANTÍA SA-007-2026-HOMIL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</si>
</sst>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4" x14ac:knownFonts="1">
    <font>
      <sz val="12"/>
      <color theme="1"/>
      <name val="Aptos Narrow"/>
      <family val="2"/>
      <scheme val="minor"/>
    </font>
    <font>
      <sz val="12"/>
      <color theme="1"/>
      <name val="Aptos Narrow"/>
      <family val="2"/>
      <scheme val="minor"/>
    </font>
    <font>
      <sz val="8"/>
      <color theme="1"/>
      <name val="Verdana"/>
      <family val="2"/>
    </font>
    <font>
      <b/>
      <sz val="8"/>
      <color theme="1"/>
      <name val="Verdana"/>
      <family val="2"/>
    </font>
    <font>
      <b/>
      <sz val="9"/>
      <name val="Verdana"/>
      <family val="2"/>
    </font>
    <font>
      <sz val="10"/>
      <name val="Verdana"/>
      <family val="2"/>
    </font>
    <font>
      <b/>
      <sz val="9"/>
      <color theme="1"/>
      <name val="Verdana"/>
      <family val="2"/>
    </font>
    <font>
      <sz val="11"/>
      <color theme="1"/>
      <name val="Verdana"/>
      <family val="2"/>
    </font>
    <font>
      <b/>
      <sz val="13"/>
      <color theme="1"/>
      <name val="Verdana"/>
      <family val="2"/>
    </font>
    <font>
      <sz val="11"/>
      <color theme="1"/>
      <name val="Aptos"/>
    </font>
    <font>
      <b/>
      <sz val="11"/>
      <color theme="1"/>
      <name val="Aptos"/>
    </font>
    <font>
      <b/>
      <u/>
      <sz val="11"/>
      <color theme="1"/>
      <name val="Aptos"/>
    </font>
    <font>
      <b/>
      <sz val="11"/>
      <name val="Aptos"/>
    </font>
    <font>
      <b/>
      <sz val="10"/>
      <color theme="1"/>
      <name val="Aptos"/>
    </font>
  </fonts>
  <fills count="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
      <patternFill patternType="solid">
        <fgColor rgb="FFFFF3CC"/>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3">
    <xf numFmtId="0" fontId="0" fillId="0" borderId="0"/>
    <xf numFmtId="42" fontId="1" fillId="0" borderId="0" applyFont="0" applyFill="0" applyBorder="0" applyAlignment="0" applyProtection="0"/>
    <xf numFmtId="9" fontId="1" fillId="0" borderId="0" applyFont="0" applyFill="0" applyBorder="0" applyAlignment="0" applyProtection="0"/>
  </cellStyleXfs>
  <cellXfs count="36">
    <xf numFmtId="0" fontId="0" fillId="0" borderId="0" xfId="0"/>
    <xf numFmtId="0" fontId="2" fillId="0" borderId="0" xfId="0" applyFont="1"/>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vertical="center" wrapText="1"/>
    </xf>
    <xf numFmtId="0" fontId="2" fillId="0" borderId="2" xfId="0" applyFont="1" applyBorder="1" applyAlignment="1">
      <alignment horizontal="center" vertical="center" wrapText="1"/>
    </xf>
    <xf numFmtId="0" fontId="2" fillId="3" borderId="4" xfId="0" applyFont="1" applyFill="1" applyBorder="1" applyAlignment="1">
      <alignment horizontal="center" vertical="center" wrapText="1"/>
    </xf>
    <xf numFmtId="9" fontId="2" fillId="0" borderId="2" xfId="2" applyFont="1" applyBorder="1" applyAlignment="1">
      <alignment horizontal="center" vertical="center"/>
    </xf>
    <xf numFmtId="0" fontId="2" fillId="0" borderId="2"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5" xfId="0" applyFont="1" applyBorder="1" applyAlignment="1">
      <alignment horizontal="center" vertical="center" wrapText="1"/>
    </xf>
    <xf numFmtId="164" fontId="2" fillId="0" borderId="2" xfId="1" applyNumberFormat="1" applyFont="1" applyBorder="1" applyAlignment="1">
      <alignment horizontal="center" vertical="center"/>
    </xf>
    <xf numFmtId="0" fontId="3" fillId="5" borderId="2" xfId="0" applyFont="1" applyFill="1" applyBorder="1" applyAlignment="1">
      <alignment horizontal="center" vertical="center" wrapText="1"/>
    </xf>
    <xf numFmtId="0" fontId="2" fillId="0" borderId="0" xfId="0" applyFont="1" applyAlignment="1">
      <alignment vertical="center"/>
    </xf>
    <xf numFmtId="0" fontId="3" fillId="4" borderId="4" xfId="0" applyFont="1" applyFill="1" applyBorder="1" applyAlignment="1">
      <alignment horizontal="center" vertical="center" wrapText="1"/>
    </xf>
    <xf numFmtId="0" fontId="3" fillId="4" borderId="3" xfId="0" applyFont="1" applyFill="1" applyBorder="1" applyAlignment="1">
      <alignment horizontal="center" vertical="center" wrapText="1"/>
    </xf>
    <xf numFmtId="42" fontId="5" fillId="6" borderId="2" xfId="0" applyNumberFormat="1" applyFont="1" applyFill="1" applyBorder="1" applyAlignment="1">
      <alignment vertical="center"/>
    </xf>
    <xf numFmtId="9" fontId="5" fillId="6" borderId="2" xfId="2" applyFont="1" applyFill="1" applyBorder="1" applyAlignment="1">
      <alignment vertical="center"/>
    </xf>
    <xf numFmtId="0" fontId="4" fillId="7" borderId="2" xfId="0" applyFont="1" applyFill="1" applyBorder="1" applyAlignment="1">
      <alignment horizontal="center" vertical="center" wrapText="1"/>
    </xf>
    <xf numFmtId="0" fontId="6" fillId="7" borderId="2" xfId="0" applyFont="1" applyFill="1" applyBorder="1" applyAlignment="1">
      <alignment horizontal="center" vertical="center" wrapText="1"/>
    </xf>
    <xf numFmtId="9" fontId="5" fillId="6" borderId="2" xfId="0" applyNumberFormat="1" applyFont="1" applyFill="1" applyBorder="1" applyAlignment="1">
      <alignment vertical="center"/>
    </xf>
    <xf numFmtId="0" fontId="3" fillId="7" borderId="2" xfId="0" applyFont="1" applyFill="1" applyBorder="1" applyAlignment="1">
      <alignment horizontal="center" vertical="center"/>
    </xf>
    <xf numFmtId="0" fontId="10" fillId="5"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9" fillId="0" borderId="2" xfId="0" applyFont="1" applyBorder="1" applyAlignment="1">
      <alignment horizontal="left" vertical="center" wrapText="1"/>
    </xf>
    <xf numFmtId="0" fontId="7" fillId="0" borderId="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9" fillId="0" borderId="2" xfId="0" applyFont="1" applyBorder="1"/>
    <xf numFmtId="0" fontId="13" fillId="0" borderId="2" xfId="0" applyFont="1" applyBorder="1" applyAlignment="1">
      <alignment horizontal="center" vertical="center"/>
    </xf>
    <xf numFmtId="0" fontId="9" fillId="0" borderId="2" xfId="0" applyFont="1" applyBorder="1" applyAlignment="1">
      <alignment horizontal="center"/>
    </xf>
    <xf numFmtId="0" fontId="10" fillId="0" borderId="2" xfId="0" applyFont="1" applyBorder="1"/>
    <xf numFmtId="0" fontId="7" fillId="0" borderId="6" xfId="0" applyFont="1" applyFill="1" applyBorder="1" applyAlignment="1">
      <alignment vertical="center" wrapText="1"/>
    </xf>
  </cellXfs>
  <cellStyles count="3">
    <cellStyle name="Moneda [0]" xfId="1" builtinId="7"/>
    <cellStyle name="Normal" xfId="0" builtinId="0"/>
    <cellStyle name="Porcentaje" xfId="2" builtinId="5"/>
  </cellStyles>
  <dxfs count="0"/>
  <tableStyles count="0" defaultTableStyle="TableStyleMedium2" defaultPivotStyle="PivotStyleLight16"/>
  <colors>
    <mruColors>
      <color rgb="FFFFF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353747</xdr:colOff>
      <xdr:row>2</xdr:row>
      <xdr:rowOff>63499</xdr:rowOff>
    </xdr:from>
    <xdr:to>
      <xdr:col>12</xdr:col>
      <xdr:colOff>721590</xdr:colOff>
      <xdr:row>2</xdr:row>
      <xdr:rowOff>1104900</xdr:rowOff>
    </xdr:to>
    <xdr:pic>
      <xdr:nvPicPr>
        <xdr:cNvPr id="2" name="Imagen 1">
          <a:extLst>
            <a:ext uri="{FF2B5EF4-FFF2-40B4-BE49-F238E27FC236}">
              <a16:creationId xmlns:a16="http://schemas.microsoft.com/office/drawing/2014/main" id="{F94413AF-E8D2-D64A-9BAA-4558CA8BB9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171347" y="342899"/>
          <a:ext cx="1193343" cy="10414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9F3B6-82EF-9E4E-B793-5EF63AB531F7}">
  <dimension ref="B3:M159"/>
  <sheetViews>
    <sheetView tabSelected="1" workbookViewId="0">
      <selection activeCell="B4" sqref="B4:M4"/>
    </sheetView>
  </sheetViews>
  <sheetFormatPr baseColWidth="10" defaultRowHeight="11" x14ac:dyDescent="0.15"/>
  <cols>
    <col min="1" max="1" width="10.83203125" style="1"/>
    <col min="2" max="2" width="6.5" style="1" customWidth="1"/>
    <col min="3" max="3" width="74.5" style="15" customWidth="1"/>
    <col min="4" max="4" width="10.83203125" style="1"/>
    <col min="5" max="5" width="11" style="1" bestFit="1" customWidth="1"/>
    <col min="6" max="6" width="11" style="1" customWidth="1"/>
    <col min="7" max="7" width="10.5" style="1" customWidth="1"/>
    <col min="8" max="8" width="11.1640625" style="1" customWidth="1"/>
    <col min="9" max="9" width="13.33203125" style="1" customWidth="1"/>
    <col min="10" max="16384" width="10.83203125" style="1"/>
  </cols>
  <sheetData>
    <row r="3" spans="2:13" ht="89" customHeight="1" x14ac:dyDescent="0.15">
      <c r="B3" s="27" t="s">
        <v>163</v>
      </c>
      <c r="C3" s="28"/>
      <c r="D3" s="28"/>
      <c r="E3" s="28"/>
      <c r="F3" s="28"/>
      <c r="G3" s="28"/>
      <c r="H3" s="28"/>
      <c r="I3" s="28"/>
      <c r="J3" s="28"/>
      <c r="K3" s="28"/>
      <c r="L3" s="28"/>
      <c r="M3" s="35"/>
    </row>
    <row r="4" spans="2:13" ht="63" customHeight="1" x14ac:dyDescent="0.15">
      <c r="B4" s="29" t="s">
        <v>162</v>
      </c>
      <c r="C4" s="29"/>
      <c r="D4" s="29"/>
      <c r="E4" s="29"/>
      <c r="F4" s="29"/>
      <c r="G4" s="29"/>
      <c r="H4" s="29"/>
      <c r="I4" s="29"/>
      <c r="J4" s="29"/>
      <c r="K4" s="29"/>
      <c r="L4" s="29"/>
      <c r="M4" s="29"/>
    </row>
    <row r="5" spans="2:13" ht="24" customHeight="1" x14ac:dyDescent="0.15">
      <c r="B5" s="24" t="s">
        <v>151</v>
      </c>
      <c r="C5" s="24"/>
      <c r="D5" s="24"/>
      <c r="E5" s="24"/>
      <c r="F5" s="24"/>
      <c r="G5" s="24"/>
      <c r="H5" s="24"/>
      <c r="I5" s="24"/>
      <c r="J5" s="24"/>
      <c r="K5" s="24"/>
      <c r="L5" s="24"/>
      <c r="M5" s="24"/>
    </row>
    <row r="6" spans="2:13" ht="71" customHeight="1" x14ac:dyDescent="0.15">
      <c r="B6" s="25" t="s">
        <v>152</v>
      </c>
      <c r="C6" s="25"/>
      <c r="D6" s="25"/>
      <c r="E6" s="25"/>
      <c r="F6" s="25"/>
      <c r="G6" s="25"/>
      <c r="H6" s="25"/>
      <c r="I6" s="25"/>
      <c r="J6" s="25"/>
      <c r="K6" s="25"/>
      <c r="L6" s="25"/>
      <c r="M6" s="25"/>
    </row>
    <row r="7" spans="2:13" ht="133" customHeight="1" x14ac:dyDescent="0.15">
      <c r="B7" s="26" t="s">
        <v>153</v>
      </c>
      <c r="C7" s="26"/>
      <c r="D7" s="26"/>
      <c r="E7" s="26"/>
      <c r="F7" s="26"/>
      <c r="G7" s="26"/>
      <c r="H7" s="26"/>
      <c r="I7" s="26"/>
      <c r="J7" s="26"/>
      <c r="K7" s="26"/>
      <c r="L7" s="26"/>
      <c r="M7" s="26"/>
    </row>
    <row r="8" spans="2:13" ht="20" customHeight="1" x14ac:dyDescent="0.15">
      <c r="B8" s="30" t="s">
        <v>5</v>
      </c>
      <c r="C8" s="30" t="s">
        <v>6</v>
      </c>
      <c r="D8" s="30" t="s">
        <v>7</v>
      </c>
      <c r="E8" s="30" t="s">
        <v>8</v>
      </c>
      <c r="F8" s="23" t="s">
        <v>150</v>
      </c>
      <c r="G8" s="23"/>
      <c r="H8" s="23"/>
      <c r="I8" s="23"/>
      <c r="J8" s="23" t="s">
        <v>147</v>
      </c>
      <c r="K8" s="23"/>
      <c r="L8" s="23"/>
      <c r="M8" s="23"/>
    </row>
    <row r="9" spans="2:13" ht="65" x14ac:dyDescent="0.15">
      <c r="B9" s="30"/>
      <c r="C9" s="30"/>
      <c r="D9" s="30"/>
      <c r="E9" s="30"/>
      <c r="F9" s="14" t="s">
        <v>0</v>
      </c>
      <c r="G9" s="14" t="s">
        <v>1</v>
      </c>
      <c r="H9" s="14" t="s">
        <v>2</v>
      </c>
      <c r="I9" s="14" t="s">
        <v>3</v>
      </c>
      <c r="J9" s="20" t="s">
        <v>148</v>
      </c>
      <c r="K9" s="20" t="s">
        <v>1</v>
      </c>
      <c r="L9" s="21" t="s">
        <v>2</v>
      </c>
      <c r="M9" s="20" t="s">
        <v>149</v>
      </c>
    </row>
    <row r="10" spans="2:13" ht="48" x14ac:dyDescent="0.15">
      <c r="B10" s="4">
        <v>1</v>
      </c>
      <c r="C10" s="5" t="s">
        <v>9</v>
      </c>
      <c r="D10" s="6" t="s">
        <v>10</v>
      </c>
      <c r="E10" s="7">
        <v>1</v>
      </c>
      <c r="F10" s="13">
        <v>168000</v>
      </c>
      <c r="G10" s="8">
        <v>0.19</v>
      </c>
      <c r="H10" s="13">
        <v>31920</v>
      </c>
      <c r="I10" s="13">
        <v>199920</v>
      </c>
      <c r="J10" s="18">
        <v>0</v>
      </c>
      <c r="K10" s="19">
        <f>J10*19%</f>
        <v>0</v>
      </c>
      <c r="L10" s="18">
        <f>K10*J10</f>
        <v>0</v>
      </c>
      <c r="M10" s="18">
        <f>J10+L10*E10</f>
        <v>0</v>
      </c>
    </row>
    <row r="11" spans="2:13" ht="36" x14ac:dyDescent="0.15">
      <c r="B11" s="4">
        <v>2</v>
      </c>
      <c r="C11" s="9" t="s">
        <v>11</v>
      </c>
      <c r="D11" s="6" t="s">
        <v>10</v>
      </c>
      <c r="E11" s="7">
        <v>1</v>
      </c>
      <c r="F11" s="13">
        <v>1890000</v>
      </c>
      <c r="G11" s="8">
        <v>0.19</v>
      </c>
      <c r="H11" s="13">
        <v>359100</v>
      </c>
      <c r="I11" s="13">
        <v>2249100</v>
      </c>
      <c r="J11" s="18">
        <v>0</v>
      </c>
      <c r="K11" s="19">
        <f>J11*19%</f>
        <v>0</v>
      </c>
      <c r="L11" s="18">
        <f t="shared" ref="L11:L13" si="0">K11+J11</f>
        <v>0</v>
      </c>
      <c r="M11" s="18">
        <f>J11+L11*E11</f>
        <v>0</v>
      </c>
    </row>
    <row r="12" spans="2:13" ht="48" x14ac:dyDescent="0.15">
      <c r="B12" s="4">
        <v>3</v>
      </c>
      <c r="C12" s="9" t="s">
        <v>12</v>
      </c>
      <c r="D12" s="6" t="s">
        <v>10</v>
      </c>
      <c r="E12" s="7">
        <v>1</v>
      </c>
      <c r="F12" s="13">
        <v>1890000</v>
      </c>
      <c r="G12" s="8">
        <v>0.19</v>
      </c>
      <c r="H12" s="13">
        <v>359100</v>
      </c>
      <c r="I12" s="13">
        <v>2249100</v>
      </c>
      <c r="J12" s="18">
        <v>0</v>
      </c>
      <c r="K12" s="19">
        <f t="shared" ref="K12:K13" si="1">J12*19%</f>
        <v>0</v>
      </c>
      <c r="L12" s="18">
        <f t="shared" si="0"/>
        <v>0</v>
      </c>
      <c r="M12" s="18">
        <f>J12+L12*E12</f>
        <v>0</v>
      </c>
    </row>
    <row r="13" spans="2:13" ht="48" x14ac:dyDescent="0.15">
      <c r="B13" s="4">
        <v>4</v>
      </c>
      <c r="C13" s="9" t="s">
        <v>13</v>
      </c>
      <c r="D13" s="6" t="s">
        <v>10</v>
      </c>
      <c r="E13" s="7">
        <v>1</v>
      </c>
      <c r="F13" s="13">
        <v>2300000</v>
      </c>
      <c r="G13" s="8">
        <v>0.19</v>
      </c>
      <c r="H13" s="13">
        <v>437000</v>
      </c>
      <c r="I13" s="13">
        <v>2737000</v>
      </c>
      <c r="J13" s="18">
        <v>0</v>
      </c>
      <c r="K13" s="19">
        <f t="shared" si="1"/>
        <v>0</v>
      </c>
      <c r="L13" s="18">
        <f t="shared" si="0"/>
        <v>0</v>
      </c>
      <c r="M13" s="18">
        <f>J13+L13*E13</f>
        <v>0</v>
      </c>
    </row>
    <row r="14" spans="2:13" ht="13" x14ac:dyDescent="0.15">
      <c r="B14" s="4">
        <v>5</v>
      </c>
      <c r="C14" s="9" t="s">
        <v>14</v>
      </c>
      <c r="D14" s="6" t="s">
        <v>10</v>
      </c>
      <c r="E14" s="7">
        <v>1</v>
      </c>
      <c r="F14" s="13">
        <v>700000</v>
      </c>
      <c r="G14" s="8">
        <v>0.19</v>
      </c>
      <c r="H14" s="13">
        <v>133000</v>
      </c>
      <c r="I14" s="13">
        <v>833000</v>
      </c>
      <c r="J14" s="18">
        <v>0</v>
      </c>
      <c r="K14" s="19">
        <f>J14*19%</f>
        <v>0</v>
      </c>
      <c r="L14" s="18">
        <f>K14*J14</f>
        <v>0</v>
      </c>
      <c r="M14" s="18">
        <f>J14+L14*E14</f>
        <v>0</v>
      </c>
    </row>
    <row r="15" spans="2:13" ht="156" x14ac:dyDescent="0.15">
      <c r="B15" s="4">
        <v>6</v>
      </c>
      <c r="C15" s="9" t="s">
        <v>15</v>
      </c>
      <c r="D15" s="6" t="s">
        <v>10</v>
      </c>
      <c r="E15" s="7">
        <v>1</v>
      </c>
      <c r="F15" s="13">
        <v>3456000</v>
      </c>
      <c r="G15" s="8">
        <v>0.19</v>
      </c>
      <c r="H15" s="13">
        <v>656640</v>
      </c>
      <c r="I15" s="13">
        <v>4112640</v>
      </c>
      <c r="J15" s="18">
        <v>0</v>
      </c>
      <c r="K15" s="19">
        <f>J15*19%</f>
        <v>0</v>
      </c>
      <c r="L15" s="18">
        <f t="shared" ref="L15:L17" si="2">K15+J15</f>
        <v>0</v>
      </c>
      <c r="M15" s="18">
        <f>J15+L15*E15</f>
        <v>0</v>
      </c>
    </row>
    <row r="16" spans="2:13" ht="72" x14ac:dyDescent="0.15">
      <c r="B16" s="4">
        <v>7</v>
      </c>
      <c r="C16" s="9" t="s">
        <v>16</v>
      </c>
      <c r="D16" s="6" t="s">
        <v>10</v>
      </c>
      <c r="E16" s="7">
        <v>1</v>
      </c>
      <c r="F16" s="13">
        <v>1230000</v>
      </c>
      <c r="G16" s="8">
        <v>0.19</v>
      </c>
      <c r="H16" s="13">
        <v>233700</v>
      </c>
      <c r="I16" s="13">
        <v>1463700</v>
      </c>
      <c r="J16" s="18">
        <v>0</v>
      </c>
      <c r="K16" s="19">
        <f t="shared" ref="K16:K17" si="3">J16*19%</f>
        <v>0</v>
      </c>
      <c r="L16" s="18">
        <f t="shared" si="2"/>
        <v>0</v>
      </c>
      <c r="M16" s="18">
        <f>J16+L16*E16</f>
        <v>0</v>
      </c>
    </row>
    <row r="17" spans="2:13" ht="13" x14ac:dyDescent="0.15">
      <c r="B17" s="4">
        <v>8</v>
      </c>
      <c r="C17" s="9" t="s">
        <v>17</v>
      </c>
      <c r="D17" s="6" t="s">
        <v>10</v>
      </c>
      <c r="E17" s="7">
        <v>1</v>
      </c>
      <c r="F17" s="13">
        <v>456000</v>
      </c>
      <c r="G17" s="8">
        <v>0.19</v>
      </c>
      <c r="H17" s="13">
        <v>86640</v>
      </c>
      <c r="I17" s="13">
        <v>542640</v>
      </c>
      <c r="J17" s="18">
        <v>0</v>
      </c>
      <c r="K17" s="19">
        <f t="shared" si="3"/>
        <v>0</v>
      </c>
      <c r="L17" s="18">
        <f t="shared" si="2"/>
        <v>0</v>
      </c>
      <c r="M17" s="18">
        <f>J17+L17*E17</f>
        <v>0</v>
      </c>
    </row>
    <row r="18" spans="2:13" ht="48" x14ac:dyDescent="0.15">
      <c r="B18" s="4">
        <v>9</v>
      </c>
      <c r="C18" s="9" t="s">
        <v>18</v>
      </c>
      <c r="D18" s="6" t="s">
        <v>10</v>
      </c>
      <c r="E18" s="7">
        <v>1</v>
      </c>
      <c r="F18" s="13">
        <v>1300000</v>
      </c>
      <c r="G18" s="8">
        <v>0.19</v>
      </c>
      <c r="H18" s="13">
        <v>247000</v>
      </c>
      <c r="I18" s="13">
        <v>1547000</v>
      </c>
      <c r="J18" s="18">
        <v>0</v>
      </c>
      <c r="K18" s="19">
        <f>J18*19%</f>
        <v>0</v>
      </c>
      <c r="L18" s="18">
        <f t="shared" ref="L18:L24" si="4">K18+J18</f>
        <v>0</v>
      </c>
      <c r="M18" s="18">
        <f>J18+L18*E18</f>
        <v>0</v>
      </c>
    </row>
    <row r="19" spans="2:13" ht="24" x14ac:dyDescent="0.15">
      <c r="B19" s="4">
        <v>10</v>
      </c>
      <c r="C19" s="9" t="s">
        <v>19</v>
      </c>
      <c r="D19" s="6" t="s">
        <v>10</v>
      </c>
      <c r="E19" s="7">
        <v>1</v>
      </c>
      <c r="F19" s="13">
        <v>380000</v>
      </c>
      <c r="G19" s="8">
        <v>0.19</v>
      </c>
      <c r="H19" s="13">
        <v>72200</v>
      </c>
      <c r="I19" s="13">
        <v>452200</v>
      </c>
      <c r="J19" s="18">
        <v>0</v>
      </c>
      <c r="K19" s="19">
        <f t="shared" ref="K19:K24" si="5">J19*19%</f>
        <v>0</v>
      </c>
      <c r="L19" s="18">
        <f t="shared" si="4"/>
        <v>0</v>
      </c>
      <c r="M19" s="18">
        <f t="shared" ref="M19:M24" si="6">J19+L19*E19</f>
        <v>0</v>
      </c>
    </row>
    <row r="20" spans="2:13" ht="24" x14ac:dyDescent="0.15">
      <c r="B20" s="4">
        <v>11</v>
      </c>
      <c r="C20" s="9" t="s">
        <v>20</v>
      </c>
      <c r="D20" s="6" t="s">
        <v>10</v>
      </c>
      <c r="E20" s="7">
        <v>1</v>
      </c>
      <c r="F20" s="13">
        <v>13200000</v>
      </c>
      <c r="G20" s="8">
        <v>0.19</v>
      </c>
      <c r="H20" s="13">
        <v>2508000</v>
      </c>
      <c r="I20" s="13">
        <v>15708000</v>
      </c>
      <c r="J20" s="18">
        <v>0</v>
      </c>
      <c r="K20" s="19">
        <f t="shared" si="5"/>
        <v>0</v>
      </c>
      <c r="L20" s="18">
        <f t="shared" si="4"/>
        <v>0</v>
      </c>
      <c r="M20" s="18">
        <f t="shared" si="6"/>
        <v>0</v>
      </c>
    </row>
    <row r="21" spans="2:13" ht="180" x14ac:dyDescent="0.15">
      <c r="B21" s="4">
        <v>12</v>
      </c>
      <c r="C21" s="9" t="s">
        <v>21</v>
      </c>
      <c r="D21" s="6" t="s">
        <v>10</v>
      </c>
      <c r="E21" s="7">
        <v>1</v>
      </c>
      <c r="F21" s="13">
        <v>1340000</v>
      </c>
      <c r="G21" s="8">
        <v>0.19</v>
      </c>
      <c r="H21" s="13">
        <v>254600</v>
      </c>
      <c r="I21" s="13">
        <v>1594600</v>
      </c>
      <c r="J21" s="18">
        <v>0</v>
      </c>
      <c r="K21" s="19">
        <f t="shared" si="5"/>
        <v>0</v>
      </c>
      <c r="L21" s="18">
        <f t="shared" si="4"/>
        <v>0</v>
      </c>
      <c r="M21" s="18">
        <f t="shared" si="6"/>
        <v>0</v>
      </c>
    </row>
    <row r="22" spans="2:13" ht="84" x14ac:dyDescent="0.15">
      <c r="B22" s="4">
        <v>13</v>
      </c>
      <c r="C22" s="9" t="s">
        <v>22</v>
      </c>
      <c r="D22" s="6" t="s">
        <v>10</v>
      </c>
      <c r="E22" s="7">
        <v>1</v>
      </c>
      <c r="F22" s="13">
        <v>3490000</v>
      </c>
      <c r="G22" s="8">
        <v>0.19</v>
      </c>
      <c r="H22" s="13">
        <v>663100</v>
      </c>
      <c r="I22" s="13">
        <v>4153100</v>
      </c>
      <c r="J22" s="18">
        <v>0</v>
      </c>
      <c r="K22" s="19">
        <f t="shared" si="5"/>
        <v>0</v>
      </c>
      <c r="L22" s="18">
        <f t="shared" si="4"/>
        <v>0</v>
      </c>
      <c r="M22" s="18">
        <f t="shared" si="6"/>
        <v>0</v>
      </c>
    </row>
    <row r="23" spans="2:13" ht="192" x14ac:dyDescent="0.15">
      <c r="B23" s="4">
        <v>14</v>
      </c>
      <c r="C23" s="9" t="s">
        <v>23</v>
      </c>
      <c r="D23" s="6" t="s">
        <v>10</v>
      </c>
      <c r="E23" s="7">
        <v>1</v>
      </c>
      <c r="F23" s="13">
        <v>1230000</v>
      </c>
      <c r="G23" s="8">
        <v>0.19</v>
      </c>
      <c r="H23" s="13">
        <v>233700</v>
      </c>
      <c r="I23" s="13">
        <v>1463700</v>
      </c>
      <c r="J23" s="18">
        <v>0</v>
      </c>
      <c r="K23" s="19">
        <f t="shared" si="5"/>
        <v>0</v>
      </c>
      <c r="L23" s="18">
        <f t="shared" si="4"/>
        <v>0</v>
      </c>
      <c r="M23" s="18">
        <f t="shared" si="6"/>
        <v>0</v>
      </c>
    </row>
    <row r="24" spans="2:13" ht="60" x14ac:dyDescent="0.15">
      <c r="B24" s="4">
        <v>15</v>
      </c>
      <c r="C24" s="9" t="s">
        <v>24</v>
      </c>
      <c r="D24" s="6" t="s">
        <v>10</v>
      </c>
      <c r="E24" s="7">
        <v>1</v>
      </c>
      <c r="F24" s="13">
        <v>24560000</v>
      </c>
      <c r="G24" s="8">
        <v>0.19</v>
      </c>
      <c r="H24" s="13">
        <v>4666400</v>
      </c>
      <c r="I24" s="13">
        <v>29226400</v>
      </c>
      <c r="J24" s="18">
        <v>0</v>
      </c>
      <c r="K24" s="19">
        <f t="shared" si="5"/>
        <v>0</v>
      </c>
      <c r="L24" s="18">
        <f t="shared" si="4"/>
        <v>0</v>
      </c>
      <c r="M24" s="18">
        <f t="shared" si="6"/>
        <v>0</v>
      </c>
    </row>
    <row r="25" spans="2:13" ht="22" customHeight="1" x14ac:dyDescent="0.15">
      <c r="B25" s="16" t="s">
        <v>25</v>
      </c>
      <c r="C25" s="17"/>
      <c r="D25" s="17"/>
      <c r="E25" s="17"/>
      <c r="F25" s="17"/>
      <c r="G25" s="17"/>
      <c r="H25" s="17"/>
      <c r="I25" s="17"/>
      <c r="J25" s="17"/>
      <c r="K25" s="17"/>
      <c r="L25" s="17"/>
      <c r="M25" s="17"/>
    </row>
    <row r="26" spans="2:13" ht="65" x14ac:dyDescent="0.15">
      <c r="B26" s="2" t="s">
        <v>5</v>
      </c>
      <c r="C26" s="2" t="s">
        <v>6</v>
      </c>
      <c r="D26" s="2" t="s">
        <v>7</v>
      </c>
      <c r="E26" s="3" t="s">
        <v>8</v>
      </c>
      <c r="F26" s="14" t="s">
        <v>0</v>
      </c>
      <c r="G26" s="14" t="s">
        <v>4</v>
      </c>
      <c r="H26" s="14" t="s">
        <v>2</v>
      </c>
      <c r="I26" s="14" t="s">
        <v>3</v>
      </c>
      <c r="J26" s="20" t="s">
        <v>148</v>
      </c>
      <c r="K26" s="20" t="s">
        <v>1</v>
      </c>
      <c r="L26" s="21" t="s">
        <v>2</v>
      </c>
      <c r="M26" s="20" t="s">
        <v>149</v>
      </c>
    </row>
    <row r="27" spans="2:13" ht="13" x14ac:dyDescent="0.15">
      <c r="B27" s="10">
        <v>1</v>
      </c>
      <c r="C27" s="11" t="s">
        <v>26</v>
      </c>
      <c r="D27" s="6" t="s">
        <v>10</v>
      </c>
      <c r="E27" s="7">
        <v>1</v>
      </c>
      <c r="F27" s="13">
        <v>456000</v>
      </c>
      <c r="G27" s="8">
        <v>0.19</v>
      </c>
      <c r="H27" s="13">
        <v>86640</v>
      </c>
      <c r="I27" s="13">
        <v>542640</v>
      </c>
      <c r="J27" s="18">
        <v>0</v>
      </c>
      <c r="K27" s="19">
        <f t="shared" ref="K27:K36" si="7">J27*19%</f>
        <v>0</v>
      </c>
      <c r="L27" s="18">
        <f t="shared" ref="L27:L36" si="8">K27+J27</f>
        <v>0</v>
      </c>
      <c r="M27" s="18">
        <f t="shared" ref="M27:M36" si="9">J27+L27*E27</f>
        <v>0</v>
      </c>
    </row>
    <row r="28" spans="2:13" ht="13" x14ac:dyDescent="0.15">
      <c r="B28" s="10">
        <v>2</v>
      </c>
      <c r="C28" s="11" t="s">
        <v>27</v>
      </c>
      <c r="D28" s="6" t="s">
        <v>10</v>
      </c>
      <c r="E28" s="7">
        <v>1</v>
      </c>
      <c r="F28" s="13">
        <v>480000</v>
      </c>
      <c r="G28" s="8">
        <v>0.19</v>
      </c>
      <c r="H28" s="13">
        <v>91200</v>
      </c>
      <c r="I28" s="13">
        <v>571200</v>
      </c>
      <c r="J28" s="18">
        <v>0</v>
      </c>
      <c r="K28" s="19">
        <f t="shared" si="7"/>
        <v>0</v>
      </c>
      <c r="L28" s="18">
        <f t="shared" si="8"/>
        <v>0</v>
      </c>
      <c r="M28" s="18">
        <f t="shared" si="9"/>
        <v>0</v>
      </c>
    </row>
    <row r="29" spans="2:13" ht="13" x14ac:dyDescent="0.15">
      <c r="B29" s="10">
        <v>3</v>
      </c>
      <c r="C29" s="11" t="s">
        <v>28</v>
      </c>
      <c r="D29" s="6" t="s">
        <v>10</v>
      </c>
      <c r="E29" s="7">
        <v>1</v>
      </c>
      <c r="F29" s="13">
        <v>230000</v>
      </c>
      <c r="G29" s="8">
        <v>0.19</v>
      </c>
      <c r="H29" s="13">
        <v>43700</v>
      </c>
      <c r="I29" s="13">
        <v>273700</v>
      </c>
      <c r="J29" s="18">
        <v>0</v>
      </c>
      <c r="K29" s="19">
        <f t="shared" si="7"/>
        <v>0</v>
      </c>
      <c r="L29" s="18">
        <f t="shared" si="8"/>
        <v>0</v>
      </c>
      <c r="M29" s="18">
        <f t="shared" si="9"/>
        <v>0</v>
      </c>
    </row>
    <row r="30" spans="2:13" ht="13" x14ac:dyDescent="0.15">
      <c r="B30" s="10">
        <v>4</v>
      </c>
      <c r="C30" s="11" t="s">
        <v>29</v>
      </c>
      <c r="D30" s="6" t="s">
        <v>10</v>
      </c>
      <c r="E30" s="7">
        <v>1</v>
      </c>
      <c r="F30" s="13">
        <v>238000</v>
      </c>
      <c r="G30" s="8">
        <v>0.19</v>
      </c>
      <c r="H30" s="13">
        <v>45220</v>
      </c>
      <c r="I30" s="13">
        <v>283220</v>
      </c>
      <c r="J30" s="18">
        <v>0</v>
      </c>
      <c r="K30" s="19">
        <f t="shared" si="7"/>
        <v>0</v>
      </c>
      <c r="L30" s="18">
        <f t="shared" si="8"/>
        <v>0</v>
      </c>
      <c r="M30" s="18">
        <f t="shared" si="9"/>
        <v>0</v>
      </c>
    </row>
    <row r="31" spans="2:13" ht="24" x14ac:dyDescent="0.15">
      <c r="B31" s="10">
        <v>5</v>
      </c>
      <c r="C31" s="11" t="s">
        <v>30</v>
      </c>
      <c r="D31" s="6" t="s">
        <v>10</v>
      </c>
      <c r="E31" s="7">
        <v>1</v>
      </c>
      <c r="F31" s="13">
        <v>53000000</v>
      </c>
      <c r="G31" s="8">
        <v>0.19</v>
      </c>
      <c r="H31" s="13">
        <v>10070000</v>
      </c>
      <c r="I31" s="13">
        <v>63070000</v>
      </c>
      <c r="J31" s="18">
        <v>0</v>
      </c>
      <c r="K31" s="19">
        <f t="shared" si="7"/>
        <v>0</v>
      </c>
      <c r="L31" s="18">
        <f t="shared" si="8"/>
        <v>0</v>
      </c>
      <c r="M31" s="18">
        <f t="shared" si="9"/>
        <v>0</v>
      </c>
    </row>
    <row r="32" spans="2:13" ht="120" x14ac:dyDescent="0.15">
      <c r="B32" s="10">
        <v>6</v>
      </c>
      <c r="C32" s="9" t="s">
        <v>31</v>
      </c>
      <c r="D32" s="6" t="s">
        <v>10</v>
      </c>
      <c r="E32" s="7">
        <v>1</v>
      </c>
      <c r="F32" s="13">
        <v>1230000</v>
      </c>
      <c r="G32" s="8">
        <v>0.19</v>
      </c>
      <c r="H32" s="13">
        <v>233700</v>
      </c>
      <c r="I32" s="13">
        <v>1463700</v>
      </c>
      <c r="J32" s="18">
        <v>0</v>
      </c>
      <c r="K32" s="19">
        <f t="shared" si="7"/>
        <v>0</v>
      </c>
      <c r="L32" s="18">
        <f t="shared" si="8"/>
        <v>0</v>
      </c>
      <c r="M32" s="18">
        <f t="shared" si="9"/>
        <v>0</v>
      </c>
    </row>
    <row r="33" spans="2:13" ht="192" x14ac:dyDescent="0.15">
      <c r="B33" s="10">
        <v>7</v>
      </c>
      <c r="C33" s="9" t="s">
        <v>32</v>
      </c>
      <c r="D33" s="6" t="s">
        <v>10</v>
      </c>
      <c r="E33" s="7">
        <v>1</v>
      </c>
      <c r="F33" s="13">
        <v>3450000</v>
      </c>
      <c r="G33" s="8">
        <v>0.19</v>
      </c>
      <c r="H33" s="13">
        <v>655500</v>
      </c>
      <c r="I33" s="13">
        <v>4105500</v>
      </c>
      <c r="J33" s="18">
        <v>0</v>
      </c>
      <c r="K33" s="19">
        <f t="shared" si="7"/>
        <v>0</v>
      </c>
      <c r="L33" s="18">
        <f t="shared" si="8"/>
        <v>0</v>
      </c>
      <c r="M33" s="18">
        <f t="shared" si="9"/>
        <v>0</v>
      </c>
    </row>
    <row r="34" spans="2:13" ht="60" x14ac:dyDescent="0.15">
      <c r="B34" s="10">
        <v>8</v>
      </c>
      <c r="C34" s="9" t="s">
        <v>33</v>
      </c>
      <c r="D34" s="6" t="s">
        <v>10</v>
      </c>
      <c r="E34" s="7">
        <v>1</v>
      </c>
      <c r="F34" s="13">
        <v>2300000</v>
      </c>
      <c r="G34" s="8">
        <v>0.19</v>
      </c>
      <c r="H34" s="13">
        <v>437000</v>
      </c>
      <c r="I34" s="13">
        <v>2737000</v>
      </c>
      <c r="J34" s="18">
        <v>0</v>
      </c>
      <c r="K34" s="19">
        <f t="shared" si="7"/>
        <v>0</v>
      </c>
      <c r="L34" s="18">
        <f t="shared" si="8"/>
        <v>0</v>
      </c>
      <c r="M34" s="18">
        <f t="shared" si="9"/>
        <v>0</v>
      </c>
    </row>
    <row r="35" spans="2:13" ht="48" x14ac:dyDescent="0.15">
      <c r="B35" s="10">
        <v>9</v>
      </c>
      <c r="C35" s="9" t="s">
        <v>34</v>
      </c>
      <c r="D35" s="6" t="s">
        <v>10</v>
      </c>
      <c r="E35" s="7">
        <v>1</v>
      </c>
      <c r="F35" s="13">
        <v>1250000</v>
      </c>
      <c r="G35" s="8">
        <v>0.19</v>
      </c>
      <c r="H35" s="13">
        <v>237500</v>
      </c>
      <c r="I35" s="13">
        <v>1487500</v>
      </c>
      <c r="J35" s="18">
        <v>0</v>
      </c>
      <c r="K35" s="19">
        <f t="shared" si="7"/>
        <v>0</v>
      </c>
      <c r="L35" s="18">
        <f t="shared" si="8"/>
        <v>0</v>
      </c>
      <c r="M35" s="18">
        <f t="shared" si="9"/>
        <v>0</v>
      </c>
    </row>
    <row r="36" spans="2:13" ht="24" x14ac:dyDescent="0.15">
      <c r="B36" s="10">
        <v>10</v>
      </c>
      <c r="C36" s="9" t="s">
        <v>35</v>
      </c>
      <c r="D36" s="6" t="s">
        <v>10</v>
      </c>
      <c r="E36" s="7">
        <v>1</v>
      </c>
      <c r="F36" s="13">
        <v>380000</v>
      </c>
      <c r="G36" s="8">
        <v>0.19</v>
      </c>
      <c r="H36" s="13">
        <v>72200</v>
      </c>
      <c r="I36" s="13">
        <v>452200</v>
      </c>
      <c r="J36" s="18">
        <v>0</v>
      </c>
      <c r="K36" s="19">
        <f t="shared" si="7"/>
        <v>0</v>
      </c>
      <c r="L36" s="18">
        <f t="shared" si="8"/>
        <v>0</v>
      </c>
      <c r="M36" s="18">
        <f t="shared" si="9"/>
        <v>0</v>
      </c>
    </row>
    <row r="37" spans="2:13" ht="23" customHeight="1" x14ac:dyDescent="0.15">
      <c r="B37" s="16" t="s">
        <v>36</v>
      </c>
      <c r="C37" s="17"/>
      <c r="D37" s="17"/>
      <c r="E37" s="17"/>
      <c r="F37" s="17"/>
      <c r="G37" s="17"/>
      <c r="H37" s="17"/>
      <c r="I37" s="17"/>
      <c r="J37" s="17"/>
      <c r="K37" s="17"/>
      <c r="L37" s="17"/>
      <c r="M37" s="17"/>
    </row>
    <row r="38" spans="2:13" ht="65" x14ac:dyDescent="0.15">
      <c r="B38" s="2" t="s">
        <v>5</v>
      </c>
      <c r="C38" s="2" t="s">
        <v>6</v>
      </c>
      <c r="D38" s="2" t="s">
        <v>7</v>
      </c>
      <c r="E38" s="3" t="s">
        <v>8</v>
      </c>
      <c r="F38" s="14" t="s">
        <v>0</v>
      </c>
      <c r="G38" s="14" t="s">
        <v>4</v>
      </c>
      <c r="H38" s="14" t="s">
        <v>2</v>
      </c>
      <c r="I38" s="14" t="s">
        <v>3</v>
      </c>
      <c r="J38" s="20" t="s">
        <v>148</v>
      </c>
      <c r="K38" s="20" t="s">
        <v>1</v>
      </c>
      <c r="L38" s="21" t="s">
        <v>2</v>
      </c>
      <c r="M38" s="20" t="s">
        <v>149</v>
      </c>
    </row>
    <row r="39" spans="2:13" ht="84" x14ac:dyDescent="0.15">
      <c r="B39" s="4">
        <v>1</v>
      </c>
      <c r="C39" s="5" t="s">
        <v>37</v>
      </c>
      <c r="D39" s="6" t="s">
        <v>10</v>
      </c>
      <c r="E39" s="7">
        <v>1</v>
      </c>
      <c r="F39" s="13">
        <v>1870000</v>
      </c>
      <c r="G39" s="8">
        <v>0.19</v>
      </c>
      <c r="H39" s="13">
        <v>355300</v>
      </c>
      <c r="I39" s="13">
        <v>2225300</v>
      </c>
      <c r="J39" s="18">
        <v>0</v>
      </c>
      <c r="K39" s="19">
        <f>J39*19%</f>
        <v>0</v>
      </c>
      <c r="L39" s="22">
        <f>K39+J39</f>
        <v>0</v>
      </c>
      <c r="M39" s="18">
        <f>J39+L39*E39</f>
        <v>0</v>
      </c>
    </row>
    <row r="40" spans="2:13" ht="24" x14ac:dyDescent="0.15">
      <c r="B40" s="4">
        <v>2</v>
      </c>
      <c r="C40" s="9" t="s">
        <v>38</v>
      </c>
      <c r="D40" s="6" t="s">
        <v>10</v>
      </c>
      <c r="E40" s="7">
        <v>1</v>
      </c>
      <c r="F40" s="13">
        <v>1530000</v>
      </c>
      <c r="G40" s="8">
        <v>0.19</v>
      </c>
      <c r="H40" s="13">
        <v>290700</v>
      </c>
      <c r="I40" s="13">
        <v>1820700</v>
      </c>
      <c r="J40" s="18">
        <v>0</v>
      </c>
      <c r="K40" s="19">
        <f t="shared" ref="K40" si="10">J40*19%</f>
        <v>0</v>
      </c>
      <c r="L40" s="18">
        <f t="shared" ref="L40" si="11">K40+J40</f>
        <v>0</v>
      </c>
      <c r="M40" s="18">
        <f>J40+L40*E40</f>
        <v>0</v>
      </c>
    </row>
    <row r="41" spans="2:13" ht="14" customHeight="1" x14ac:dyDescent="0.15">
      <c r="B41" s="16" t="s">
        <v>25</v>
      </c>
      <c r="C41" s="17"/>
      <c r="D41" s="17"/>
      <c r="E41" s="17"/>
      <c r="F41" s="17"/>
      <c r="G41" s="17"/>
      <c r="H41" s="17"/>
      <c r="I41" s="17"/>
      <c r="J41" s="17"/>
      <c r="K41" s="17"/>
      <c r="L41" s="17"/>
      <c r="M41" s="17"/>
    </row>
    <row r="42" spans="2:13" ht="65" x14ac:dyDescent="0.15">
      <c r="B42" s="2" t="s">
        <v>5</v>
      </c>
      <c r="C42" s="2" t="s">
        <v>6</v>
      </c>
      <c r="D42" s="2" t="s">
        <v>7</v>
      </c>
      <c r="E42" s="3" t="s">
        <v>8</v>
      </c>
      <c r="F42" s="14" t="s">
        <v>0</v>
      </c>
      <c r="G42" s="14" t="s">
        <v>4</v>
      </c>
      <c r="H42" s="14" t="s">
        <v>2</v>
      </c>
      <c r="I42" s="14" t="s">
        <v>3</v>
      </c>
      <c r="J42" s="20" t="s">
        <v>148</v>
      </c>
      <c r="K42" s="20" t="s">
        <v>1</v>
      </c>
      <c r="L42" s="21" t="s">
        <v>2</v>
      </c>
      <c r="M42" s="20" t="s">
        <v>149</v>
      </c>
    </row>
    <row r="43" spans="2:13" ht="13" x14ac:dyDescent="0.15">
      <c r="B43" s="4">
        <v>1</v>
      </c>
      <c r="C43" s="9" t="s">
        <v>39</v>
      </c>
      <c r="D43" s="6" t="s">
        <v>10</v>
      </c>
      <c r="E43" s="7">
        <v>1</v>
      </c>
      <c r="F43" s="13">
        <v>890000</v>
      </c>
      <c r="G43" s="8">
        <v>0.19</v>
      </c>
      <c r="H43" s="13">
        <v>169100</v>
      </c>
      <c r="I43" s="13">
        <v>1059100</v>
      </c>
      <c r="J43" s="18">
        <v>0</v>
      </c>
      <c r="K43" s="19">
        <f t="shared" ref="K43:K65" si="12">J43*19%</f>
        <v>0</v>
      </c>
      <c r="L43" s="18">
        <f t="shared" ref="L43:L65" si="13">K43+J43</f>
        <v>0</v>
      </c>
      <c r="M43" s="18">
        <f>J43+L43*E43</f>
        <v>0</v>
      </c>
    </row>
    <row r="44" spans="2:13" ht="13" x14ac:dyDescent="0.15">
      <c r="B44" s="4">
        <v>2</v>
      </c>
      <c r="C44" s="9" t="s">
        <v>40</v>
      </c>
      <c r="D44" s="6" t="s">
        <v>10</v>
      </c>
      <c r="E44" s="7">
        <v>1</v>
      </c>
      <c r="F44" s="13">
        <v>1200000</v>
      </c>
      <c r="G44" s="8">
        <v>0.19</v>
      </c>
      <c r="H44" s="13">
        <v>228000</v>
      </c>
      <c r="I44" s="13">
        <v>1428000</v>
      </c>
      <c r="J44" s="18">
        <v>0</v>
      </c>
      <c r="K44" s="19">
        <f t="shared" si="12"/>
        <v>0</v>
      </c>
      <c r="L44" s="18">
        <f t="shared" si="13"/>
        <v>0</v>
      </c>
      <c r="M44" s="18">
        <f>J44+L44*E44</f>
        <v>0</v>
      </c>
    </row>
    <row r="45" spans="2:13" ht="13" x14ac:dyDescent="0.15">
      <c r="B45" s="4">
        <v>3</v>
      </c>
      <c r="C45" s="9" t="s">
        <v>41</v>
      </c>
      <c r="D45" s="6" t="s">
        <v>10</v>
      </c>
      <c r="E45" s="7">
        <v>1</v>
      </c>
      <c r="F45" s="13">
        <v>650000</v>
      </c>
      <c r="G45" s="8">
        <v>0.19</v>
      </c>
      <c r="H45" s="13">
        <v>123500</v>
      </c>
      <c r="I45" s="13">
        <v>773500</v>
      </c>
      <c r="J45" s="18">
        <v>0</v>
      </c>
      <c r="K45" s="19">
        <f t="shared" si="12"/>
        <v>0</v>
      </c>
      <c r="L45" s="18">
        <f t="shared" si="13"/>
        <v>0</v>
      </c>
      <c r="M45" s="18">
        <f>J45+L45*E45</f>
        <v>0</v>
      </c>
    </row>
    <row r="46" spans="2:13" ht="13" x14ac:dyDescent="0.15">
      <c r="B46" s="4">
        <v>4</v>
      </c>
      <c r="C46" s="9" t="s">
        <v>42</v>
      </c>
      <c r="D46" s="6" t="s">
        <v>10</v>
      </c>
      <c r="E46" s="7">
        <v>1</v>
      </c>
      <c r="F46" s="13">
        <v>2345000</v>
      </c>
      <c r="G46" s="8">
        <v>0.19</v>
      </c>
      <c r="H46" s="13">
        <v>445550</v>
      </c>
      <c r="I46" s="13">
        <v>2790550</v>
      </c>
      <c r="J46" s="18">
        <v>0</v>
      </c>
      <c r="K46" s="19">
        <f t="shared" si="12"/>
        <v>0</v>
      </c>
      <c r="L46" s="18">
        <f t="shared" si="13"/>
        <v>0</v>
      </c>
      <c r="M46" s="18">
        <f>J46+L46*E46</f>
        <v>0</v>
      </c>
    </row>
    <row r="47" spans="2:13" ht="13" x14ac:dyDescent="0.15">
      <c r="B47" s="4">
        <v>5</v>
      </c>
      <c r="C47" s="9" t="s">
        <v>43</v>
      </c>
      <c r="D47" s="6" t="s">
        <v>10</v>
      </c>
      <c r="E47" s="7">
        <v>1</v>
      </c>
      <c r="F47" s="13">
        <v>540000</v>
      </c>
      <c r="G47" s="8">
        <v>0.19</v>
      </c>
      <c r="H47" s="13">
        <v>102600</v>
      </c>
      <c r="I47" s="13">
        <v>642600</v>
      </c>
      <c r="J47" s="18">
        <v>0</v>
      </c>
      <c r="K47" s="19">
        <f t="shared" si="12"/>
        <v>0</v>
      </c>
      <c r="L47" s="18">
        <f t="shared" si="13"/>
        <v>0</v>
      </c>
      <c r="M47" s="18">
        <f>J47+L47*E47</f>
        <v>0</v>
      </c>
    </row>
    <row r="48" spans="2:13" ht="13" x14ac:dyDescent="0.15">
      <c r="B48" s="4">
        <v>6</v>
      </c>
      <c r="C48" s="9" t="s">
        <v>44</v>
      </c>
      <c r="D48" s="6" t="s">
        <v>10</v>
      </c>
      <c r="E48" s="7">
        <v>1</v>
      </c>
      <c r="F48" s="13">
        <v>540000</v>
      </c>
      <c r="G48" s="8">
        <v>0.19</v>
      </c>
      <c r="H48" s="13">
        <v>102600</v>
      </c>
      <c r="I48" s="13">
        <v>642600</v>
      </c>
      <c r="J48" s="18">
        <v>0</v>
      </c>
      <c r="K48" s="19">
        <f t="shared" si="12"/>
        <v>0</v>
      </c>
      <c r="L48" s="18">
        <f t="shared" si="13"/>
        <v>0</v>
      </c>
      <c r="M48" s="18">
        <f>J48+L48*E48</f>
        <v>0</v>
      </c>
    </row>
    <row r="49" spans="2:13" ht="13" x14ac:dyDescent="0.15">
      <c r="B49" s="4">
        <v>7</v>
      </c>
      <c r="C49" s="9" t="s">
        <v>45</v>
      </c>
      <c r="D49" s="6" t="s">
        <v>10</v>
      </c>
      <c r="E49" s="7">
        <v>1</v>
      </c>
      <c r="F49" s="13">
        <v>890000</v>
      </c>
      <c r="G49" s="8">
        <v>0.19</v>
      </c>
      <c r="H49" s="13">
        <v>169100</v>
      </c>
      <c r="I49" s="13">
        <v>1059100</v>
      </c>
      <c r="J49" s="18">
        <v>0</v>
      </c>
      <c r="K49" s="19">
        <f t="shared" si="12"/>
        <v>0</v>
      </c>
      <c r="L49" s="18">
        <f t="shared" si="13"/>
        <v>0</v>
      </c>
      <c r="M49" s="18">
        <f t="shared" ref="M49:M65" si="14">J49+L49*E49</f>
        <v>0</v>
      </c>
    </row>
    <row r="50" spans="2:13" ht="13" x14ac:dyDescent="0.15">
      <c r="B50" s="4">
        <v>8</v>
      </c>
      <c r="C50" s="9" t="s">
        <v>46</v>
      </c>
      <c r="D50" s="6" t="s">
        <v>10</v>
      </c>
      <c r="E50" s="7">
        <v>1</v>
      </c>
      <c r="F50" s="13">
        <v>540000</v>
      </c>
      <c r="G50" s="8">
        <v>0.19</v>
      </c>
      <c r="H50" s="13">
        <v>102600</v>
      </c>
      <c r="I50" s="13">
        <v>642600</v>
      </c>
      <c r="J50" s="18">
        <v>0</v>
      </c>
      <c r="K50" s="19">
        <f t="shared" si="12"/>
        <v>0</v>
      </c>
      <c r="L50" s="18">
        <f t="shared" si="13"/>
        <v>0</v>
      </c>
      <c r="M50" s="18">
        <f t="shared" si="14"/>
        <v>0</v>
      </c>
    </row>
    <row r="51" spans="2:13" ht="13" x14ac:dyDescent="0.15">
      <c r="B51" s="4">
        <v>9</v>
      </c>
      <c r="C51" s="9" t="s">
        <v>47</v>
      </c>
      <c r="D51" s="6" t="s">
        <v>10</v>
      </c>
      <c r="E51" s="7">
        <v>1</v>
      </c>
      <c r="F51" s="13">
        <v>540000</v>
      </c>
      <c r="G51" s="8">
        <v>0.19</v>
      </c>
      <c r="H51" s="13">
        <v>102600</v>
      </c>
      <c r="I51" s="13">
        <v>642600</v>
      </c>
      <c r="J51" s="18">
        <v>0</v>
      </c>
      <c r="K51" s="19">
        <f t="shared" si="12"/>
        <v>0</v>
      </c>
      <c r="L51" s="18">
        <f t="shared" si="13"/>
        <v>0</v>
      </c>
      <c r="M51" s="18">
        <f t="shared" si="14"/>
        <v>0</v>
      </c>
    </row>
    <row r="52" spans="2:13" ht="13" x14ac:dyDescent="0.15">
      <c r="B52" s="4">
        <v>10</v>
      </c>
      <c r="C52" s="9" t="s">
        <v>48</v>
      </c>
      <c r="D52" s="6" t="s">
        <v>10</v>
      </c>
      <c r="E52" s="7">
        <v>1</v>
      </c>
      <c r="F52" s="13">
        <v>1980000</v>
      </c>
      <c r="G52" s="8">
        <v>0.19</v>
      </c>
      <c r="H52" s="13">
        <v>376200</v>
      </c>
      <c r="I52" s="13">
        <v>2356200</v>
      </c>
      <c r="J52" s="18">
        <v>0</v>
      </c>
      <c r="K52" s="19">
        <f t="shared" si="12"/>
        <v>0</v>
      </c>
      <c r="L52" s="18">
        <f t="shared" si="13"/>
        <v>0</v>
      </c>
      <c r="M52" s="18">
        <f t="shared" si="14"/>
        <v>0</v>
      </c>
    </row>
    <row r="53" spans="2:13" ht="13" x14ac:dyDescent="0.15">
      <c r="B53" s="4">
        <v>11</v>
      </c>
      <c r="C53" s="9" t="s">
        <v>49</v>
      </c>
      <c r="D53" s="6" t="s">
        <v>10</v>
      </c>
      <c r="E53" s="7">
        <v>1</v>
      </c>
      <c r="F53" s="13">
        <v>970000</v>
      </c>
      <c r="G53" s="8">
        <v>0.19</v>
      </c>
      <c r="H53" s="13">
        <v>184300</v>
      </c>
      <c r="I53" s="13">
        <v>1154300</v>
      </c>
      <c r="J53" s="18">
        <v>0</v>
      </c>
      <c r="K53" s="19">
        <f t="shared" si="12"/>
        <v>0</v>
      </c>
      <c r="L53" s="18">
        <f t="shared" si="13"/>
        <v>0</v>
      </c>
      <c r="M53" s="18">
        <f t="shared" si="14"/>
        <v>0</v>
      </c>
    </row>
    <row r="54" spans="2:13" ht="13" x14ac:dyDescent="0.15">
      <c r="B54" s="4">
        <v>12</v>
      </c>
      <c r="C54" s="9" t="s">
        <v>50</v>
      </c>
      <c r="D54" s="6" t="s">
        <v>10</v>
      </c>
      <c r="E54" s="7">
        <v>1</v>
      </c>
      <c r="F54" s="13">
        <v>1100000</v>
      </c>
      <c r="G54" s="8">
        <v>0.19</v>
      </c>
      <c r="H54" s="13">
        <v>209000</v>
      </c>
      <c r="I54" s="13">
        <v>1309000</v>
      </c>
      <c r="J54" s="18">
        <v>0</v>
      </c>
      <c r="K54" s="19">
        <f t="shared" si="12"/>
        <v>0</v>
      </c>
      <c r="L54" s="18">
        <f t="shared" si="13"/>
        <v>0</v>
      </c>
      <c r="M54" s="18">
        <f t="shared" si="14"/>
        <v>0</v>
      </c>
    </row>
    <row r="55" spans="2:13" ht="13" x14ac:dyDescent="0.15">
      <c r="B55" s="4">
        <v>13</v>
      </c>
      <c r="C55" s="9" t="s">
        <v>51</v>
      </c>
      <c r="D55" s="6" t="s">
        <v>10</v>
      </c>
      <c r="E55" s="7">
        <v>1</v>
      </c>
      <c r="F55" s="13">
        <v>2130000</v>
      </c>
      <c r="G55" s="8">
        <v>0.19</v>
      </c>
      <c r="H55" s="13">
        <v>404700</v>
      </c>
      <c r="I55" s="13">
        <v>2534700</v>
      </c>
      <c r="J55" s="18">
        <v>0</v>
      </c>
      <c r="K55" s="19">
        <f t="shared" si="12"/>
        <v>0</v>
      </c>
      <c r="L55" s="18">
        <f t="shared" si="13"/>
        <v>0</v>
      </c>
      <c r="M55" s="18">
        <f t="shared" si="14"/>
        <v>0</v>
      </c>
    </row>
    <row r="56" spans="2:13" ht="13" x14ac:dyDescent="0.15">
      <c r="B56" s="4">
        <v>14</v>
      </c>
      <c r="C56" s="9" t="s">
        <v>52</v>
      </c>
      <c r="D56" s="6" t="s">
        <v>10</v>
      </c>
      <c r="E56" s="7">
        <v>1</v>
      </c>
      <c r="F56" s="13">
        <v>960000</v>
      </c>
      <c r="G56" s="8">
        <v>0.19</v>
      </c>
      <c r="H56" s="13">
        <v>182400</v>
      </c>
      <c r="I56" s="13">
        <v>1142400</v>
      </c>
      <c r="J56" s="18">
        <v>0</v>
      </c>
      <c r="K56" s="19">
        <f t="shared" si="12"/>
        <v>0</v>
      </c>
      <c r="L56" s="18">
        <f t="shared" si="13"/>
        <v>0</v>
      </c>
      <c r="M56" s="18">
        <f t="shared" si="14"/>
        <v>0</v>
      </c>
    </row>
    <row r="57" spans="2:13" ht="13" x14ac:dyDescent="0.15">
      <c r="B57" s="4">
        <v>15</v>
      </c>
      <c r="C57" s="9" t="s">
        <v>53</v>
      </c>
      <c r="D57" s="6" t="s">
        <v>10</v>
      </c>
      <c r="E57" s="7">
        <v>1</v>
      </c>
      <c r="F57" s="13">
        <v>960000</v>
      </c>
      <c r="G57" s="8">
        <v>0.19</v>
      </c>
      <c r="H57" s="13">
        <v>182400</v>
      </c>
      <c r="I57" s="13">
        <v>1142400</v>
      </c>
      <c r="J57" s="18">
        <v>0</v>
      </c>
      <c r="K57" s="19">
        <f t="shared" si="12"/>
        <v>0</v>
      </c>
      <c r="L57" s="18">
        <f t="shared" si="13"/>
        <v>0</v>
      </c>
      <c r="M57" s="18">
        <f t="shared" si="14"/>
        <v>0</v>
      </c>
    </row>
    <row r="58" spans="2:13" ht="13" x14ac:dyDescent="0.15">
      <c r="B58" s="4">
        <v>16</v>
      </c>
      <c r="C58" s="9" t="s">
        <v>54</v>
      </c>
      <c r="D58" s="6" t="s">
        <v>10</v>
      </c>
      <c r="E58" s="7">
        <v>1</v>
      </c>
      <c r="F58" s="13">
        <v>230000</v>
      </c>
      <c r="G58" s="8">
        <v>0.19</v>
      </c>
      <c r="H58" s="13">
        <v>43700</v>
      </c>
      <c r="I58" s="13">
        <v>273700</v>
      </c>
      <c r="J58" s="18">
        <v>0</v>
      </c>
      <c r="K58" s="19">
        <f t="shared" si="12"/>
        <v>0</v>
      </c>
      <c r="L58" s="18">
        <f t="shared" si="13"/>
        <v>0</v>
      </c>
      <c r="M58" s="18">
        <f t="shared" si="14"/>
        <v>0</v>
      </c>
    </row>
    <row r="59" spans="2:13" ht="13" x14ac:dyDescent="0.15">
      <c r="B59" s="4">
        <v>17</v>
      </c>
      <c r="C59" s="9" t="s">
        <v>55</v>
      </c>
      <c r="D59" s="6" t="s">
        <v>10</v>
      </c>
      <c r="E59" s="7">
        <v>1</v>
      </c>
      <c r="F59" s="13">
        <v>130000</v>
      </c>
      <c r="G59" s="8">
        <v>0.19</v>
      </c>
      <c r="H59" s="13">
        <v>24700</v>
      </c>
      <c r="I59" s="13">
        <v>154700</v>
      </c>
      <c r="J59" s="18">
        <v>0</v>
      </c>
      <c r="K59" s="19">
        <f t="shared" si="12"/>
        <v>0</v>
      </c>
      <c r="L59" s="18">
        <f t="shared" si="13"/>
        <v>0</v>
      </c>
      <c r="M59" s="18">
        <f t="shared" si="14"/>
        <v>0</v>
      </c>
    </row>
    <row r="60" spans="2:13" ht="24" x14ac:dyDescent="0.15">
      <c r="B60" s="4">
        <v>18</v>
      </c>
      <c r="C60" s="9" t="s">
        <v>56</v>
      </c>
      <c r="D60" s="6" t="s">
        <v>10</v>
      </c>
      <c r="E60" s="7">
        <v>1</v>
      </c>
      <c r="F60" s="13">
        <v>480000</v>
      </c>
      <c r="G60" s="8">
        <v>0.19</v>
      </c>
      <c r="H60" s="13">
        <v>91200</v>
      </c>
      <c r="I60" s="13">
        <v>571200</v>
      </c>
      <c r="J60" s="18">
        <v>0</v>
      </c>
      <c r="K60" s="19">
        <f t="shared" si="12"/>
        <v>0</v>
      </c>
      <c r="L60" s="18">
        <f t="shared" si="13"/>
        <v>0</v>
      </c>
      <c r="M60" s="18">
        <f t="shared" si="14"/>
        <v>0</v>
      </c>
    </row>
    <row r="61" spans="2:13" ht="24" x14ac:dyDescent="0.15">
      <c r="B61" s="4">
        <v>19</v>
      </c>
      <c r="C61" s="9" t="s">
        <v>57</v>
      </c>
      <c r="D61" s="6" t="s">
        <v>10</v>
      </c>
      <c r="E61" s="7">
        <v>1</v>
      </c>
      <c r="F61" s="13">
        <v>780000</v>
      </c>
      <c r="G61" s="8">
        <v>0.19</v>
      </c>
      <c r="H61" s="13">
        <v>148200</v>
      </c>
      <c r="I61" s="13">
        <v>928200</v>
      </c>
      <c r="J61" s="18">
        <v>0</v>
      </c>
      <c r="K61" s="19">
        <f t="shared" si="12"/>
        <v>0</v>
      </c>
      <c r="L61" s="18">
        <f t="shared" si="13"/>
        <v>0</v>
      </c>
      <c r="M61" s="18">
        <f t="shared" si="14"/>
        <v>0</v>
      </c>
    </row>
    <row r="62" spans="2:13" ht="24" x14ac:dyDescent="0.15">
      <c r="B62" s="4">
        <v>20</v>
      </c>
      <c r="C62" s="9" t="s">
        <v>58</v>
      </c>
      <c r="D62" s="6" t="s">
        <v>10</v>
      </c>
      <c r="E62" s="7">
        <v>1</v>
      </c>
      <c r="F62" s="13">
        <v>2100000</v>
      </c>
      <c r="G62" s="8">
        <v>0.19</v>
      </c>
      <c r="H62" s="13">
        <v>399000</v>
      </c>
      <c r="I62" s="13">
        <v>2499000</v>
      </c>
      <c r="J62" s="18">
        <v>0</v>
      </c>
      <c r="K62" s="19">
        <f t="shared" si="12"/>
        <v>0</v>
      </c>
      <c r="L62" s="18">
        <f t="shared" si="13"/>
        <v>0</v>
      </c>
      <c r="M62" s="18">
        <f t="shared" si="14"/>
        <v>0</v>
      </c>
    </row>
    <row r="63" spans="2:13" ht="24" x14ac:dyDescent="0.15">
      <c r="B63" s="4">
        <v>21</v>
      </c>
      <c r="C63" s="9" t="s">
        <v>59</v>
      </c>
      <c r="D63" s="6" t="s">
        <v>10</v>
      </c>
      <c r="E63" s="7">
        <v>1</v>
      </c>
      <c r="F63" s="13">
        <v>380000</v>
      </c>
      <c r="G63" s="8">
        <v>0.19</v>
      </c>
      <c r="H63" s="13">
        <v>72200</v>
      </c>
      <c r="I63" s="13">
        <v>452200</v>
      </c>
      <c r="J63" s="18">
        <v>0</v>
      </c>
      <c r="K63" s="19">
        <f t="shared" si="12"/>
        <v>0</v>
      </c>
      <c r="L63" s="18">
        <f t="shared" si="13"/>
        <v>0</v>
      </c>
      <c r="M63" s="18">
        <f t="shared" si="14"/>
        <v>0</v>
      </c>
    </row>
    <row r="64" spans="2:13" ht="24" x14ac:dyDescent="0.15">
      <c r="B64" s="4">
        <v>22</v>
      </c>
      <c r="C64" s="9" t="s">
        <v>60</v>
      </c>
      <c r="D64" s="6" t="s">
        <v>10</v>
      </c>
      <c r="E64" s="7">
        <v>1</v>
      </c>
      <c r="F64" s="13">
        <v>780000</v>
      </c>
      <c r="G64" s="8">
        <v>0.19</v>
      </c>
      <c r="H64" s="13">
        <v>148200</v>
      </c>
      <c r="I64" s="13">
        <v>928200</v>
      </c>
      <c r="J64" s="18">
        <v>0</v>
      </c>
      <c r="K64" s="19">
        <f t="shared" si="12"/>
        <v>0</v>
      </c>
      <c r="L64" s="18">
        <f t="shared" si="13"/>
        <v>0</v>
      </c>
      <c r="M64" s="18">
        <f t="shared" si="14"/>
        <v>0</v>
      </c>
    </row>
    <row r="65" spans="2:13" ht="24" x14ac:dyDescent="0.15">
      <c r="B65" s="4">
        <v>23</v>
      </c>
      <c r="C65" s="9" t="s">
        <v>61</v>
      </c>
      <c r="D65" s="6" t="s">
        <v>10</v>
      </c>
      <c r="E65" s="7">
        <v>1</v>
      </c>
      <c r="F65" s="13">
        <v>540000</v>
      </c>
      <c r="G65" s="8">
        <v>0.19</v>
      </c>
      <c r="H65" s="13">
        <v>102600</v>
      </c>
      <c r="I65" s="13">
        <v>642600</v>
      </c>
      <c r="J65" s="18">
        <v>0</v>
      </c>
      <c r="K65" s="19">
        <f t="shared" si="12"/>
        <v>0</v>
      </c>
      <c r="L65" s="18">
        <f t="shared" si="13"/>
        <v>0</v>
      </c>
      <c r="M65" s="18">
        <f t="shared" si="14"/>
        <v>0</v>
      </c>
    </row>
    <row r="66" spans="2:13" ht="20" customHeight="1" x14ac:dyDescent="0.15">
      <c r="B66" s="16" t="s">
        <v>36</v>
      </c>
      <c r="C66" s="17"/>
      <c r="D66" s="17"/>
      <c r="E66" s="17"/>
      <c r="F66" s="17"/>
      <c r="G66" s="17"/>
      <c r="H66" s="17"/>
      <c r="I66" s="17"/>
      <c r="J66" s="17"/>
      <c r="K66" s="17"/>
      <c r="L66" s="17"/>
      <c r="M66" s="17"/>
    </row>
    <row r="67" spans="2:13" ht="65" x14ac:dyDescent="0.15">
      <c r="B67" s="2" t="s">
        <v>5</v>
      </c>
      <c r="C67" s="2" t="s">
        <v>6</v>
      </c>
      <c r="D67" s="2" t="s">
        <v>7</v>
      </c>
      <c r="E67" s="3" t="s">
        <v>8</v>
      </c>
      <c r="F67" s="14" t="s">
        <v>0</v>
      </c>
      <c r="G67" s="14" t="s">
        <v>4</v>
      </c>
      <c r="H67" s="14" t="s">
        <v>2</v>
      </c>
      <c r="I67" s="14" t="s">
        <v>3</v>
      </c>
      <c r="J67" s="20" t="s">
        <v>148</v>
      </c>
      <c r="K67" s="20" t="s">
        <v>1</v>
      </c>
      <c r="L67" s="21" t="s">
        <v>2</v>
      </c>
      <c r="M67" s="20" t="s">
        <v>149</v>
      </c>
    </row>
    <row r="68" spans="2:13" ht="48" x14ac:dyDescent="0.15">
      <c r="B68" s="10">
        <v>1</v>
      </c>
      <c r="C68" s="11" t="s">
        <v>62</v>
      </c>
      <c r="D68" s="6" t="s">
        <v>10</v>
      </c>
      <c r="E68" s="12">
        <v>1</v>
      </c>
      <c r="F68" s="13">
        <v>1780000</v>
      </c>
      <c r="G68" s="8">
        <v>0.19</v>
      </c>
      <c r="H68" s="13">
        <v>338200</v>
      </c>
      <c r="I68" s="13">
        <v>2118200</v>
      </c>
      <c r="J68" s="18">
        <v>0</v>
      </c>
      <c r="K68" s="19">
        <f t="shared" ref="K68:K78" si="15">J68*19%</f>
        <v>0</v>
      </c>
      <c r="L68" s="18">
        <f t="shared" ref="L68:L78" si="16">K68+J68</f>
        <v>0</v>
      </c>
      <c r="M68" s="18">
        <f t="shared" ref="M68:M78" si="17">J68+L68*E68</f>
        <v>0</v>
      </c>
    </row>
    <row r="69" spans="2:13" ht="36" x14ac:dyDescent="0.15">
      <c r="B69" s="10">
        <v>2</v>
      </c>
      <c r="C69" s="11" t="s">
        <v>63</v>
      </c>
      <c r="D69" s="6" t="s">
        <v>10</v>
      </c>
      <c r="E69" s="12">
        <v>1</v>
      </c>
      <c r="F69" s="13">
        <v>48000</v>
      </c>
      <c r="G69" s="8">
        <v>0.19</v>
      </c>
      <c r="H69" s="13">
        <v>9120</v>
      </c>
      <c r="I69" s="13">
        <v>57120</v>
      </c>
      <c r="J69" s="18">
        <v>0</v>
      </c>
      <c r="K69" s="19">
        <f t="shared" si="15"/>
        <v>0</v>
      </c>
      <c r="L69" s="18">
        <f t="shared" si="16"/>
        <v>0</v>
      </c>
      <c r="M69" s="18">
        <f t="shared" si="17"/>
        <v>0</v>
      </c>
    </row>
    <row r="70" spans="2:13" ht="36" x14ac:dyDescent="0.15">
      <c r="B70" s="10">
        <v>3</v>
      </c>
      <c r="C70" s="11" t="s">
        <v>64</v>
      </c>
      <c r="D70" s="6" t="s">
        <v>10</v>
      </c>
      <c r="E70" s="12">
        <v>1</v>
      </c>
      <c r="F70" s="13">
        <v>48000</v>
      </c>
      <c r="G70" s="8">
        <v>0.19</v>
      </c>
      <c r="H70" s="13">
        <v>9120</v>
      </c>
      <c r="I70" s="13">
        <v>57120</v>
      </c>
      <c r="J70" s="18">
        <v>0</v>
      </c>
      <c r="K70" s="19">
        <f t="shared" si="15"/>
        <v>0</v>
      </c>
      <c r="L70" s="18">
        <f t="shared" si="16"/>
        <v>0</v>
      </c>
      <c r="M70" s="18">
        <f t="shared" si="17"/>
        <v>0</v>
      </c>
    </row>
    <row r="71" spans="2:13" ht="36" x14ac:dyDescent="0.15">
      <c r="B71" s="10">
        <v>4</v>
      </c>
      <c r="C71" s="11" t="s">
        <v>65</v>
      </c>
      <c r="D71" s="6" t="s">
        <v>10</v>
      </c>
      <c r="E71" s="12">
        <v>1</v>
      </c>
      <c r="F71" s="13">
        <v>48000</v>
      </c>
      <c r="G71" s="8">
        <v>0.19</v>
      </c>
      <c r="H71" s="13">
        <v>9120</v>
      </c>
      <c r="I71" s="13">
        <v>57120</v>
      </c>
      <c r="J71" s="18">
        <v>0</v>
      </c>
      <c r="K71" s="19">
        <f t="shared" si="15"/>
        <v>0</v>
      </c>
      <c r="L71" s="18">
        <f t="shared" si="16"/>
        <v>0</v>
      </c>
      <c r="M71" s="18">
        <f t="shared" si="17"/>
        <v>0</v>
      </c>
    </row>
    <row r="72" spans="2:13" ht="36" x14ac:dyDescent="0.15">
      <c r="B72" s="10">
        <v>5</v>
      </c>
      <c r="C72" s="11" t="s">
        <v>66</v>
      </c>
      <c r="D72" s="6" t="s">
        <v>10</v>
      </c>
      <c r="E72" s="12">
        <v>1</v>
      </c>
      <c r="F72" s="13">
        <v>48000</v>
      </c>
      <c r="G72" s="8">
        <v>0.19</v>
      </c>
      <c r="H72" s="13">
        <v>9120</v>
      </c>
      <c r="I72" s="13">
        <v>57120</v>
      </c>
      <c r="J72" s="18">
        <v>0</v>
      </c>
      <c r="K72" s="19">
        <f t="shared" si="15"/>
        <v>0</v>
      </c>
      <c r="L72" s="18">
        <f t="shared" si="16"/>
        <v>0</v>
      </c>
      <c r="M72" s="18">
        <f t="shared" si="17"/>
        <v>0</v>
      </c>
    </row>
    <row r="73" spans="2:13" ht="36" x14ac:dyDescent="0.15">
      <c r="B73" s="10">
        <v>6</v>
      </c>
      <c r="C73" s="11" t="s">
        <v>67</v>
      </c>
      <c r="D73" s="6" t="s">
        <v>10</v>
      </c>
      <c r="E73" s="12">
        <v>1</v>
      </c>
      <c r="F73" s="13">
        <v>48000</v>
      </c>
      <c r="G73" s="8">
        <v>0.19</v>
      </c>
      <c r="H73" s="13">
        <v>9120</v>
      </c>
      <c r="I73" s="13">
        <v>57120</v>
      </c>
      <c r="J73" s="18">
        <v>0</v>
      </c>
      <c r="K73" s="19">
        <f t="shared" si="15"/>
        <v>0</v>
      </c>
      <c r="L73" s="18">
        <f t="shared" si="16"/>
        <v>0</v>
      </c>
      <c r="M73" s="18">
        <f t="shared" si="17"/>
        <v>0</v>
      </c>
    </row>
    <row r="74" spans="2:13" ht="13" x14ac:dyDescent="0.15">
      <c r="B74" s="10">
        <v>7</v>
      </c>
      <c r="C74" s="11" t="s">
        <v>68</v>
      </c>
      <c r="D74" s="6" t="s">
        <v>10</v>
      </c>
      <c r="E74" s="12">
        <v>1</v>
      </c>
      <c r="F74" s="13">
        <v>620000</v>
      </c>
      <c r="G74" s="8">
        <v>0.19</v>
      </c>
      <c r="H74" s="13">
        <v>117800</v>
      </c>
      <c r="I74" s="13">
        <v>737800</v>
      </c>
      <c r="J74" s="18">
        <v>0</v>
      </c>
      <c r="K74" s="19">
        <f t="shared" si="15"/>
        <v>0</v>
      </c>
      <c r="L74" s="18">
        <f t="shared" si="16"/>
        <v>0</v>
      </c>
      <c r="M74" s="18">
        <f t="shared" si="17"/>
        <v>0</v>
      </c>
    </row>
    <row r="75" spans="2:13" ht="13" x14ac:dyDescent="0.15">
      <c r="B75" s="10">
        <v>8</v>
      </c>
      <c r="C75" s="11" t="s">
        <v>69</v>
      </c>
      <c r="D75" s="6" t="s">
        <v>10</v>
      </c>
      <c r="E75" s="12">
        <v>1</v>
      </c>
      <c r="F75" s="13">
        <v>620000</v>
      </c>
      <c r="G75" s="8">
        <v>0.19</v>
      </c>
      <c r="H75" s="13">
        <v>117800</v>
      </c>
      <c r="I75" s="13">
        <v>737800</v>
      </c>
      <c r="J75" s="18">
        <v>0</v>
      </c>
      <c r="K75" s="19">
        <f t="shared" si="15"/>
        <v>0</v>
      </c>
      <c r="L75" s="18">
        <f t="shared" si="16"/>
        <v>0</v>
      </c>
      <c r="M75" s="18">
        <f t="shared" si="17"/>
        <v>0</v>
      </c>
    </row>
    <row r="76" spans="2:13" ht="13" x14ac:dyDescent="0.15">
      <c r="B76" s="10">
        <v>9</v>
      </c>
      <c r="C76" s="11" t="s">
        <v>70</v>
      </c>
      <c r="D76" s="6" t="s">
        <v>10</v>
      </c>
      <c r="E76" s="12">
        <v>1</v>
      </c>
      <c r="F76" s="13">
        <v>336000</v>
      </c>
      <c r="G76" s="8">
        <v>0.19</v>
      </c>
      <c r="H76" s="13">
        <v>63840</v>
      </c>
      <c r="I76" s="13">
        <v>399840</v>
      </c>
      <c r="J76" s="18">
        <v>0</v>
      </c>
      <c r="K76" s="19">
        <f t="shared" si="15"/>
        <v>0</v>
      </c>
      <c r="L76" s="18">
        <f t="shared" si="16"/>
        <v>0</v>
      </c>
      <c r="M76" s="18">
        <f t="shared" si="17"/>
        <v>0</v>
      </c>
    </row>
    <row r="77" spans="2:13" ht="13" x14ac:dyDescent="0.15">
      <c r="B77" s="10">
        <v>10</v>
      </c>
      <c r="C77" s="11" t="s">
        <v>71</v>
      </c>
      <c r="D77" s="6" t="s">
        <v>10</v>
      </c>
      <c r="E77" s="12">
        <v>1</v>
      </c>
      <c r="F77" s="13">
        <v>1260000</v>
      </c>
      <c r="G77" s="8">
        <v>0.19</v>
      </c>
      <c r="H77" s="13">
        <v>239400</v>
      </c>
      <c r="I77" s="13">
        <v>1499400</v>
      </c>
      <c r="J77" s="18">
        <v>0</v>
      </c>
      <c r="K77" s="19">
        <f t="shared" si="15"/>
        <v>0</v>
      </c>
      <c r="L77" s="18">
        <f t="shared" si="16"/>
        <v>0</v>
      </c>
      <c r="M77" s="18">
        <f t="shared" si="17"/>
        <v>0</v>
      </c>
    </row>
    <row r="78" spans="2:13" ht="24" x14ac:dyDescent="0.15">
      <c r="B78" s="10">
        <v>11</v>
      </c>
      <c r="C78" s="11" t="s">
        <v>72</v>
      </c>
      <c r="D78" s="6" t="s">
        <v>10</v>
      </c>
      <c r="E78" s="12">
        <v>1</v>
      </c>
      <c r="F78" s="13">
        <v>168000</v>
      </c>
      <c r="G78" s="8">
        <v>0.19</v>
      </c>
      <c r="H78" s="13">
        <v>31920</v>
      </c>
      <c r="I78" s="13">
        <v>199920</v>
      </c>
      <c r="J78" s="18">
        <v>0</v>
      </c>
      <c r="K78" s="19">
        <f t="shared" si="15"/>
        <v>0</v>
      </c>
      <c r="L78" s="18">
        <f t="shared" si="16"/>
        <v>0</v>
      </c>
      <c r="M78" s="18">
        <f t="shared" si="17"/>
        <v>0</v>
      </c>
    </row>
    <row r="79" spans="2:13" ht="18" customHeight="1" x14ac:dyDescent="0.15">
      <c r="B79" s="16" t="s">
        <v>25</v>
      </c>
      <c r="C79" s="17"/>
      <c r="D79" s="17"/>
      <c r="E79" s="17"/>
      <c r="F79" s="17"/>
      <c r="G79" s="17"/>
      <c r="H79" s="17"/>
      <c r="I79" s="17"/>
      <c r="J79" s="17"/>
      <c r="K79" s="17"/>
      <c r="L79" s="17"/>
      <c r="M79" s="17"/>
    </row>
    <row r="80" spans="2:13" ht="65" x14ac:dyDescent="0.15">
      <c r="B80" s="2" t="s">
        <v>5</v>
      </c>
      <c r="C80" s="2" t="s">
        <v>6</v>
      </c>
      <c r="D80" s="2" t="s">
        <v>7</v>
      </c>
      <c r="E80" s="3" t="s">
        <v>8</v>
      </c>
      <c r="F80" s="14" t="s">
        <v>0</v>
      </c>
      <c r="G80" s="14" t="s">
        <v>4</v>
      </c>
      <c r="H80" s="14" t="s">
        <v>2</v>
      </c>
      <c r="I80" s="14" t="s">
        <v>3</v>
      </c>
      <c r="J80" s="20" t="s">
        <v>148</v>
      </c>
      <c r="K80" s="20" t="s">
        <v>1</v>
      </c>
      <c r="L80" s="21" t="s">
        <v>2</v>
      </c>
      <c r="M80" s="20" t="s">
        <v>149</v>
      </c>
    </row>
    <row r="81" spans="2:13" ht="13" x14ac:dyDescent="0.15">
      <c r="B81" s="4">
        <v>1</v>
      </c>
      <c r="C81" s="9" t="s">
        <v>73</v>
      </c>
      <c r="D81" s="6" t="s">
        <v>10</v>
      </c>
      <c r="E81" s="7">
        <v>1</v>
      </c>
      <c r="F81" s="13">
        <v>168000</v>
      </c>
      <c r="G81" s="8">
        <v>0.19</v>
      </c>
      <c r="H81" s="13">
        <v>31920</v>
      </c>
      <c r="I81" s="13">
        <v>199920</v>
      </c>
      <c r="J81" s="18">
        <v>0</v>
      </c>
      <c r="K81" s="19">
        <f t="shared" ref="K81:K144" si="18">J81*19%</f>
        <v>0</v>
      </c>
      <c r="L81" s="18">
        <f t="shared" ref="L81:L144" si="19">K81+J81</f>
        <v>0</v>
      </c>
      <c r="M81" s="18">
        <f t="shared" ref="M81:M144" si="20">J81+L81*E81</f>
        <v>0</v>
      </c>
    </row>
    <row r="82" spans="2:13" ht="13" x14ac:dyDescent="0.15">
      <c r="B82" s="4">
        <v>2</v>
      </c>
      <c r="C82" s="9" t="s">
        <v>74</v>
      </c>
      <c r="D82" s="6" t="s">
        <v>10</v>
      </c>
      <c r="E82" s="7">
        <v>1</v>
      </c>
      <c r="F82" s="13">
        <v>56000</v>
      </c>
      <c r="G82" s="8">
        <v>0.19</v>
      </c>
      <c r="H82" s="13">
        <v>10640</v>
      </c>
      <c r="I82" s="13">
        <v>66640</v>
      </c>
      <c r="J82" s="18">
        <v>0</v>
      </c>
      <c r="K82" s="19">
        <f t="shared" si="18"/>
        <v>0</v>
      </c>
      <c r="L82" s="18">
        <f t="shared" si="19"/>
        <v>0</v>
      </c>
      <c r="M82" s="18">
        <f t="shared" si="20"/>
        <v>0</v>
      </c>
    </row>
    <row r="83" spans="2:13" ht="13" x14ac:dyDescent="0.15">
      <c r="B83" s="4">
        <v>3</v>
      </c>
      <c r="C83" s="9" t="s">
        <v>75</v>
      </c>
      <c r="D83" s="6" t="s">
        <v>10</v>
      </c>
      <c r="E83" s="7">
        <v>1</v>
      </c>
      <c r="F83" s="13">
        <v>110000</v>
      </c>
      <c r="G83" s="8">
        <v>0.19</v>
      </c>
      <c r="H83" s="13">
        <v>20900</v>
      </c>
      <c r="I83" s="13">
        <v>130900</v>
      </c>
      <c r="J83" s="18">
        <v>0</v>
      </c>
      <c r="K83" s="19">
        <f t="shared" si="18"/>
        <v>0</v>
      </c>
      <c r="L83" s="18">
        <f t="shared" si="19"/>
        <v>0</v>
      </c>
      <c r="M83" s="18">
        <f t="shared" si="20"/>
        <v>0</v>
      </c>
    </row>
    <row r="84" spans="2:13" ht="13" x14ac:dyDescent="0.15">
      <c r="B84" s="4">
        <v>4</v>
      </c>
      <c r="C84" s="9" t="s">
        <v>76</v>
      </c>
      <c r="D84" s="6" t="s">
        <v>10</v>
      </c>
      <c r="E84" s="7">
        <v>1</v>
      </c>
      <c r="F84" s="13">
        <v>168000</v>
      </c>
      <c r="G84" s="8">
        <v>0.19</v>
      </c>
      <c r="H84" s="13">
        <v>31920</v>
      </c>
      <c r="I84" s="13">
        <v>199920</v>
      </c>
      <c r="J84" s="18">
        <v>0</v>
      </c>
      <c r="K84" s="19">
        <f t="shared" si="18"/>
        <v>0</v>
      </c>
      <c r="L84" s="18">
        <f t="shared" si="19"/>
        <v>0</v>
      </c>
      <c r="M84" s="18">
        <f t="shared" si="20"/>
        <v>0</v>
      </c>
    </row>
    <row r="85" spans="2:13" ht="13" x14ac:dyDescent="0.15">
      <c r="B85" s="4">
        <v>5</v>
      </c>
      <c r="C85" s="9" t="s">
        <v>77</v>
      </c>
      <c r="D85" s="6" t="s">
        <v>10</v>
      </c>
      <c r="E85" s="7">
        <v>1</v>
      </c>
      <c r="F85" s="13">
        <v>168000</v>
      </c>
      <c r="G85" s="8">
        <v>0.19</v>
      </c>
      <c r="H85" s="13">
        <v>31920</v>
      </c>
      <c r="I85" s="13">
        <v>199920</v>
      </c>
      <c r="J85" s="18">
        <v>0</v>
      </c>
      <c r="K85" s="19">
        <f t="shared" si="18"/>
        <v>0</v>
      </c>
      <c r="L85" s="18">
        <f t="shared" si="19"/>
        <v>0</v>
      </c>
      <c r="M85" s="18">
        <f t="shared" si="20"/>
        <v>0</v>
      </c>
    </row>
    <row r="86" spans="2:13" ht="13" x14ac:dyDescent="0.15">
      <c r="B86" s="4">
        <v>6</v>
      </c>
      <c r="C86" s="9" t="s">
        <v>78</v>
      </c>
      <c r="D86" s="6" t="s">
        <v>10</v>
      </c>
      <c r="E86" s="7">
        <v>1</v>
      </c>
      <c r="F86" s="13">
        <v>56000</v>
      </c>
      <c r="G86" s="8">
        <v>0.19</v>
      </c>
      <c r="H86" s="13">
        <v>10640</v>
      </c>
      <c r="I86" s="13">
        <v>66640</v>
      </c>
      <c r="J86" s="18">
        <v>0</v>
      </c>
      <c r="K86" s="19">
        <f t="shared" si="18"/>
        <v>0</v>
      </c>
      <c r="L86" s="18">
        <f t="shared" si="19"/>
        <v>0</v>
      </c>
      <c r="M86" s="18">
        <f t="shared" si="20"/>
        <v>0</v>
      </c>
    </row>
    <row r="87" spans="2:13" ht="13" x14ac:dyDescent="0.15">
      <c r="B87" s="4">
        <v>7</v>
      </c>
      <c r="C87" s="9" t="s">
        <v>79</v>
      </c>
      <c r="D87" s="6" t="s">
        <v>10</v>
      </c>
      <c r="E87" s="7">
        <v>1</v>
      </c>
      <c r="F87" s="13">
        <v>110000</v>
      </c>
      <c r="G87" s="8">
        <v>0.19</v>
      </c>
      <c r="H87" s="13">
        <v>20900</v>
      </c>
      <c r="I87" s="13">
        <v>130900</v>
      </c>
      <c r="J87" s="18">
        <v>0</v>
      </c>
      <c r="K87" s="19">
        <f t="shared" si="18"/>
        <v>0</v>
      </c>
      <c r="L87" s="18">
        <f t="shared" si="19"/>
        <v>0</v>
      </c>
      <c r="M87" s="18">
        <f t="shared" si="20"/>
        <v>0</v>
      </c>
    </row>
    <row r="88" spans="2:13" ht="13" x14ac:dyDescent="0.15">
      <c r="B88" s="4">
        <v>8</v>
      </c>
      <c r="C88" s="9" t="s">
        <v>80</v>
      </c>
      <c r="D88" s="6" t="s">
        <v>10</v>
      </c>
      <c r="E88" s="7">
        <v>1</v>
      </c>
      <c r="F88" s="13">
        <v>168000</v>
      </c>
      <c r="G88" s="8">
        <v>0.19</v>
      </c>
      <c r="H88" s="13">
        <v>31920</v>
      </c>
      <c r="I88" s="13">
        <v>199920</v>
      </c>
      <c r="J88" s="18">
        <v>0</v>
      </c>
      <c r="K88" s="19">
        <f t="shared" si="18"/>
        <v>0</v>
      </c>
      <c r="L88" s="18">
        <f t="shared" si="19"/>
        <v>0</v>
      </c>
      <c r="M88" s="18">
        <f t="shared" si="20"/>
        <v>0</v>
      </c>
    </row>
    <row r="89" spans="2:13" ht="13" x14ac:dyDescent="0.15">
      <c r="B89" s="4">
        <v>9</v>
      </c>
      <c r="C89" s="9" t="s">
        <v>81</v>
      </c>
      <c r="D89" s="6" t="s">
        <v>10</v>
      </c>
      <c r="E89" s="7">
        <v>1</v>
      </c>
      <c r="F89" s="13">
        <v>168000</v>
      </c>
      <c r="G89" s="8">
        <v>0.19</v>
      </c>
      <c r="H89" s="13">
        <v>31920</v>
      </c>
      <c r="I89" s="13">
        <v>199920</v>
      </c>
      <c r="J89" s="18">
        <v>0</v>
      </c>
      <c r="K89" s="19">
        <f t="shared" si="18"/>
        <v>0</v>
      </c>
      <c r="L89" s="18">
        <f t="shared" si="19"/>
        <v>0</v>
      </c>
      <c r="M89" s="18">
        <f t="shared" si="20"/>
        <v>0</v>
      </c>
    </row>
    <row r="90" spans="2:13" ht="13" x14ac:dyDescent="0.15">
      <c r="B90" s="4">
        <v>10</v>
      </c>
      <c r="C90" s="9" t="s">
        <v>82</v>
      </c>
      <c r="D90" s="6" t="s">
        <v>10</v>
      </c>
      <c r="E90" s="7">
        <v>1</v>
      </c>
      <c r="F90" s="13">
        <v>56000</v>
      </c>
      <c r="G90" s="8">
        <v>0.19</v>
      </c>
      <c r="H90" s="13">
        <v>10640</v>
      </c>
      <c r="I90" s="13">
        <v>66640</v>
      </c>
      <c r="J90" s="18">
        <v>0</v>
      </c>
      <c r="K90" s="19">
        <f t="shared" si="18"/>
        <v>0</v>
      </c>
      <c r="L90" s="18">
        <f t="shared" si="19"/>
        <v>0</v>
      </c>
      <c r="M90" s="18">
        <f t="shared" si="20"/>
        <v>0</v>
      </c>
    </row>
    <row r="91" spans="2:13" ht="13" x14ac:dyDescent="0.15">
      <c r="B91" s="4">
        <v>11</v>
      </c>
      <c r="C91" s="9" t="s">
        <v>83</v>
      </c>
      <c r="D91" s="6" t="s">
        <v>10</v>
      </c>
      <c r="E91" s="7">
        <v>1</v>
      </c>
      <c r="F91" s="13">
        <v>110000</v>
      </c>
      <c r="G91" s="8">
        <v>0.19</v>
      </c>
      <c r="H91" s="13">
        <v>20900</v>
      </c>
      <c r="I91" s="13">
        <v>130900</v>
      </c>
      <c r="J91" s="18">
        <v>0</v>
      </c>
      <c r="K91" s="19">
        <f t="shared" si="18"/>
        <v>0</v>
      </c>
      <c r="L91" s="18">
        <f t="shared" si="19"/>
        <v>0</v>
      </c>
      <c r="M91" s="18">
        <f t="shared" si="20"/>
        <v>0</v>
      </c>
    </row>
    <row r="92" spans="2:13" ht="13" x14ac:dyDescent="0.15">
      <c r="B92" s="4">
        <v>12</v>
      </c>
      <c r="C92" s="9" t="s">
        <v>84</v>
      </c>
      <c r="D92" s="6" t="s">
        <v>10</v>
      </c>
      <c r="E92" s="7">
        <v>1</v>
      </c>
      <c r="F92" s="13">
        <v>168000</v>
      </c>
      <c r="G92" s="8">
        <v>0.19</v>
      </c>
      <c r="H92" s="13">
        <v>31920</v>
      </c>
      <c r="I92" s="13">
        <v>199920</v>
      </c>
      <c r="J92" s="18">
        <v>0</v>
      </c>
      <c r="K92" s="19">
        <f t="shared" si="18"/>
        <v>0</v>
      </c>
      <c r="L92" s="18">
        <f t="shared" si="19"/>
        <v>0</v>
      </c>
      <c r="M92" s="18">
        <f t="shared" si="20"/>
        <v>0</v>
      </c>
    </row>
    <row r="93" spans="2:13" ht="13" x14ac:dyDescent="0.15">
      <c r="B93" s="4">
        <v>13</v>
      </c>
      <c r="C93" s="9" t="s">
        <v>85</v>
      </c>
      <c r="D93" s="6" t="s">
        <v>10</v>
      </c>
      <c r="E93" s="7">
        <v>1</v>
      </c>
      <c r="F93" s="13">
        <v>345000</v>
      </c>
      <c r="G93" s="8">
        <v>0.19</v>
      </c>
      <c r="H93" s="13">
        <v>65550</v>
      </c>
      <c r="I93" s="13">
        <v>410550</v>
      </c>
      <c r="J93" s="18">
        <v>0</v>
      </c>
      <c r="K93" s="19">
        <f t="shared" si="18"/>
        <v>0</v>
      </c>
      <c r="L93" s="18">
        <f t="shared" si="19"/>
        <v>0</v>
      </c>
      <c r="M93" s="18">
        <f t="shared" si="20"/>
        <v>0</v>
      </c>
    </row>
    <row r="94" spans="2:13" ht="13" x14ac:dyDescent="0.15">
      <c r="B94" s="4">
        <v>14</v>
      </c>
      <c r="C94" s="9" t="s">
        <v>86</v>
      </c>
      <c r="D94" s="6" t="s">
        <v>10</v>
      </c>
      <c r="E94" s="7">
        <v>1</v>
      </c>
      <c r="F94" s="13">
        <v>110000</v>
      </c>
      <c r="G94" s="8">
        <v>0.19</v>
      </c>
      <c r="H94" s="13">
        <v>20900</v>
      </c>
      <c r="I94" s="13">
        <v>130900</v>
      </c>
      <c r="J94" s="18">
        <v>0</v>
      </c>
      <c r="K94" s="19">
        <f t="shared" si="18"/>
        <v>0</v>
      </c>
      <c r="L94" s="18">
        <f t="shared" si="19"/>
        <v>0</v>
      </c>
      <c r="M94" s="18">
        <f t="shared" si="20"/>
        <v>0</v>
      </c>
    </row>
    <row r="95" spans="2:13" ht="13" x14ac:dyDescent="0.15">
      <c r="B95" s="4">
        <v>15</v>
      </c>
      <c r="C95" s="9" t="s">
        <v>87</v>
      </c>
      <c r="D95" s="6" t="s">
        <v>10</v>
      </c>
      <c r="E95" s="7">
        <v>1</v>
      </c>
      <c r="F95" s="13">
        <v>110000</v>
      </c>
      <c r="G95" s="8">
        <v>0.19</v>
      </c>
      <c r="H95" s="13">
        <v>20900</v>
      </c>
      <c r="I95" s="13">
        <v>130900</v>
      </c>
      <c r="J95" s="18">
        <v>0</v>
      </c>
      <c r="K95" s="19">
        <f t="shared" si="18"/>
        <v>0</v>
      </c>
      <c r="L95" s="18">
        <f t="shared" si="19"/>
        <v>0</v>
      </c>
      <c r="M95" s="18">
        <f t="shared" si="20"/>
        <v>0</v>
      </c>
    </row>
    <row r="96" spans="2:13" ht="13" x14ac:dyDescent="0.15">
      <c r="B96" s="4">
        <v>16</v>
      </c>
      <c r="C96" s="9" t="s">
        <v>88</v>
      </c>
      <c r="D96" s="6" t="s">
        <v>10</v>
      </c>
      <c r="E96" s="7">
        <v>1</v>
      </c>
      <c r="F96" s="13">
        <v>250000</v>
      </c>
      <c r="G96" s="8">
        <v>0.19</v>
      </c>
      <c r="H96" s="13">
        <v>47500</v>
      </c>
      <c r="I96" s="13">
        <v>297500</v>
      </c>
      <c r="J96" s="18">
        <v>0</v>
      </c>
      <c r="K96" s="19">
        <f t="shared" si="18"/>
        <v>0</v>
      </c>
      <c r="L96" s="18">
        <f t="shared" si="19"/>
        <v>0</v>
      </c>
      <c r="M96" s="18">
        <f t="shared" si="20"/>
        <v>0</v>
      </c>
    </row>
    <row r="97" spans="2:13" ht="13" x14ac:dyDescent="0.15">
      <c r="B97" s="4">
        <v>17</v>
      </c>
      <c r="C97" s="9" t="s">
        <v>89</v>
      </c>
      <c r="D97" s="6" t="s">
        <v>10</v>
      </c>
      <c r="E97" s="7">
        <v>1</v>
      </c>
      <c r="F97" s="13">
        <v>250000</v>
      </c>
      <c r="G97" s="8">
        <v>0.19</v>
      </c>
      <c r="H97" s="13">
        <v>47500</v>
      </c>
      <c r="I97" s="13">
        <v>297500</v>
      </c>
      <c r="J97" s="18">
        <v>0</v>
      </c>
      <c r="K97" s="19">
        <f t="shared" si="18"/>
        <v>0</v>
      </c>
      <c r="L97" s="18">
        <f t="shared" si="19"/>
        <v>0</v>
      </c>
      <c r="M97" s="18">
        <f t="shared" si="20"/>
        <v>0</v>
      </c>
    </row>
    <row r="98" spans="2:13" ht="13" x14ac:dyDescent="0.15">
      <c r="B98" s="4">
        <v>18</v>
      </c>
      <c r="C98" s="9" t="s">
        <v>90</v>
      </c>
      <c r="D98" s="6" t="s">
        <v>10</v>
      </c>
      <c r="E98" s="7">
        <v>1</v>
      </c>
      <c r="F98" s="13">
        <v>460000</v>
      </c>
      <c r="G98" s="8">
        <v>0.19</v>
      </c>
      <c r="H98" s="13">
        <v>87400</v>
      </c>
      <c r="I98" s="13">
        <v>547400</v>
      </c>
      <c r="J98" s="18">
        <v>0</v>
      </c>
      <c r="K98" s="19">
        <f t="shared" si="18"/>
        <v>0</v>
      </c>
      <c r="L98" s="18">
        <f t="shared" si="19"/>
        <v>0</v>
      </c>
      <c r="M98" s="18">
        <f t="shared" si="20"/>
        <v>0</v>
      </c>
    </row>
    <row r="99" spans="2:13" ht="13" x14ac:dyDescent="0.15">
      <c r="B99" s="4">
        <v>19</v>
      </c>
      <c r="C99" s="9" t="s">
        <v>91</v>
      </c>
      <c r="D99" s="6" t="s">
        <v>10</v>
      </c>
      <c r="E99" s="7">
        <v>1</v>
      </c>
      <c r="F99" s="13">
        <v>460000</v>
      </c>
      <c r="G99" s="8">
        <v>0.19</v>
      </c>
      <c r="H99" s="13">
        <v>87400</v>
      </c>
      <c r="I99" s="13">
        <v>547400</v>
      </c>
      <c r="J99" s="18">
        <v>0</v>
      </c>
      <c r="K99" s="19">
        <f t="shared" si="18"/>
        <v>0</v>
      </c>
      <c r="L99" s="18">
        <f t="shared" si="19"/>
        <v>0</v>
      </c>
      <c r="M99" s="18">
        <f t="shared" si="20"/>
        <v>0</v>
      </c>
    </row>
    <row r="100" spans="2:13" ht="13" x14ac:dyDescent="0.15">
      <c r="B100" s="4">
        <v>20</v>
      </c>
      <c r="C100" s="9" t="s">
        <v>92</v>
      </c>
      <c r="D100" s="6" t="s">
        <v>10</v>
      </c>
      <c r="E100" s="7">
        <v>1</v>
      </c>
      <c r="F100" s="13">
        <v>450000</v>
      </c>
      <c r="G100" s="8">
        <v>0.19</v>
      </c>
      <c r="H100" s="13">
        <v>85500</v>
      </c>
      <c r="I100" s="13">
        <v>535500</v>
      </c>
      <c r="J100" s="18">
        <v>0</v>
      </c>
      <c r="K100" s="19">
        <f t="shared" si="18"/>
        <v>0</v>
      </c>
      <c r="L100" s="18">
        <f t="shared" si="19"/>
        <v>0</v>
      </c>
      <c r="M100" s="18">
        <f t="shared" si="20"/>
        <v>0</v>
      </c>
    </row>
    <row r="101" spans="2:13" ht="13" x14ac:dyDescent="0.15">
      <c r="B101" s="4">
        <v>21</v>
      </c>
      <c r="C101" s="9" t="s">
        <v>93</v>
      </c>
      <c r="D101" s="6" t="s">
        <v>10</v>
      </c>
      <c r="E101" s="7">
        <v>1</v>
      </c>
      <c r="F101" s="13">
        <v>450000</v>
      </c>
      <c r="G101" s="8">
        <v>0.19</v>
      </c>
      <c r="H101" s="13">
        <v>85500</v>
      </c>
      <c r="I101" s="13">
        <v>535500</v>
      </c>
      <c r="J101" s="18">
        <v>0</v>
      </c>
      <c r="K101" s="19">
        <f t="shared" si="18"/>
        <v>0</v>
      </c>
      <c r="L101" s="18">
        <f t="shared" si="19"/>
        <v>0</v>
      </c>
      <c r="M101" s="18">
        <f t="shared" si="20"/>
        <v>0</v>
      </c>
    </row>
    <row r="102" spans="2:13" ht="13" x14ac:dyDescent="0.15">
      <c r="B102" s="4">
        <v>22</v>
      </c>
      <c r="C102" s="9" t="s">
        <v>94</v>
      </c>
      <c r="D102" s="6" t="s">
        <v>10</v>
      </c>
      <c r="E102" s="7">
        <v>1</v>
      </c>
      <c r="F102" s="13">
        <v>420000</v>
      </c>
      <c r="G102" s="8">
        <v>0.19</v>
      </c>
      <c r="H102" s="13">
        <v>79800</v>
      </c>
      <c r="I102" s="13">
        <v>499800</v>
      </c>
      <c r="J102" s="18">
        <v>0</v>
      </c>
      <c r="K102" s="19">
        <f t="shared" si="18"/>
        <v>0</v>
      </c>
      <c r="L102" s="18">
        <f t="shared" si="19"/>
        <v>0</v>
      </c>
      <c r="M102" s="18">
        <f t="shared" si="20"/>
        <v>0</v>
      </c>
    </row>
    <row r="103" spans="2:13" ht="13" x14ac:dyDescent="0.15">
      <c r="B103" s="4">
        <v>23</v>
      </c>
      <c r="C103" s="9" t="s">
        <v>95</v>
      </c>
      <c r="D103" s="6" t="s">
        <v>10</v>
      </c>
      <c r="E103" s="7">
        <v>1</v>
      </c>
      <c r="F103" s="13">
        <v>420000</v>
      </c>
      <c r="G103" s="8">
        <v>0.19</v>
      </c>
      <c r="H103" s="13">
        <v>79800</v>
      </c>
      <c r="I103" s="13">
        <v>499800</v>
      </c>
      <c r="J103" s="18">
        <v>0</v>
      </c>
      <c r="K103" s="19">
        <f t="shared" si="18"/>
        <v>0</v>
      </c>
      <c r="L103" s="18">
        <f t="shared" si="19"/>
        <v>0</v>
      </c>
      <c r="M103" s="18">
        <f t="shared" si="20"/>
        <v>0</v>
      </c>
    </row>
    <row r="104" spans="2:13" ht="13" x14ac:dyDescent="0.15">
      <c r="B104" s="4">
        <v>24</v>
      </c>
      <c r="C104" s="9" t="s">
        <v>96</v>
      </c>
      <c r="D104" s="6" t="s">
        <v>10</v>
      </c>
      <c r="E104" s="7">
        <v>1</v>
      </c>
      <c r="F104" s="13">
        <v>420000</v>
      </c>
      <c r="G104" s="8">
        <v>0.19</v>
      </c>
      <c r="H104" s="13">
        <v>79800</v>
      </c>
      <c r="I104" s="13">
        <v>499800</v>
      </c>
      <c r="J104" s="18">
        <v>0</v>
      </c>
      <c r="K104" s="19">
        <f t="shared" si="18"/>
        <v>0</v>
      </c>
      <c r="L104" s="18">
        <f t="shared" si="19"/>
        <v>0</v>
      </c>
      <c r="M104" s="18">
        <f t="shared" si="20"/>
        <v>0</v>
      </c>
    </row>
    <row r="105" spans="2:13" ht="13" x14ac:dyDescent="0.15">
      <c r="B105" s="4">
        <v>25</v>
      </c>
      <c r="C105" s="9" t="s">
        <v>97</v>
      </c>
      <c r="D105" s="6" t="s">
        <v>10</v>
      </c>
      <c r="E105" s="7">
        <v>1</v>
      </c>
      <c r="F105" s="13">
        <v>420000</v>
      </c>
      <c r="G105" s="8">
        <v>0.19</v>
      </c>
      <c r="H105" s="13">
        <v>79800</v>
      </c>
      <c r="I105" s="13">
        <v>499800</v>
      </c>
      <c r="J105" s="18">
        <v>0</v>
      </c>
      <c r="K105" s="19">
        <f t="shared" si="18"/>
        <v>0</v>
      </c>
      <c r="L105" s="18">
        <f t="shared" si="19"/>
        <v>0</v>
      </c>
      <c r="M105" s="18">
        <f t="shared" si="20"/>
        <v>0</v>
      </c>
    </row>
    <row r="106" spans="2:13" ht="13" x14ac:dyDescent="0.15">
      <c r="B106" s="4">
        <v>26</v>
      </c>
      <c r="C106" s="9" t="s">
        <v>98</v>
      </c>
      <c r="D106" s="6" t="s">
        <v>10</v>
      </c>
      <c r="E106" s="7">
        <v>1</v>
      </c>
      <c r="F106" s="13">
        <v>420000</v>
      </c>
      <c r="G106" s="8">
        <v>0.19</v>
      </c>
      <c r="H106" s="13">
        <v>79800</v>
      </c>
      <c r="I106" s="13">
        <v>499800</v>
      </c>
      <c r="J106" s="18">
        <v>0</v>
      </c>
      <c r="K106" s="19">
        <f t="shared" si="18"/>
        <v>0</v>
      </c>
      <c r="L106" s="18">
        <f t="shared" si="19"/>
        <v>0</v>
      </c>
      <c r="M106" s="18">
        <f t="shared" si="20"/>
        <v>0</v>
      </c>
    </row>
    <row r="107" spans="2:13" ht="13" x14ac:dyDescent="0.15">
      <c r="B107" s="4">
        <v>27</v>
      </c>
      <c r="C107" s="9" t="s">
        <v>99</v>
      </c>
      <c r="D107" s="6" t="s">
        <v>10</v>
      </c>
      <c r="E107" s="7">
        <v>1</v>
      </c>
      <c r="F107" s="13">
        <v>420000</v>
      </c>
      <c r="G107" s="8">
        <v>0.19</v>
      </c>
      <c r="H107" s="13">
        <v>79800</v>
      </c>
      <c r="I107" s="13">
        <v>499800</v>
      </c>
      <c r="J107" s="18">
        <v>0</v>
      </c>
      <c r="K107" s="19">
        <f t="shared" si="18"/>
        <v>0</v>
      </c>
      <c r="L107" s="18">
        <f t="shared" si="19"/>
        <v>0</v>
      </c>
      <c r="M107" s="18">
        <f t="shared" si="20"/>
        <v>0</v>
      </c>
    </row>
    <row r="108" spans="2:13" ht="13" x14ac:dyDescent="0.15">
      <c r="B108" s="4">
        <v>28</v>
      </c>
      <c r="C108" s="9" t="s">
        <v>100</v>
      </c>
      <c r="D108" s="6" t="s">
        <v>10</v>
      </c>
      <c r="E108" s="7">
        <v>1</v>
      </c>
      <c r="F108" s="13">
        <v>420000</v>
      </c>
      <c r="G108" s="8">
        <v>0.19</v>
      </c>
      <c r="H108" s="13">
        <v>79800</v>
      </c>
      <c r="I108" s="13">
        <v>499800</v>
      </c>
      <c r="J108" s="18">
        <v>0</v>
      </c>
      <c r="K108" s="19">
        <f t="shared" si="18"/>
        <v>0</v>
      </c>
      <c r="L108" s="18">
        <f t="shared" si="19"/>
        <v>0</v>
      </c>
      <c r="M108" s="18">
        <f t="shared" si="20"/>
        <v>0</v>
      </c>
    </row>
    <row r="109" spans="2:13" ht="24" x14ac:dyDescent="0.15">
      <c r="B109" s="4">
        <v>29</v>
      </c>
      <c r="C109" s="9" t="s">
        <v>101</v>
      </c>
      <c r="D109" s="6" t="s">
        <v>10</v>
      </c>
      <c r="E109" s="7">
        <v>1</v>
      </c>
      <c r="F109" s="13">
        <v>190000</v>
      </c>
      <c r="G109" s="8">
        <v>0.19</v>
      </c>
      <c r="H109" s="13">
        <v>36100</v>
      </c>
      <c r="I109" s="13">
        <v>226100</v>
      </c>
      <c r="J109" s="18">
        <v>0</v>
      </c>
      <c r="K109" s="19">
        <f t="shared" si="18"/>
        <v>0</v>
      </c>
      <c r="L109" s="18">
        <f t="shared" si="19"/>
        <v>0</v>
      </c>
      <c r="M109" s="18">
        <f t="shared" si="20"/>
        <v>0</v>
      </c>
    </row>
    <row r="110" spans="2:13" ht="24" x14ac:dyDescent="0.15">
      <c r="B110" s="4">
        <v>30</v>
      </c>
      <c r="C110" s="9" t="s">
        <v>102</v>
      </c>
      <c r="D110" s="6" t="s">
        <v>10</v>
      </c>
      <c r="E110" s="7">
        <v>1</v>
      </c>
      <c r="F110" s="13">
        <v>210000</v>
      </c>
      <c r="G110" s="8">
        <v>0.19</v>
      </c>
      <c r="H110" s="13">
        <v>39900</v>
      </c>
      <c r="I110" s="13">
        <v>249900</v>
      </c>
      <c r="J110" s="18">
        <v>0</v>
      </c>
      <c r="K110" s="19">
        <f t="shared" si="18"/>
        <v>0</v>
      </c>
      <c r="L110" s="18">
        <f t="shared" si="19"/>
        <v>0</v>
      </c>
      <c r="M110" s="18">
        <f t="shared" si="20"/>
        <v>0</v>
      </c>
    </row>
    <row r="111" spans="2:13" ht="24" x14ac:dyDescent="0.15">
      <c r="B111" s="4">
        <v>31</v>
      </c>
      <c r="C111" s="9" t="s">
        <v>103</v>
      </c>
      <c r="D111" s="6" t="s">
        <v>10</v>
      </c>
      <c r="E111" s="7">
        <v>1</v>
      </c>
      <c r="F111" s="13">
        <v>230000</v>
      </c>
      <c r="G111" s="8">
        <v>0.19</v>
      </c>
      <c r="H111" s="13">
        <v>43700</v>
      </c>
      <c r="I111" s="13">
        <v>273700</v>
      </c>
      <c r="J111" s="18">
        <v>0</v>
      </c>
      <c r="K111" s="19">
        <f t="shared" si="18"/>
        <v>0</v>
      </c>
      <c r="L111" s="18">
        <f t="shared" si="19"/>
        <v>0</v>
      </c>
      <c r="M111" s="18">
        <f t="shared" si="20"/>
        <v>0</v>
      </c>
    </row>
    <row r="112" spans="2:13" ht="24" x14ac:dyDescent="0.15">
      <c r="B112" s="4">
        <v>32</v>
      </c>
      <c r="C112" s="9" t="s">
        <v>104</v>
      </c>
      <c r="D112" s="6" t="s">
        <v>10</v>
      </c>
      <c r="E112" s="7">
        <v>1</v>
      </c>
      <c r="F112" s="13">
        <v>230000</v>
      </c>
      <c r="G112" s="8">
        <v>0.19</v>
      </c>
      <c r="H112" s="13">
        <v>43700</v>
      </c>
      <c r="I112" s="13">
        <v>273700</v>
      </c>
      <c r="J112" s="18">
        <v>0</v>
      </c>
      <c r="K112" s="19">
        <f t="shared" si="18"/>
        <v>0</v>
      </c>
      <c r="L112" s="18">
        <f t="shared" si="19"/>
        <v>0</v>
      </c>
      <c r="M112" s="18">
        <f t="shared" si="20"/>
        <v>0</v>
      </c>
    </row>
    <row r="113" spans="2:13" ht="24" x14ac:dyDescent="0.15">
      <c r="B113" s="4">
        <v>33</v>
      </c>
      <c r="C113" s="9" t="s">
        <v>105</v>
      </c>
      <c r="D113" s="6" t="s">
        <v>10</v>
      </c>
      <c r="E113" s="7">
        <v>1</v>
      </c>
      <c r="F113" s="13">
        <v>230000</v>
      </c>
      <c r="G113" s="8">
        <v>0.19</v>
      </c>
      <c r="H113" s="13">
        <v>43700</v>
      </c>
      <c r="I113" s="13">
        <v>273700</v>
      </c>
      <c r="J113" s="18">
        <v>0</v>
      </c>
      <c r="K113" s="19">
        <f t="shared" si="18"/>
        <v>0</v>
      </c>
      <c r="L113" s="18">
        <f t="shared" si="19"/>
        <v>0</v>
      </c>
      <c r="M113" s="18">
        <f t="shared" si="20"/>
        <v>0</v>
      </c>
    </row>
    <row r="114" spans="2:13" ht="13" x14ac:dyDescent="0.15">
      <c r="B114" s="4">
        <v>34</v>
      </c>
      <c r="C114" s="9" t="s">
        <v>106</v>
      </c>
      <c r="D114" s="6" t="s">
        <v>10</v>
      </c>
      <c r="E114" s="7">
        <v>1</v>
      </c>
      <c r="F114" s="13">
        <v>420000</v>
      </c>
      <c r="G114" s="8">
        <v>0.19</v>
      </c>
      <c r="H114" s="13">
        <v>79800</v>
      </c>
      <c r="I114" s="13">
        <v>499800</v>
      </c>
      <c r="J114" s="18">
        <v>0</v>
      </c>
      <c r="K114" s="19">
        <f t="shared" si="18"/>
        <v>0</v>
      </c>
      <c r="L114" s="18">
        <f t="shared" si="19"/>
        <v>0</v>
      </c>
      <c r="M114" s="18">
        <f t="shared" si="20"/>
        <v>0</v>
      </c>
    </row>
    <row r="115" spans="2:13" ht="13" x14ac:dyDescent="0.15">
      <c r="B115" s="4">
        <v>35</v>
      </c>
      <c r="C115" s="9" t="s">
        <v>107</v>
      </c>
      <c r="D115" s="6" t="s">
        <v>10</v>
      </c>
      <c r="E115" s="7">
        <v>1</v>
      </c>
      <c r="F115" s="13">
        <v>420000</v>
      </c>
      <c r="G115" s="8">
        <v>0.19</v>
      </c>
      <c r="H115" s="13">
        <v>79800</v>
      </c>
      <c r="I115" s="13">
        <v>499800</v>
      </c>
      <c r="J115" s="18">
        <v>0</v>
      </c>
      <c r="K115" s="19">
        <f t="shared" si="18"/>
        <v>0</v>
      </c>
      <c r="L115" s="18">
        <f t="shared" si="19"/>
        <v>0</v>
      </c>
      <c r="M115" s="18">
        <f t="shared" si="20"/>
        <v>0</v>
      </c>
    </row>
    <row r="116" spans="2:13" ht="13" x14ac:dyDescent="0.15">
      <c r="B116" s="4">
        <v>36</v>
      </c>
      <c r="C116" s="9" t="s">
        <v>108</v>
      </c>
      <c r="D116" s="6" t="s">
        <v>10</v>
      </c>
      <c r="E116" s="7">
        <v>1</v>
      </c>
      <c r="F116" s="13">
        <v>420000</v>
      </c>
      <c r="G116" s="8">
        <v>0.19</v>
      </c>
      <c r="H116" s="13">
        <v>79800</v>
      </c>
      <c r="I116" s="13">
        <v>499800</v>
      </c>
      <c r="J116" s="18">
        <v>0</v>
      </c>
      <c r="K116" s="19">
        <f t="shared" si="18"/>
        <v>0</v>
      </c>
      <c r="L116" s="18">
        <f t="shared" si="19"/>
        <v>0</v>
      </c>
      <c r="M116" s="18">
        <f t="shared" si="20"/>
        <v>0</v>
      </c>
    </row>
    <row r="117" spans="2:13" ht="13" x14ac:dyDescent="0.15">
      <c r="B117" s="4">
        <v>37</v>
      </c>
      <c r="C117" s="9" t="s">
        <v>109</v>
      </c>
      <c r="D117" s="6" t="s">
        <v>10</v>
      </c>
      <c r="E117" s="7">
        <v>1</v>
      </c>
      <c r="F117" s="13">
        <v>420000</v>
      </c>
      <c r="G117" s="8">
        <v>0.19</v>
      </c>
      <c r="H117" s="13">
        <v>79800</v>
      </c>
      <c r="I117" s="13">
        <v>499800</v>
      </c>
      <c r="J117" s="18">
        <v>0</v>
      </c>
      <c r="K117" s="19">
        <f t="shared" si="18"/>
        <v>0</v>
      </c>
      <c r="L117" s="18">
        <f t="shared" si="19"/>
        <v>0</v>
      </c>
      <c r="M117" s="18">
        <f t="shared" si="20"/>
        <v>0</v>
      </c>
    </row>
    <row r="118" spans="2:13" ht="13" x14ac:dyDescent="0.15">
      <c r="B118" s="4">
        <v>38</v>
      </c>
      <c r="C118" s="9" t="s">
        <v>110</v>
      </c>
      <c r="D118" s="6" t="s">
        <v>10</v>
      </c>
      <c r="E118" s="7">
        <v>1</v>
      </c>
      <c r="F118" s="13">
        <v>420000</v>
      </c>
      <c r="G118" s="8">
        <v>0.19</v>
      </c>
      <c r="H118" s="13">
        <v>79800</v>
      </c>
      <c r="I118" s="13">
        <v>499800</v>
      </c>
      <c r="J118" s="18">
        <v>0</v>
      </c>
      <c r="K118" s="19">
        <f t="shared" si="18"/>
        <v>0</v>
      </c>
      <c r="L118" s="18">
        <f t="shared" si="19"/>
        <v>0</v>
      </c>
      <c r="M118" s="18">
        <f t="shared" si="20"/>
        <v>0</v>
      </c>
    </row>
    <row r="119" spans="2:13" ht="13" x14ac:dyDescent="0.15">
      <c r="B119" s="4">
        <v>39</v>
      </c>
      <c r="C119" s="9" t="s">
        <v>111</v>
      </c>
      <c r="D119" s="6" t="s">
        <v>10</v>
      </c>
      <c r="E119" s="7">
        <v>1</v>
      </c>
      <c r="F119" s="13">
        <v>420000</v>
      </c>
      <c r="G119" s="8">
        <v>0.19</v>
      </c>
      <c r="H119" s="13">
        <v>79800</v>
      </c>
      <c r="I119" s="13">
        <v>499800</v>
      </c>
      <c r="J119" s="18">
        <v>0</v>
      </c>
      <c r="K119" s="19">
        <f t="shared" si="18"/>
        <v>0</v>
      </c>
      <c r="L119" s="18">
        <f t="shared" si="19"/>
        <v>0</v>
      </c>
      <c r="M119" s="18">
        <f t="shared" si="20"/>
        <v>0</v>
      </c>
    </row>
    <row r="120" spans="2:13" ht="13" x14ac:dyDescent="0.15">
      <c r="B120" s="4">
        <v>40</v>
      </c>
      <c r="C120" s="9" t="s">
        <v>112</v>
      </c>
      <c r="D120" s="6" t="s">
        <v>10</v>
      </c>
      <c r="E120" s="7">
        <v>1</v>
      </c>
      <c r="F120" s="13">
        <v>420000</v>
      </c>
      <c r="G120" s="8">
        <v>0.19</v>
      </c>
      <c r="H120" s="13">
        <v>79800</v>
      </c>
      <c r="I120" s="13">
        <v>499800</v>
      </c>
      <c r="J120" s="18">
        <v>0</v>
      </c>
      <c r="K120" s="19">
        <f t="shared" si="18"/>
        <v>0</v>
      </c>
      <c r="L120" s="18">
        <f t="shared" si="19"/>
        <v>0</v>
      </c>
      <c r="M120" s="18">
        <f t="shared" si="20"/>
        <v>0</v>
      </c>
    </row>
    <row r="121" spans="2:13" ht="13" x14ac:dyDescent="0.15">
      <c r="B121" s="4">
        <v>41</v>
      </c>
      <c r="C121" s="9" t="s">
        <v>113</v>
      </c>
      <c r="D121" s="6" t="s">
        <v>10</v>
      </c>
      <c r="E121" s="7">
        <v>1</v>
      </c>
      <c r="F121" s="13">
        <v>420000</v>
      </c>
      <c r="G121" s="8">
        <v>0.19</v>
      </c>
      <c r="H121" s="13">
        <v>79800</v>
      </c>
      <c r="I121" s="13">
        <v>499800</v>
      </c>
      <c r="J121" s="18">
        <v>0</v>
      </c>
      <c r="K121" s="19">
        <f t="shared" si="18"/>
        <v>0</v>
      </c>
      <c r="L121" s="18">
        <f t="shared" si="19"/>
        <v>0</v>
      </c>
      <c r="M121" s="18">
        <f t="shared" si="20"/>
        <v>0</v>
      </c>
    </row>
    <row r="122" spans="2:13" ht="13" x14ac:dyDescent="0.15">
      <c r="B122" s="4">
        <v>42</v>
      </c>
      <c r="C122" s="9" t="s">
        <v>114</v>
      </c>
      <c r="D122" s="6" t="s">
        <v>10</v>
      </c>
      <c r="E122" s="7">
        <v>1</v>
      </c>
      <c r="F122" s="13">
        <v>240000</v>
      </c>
      <c r="G122" s="8">
        <v>0.19</v>
      </c>
      <c r="H122" s="13">
        <v>45600</v>
      </c>
      <c r="I122" s="13">
        <v>285600</v>
      </c>
      <c r="J122" s="18">
        <v>0</v>
      </c>
      <c r="K122" s="19">
        <f t="shared" si="18"/>
        <v>0</v>
      </c>
      <c r="L122" s="18">
        <f t="shared" si="19"/>
        <v>0</v>
      </c>
      <c r="M122" s="18">
        <f t="shared" si="20"/>
        <v>0</v>
      </c>
    </row>
    <row r="123" spans="2:13" ht="13" x14ac:dyDescent="0.15">
      <c r="B123" s="4">
        <v>43</v>
      </c>
      <c r="C123" s="9" t="s">
        <v>115</v>
      </c>
      <c r="D123" s="6" t="s">
        <v>10</v>
      </c>
      <c r="E123" s="7">
        <v>1</v>
      </c>
      <c r="F123" s="13">
        <v>240000</v>
      </c>
      <c r="G123" s="8">
        <v>0.19</v>
      </c>
      <c r="H123" s="13">
        <v>45600</v>
      </c>
      <c r="I123" s="13">
        <v>285600</v>
      </c>
      <c r="J123" s="18">
        <v>0</v>
      </c>
      <c r="K123" s="19">
        <f t="shared" si="18"/>
        <v>0</v>
      </c>
      <c r="L123" s="18">
        <f t="shared" si="19"/>
        <v>0</v>
      </c>
      <c r="M123" s="18">
        <f t="shared" si="20"/>
        <v>0</v>
      </c>
    </row>
    <row r="124" spans="2:13" ht="13" x14ac:dyDescent="0.15">
      <c r="B124" s="4">
        <v>44</v>
      </c>
      <c r="C124" s="9" t="s">
        <v>116</v>
      </c>
      <c r="D124" s="6" t="s">
        <v>10</v>
      </c>
      <c r="E124" s="7">
        <v>1</v>
      </c>
      <c r="F124" s="13">
        <v>240000</v>
      </c>
      <c r="G124" s="8">
        <v>0.19</v>
      </c>
      <c r="H124" s="13">
        <v>45600</v>
      </c>
      <c r="I124" s="13">
        <v>285600</v>
      </c>
      <c r="J124" s="18">
        <v>0</v>
      </c>
      <c r="K124" s="19">
        <f t="shared" si="18"/>
        <v>0</v>
      </c>
      <c r="L124" s="18">
        <f t="shared" si="19"/>
        <v>0</v>
      </c>
      <c r="M124" s="18">
        <f t="shared" si="20"/>
        <v>0</v>
      </c>
    </row>
    <row r="125" spans="2:13" ht="13" x14ac:dyDescent="0.15">
      <c r="B125" s="4">
        <v>45</v>
      </c>
      <c r="C125" s="9" t="s">
        <v>117</v>
      </c>
      <c r="D125" s="6" t="s">
        <v>10</v>
      </c>
      <c r="E125" s="7">
        <v>1</v>
      </c>
      <c r="F125" s="13">
        <v>240000</v>
      </c>
      <c r="G125" s="8">
        <v>0.19</v>
      </c>
      <c r="H125" s="13">
        <v>45600</v>
      </c>
      <c r="I125" s="13">
        <v>285600</v>
      </c>
      <c r="J125" s="18">
        <v>0</v>
      </c>
      <c r="K125" s="19">
        <f t="shared" si="18"/>
        <v>0</v>
      </c>
      <c r="L125" s="18">
        <f t="shared" si="19"/>
        <v>0</v>
      </c>
      <c r="M125" s="18">
        <f t="shared" si="20"/>
        <v>0</v>
      </c>
    </row>
    <row r="126" spans="2:13" ht="13" x14ac:dyDescent="0.15">
      <c r="B126" s="4">
        <v>46</v>
      </c>
      <c r="C126" s="9" t="s">
        <v>118</v>
      </c>
      <c r="D126" s="6" t="s">
        <v>10</v>
      </c>
      <c r="E126" s="7">
        <v>1</v>
      </c>
      <c r="F126" s="13">
        <v>240000</v>
      </c>
      <c r="G126" s="8">
        <v>0.19</v>
      </c>
      <c r="H126" s="13">
        <v>45600</v>
      </c>
      <c r="I126" s="13">
        <v>285600</v>
      </c>
      <c r="J126" s="18">
        <v>0</v>
      </c>
      <c r="K126" s="19">
        <f t="shared" si="18"/>
        <v>0</v>
      </c>
      <c r="L126" s="18">
        <f t="shared" si="19"/>
        <v>0</v>
      </c>
      <c r="M126" s="18">
        <f t="shared" si="20"/>
        <v>0</v>
      </c>
    </row>
    <row r="127" spans="2:13" ht="13" x14ac:dyDescent="0.15">
      <c r="B127" s="4">
        <v>47</v>
      </c>
      <c r="C127" s="9" t="s">
        <v>119</v>
      </c>
      <c r="D127" s="6" t="s">
        <v>10</v>
      </c>
      <c r="E127" s="7">
        <v>1</v>
      </c>
      <c r="F127" s="13">
        <v>240000</v>
      </c>
      <c r="G127" s="8">
        <v>0.19</v>
      </c>
      <c r="H127" s="13">
        <v>45600</v>
      </c>
      <c r="I127" s="13">
        <v>285600</v>
      </c>
      <c r="J127" s="18">
        <v>0</v>
      </c>
      <c r="K127" s="19">
        <f t="shared" si="18"/>
        <v>0</v>
      </c>
      <c r="L127" s="18">
        <f t="shared" si="19"/>
        <v>0</v>
      </c>
      <c r="M127" s="18">
        <f t="shared" si="20"/>
        <v>0</v>
      </c>
    </row>
    <row r="128" spans="2:13" ht="13" x14ac:dyDescent="0.15">
      <c r="B128" s="4">
        <v>48</v>
      </c>
      <c r="C128" s="9" t="s">
        <v>120</v>
      </c>
      <c r="D128" s="6" t="s">
        <v>10</v>
      </c>
      <c r="E128" s="7">
        <v>1</v>
      </c>
      <c r="F128" s="13">
        <v>240000</v>
      </c>
      <c r="G128" s="8">
        <v>0.19</v>
      </c>
      <c r="H128" s="13">
        <v>45600</v>
      </c>
      <c r="I128" s="13">
        <v>285600</v>
      </c>
      <c r="J128" s="18">
        <v>0</v>
      </c>
      <c r="K128" s="19">
        <f t="shared" si="18"/>
        <v>0</v>
      </c>
      <c r="L128" s="18">
        <f t="shared" si="19"/>
        <v>0</v>
      </c>
      <c r="M128" s="18">
        <f t="shared" si="20"/>
        <v>0</v>
      </c>
    </row>
    <row r="129" spans="2:13" ht="13" x14ac:dyDescent="0.15">
      <c r="B129" s="4">
        <v>49</v>
      </c>
      <c r="C129" s="9" t="s">
        <v>121</v>
      </c>
      <c r="D129" s="6" t="s">
        <v>10</v>
      </c>
      <c r="E129" s="7">
        <v>1</v>
      </c>
      <c r="F129" s="13">
        <v>240000</v>
      </c>
      <c r="G129" s="8">
        <v>0.19</v>
      </c>
      <c r="H129" s="13">
        <v>45600</v>
      </c>
      <c r="I129" s="13">
        <v>285600</v>
      </c>
      <c r="J129" s="18">
        <v>0</v>
      </c>
      <c r="K129" s="19">
        <f t="shared" si="18"/>
        <v>0</v>
      </c>
      <c r="L129" s="18">
        <f t="shared" si="19"/>
        <v>0</v>
      </c>
      <c r="M129" s="18">
        <f t="shared" si="20"/>
        <v>0</v>
      </c>
    </row>
    <row r="130" spans="2:13" ht="13" x14ac:dyDescent="0.15">
      <c r="B130" s="4">
        <v>50</v>
      </c>
      <c r="C130" s="9" t="s">
        <v>122</v>
      </c>
      <c r="D130" s="6" t="s">
        <v>10</v>
      </c>
      <c r="E130" s="7">
        <v>1</v>
      </c>
      <c r="F130" s="13">
        <v>280000</v>
      </c>
      <c r="G130" s="8">
        <v>0.19</v>
      </c>
      <c r="H130" s="13">
        <v>53200</v>
      </c>
      <c r="I130" s="13">
        <v>333200</v>
      </c>
      <c r="J130" s="18">
        <v>0</v>
      </c>
      <c r="K130" s="19">
        <f t="shared" si="18"/>
        <v>0</v>
      </c>
      <c r="L130" s="18">
        <f t="shared" si="19"/>
        <v>0</v>
      </c>
      <c r="M130" s="18">
        <f t="shared" si="20"/>
        <v>0</v>
      </c>
    </row>
    <row r="131" spans="2:13" ht="13" x14ac:dyDescent="0.15">
      <c r="B131" s="4">
        <v>51</v>
      </c>
      <c r="C131" s="9" t="s">
        <v>123</v>
      </c>
      <c r="D131" s="6" t="s">
        <v>10</v>
      </c>
      <c r="E131" s="7">
        <v>1</v>
      </c>
      <c r="F131" s="13">
        <v>230000</v>
      </c>
      <c r="G131" s="8">
        <v>0.19</v>
      </c>
      <c r="H131" s="13">
        <v>43700</v>
      </c>
      <c r="I131" s="13">
        <v>273700</v>
      </c>
      <c r="J131" s="18">
        <v>0</v>
      </c>
      <c r="K131" s="19">
        <f t="shared" si="18"/>
        <v>0</v>
      </c>
      <c r="L131" s="18">
        <f t="shared" si="19"/>
        <v>0</v>
      </c>
      <c r="M131" s="18">
        <f t="shared" si="20"/>
        <v>0</v>
      </c>
    </row>
    <row r="132" spans="2:13" ht="13" x14ac:dyDescent="0.15">
      <c r="B132" s="4">
        <v>52</v>
      </c>
      <c r="C132" s="9" t="s">
        <v>124</v>
      </c>
      <c r="D132" s="6" t="s">
        <v>10</v>
      </c>
      <c r="E132" s="7">
        <v>1</v>
      </c>
      <c r="F132" s="13">
        <v>380000</v>
      </c>
      <c r="G132" s="8">
        <v>0.19</v>
      </c>
      <c r="H132" s="13">
        <v>72200</v>
      </c>
      <c r="I132" s="13">
        <v>452200</v>
      </c>
      <c r="J132" s="18">
        <v>0</v>
      </c>
      <c r="K132" s="19">
        <f t="shared" si="18"/>
        <v>0</v>
      </c>
      <c r="L132" s="18">
        <f t="shared" si="19"/>
        <v>0</v>
      </c>
      <c r="M132" s="18">
        <f t="shared" si="20"/>
        <v>0</v>
      </c>
    </row>
    <row r="133" spans="2:13" ht="13" x14ac:dyDescent="0.15">
      <c r="B133" s="4">
        <v>53</v>
      </c>
      <c r="C133" s="9" t="s">
        <v>125</v>
      </c>
      <c r="D133" s="6" t="s">
        <v>10</v>
      </c>
      <c r="E133" s="7">
        <v>1</v>
      </c>
      <c r="F133" s="13">
        <v>340000</v>
      </c>
      <c r="G133" s="8">
        <v>0.19</v>
      </c>
      <c r="H133" s="13">
        <v>64600</v>
      </c>
      <c r="I133" s="13">
        <v>404600</v>
      </c>
      <c r="J133" s="18">
        <v>0</v>
      </c>
      <c r="K133" s="19">
        <f t="shared" si="18"/>
        <v>0</v>
      </c>
      <c r="L133" s="18">
        <f t="shared" si="19"/>
        <v>0</v>
      </c>
      <c r="M133" s="18">
        <f t="shared" si="20"/>
        <v>0</v>
      </c>
    </row>
    <row r="134" spans="2:13" ht="24" x14ac:dyDescent="0.15">
      <c r="B134" s="4">
        <v>54</v>
      </c>
      <c r="C134" s="9" t="s">
        <v>126</v>
      </c>
      <c r="D134" s="6" t="s">
        <v>10</v>
      </c>
      <c r="E134" s="7">
        <v>1</v>
      </c>
      <c r="F134" s="13">
        <v>168000</v>
      </c>
      <c r="G134" s="8">
        <v>0.19</v>
      </c>
      <c r="H134" s="13">
        <v>31920</v>
      </c>
      <c r="I134" s="13">
        <v>199920</v>
      </c>
      <c r="J134" s="18">
        <v>0</v>
      </c>
      <c r="K134" s="19">
        <f t="shared" si="18"/>
        <v>0</v>
      </c>
      <c r="L134" s="18">
        <f t="shared" si="19"/>
        <v>0</v>
      </c>
      <c r="M134" s="18">
        <f t="shared" si="20"/>
        <v>0</v>
      </c>
    </row>
    <row r="135" spans="2:13" ht="36" x14ac:dyDescent="0.15">
      <c r="B135" s="4">
        <v>55</v>
      </c>
      <c r="C135" s="9" t="s">
        <v>127</v>
      </c>
      <c r="D135" s="6" t="s">
        <v>10</v>
      </c>
      <c r="E135" s="7">
        <v>1</v>
      </c>
      <c r="F135" s="13">
        <v>2390000</v>
      </c>
      <c r="G135" s="8">
        <v>0.19</v>
      </c>
      <c r="H135" s="13">
        <v>454100</v>
      </c>
      <c r="I135" s="13">
        <v>2844100</v>
      </c>
      <c r="J135" s="18">
        <v>0</v>
      </c>
      <c r="K135" s="19">
        <f t="shared" si="18"/>
        <v>0</v>
      </c>
      <c r="L135" s="18">
        <f t="shared" si="19"/>
        <v>0</v>
      </c>
      <c r="M135" s="18">
        <f t="shared" si="20"/>
        <v>0</v>
      </c>
    </row>
    <row r="136" spans="2:13" ht="36" x14ac:dyDescent="0.15">
      <c r="B136" s="4">
        <v>56</v>
      </c>
      <c r="C136" s="9" t="s">
        <v>128</v>
      </c>
      <c r="D136" s="6" t="s">
        <v>10</v>
      </c>
      <c r="E136" s="7">
        <v>1</v>
      </c>
      <c r="F136" s="13">
        <v>3400000</v>
      </c>
      <c r="G136" s="8">
        <v>0.19</v>
      </c>
      <c r="H136" s="13">
        <v>646000</v>
      </c>
      <c r="I136" s="13">
        <v>4046000</v>
      </c>
      <c r="J136" s="18">
        <v>0</v>
      </c>
      <c r="K136" s="19">
        <f t="shared" si="18"/>
        <v>0</v>
      </c>
      <c r="L136" s="18">
        <f t="shared" si="19"/>
        <v>0</v>
      </c>
      <c r="M136" s="18">
        <f t="shared" si="20"/>
        <v>0</v>
      </c>
    </row>
    <row r="137" spans="2:13" ht="13" x14ac:dyDescent="0.15">
      <c r="B137" s="4">
        <v>57</v>
      </c>
      <c r="C137" s="9" t="s">
        <v>129</v>
      </c>
      <c r="D137" s="6" t="s">
        <v>10</v>
      </c>
      <c r="E137" s="7">
        <v>1</v>
      </c>
      <c r="F137" s="13">
        <v>130000</v>
      </c>
      <c r="G137" s="8">
        <v>0.19</v>
      </c>
      <c r="H137" s="13">
        <v>24700</v>
      </c>
      <c r="I137" s="13">
        <v>154700</v>
      </c>
      <c r="J137" s="18">
        <v>0</v>
      </c>
      <c r="K137" s="19">
        <f t="shared" si="18"/>
        <v>0</v>
      </c>
      <c r="L137" s="18">
        <f t="shared" si="19"/>
        <v>0</v>
      </c>
      <c r="M137" s="18">
        <f t="shared" si="20"/>
        <v>0</v>
      </c>
    </row>
    <row r="138" spans="2:13" ht="13" x14ac:dyDescent="0.15">
      <c r="B138" s="4">
        <v>58</v>
      </c>
      <c r="C138" s="9" t="s">
        <v>130</v>
      </c>
      <c r="D138" s="6" t="s">
        <v>10</v>
      </c>
      <c r="E138" s="7">
        <v>1</v>
      </c>
      <c r="F138" s="13">
        <v>380000</v>
      </c>
      <c r="G138" s="8">
        <v>0.19</v>
      </c>
      <c r="H138" s="13">
        <v>72200</v>
      </c>
      <c r="I138" s="13">
        <v>452200</v>
      </c>
      <c r="J138" s="18">
        <v>0</v>
      </c>
      <c r="K138" s="19">
        <f t="shared" si="18"/>
        <v>0</v>
      </c>
      <c r="L138" s="18">
        <f t="shared" si="19"/>
        <v>0</v>
      </c>
      <c r="M138" s="18">
        <f t="shared" si="20"/>
        <v>0</v>
      </c>
    </row>
    <row r="139" spans="2:13" ht="13" x14ac:dyDescent="0.15">
      <c r="B139" s="4">
        <v>59</v>
      </c>
      <c r="C139" s="9" t="s">
        <v>131</v>
      </c>
      <c r="D139" s="6" t="s">
        <v>10</v>
      </c>
      <c r="E139" s="7">
        <v>1</v>
      </c>
      <c r="F139" s="13">
        <v>168000</v>
      </c>
      <c r="G139" s="8">
        <v>0.19</v>
      </c>
      <c r="H139" s="13">
        <v>31920</v>
      </c>
      <c r="I139" s="13">
        <v>199920</v>
      </c>
      <c r="J139" s="18">
        <v>0</v>
      </c>
      <c r="K139" s="19">
        <f t="shared" si="18"/>
        <v>0</v>
      </c>
      <c r="L139" s="18">
        <f t="shared" si="19"/>
        <v>0</v>
      </c>
      <c r="M139" s="18">
        <f t="shared" si="20"/>
        <v>0</v>
      </c>
    </row>
    <row r="140" spans="2:13" ht="36" x14ac:dyDescent="0.15">
      <c r="B140" s="4">
        <v>60</v>
      </c>
      <c r="C140" s="9" t="s">
        <v>132</v>
      </c>
      <c r="D140" s="6" t="s">
        <v>10</v>
      </c>
      <c r="E140" s="7">
        <v>1</v>
      </c>
      <c r="F140" s="13">
        <v>1780000</v>
      </c>
      <c r="G140" s="8">
        <v>0.19</v>
      </c>
      <c r="H140" s="13">
        <v>338200</v>
      </c>
      <c r="I140" s="13">
        <v>2118200</v>
      </c>
      <c r="J140" s="18">
        <v>0</v>
      </c>
      <c r="K140" s="19">
        <f t="shared" si="18"/>
        <v>0</v>
      </c>
      <c r="L140" s="18">
        <f t="shared" si="19"/>
        <v>0</v>
      </c>
      <c r="M140" s="18">
        <f t="shared" si="20"/>
        <v>0</v>
      </c>
    </row>
    <row r="141" spans="2:13" ht="24" x14ac:dyDescent="0.15">
      <c r="B141" s="4">
        <v>61</v>
      </c>
      <c r="C141" s="9" t="s">
        <v>133</v>
      </c>
      <c r="D141" s="6" t="s">
        <v>10</v>
      </c>
      <c r="E141" s="7">
        <v>1</v>
      </c>
      <c r="F141" s="13">
        <v>336000</v>
      </c>
      <c r="G141" s="8">
        <v>0.19</v>
      </c>
      <c r="H141" s="13">
        <v>63840</v>
      </c>
      <c r="I141" s="13">
        <v>399840</v>
      </c>
      <c r="J141" s="18">
        <v>0</v>
      </c>
      <c r="K141" s="19">
        <f t="shared" si="18"/>
        <v>0</v>
      </c>
      <c r="L141" s="18">
        <f t="shared" si="19"/>
        <v>0</v>
      </c>
      <c r="M141" s="18">
        <f t="shared" si="20"/>
        <v>0</v>
      </c>
    </row>
    <row r="142" spans="2:13" ht="13" x14ac:dyDescent="0.15">
      <c r="B142" s="4">
        <v>62</v>
      </c>
      <c r="C142" s="9" t="s">
        <v>134</v>
      </c>
      <c r="D142" s="6" t="s">
        <v>10</v>
      </c>
      <c r="E142" s="7">
        <v>1</v>
      </c>
      <c r="F142" s="13">
        <v>740000</v>
      </c>
      <c r="G142" s="8">
        <v>0.19</v>
      </c>
      <c r="H142" s="13">
        <v>140600</v>
      </c>
      <c r="I142" s="13">
        <v>880600</v>
      </c>
      <c r="J142" s="18">
        <v>0</v>
      </c>
      <c r="K142" s="19">
        <f t="shared" si="18"/>
        <v>0</v>
      </c>
      <c r="L142" s="18">
        <f t="shared" si="19"/>
        <v>0</v>
      </c>
      <c r="M142" s="18">
        <f t="shared" si="20"/>
        <v>0</v>
      </c>
    </row>
    <row r="143" spans="2:13" ht="13" x14ac:dyDescent="0.15">
      <c r="B143" s="4">
        <v>63</v>
      </c>
      <c r="C143" s="9" t="s">
        <v>135</v>
      </c>
      <c r="D143" s="6" t="s">
        <v>10</v>
      </c>
      <c r="E143" s="7">
        <v>1</v>
      </c>
      <c r="F143" s="13">
        <v>670000</v>
      </c>
      <c r="G143" s="8">
        <v>0.19</v>
      </c>
      <c r="H143" s="13">
        <v>127300</v>
      </c>
      <c r="I143" s="13">
        <v>797300</v>
      </c>
      <c r="J143" s="18">
        <v>0</v>
      </c>
      <c r="K143" s="19">
        <f t="shared" si="18"/>
        <v>0</v>
      </c>
      <c r="L143" s="18">
        <f t="shared" si="19"/>
        <v>0</v>
      </c>
      <c r="M143" s="18">
        <f t="shared" si="20"/>
        <v>0</v>
      </c>
    </row>
    <row r="144" spans="2:13" ht="24" x14ac:dyDescent="0.15">
      <c r="B144" s="4">
        <v>64</v>
      </c>
      <c r="C144" s="9" t="s">
        <v>136</v>
      </c>
      <c r="D144" s="6" t="s">
        <v>10</v>
      </c>
      <c r="E144" s="7">
        <v>1</v>
      </c>
      <c r="F144" s="13">
        <v>5600000</v>
      </c>
      <c r="G144" s="8">
        <v>0.19</v>
      </c>
      <c r="H144" s="13">
        <v>1064000</v>
      </c>
      <c r="I144" s="13">
        <v>6664000</v>
      </c>
      <c r="J144" s="18">
        <v>0</v>
      </c>
      <c r="K144" s="19">
        <f t="shared" si="18"/>
        <v>0</v>
      </c>
      <c r="L144" s="18">
        <f t="shared" si="19"/>
        <v>0</v>
      </c>
      <c r="M144" s="18">
        <f t="shared" si="20"/>
        <v>0</v>
      </c>
    </row>
    <row r="145" spans="2:13" ht="24" x14ac:dyDescent="0.15">
      <c r="B145" s="4">
        <v>65</v>
      </c>
      <c r="C145" s="9" t="s">
        <v>137</v>
      </c>
      <c r="D145" s="6" t="s">
        <v>10</v>
      </c>
      <c r="E145" s="7">
        <v>1</v>
      </c>
      <c r="F145" s="13">
        <v>7600000</v>
      </c>
      <c r="G145" s="8">
        <v>0.19</v>
      </c>
      <c r="H145" s="13">
        <v>1444000</v>
      </c>
      <c r="I145" s="13">
        <v>9044000</v>
      </c>
      <c r="J145" s="18">
        <v>0</v>
      </c>
      <c r="K145" s="19">
        <f t="shared" ref="K145:K154" si="21">J145*19%</f>
        <v>0</v>
      </c>
      <c r="L145" s="18">
        <f t="shared" ref="L145:L154" si="22">K145+J145</f>
        <v>0</v>
      </c>
      <c r="M145" s="18">
        <f t="shared" ref="M145:M154" si="23">J145+L145*E145</f>
        <v>0</v>
      </c>
    </row>
    <row r="146" spans="2:13" ht="13" x14ac:dyDescent="0.15">
      <c r="B146" s="4">
        <v>66</v>
      </c>
      <c r="C146" s="9" t="s">
        <v>138</v>
      </c>
      <c r="D146" s="6" t="s">
        <v>10</v>
      </c>
      <c r="E146" s="7">
        <v>1</v>
      </c>
      <c r="F146" s="13">
        <v>130000</v>
      </c>
      <c r="G146" s="8">
        <v>0.19</v>
      </c>
      <c r="H146" s="13">
        <v>24700</v>
      </c>
      <c r="I146" s="13">
        <v>154700</v>
      </c>
      <c r="J146" s="18">
        <v>0</v>
      </c>
      <c r="K146" s="19">
        <f t="shared" si="21"/>
        <v>0</v>
      </c>
      <c r="L146" s="18">
        <f t="shared" si="22"/>
        <v>0</v>
      </c>
      <c r="M146" s="18">
        <f t="shared" si="23"/>
        <v>0</v>
      </c>
    </row>
    <row r="147" spans="2:13" ht="13" x14ac:dyDescent="0.15">
      <c r="B147" s="4">
        <v>67</v>
      </c>
      <c r="C147" s="9" t="s">
        <v>139</v>
      </c>
      <c r="D147" s="6" t="s">
        <v>10</v>
      </c>
      <c r="E147" s="7">
        <v>1</v>
      </c>
      <c r="F147" s="13">
        <v>110000</v>
      </c>
      <c r="G147" s="8">
        <v>0.19</v>
      </c>
      <c r="H147" s="13">
        <v>20900</v>
      </c>
      <c r="I147" s="13">
        <v>130900</v>
      </c>
      <c r="J147" s="18">
        <v>0</v>
      </c>
      <c r="K147" s="19">
        <f t="shared" si="21"/>
        <v>0</v>
      </c>
      <c r="L147" s="18">
        <f t="shared" si="22"/>
        <v>0</v>
      </c>
      <c r="M147" s="18">
        <f t="shared" si="23"/>
        <v>0</v>
      </c>
    </row>
    <row r="148" spans="2:13" ht="24" x14ac:dyDescent="0.15">
      <c r="B148" s="4">
        <v>68</v>
      </c>
      <c r="C148" s="9" t="s">
        <v>140</v>
      </c>
      <c r="D148" s="6" t="s">
        <v>10</v>
      </c>
      <c r="E148" s="7">
        <v>1</v>
      </c>
      <c r="F148" s="13">
        <v>1200000</v>
      </c>
      <c r="G148" s="8">
        <v>0.19</v>
      </c>
      <c r="H148" s="13">
        <v>228000</v>
      </c>
      <c r="I148" s="13">
        <v>1428000</v>
      </c>
      <c r="J148" s="18">
        <v>0</v>
      </c>
      <c r="K148" s="19">
        <f t="shared" si="21"/>
        <v>0</v>
      </c>
      <c r="L148" s="18">
        <f t="shared" si="22"/>
        <v>0</v>
      </c>
      <c r="M148" s="18">
        <f t="shared" si="23"/>
        <v>0</v>
      </c>
    </row>
    <row r="149" spans="2:13" ht="24" x14ac:dyDescent="0.15">
      <c r="B149" s="4">
        <v>69</v>
      </c>
      <c r="C149" s="9" t="s">
        <v>141</v>
      </c>
      <c r="D149" s="6" t="s">
        <v>10</v>
      </c>
      <c r="E149" s="7">
        <v>1</v>
      </c>
      <c r="F149" s="13">
        <v>4300000</v>
      </c>
      <c r="G149" s="8">
        <v>0.19</v>
      </c>
      <c r="H149" s="13">
        <v>817000</v>
      </c>
      <c r="I149" s="13">
        <v>5117000</v>
      </c>
      <c r="J149" s="18">
        <v>0</v>
      </c>
      <c r="K149" s="19">
        <f t="shared" si="21"/>
        <v>0</v>
      </c>
      <c r="L149" s="18">
        <f t="shared" si="22"/>
        <v>0</v>
      </c>
      <c r="M149" s="18">
        <f t="shared" si="23"/>
        <v>0</v>
      </c>
    </row>
    <row r="150" spans="2:13" ht="13" x14ac:dyDescent="0.15">
      <c r="B150" s="4">
        <v>70</v>
      </c>
      <c r="C150" s="9" t="s">
        <v>142</v>
      </c>
      <c r="D150" s="6" t="s">
        <v>10</v>
      </c>
      <c r="E150" s="7">
        <v>1</v>
      </c>
      <c r="F150" s="13">
        <v>180000</v>
      </c>
      <c r="G150" s="8">
        <v>0.19</v>
      </c>
      <c r="H150" s="13">
        <v>34200</v>
      </c>
      <c r="I150" s="13">
        <v>214200</v>
      </c>
      <c r="J150" s="18">
        <v>0</v>
      </c>
      <c r="K150" s="19">
        <f t="shared" si="21"/>
        <v>0</v>
      </c>
      <c r="L150" s="18">
        <f t="shared" si="22"/>
        <v>0</v>
      </c>
      <c r="M150" s="18">
        <f t="shared" si="23"/>
        <v>0</v>
      </c>
    </row>
    <row r="151" spans="2:13" ht="13" x14ac:dyDescent="0.15">
      <c r="B151" s="4">
        <v>71</v>
      </c>
      <c r="C151" s="9" t="s">
        <v>143</v>
      </c>
      <c r="D151" s="6" t="s">
        <v>10</v>
      </c>
      <c r="E151" s="7">
        <v>1</v>
      </c>
      <c r="F151" s="13">
        <v>670000</v>
      </c>
      <c r="G151" s="8">
        <v>0.19</v>
      </c>
      <c r="H151" s="13">
        <v>127300</v>
      </c>
      <c r="I151" s="13">
        <v>797300</v>
      </c>
      <c r="J151" s="18">
        <v>0</v>
      </c>
      <c r="K151" s="19">
        <f t="shared" si="21"/>
        <v>0</v>
      </c>
      <c r="L151" s="18">
        <f t="shared" si="22"/>
        <v>0</v>
      </c>
      <c r="M151" s="18">
        <f t="shared" si="23"/>
        <v>0</v>
      </c>
    </row>
    <row r="152" spans="2:13" ht="24" x14ac:dyDescent="0.15">
      <c r="B152" s="4">
        <v>72</v>
      </c>
      <c r="C152" s="9" t="s">
        <v>144</v>
      </c>
      <c r="D152" s="6" t="s">
        <v>10</v>
      </c>
      <c r="E152" s="7">
        <v>1</v>
      </c>
      <c r="F152" s="13">
        <v>480000</v>
      </c>
      <c r="G152" s="8">
        <v>0.19</v>
      </c>
      <c r="H152" s="13">
        <v>91200</v>
      </c>
      <c r="I152" s="13">
        <v>571200</v>
      </c>
      <c r="J152" s="18">
        <v>0</v>
      </c>
      <c r="K152" s="19">
        <f t="shared" si="21"/>
        <v>0</v>
      </c>
      <c r="L152" s="18">
        <f t="shared" si="22"/>
        <v>0</v>
      </c>
      <c r="M152" s="18">
        <f t="shared" si="23"/>
        <v>0</v>
      </c>
    </row>
    <row r="153" spans="2:13" ht="24" x14ac:dyDescent="0.15">
      <c r="B153" s="4">
        <v>73</v>
      </c>
      <c r="C153" s="9" t="s">
        <v>145</v>
      </c>
      <c r="D153" s="6" t="s">
        <v>10</v>
      </c>
      <c r="E153" s="7">
        <v>1</v>
      </c>
      <c r="F153" s="13">
        <v>4300000</v>
      </c>
      <c r="G153" s="8">
        <v>0.19</v>
      </c>
      <c r="H153" s="13">
        <v>817000</v>
      </c>
      <c r="I153" s="13">
        <v>5117000</v>
      </c>
      <c r="J153" s="18">
        <v>0</v>
      </c>
      <c r="K153" s="19">
        <f t="shared" si="21"/>
        <v>0</v>
      </c>
      <c r="L153" s="18">
        <f t="shared" si="22"/>
        <v>0</v>
      </c>
      <c r="M153" s="18">
        <f t="shared" si="23"/>
        <v>0</v>
      </c>
    </row>
    <row r="154" spans="2:13" ht="108" x14ac:dyDescent="0.15">
      <c r="B154" s="4">
        <v>74</v>
      </c>
      <c r="C154" s="9" t="s">
        <v>146</v>
      </c>
      <c r="D154" s="6" t="s">
        <v>10</v>
      </c>
      <c r="E154" s="7">
        <v>1</v>
      </c>
      <c r="F154" s="13">
        <v>23000000</v>
      </c>
      <c r="G154" s="8">
        <v>0.19</v>
      </c>
      <c r="H154" s="13">
        <v>4370000</v>
      </c>
      <c r="I154" s="13">
        <v>27370000</v>
      </c>
      <c r="J154" s="18">
        <v>0</v>
      </c>
      <c r="K154" s="19">
        <f t="shared" si="21"/>
        <v>0</v>
      </c>
      <c r="L154" s="18">
        <f t="shared" si="22"/>
        <v>0</v>
      </c>
      <c r="M154" s="18">
        <f t="shared" si="23"/>
        <v>0</v>
      </c>
    </row>
    <row r="155" spans="2:13" ht="15" x14ac:dyDescent="0.2">
      <c r="B155" s="31"/>
      <c r="C155" s="32" t="s">
        <v>154</v>
      </c>
      <c r="D155" s="32"/>
      <c r="E155" s="33"/>
      <c r="F155" s="33"/>
      <c r="G155" s="33"/>
      <c r="H155" s="33"/>
      <c r="I155" s="33"/>
      <c r="J155" s="33"/>
      <c r="K155" s="33"/>
      <c r="L155" s="33"/>
      <c r="M155" s="33"/>
    </row>
    <row r="156" spans="2:13" ht="15" x14ac:dyDescent="0.2">
      <c r="B156" s="31"/>
      <c r="C156" s="32" t="s">
        <v>155</v>
      </c>
      <c r="D156" s="32"/>
      <c r="E156" s="33"/>
      <c r="F156" s="33"/>
      <c r="G156" s="33"/>
      <c r="H156" s="33"/>
      <c r="I156" s="33"/>
      <c r="J156" s="33"/>
      <c r="K156" s="33"/>
      <c r="L156" s="33"/>
      <c r="M156" s="33"/>
    </row>
    <row r="157" spans="2:13" ht="15" x14ac:dyDescent="0.2">
      <c r="B157" s="31"/>
      <c r="C157" s="32" t="s">
        <v>156</v>
      </c>
      <c r="D157" s="32"/>
      <c r="E157" s="33"/>
      <c r="F157" s="33"/>
      <c r="G157" s="33"/>
      <c r="H157" s="34" t="s">
        <v>157</v>
      </c>
      <c r="I157" s="33"/>
      <c r="J157" s="33"/>
      <c r="K157" s="33"/>
      <c r="L157" s="33"/>
      <c r="M157" s="33"/>
    </row>
    <row r="158" spans="2:13" ht="15" x14ac:dyDescent="0.2">
      <c r="B158" s="31"/>
      <c r="C158" s="32" t="s">
        <v>158</v>
      </c>
      <c r="D158" s="32"/>
      <c r="E158" s="33"/>
      <c r="F158" s="33"/>
      <c r="G158" s="33"/>
      <c r="H158" s="34" t="s">
        <v>159</v>
      </c>
      <c r="I158" s="33"/>
      <c r="J158" s="33"/>
      <c r="K158" s="33"/>
      <c r="L158" s="33"/>
      <c r="M158" s="33"/>
    </row>
    <row r="159" spans="2:13" ht="15" x14ac:dyDescent="0.2">
      <c r="B159" s="31"/>
      <c r="C159" s="32" t="s">
        <v>160</v>
      </c>
      <c r="D159" s="32"/>
      <c r="E159" s="33"/>
      <c r="F159" s="33"/>
      <c r="G159" s="33"/>
      <c r="H159" s="34" t="s">
        <v>161</v>
      </c>
      <c r="I159" s="33"/>
      <c r="J159" s="33"/>
      <c r="K159" s="33"/>
      <c r="L159" s="33"/>
      <c r="M159" s="33"/>
    </row>
  </sheetData>
  <mergeCells count="25">
    <mergeCell ref="E155:J155"/>
    <mergeCell ref="K155:M159"/>
    <mergeCell ref="E156:J156"/>
    <mergeCell ref="E157:G157"/>
    <mergeCell ref="I157:J157"/>
    <mergeCell ref="E158:G158"/>
    <mergeCell ref="I158:J158"/>
    <mergeCell ref="E159:G159"/>
    <mergeCell ref="I159:J159"/>
    <mergeCell ref="B4:M4"/>
    <mergeCell ref="B5:M5"/>
    <mergeCell ref="B6:M6"/>
    <mergeCell ref="B7:M7"/>
    <mergeCell ref="B3:L3"/>
    <mergeCell ref="J8:M8"/>
    <mergeCell ref="B79:M79"/>
    <mergeCell ref="B66:M66"/>
    <mergeCell ref="B41:M41"/>
    <mergeCell ref="B37:M37"/>
    <mergeCell ref="B25:M25"/>
    <mergeCell ref="F8:I8"/>
    <mergeCell ref="B8:B9"/>
    <mergeCell ref="C8:C9"/>
    <mergeCell ref="D8:D9"/>
    <mergeCell ref="E8:E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FORMULARIO DE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Jared Mateo Contreras Alonso</cp:lastModifiedBy>
  <dcterms:created xsi:type="dcterms:W3CDTF">2026-04-08T18:38:45Z</dcterms:created>
  <dcterms:modified xsi:type="dcterms:W3CDTF">2026-04-08T19:04:09Z</dcterms:modified>
</cp:coreProperties>
</file>