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codeName="ThisWorkbook" defaultThemeVersion="202300"/>
  <xr:revisionPtr revIDLastSave="0" documentId="13_ncr:1_{62945EC6-DDD2-4B00-9A64-0136DF00A995}" xr6:coauthVersionLast="47" xr6:coauthVersionMax="47" xr10:uidLastSave="{00000000-0000-0000-0000-000000000000}"/>
  <bookViews>
    <workbookView xWindow="28680" yWindow="-120" windowWidth="29040" windowHeight="15720" tabRatio="926" xr2:uid="{00000000-000D-0000-FFFF-FFFF00000000}"/>
  </bookViews>
  <sheets>
    <sheet name="FORMURARIO Lote 3" sheetId="16" r:id="rId1"/>
  </sheets>
  <definedNames>
    <definedName name="JR_PAGE_ANCHOR_0_1">#REF!</definedName>
  </definedNames>
  <calcPr calcId="191029" iterate="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26" i="16" l="1"/>
  <c r="C31" i="16"/>
  <c r="D22" i="16" l="1"/>
  <c r="D10" i="16"/>
  <c r="D12" i="16" s="1"/>
  <c r="D16" i="16" l="1"/>
  <c r="D18" i="16" s="1"/>
  <c r="D27" i="16"/>
  <c r="D31" i="16" l="1"/>
</calcChain>
</file>

<file path=xl/sharedStrings.xml><?xml version="1.0" encoding="utf-8"?>
<sst xmlns="http://schemas.openxmlformats.org/spreadsheetml/2006/main" count="39" uniqueCount="28">
  <si>
    <t>Cantidad</t>
  </si>
  <si>
    <t>Bono alimentario familiar</t>
  </si>
  <si>
    <t>Servicio logístico</t>
  </si>
  <si>
    <t>Bono alimentario unipersonal</t>
  </si>
  <si>
    <t>Descripcion</t>
  </si>
  <si>
    <t>PROPUESTA</t>
  </si>
  <si>
    <t>PRESUPUESTO</t>
  </si>
  <si>
    <t>Papeleria</t>
  </si>
  <si>
    <t>Producto 1</t>
  </si>
  <si>
    <t>Costos indirectos</t>
  </si>
  <si>
    <t>Total Producto 1</t>
  </si>
  <si>
    <t>Producto 2</t>
  </si>
  <si>
    <t>Producto 3</t>
  </si>
  <si>
    <t>Indirectos</t>
  </si>
  <si>
    <t>Total Producto</t>
  </si>
  <si>
    <t>Total lote 1 Iva incluido</t>
  </si>
  <si>
    <t>Iva</t>
  </si>
  <si>
    <t xml:space="preserve">Total Producto </t>
  </si>
  <si>
    <t>SECRETARIA DE INCLUSIÓN SOCIAL Y FAMILIA
Equipo: Seguridad alimentaria
Formato de propuesta económica LOTE: 3</t>
  </si>
  <si>
    <t>Objeto:     PP- atender a la población vulnerable del Distrito Especial de Medellín mediante la entrega de bonos alimentarios, con el propósito de mejorar la seguridad alimentaria.</t>
  </si>
  <si>
    <t>VALOR PROPUESTA</t>
  </si>
  <si>
    <t>Otros Insumos y servicios</t>
  </si>
  <si>
    <t>Honorarios recurso humano</t>
  </si>
  <si>
    <t xml:space="preserve">Instrucciones: 
1. El presente formulario contiene costos fijos definidos por la Entidad, los cuales se encuentran bloqueados y no son objeto de oferta económica.
2. El proponente deberá diligenciar únicamente las celdas habilitadas en la columna “PROPUESTA”.
3. El valor del IVA se calculará automáticamente con base en el valor ofertado para el Producto y se  se calculará conforme a la tarifa vigente del 19%, de acuerdo con la normativa tributaria aplicable
4. Los valores ofertados para cada componente no podrán superar los valores establecidos en la columna “PRESUPUESTO”
5. El valor total de la oferta corresponderá a la sumatoria de los valores propuestos para cada producto
6. La Entidad únicamente verificará la oferta presentada mediante el presente formulario con el fin de garantizar la comparabilidad entre proponentes
7. Tener presente que el valor de costos indirectos incluye, utilidad, Tasas, impuestos y contribuciones. 
8. El pago se realizará conforme a lo establecido en el pliego de condiciones y documentos del proceso. </t>
  </si>
  <si>
    <t>Nombre del proponente: ___________________________________________</t>
  </si>
  <si>
    <t>Firma del Representante Legal:</t>
  </si>
  <si>
    <t xml:space="preserve"> </t>
  </si>
  <si>
    <r>
      <t>"Campo editable, Ingrese el </t>
    </r>
    <r>
      <rPr>
        <b/>
        <u/>
        <sz val="10"/>
        <color rgb="FF000000"/>
        <rFont val="Aptos"/>
        <family val="2"/>
      </rPr>
      <t>porcentaje</t>
    </r>
    <r>
      <rPr>
        <b/>
        <sz val="10"/>
        <color rgb="FF000000"/>
        <rFont val="Aptos"/>
        <family val="2"/>
      </rPr>
      <t> del IVA acorde a las condiciones tributarias del proponente (celda 26E). El valor total del IVA para su propuesta (Celda D26) se calculará automático según el porcentaje que usted ingrese"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</si>
</sst>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_-;\-* #,##0_-;_-* &quot;-&quot;??_-;_-@_-"/>
  </numFmts>
  <fonts count="14" x14ac:knownFonts="1">
    <font>
      <sz val="11"/>
      <color theme="1"/>
      <name val="Aptos Narrow"/>
      <family val="2"/>
      <scheme val="minor"/>
    </font>
    <font>
      <sz val="11"/>
      <color theme="1"/>
      <name val="Aptos Narrow"/>
      <family val="2"/>
      <scheme val="minor"/>
    </font>
    <font>
      <b/>
      <sz val="11"/>
      <color theme="0"/>
      <name val="Aptos Narrow"/>
      <family val="2"/>
      <scheme val="minor"/>
    </font>
    <font>
      <b/>
      <sz val="11"/>
      <color theme="1"/>
      <name val="Aptos Narrow"/>
      <family val="2"/>
      <scheme val="minor"/>
    </font>
    <font>
      <i/>
      <sz val="11"/>
      <color theme="1"/>
      <name val="Aptos Narrow"/>
      <family val="2"/>
      <scheme val="minor"/>
    </font>
    <font>
      <b/>
      <i/>
      <sz val="11"/>
      <color theme="1"/>
      <name val="Aptos Narrow"/>
      <family val="2"/>
      <scheme val="minor"/>
    </font>
    <font>
      <b/>
      <sz val="8"/>
      <color theme="1"/>
      <name val="Arial"/>
      <family val="2"/>
    </font>
    <font>
      <sz val="11"/>
      <color theme="1"/>
      <name val="Aptos Narrow"/>
      <family val="2"/>
    </font>
    <font>
      <b/>
      <sz val="11"/>
      <color rgb="FF000000"/>
      <name val="Aptos Narrow"/>
      <family val="2"/>
    </font>
    <font>
      <sz val="11"/>
      <color rgb="FF000000"/>
      <name val="Aptos Narrow"/>
      <family val="2"/>
    </font>
    <font>
      <b/>
      <sz val="14"/>
      <color theme="0"/>
      <name val="Aptos Narrow"/>
      <family val="2"/>
      <scheme val="minor"/>
    </font>
    <font>
      <b/>
      <sz val="14"/>
      <color theme="1"/>
      <name val="Aptos Narrow"/>
      <family val="2"/>
      <scheme val="minor"/>
    </font>
    <font>
      <b/>
      <sz val="10"/>
      <color rgb="FF000000"/>
      <name val="Aptos"/>
      <family val="2"/>
    </font>
    <font>
      <b/>
      <u/>
      <sz val="10"/>
      <color rgb="FF000000"/>
      <name val="Aptos"/>
      <family val="2"/>
    </font>
  </fonts>
  <fills count="8">
    <fill>
      <patternFill patternType="none"/>
    </fill>
    <fill>
      <patternFill patternType="gray125"/>
    </fill>
    <fill>
      <patternFill patternType="none"/>
    </fill>
    <fill>
      <patternFill patternType="solid">
        <fgColor theme="3"/>
        <bgColor indexed="64"/>
      </patternFill>
    </fill>
    <fill>
      <patternFill patternType="solid">
        <fgColor theme="2"/>
        <bgColor indexed="64"/>
      </patternFill>
    </fill>
    <fill>
      <patternFill patternType="solid">
        <fgColor theme="3" tint="0.89999084444715716"/>
        <bgColor indexed="64"/>
      </patternFill>
    </fill>
    <fill>
      <patternFill patternType="solid">
        <fgColor theme="6" tint="0.39997558519241921"/>
        <bgColor indexed="64"/>
      </patternFill>
    </fill>
    <fill>
      <patternFill patternType="solid">
        <fgColor rgb="FF00FFFF"/>
        <bgColor indexed="64"/>
      </patternFill>
    </fill>
  </fills>
  <borders count="9">
    <border>
      <left/>
      <right/>
      <top/>
      <bottom/>
      <diagonal/>
    </border>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top/>
      <bottom/>
      <diagonal/>
    </border>
  </borders>
  <cellStyleXfs count="2">
    <xf numFmtId="0" fontId="0" fillId="0" borderId="0"/>
    <xf numFmtId="43" fontId="1" fillId="0" borderId="0" applyFont="0" applyFill="0" applyBorder="0" applyAlignment="0" applyProtection="0"/>
  </cellStyleXfs>
  <cellXfs count="46">
    <xf numFmtId="0" fontId="0" fillId="0" borderId="0" xfId="0"/>
    <xf numFmtId="0" fontId="0" fillId="0" borderId="0" xfId="0" applyAlignment="1">
      <alignment horizontal="center"/>
    </xf>
    <xf numFmtId="0" fontId="2" fillId="3" borderId="2" xfId="0" applyFont="1" applyFill="1" applyBorder="1" applyAlignment="1">
      <alignment horizontal="center" vertical="center" wrapText="1"/>
    </xf>
    <xf numFmtId="0" fontId="0" fillId="0" borderId="2" xfId="0" applyBorder="1"/>
    <xf numFmtId="164" fontId="0" fillId="0" borderId="0" xfId="1" applyNumberFormat="1" applyFont="1"/>
    <xf numFmtId="164" fontId="0" fillId="0" borderId="0" xfId="0" applyNumberFormat="1"/>
    <xf numFmtId="0" fontId="0" fillId="0" borderId="1" xfId="0" applyBorder="1"/>
    <xf numFmtId="164" fontId="0" fillId="0" borderId="2" xfId="1" applyNumberFormat="1" applyFont="1" applyBorder="1"/>
    <xf numFmtId="164" fontId="0" fillId="0" borderId="2" xfId="0" applyNumberFormat="1" applyBorder="1"/>
    <xf numFmtId="164" fontId="0" fillId="0" borderId="1" xfId="0" applyNumberFormat="1" applyBorder="1"/>
    <xf numFmtId="43" fontId="2" fillId="6" borderId="2" xfId="1" applyFont="1" applyFill="1" applyBorder="1" applyAlignment="1">
      <alignment horizontal="center" vertical="center" wrapText="1"/>
    </xf>
    <xf numFmtId="0" fontId="0" fillId="2" borderId="1" xfId="0" applyFill="1" applyBorder="1"/>
    <xf numFmtId="164" fontId="0" fillId="0" borderId="0" xfId="0" applyNumberFormat="1" applyAlignment="1">
      <alignment horizontal="center"/>
    </xf>
    <xf numFmtId="43" fontId="0" fillId="0" borderId="0" xfId="1" applyFont="1"/>
    <xf numFmtId="0" fontId="6" fillId="0" borderId="0" xfId="0" applyFont="1"/>
    <xf numFmtId="164" fontId="0" fillId="0" borderId="2" xfId="1" applyNumberFormat="1" applyFont="1" applyBorder="1" applyAlignment="1"/>
    <xf numFmtId="0" fontId="2" fillId="3" borderId="3" xfId="0" applyFont="1" applyFill="1" applyBorder="1" applyAlignment="1">
      <alignment horizontal="center" vertical="center" wrapText="1"/>
    </xf>
    <xf numFmtId="0" fontId="2" fillId="3" borderId="5" xfId="0" applyFont="1" applyFill="1" applyBorder="1" applyAlignment="1">
      <alignment horizontal="center" vertical="center" wrapText="1"/>
    </xf>
    <xf numFmtId="0" fontId="0" fillId="0" borderId="3" xfId="0" applyBorder="1" applyAlignment="1">
      <alignment horizontal="left"/>
    </xf>
    <xf numFmtId="0" fontId="0" fillId="0" borderId="4" xfId="0" applyBorder="1" applyAlignment="1">
      <alignment horizontal="left"/>
    </xf>
    <xf numFmtId="0" fontId="10" fillId="3" borderId="3" xfId="0" applyFont="1" applyFill="1" applyBorder="1" applyAlignment="1">
      <alignment horizontal="center" vertical="center" wrapText="1"/>
    </xf>
    <xf numFmtId="0" fontId="10" fillId="3" borderId="5" xfId="0" applyFont="1" applyFill="1" applyBorder="1" applyAlignment="1">
      <alignment horizontal="center" vertical="center" wrapText="1"/>
    </xf>
    <xf numFmtId="164" fontId="11" fillId="5" borderId="2" xfId="0" applyNumberFormat="1" applyFont="1" applyFill="1" applyBorder="1" applyAlignment="1">
      <alignment vertical="center"/>
    </xf>
    <xf numFmtId="0" fontId="11" fillId="0" borderId="0" xfId="0" applyFont="1" applyAlignment="1">
      <alignment vertical="center"/>
    </xf>
    <xf numFmtId="164" fontId="11" fillId="0" borderId="0" xfId="1" applyNumberFormat="1" applyFont="1" applyAlignment="1">
      <alignment vertical="center"/>
    </xf>
    <xf numFmtId="43" fontId="0" fillId="4" borderId="2" xfId="1" applyFont="1" applyFill="1" applyBorder="1" applyProtection="1">
      <protection locked="0"/>
    </xf>
    <xf numFmtId="0" fontId="0" fillId="4" borderId="2" xfId="0" applyFill="1" applyBorder="1" applyProtection="1">
      <protection locked="0"/>
    </xf>
    <xf numFmtId="0" fontId="0" fillId="0" borderId="0" xfId="0" applyProtection="1">
      <protection locked="0"/>
    </xf>
    <xf numFmtId="0" fontId="7" fillId="0" borderId="0" xfId="0" applyFont="1" applyProtection="1">
      <protection locked="0"/>
    </xf>
    <xf numFmtId="1" fontId="8" fillId="0" borderId="0" xfId="0" applyNumberFormat="1" applyFont="1" applyAlignment="1" applyProtection="1">
      <alignment vertical="center" wrapText="1"/>
      <protection locked="0"/>
    </xf>
    <xf numFmtId="1" fontId="9" fillId="0" borderId="0" xfId="0" applyNumberFormat="1" applyFont="1" applyAlignment="1" applyProtection="1">
      <alignment vertical="center" wrapText="1"/>
      <protection locked="0"/>
    </xf>
    <xf numFmtId="164" fontId="0" fillId="0" borderId="0" xfId="1" applyNumberFormat="1" applyFont="1" applyProtection="1">
      <protection locked="0"/>
    </xf>
    <xf numFmtId="164" fontId="0" fillId="0" borderId="0" xfId="0" applyNumberFormat="1" applyProtection="1">
      <protection locked="0"/>
    </xf>
    <xf numFmtId="0" fontId="5" fillId="0" borderId="0" xfId="0" applyFont="1" applyProtection="1">
      <protection locked="0"/>
    </xf>
    <xf numFmtId="0" fontId="0" fillId="0" borderId="4" xfId="0" applyBorder="1" applyAlignment="1">
      <alignment horizontal="left" vertical="center"/>
    </xf>
    <xf numFmtId="164" fontId="1" fillId="0" borderId="2" xfId="1" applyNumberFormat="1" applyFont="1" applyBorder="1" applyAlignment="1">
      <alignment vertical="center"/>
    </xf>
    <xf numFmtId="164" fontId="4" fillId="0" borderId="2" xfId="1" applyNumberFormat="1" applyFont="1" applyBorder="1" applyAlignment="1">
      <alignment vertical="center"/>
    </xf>
    <xf numFmtId="9" fontId="3" fillId="7" borderId="2" xfId="0" applyNumberFormat="1" applyFont="1" applyFill="1" applyBorder="1" applyAlignment="1" applyProtection="1">
      <alignment vertical="center"/>
      <protection locked="0"/>
    </xf>
    <xf numFmtId="0" fontId="3" fillId="4" borderId="0" xfId="0" applyFont="1" applyFill="1" applyAlignment="1">
      <alignment horizontal="left" vertical="center" wrapText="1"/>
    </xf>
    <xf numFmtId="0" fontId="3" fillId="4" borderId="0" xfId="0" applyFont="1" applyFill="1" applyAlignment="1">
      <alignment horizontal="left" vertical="center"/>
    </xf>
    <xf numFmtId="0" fontId="3" fillId="0" borderId="1" xfId="0" applyFont="1" applyBorder="1" applyAlignment="1">
      <alignment horizontal="center" vertical="center" wrapText="1"/>
    </xf>
    <xf numFmtId="0" fontId="3" fillId="0" borderId="7" xfId="0" applyFont="1" applyBorder="1" applyAlignment="1">
      <alignment horizontal="center" vertical="center" wrapText="1"/>
    </xf>
    <xf numFmtId="0" fontId="3" fillId="0" borderId="6" xfId="0" applyFont="1" applyBorder="1" applyAlignment="1">
      <alignment horizontal="center" wrapText="1"/>
    </xf>
    <xf numFmtId="0" fontId="3" fillId="0" borderId="7" xfId="0" applyFont="1" applyBorder="1" applyAlignment="1">
      <alignment horizontal="center" wrapText="1"/>
    </xf>
    <xf numFmtId="0" fontId="12" fillId="0" borderId="8" xfId="0" applyFont="1" applyBorder="1" applyAlignment="1">
      <alignment horizontal="center" wrapText="1"/>
    </xf>
    <xf numFmtId="0" fontId="12" fillId="0" borderId="1" xfId="0" applyFont="1" applyBorder="1" applyAlignment="1">
      <alignment horizontal="center" wrapText="1"/>
    </xf>
  </cellXfs>
  <cellStyles count="2">
    <cellStyle name="Millares" xfId="1" builtinId="3"/>
    <cellStyle name="Normal" xfId="0" builtinId="0"/>
  </cellStyles>
  <dxfs count="0"/>
  <tableStyles count="0" defaultTableStyle="TableStyleMedium9" defaultPivotStyle="PivotStyleLight16"/>
  <colors>
    <mruColors>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12BD1E-CA87-4E9F-BEB1-F905752B01C2}">
  <sheetPr>
    <tabColor rgb="FF00B050"/>
  </sheetPr>
  <dimension ref="A1:K45"/>
  <sheetViews>
    <sheetView showGridLines="0" tabSelected="1" zoomScale="85" zoomScaleNormal="85" workbookViewId="0">
      <selection activeCell="E26" sqref="E26"/>
    </sheetView>
  </sheetViews>
  <sheetFormatPr baseColWidth="10" defaultRowHeight="14.5" x14ac:dyDescent="0.35"/>
  <cols>
    <col min="1" max="1" width="31.1796875" customWidth="1"/>
    <col min="3" max="3" width="20.08984375" customWidth="1"/>
    <col min="4" max="4" width="19.54296875" customWidth="1"/>
    <col min="5" max="5" width="6.453125" customWidth="1"/>
    <col min="6" max="7" width="16.36328125" bestFit="1" customWidth="1"/>
    <col min="8" max="8" width="16.1796875" customWidth="1"/>
    <col min="11" max="11" width="26.6328125" customWidth="1"/>
  </cols>
  <sheetData>
    <row r="1" spans="1:11" ht="14.5" customHeight="1" x14ac:dyDescent="0.35">
      <c r="A1" s="40" t="s">
        <v>18</v>
      </c>
      <c r="B1" s="40"/>
      <c r="C1" s="40"/>
      <c r="D1" s="40"/>
    </row>
    <row r="2" spans="1:11" x14ac:dyDescent="0.35">
      <c r="A2" s="40"/>
      <c r="B2" s="40"/>
      <c r="C2" s="40"/>
      <c r="D2" s="40"/>
    </row>
    <row r="3" spans="1:11" x14ac:dyDescent="0.35">
      <c r="A3" s="40"/>
      <c r="B3" s="40"/>
      <c r="C3" s="40"/>
      <c r="D3" s="40"/>
    </row>
    <row r="4" spans="1:11" x14ac:dyDescent="0.35">
      <c r="A4" s="41"/>
      <c r="B4" s="41"/>
      <c r="C4" s="41"/>
      <c r="D4" s="41"/>
    </row>
    <row r="5" spans="1:11" x14ac:dyDescent="0.35">
      <c r="A5" s="42" t="s">
        <v>19</v>
      </c>
      <c r="B5" s="42"/>
      <c r="C5" s="42"/>
      <c r="D5" s="42"/>
    </row>
    <row r="6" spans="1:11" x14ac:dyDescent="0.35">
      <c r="A6" s="43"/>
      <c r="B6" s="43"/>
      <c r="C6" s="43"/>
      <c r="D6" s="43"/>
    </row>
    <row r="8" spans="1:11" x14ac:dyDescent="0.35">
      <c r="A8" t="s">
        <v>8</v>
      </c>
      <c r="B8" t="s">
        <v>3</v>
      </c>
    </row>
    <row r="9" spans="1:11" s="1" customFormat="1" ht="20" customHeight="1" x14ac:dyDescent="0.35">
      <c r="A9" s="2" t="s">
        <v>4</v>
      </c>
      <c r="B9" s="2" t="s">
        <v>0</v>
      </c>
      <c r="C9" s="2" t="s">
        <v>6</v>
      </c>
      <c r="D9" s="10" t="s">
        <v>5</v>
      </c>
    </row>
    <row r="10" spans="1:11" x14ac:dyDescent="0.35">
      <c r="A10" s="3" t="s">
        <v>3</v>
      </c>
      <c r="B10" s="7">
        <v>6595</v>
      </c>
      <c r="C10" s="7">
        <v>1430323600</v>
      </c>
      <c r="D10" s="7">
        <f>+C10</f>
        <v>1430323600</v>
      </c>
    </row>
    <row r="11" spans="1:11" x14ac:dyDescent="0.35">
      <c r="A11" s="3" t="s">
        <v>9</v>
      </c>
      <c r="B11" s="3">
        <v>1</v>
      </c>
      <c r="C11" s="7">
        <v>196047093</v>
      </c>
      <c r="D11" s="25">
        <v>0</v>
      </c>
    </row>
    <row r="12" spans="1:11" x14ac:dyDescent="0.35">
      <c r="A12" s="16" t="s">
        <v>10</v>
      </c>
      <c r="B12" s="17"/>
      <c r="C12" s="7">
        <v>1626370693</v>
      </c>
      <c r="D12" s="7">
        <f>SUM(D10:D11)</f>
        <v>1430323600</v>
      </c>
    </row>
    <row r="14" spans="1:11" x14ac:dyDescent="0.35">
      <c r="A14" t="s">
        <v>11</v>
      </c>
      <c r="B14" t="s">
        <v>1</v>
      </c>
    </row>
    <row r="15" spans="1:11" s="1" customFormat="1" x14ac:dyDescent="0.35">
      <c r="A15" s="2" t="s">
        <v>4</v>
      </c>
      <c r="B15" s="2" t="s">
        <v>0</v>
      </c>
      <c r="C15" s="2"/>
      <c r="D15" s="10" t="s">
        <v>5</v>
      </c>
      <c r="K15" s="12"/>
    </row>
    <row r="16" spans="1:11" x14ac:dyDescent="0.35">
      <c r="A16" s="3" t="s">
        <v>1</v>
      </c>
      <c r="B16" s="7">
        <v>20460</v>
      </c>
      <c r="C16" s="7">
        <v>7300128000</v>
      </c>
      <c r="D16" s="7">
        <f>++C16</f>
        <v>7300128000</v>
      </c>
    </row>
    <row r="17" spans="1:11" x14ac:dyDescent="0.35">
      <c r="A17" s="3" t="s">
        <v>9</v>
      </c>
      <c r="B17" s="3">
        <v>1</v>
      </c>
      <c r="C17" s="7">
        <v>1000590966</v>
      </c>
      <c r="D17" s="25">
        <v>0</v>
      </c>
      <c r="F17" s="14"/>
    </row>
    <row r="18" spans="1:11" x14ac:dyDescent="0.35">
      <c r="A18" s="16" t="s">
        <v>14</v>
      </c>
      <c r="B18" s="17"/>
      <c r="C18" s="7">
        <v>8300718966</v>
      </c>
      <c r="D18" s="7">
        <f>SUM(D16:D17)</f>
        <v>7300128000</v>
      </c>
    </row>
    <row r="20" spans="1:11" x14ac:dyDescent="0.35">
      <c r="A20" t="s">
        <v>12</v>
      </c>
      <c r="B20" t="s">
        <v>2</v>
      </c>
    </row>
    <row r="21" spans="1:11" x14ac:dyDescent="0.35">
      <c r="A21" s="2" t="s">
        <v>4</v>
      </c>
      <c r="B21" s="2" t="s">
        <v>0</v>
      </c>
      <c r="C21" s="2" t="s">
        <v>6</v>
      </c>
      <c r="D21" s="10" t="s">
        <v>5</v>
      </c>
      <c r="F21" s="5"/>
    </row>
    <row r="22" spans="1:11" x14ac:dyDescent="0.35">
      <c r="A22" s="3" t="s">
        <v>22</v>
      </c>
      <c r="B22" s="7">
        <v>86</v>
      </c>
      <c r="C22" s="7">
        <v>1911469240</v>
      </c>
      <c r="D22" s="8">
        <f>+C22</f>
        <v>1911469240</v>
      </c>
    </row>
    <row r="23" spans="1:11" x14ac:dyDescent="0.35">
      <c r="A23" s="18" t="s">
        <v>21</v>
      </c>
      <c r="B23" s="19"/>
      <c r="C23" s="7">
        <v>300692127</v>
      </c>
      <c r="D23" s="26">
        <v>0</v>
      </c>
    </row>
    <row r="24" spans="1:11" x14ac:dyDescent="0.35">
      <c r="A24" s="11" t="s">
        <v>7</v>
      </c>
      <c r="B24" s="6"/>
      <c r="C24" s="15">
        <v>425473</v>
      </c>
      <c r="D24" s="26">
        <v>0</v>
      </c>
      <c r="F24" s="13"/>
    </row>
    <row r="25" spans="1:11" x14ac:dyDescent="0.35">
      <c r="A25" s="18" t="s">
        <v>13</v>
      </c>
      <c r="B25" s="19"/>
      <c r="C25" s="7">
        <v>303267889</v>
      </c>
      <c r="D25" s="26">
        <v>0</v>
      </c>
      <c r="F25" s="4"/>
      <c r="G25" s="4"/>
      <c r="H25" s="5"/>
    </row>
    <row r="26" spans="1:11" ht="28.25" customHeight="1" x14ac:dyDescent="0.35">
      <c r="A26" s="34" t="s">
        <v>16</v>
      </c>
      <c r="B26" s="34"/>
      <c r="C26" s="35">
        <v>478012409.91000003</v>
      </c>
      <c r="D26" s="36">
        <f>+SUM(D22:D25)*E26</f>
        <v>363179155.60000002</v>
      </c>
      <c r="E26" s="37">
        <v>0.19</v>
      </c>
      <c r="F26" s="44" t="s">
        <v>27</v>
      </c>
      <c r="G26" s="45"/>
      <c r="H26" s="45"/>
      <c r="I26" s="45"/>
      <c r="J26" s="45"/>
      <c r="K26" s="45"/>
    </row>
    <row r="27" spans="1:11" x14ac:dyDescent="0.35">
      <c r="A27" s="16" t="s">
        <v>17</v>
      </c>
      <c r="B27" s="17"/>
      <c r="C27" s="7">
        <v>2993867138.9099998</v>
      </c>
      <c r="D27" s="8">
        <f>SUM(D22:D26)</f>
        <v>2274648395.5999999</v>
      </c>
      <c r="F27" s="4"/>
      <c r="G27" s="4"/>
    </row>
    <row r="28" spans="1:11" x14ac:dyDescent="0.35">
      <c r="C28" s="9"/>
      <c r="D28" s="9"/>
      <c r="F28" s="4"/>
      <c r="G28" s="4"/>
    </row>
    <row r="29" spans="1:11" x14ac:dyDescent="0.35">
      <c r="F29" s="4"/>
      <c r="G29" s="4"/>
    </row>
    <row r="30" spans="1:11" x14ac:dyDescent="0.35">
      <c r="C30" s="2" t="s">
        <v>6</v>
      </c>
      <c r="D30" s="10" t="s">
        <v>20</v>
      </c>
      <c r="G30" s="4"/>
    </row>
    <row r="31" spans="1:11" s="23" customFormat="1" ht="28.25" customHeight="1" x14ac:dyDescent="0.35">
      <c r="A31" s="20" t="s">
        <v>15</v>
      </c>
      <c r="B31" s="21"/>
      <c r="C31" s="22">
        <f>+C27+C18+C12</f>
        <v>12920956797.91</v>
      </c>
      <c r="D31" s="22">
        <f>+D27+D18+D12</f>
        <v>11005099995.6</v>
      </c>
      <c r="G31" s="24"/>
    </row>
    <row r="32" spans="1:11" x14ac:dyDescent="0.35">
      <c r="A32" s="27"/>
      <c r="B32" s="27"/>
      <c r="C32" s="27"/>
      <c r="D32" s="27"/>
    </row>
    <row r="33" spans="1:4" x14ac:dyDescent="0.35">
      <c r="A33" s="27"/>
      <c r="B33" s="27"/>
      <c r="C33" s="27"/>
      <c r="D33" s="27"/>
    </row>
    <row r="34" spans="1:4" x14ac:dyDescent="0.35">
      <c r="A34" s="27"/>
      <c r="B34" s="27"/>
      <c r="C34" s="27"/>
      <c r="D34" s="27"/>
    </row>
    <row r="35" spans="1:4" x14ac:dyDescent="0.35">
      <c r="A35" s="28" t="s">
        <v>24</v>
      </c>
      <c r="B35" s="28"/>
      <c r="C35" s="29"/>
      <c r="D35" s="27"/>
    </row>
    <row r="36" spans="1:4" x14ac:dyDescent="0.35">
      <c r="A36" s="29"/>
      <c r="B36" s="29"/>
      <c r="C36" s="29"/>
      <c r="D36" s="27"/>
    </row>
    <row r="37" spans="1:4" x14ac:dyDescent="0.35">
      <c r="A37" s="29"/>
      <c r="B37" s="29"/>
      <c r="C37" s="30"/>
      <c r="D37" s="27"/>
    </row>
    <row r="38" spans="1:4" x14ac:dyDescent="0.35">
      <c r="A38" s="30" t="s">
        <v>25</v>
      </c>
      <c r="B38" s="30"/>
      <c r="C38" s="31"/>
      <c r="D38" s="27"/>
    </row>
    <row r="39" spans="1:4" x14ac:dyDescent="0.35">
      <c r="A39" s="27"/>
      <c r="B39" s="27"/>
      <c r="C39" s="27"/>
      <c r="D39" s="27"/>
    </row>
    <row r="40" spans="1:4" x14ac:dyDescent="0.35">
      <c r="A40" s="27"/>
      <c r="B40" s="27"/>
      <c r="C40" s="32"/>
      <c r="D40" s="27" t="s">
        <v>26</v>
      </c>
    </row>
    <row r="41" spans="1:4" x14ac:dyDescent="0.35">
      <c r="A41" s="33"/>
      <c r="B41" s="27"/>
      <c r="C41" s="27"/>
      <c r="D41" s="27"/>
    </row>
    <row r="42" spans="1:4" ht="14.5" customHeight="1" x14ac:dyDescent="0.35">
      <c r="A42" s="38" t="s">
        <v>23</v>
      </c>
      <c r="B42" s="39"/>
      <c r="C42" s="39"/>
      <c r="D42" s="39"/>
    </row>
    <row r="43" spans="1:4" x14ac:dyDescent="0.35">
      <c r="A43" s="39"/>
      <c r="B43" s="39"/>
      <c r="C43" s="39"/>
      <c r="D43" s="39"/>
    </row>
    <row r="44" spans="1:4" x14ac:dyDescent="0.35">
      <c r="A44" s="39"/>
      <c r="B44" s="39"/>
      <c r="C44" s="39"/>
      <c r="D44" s="39"/>
    </row>
    <row r="45" spans="1:4" ht="285.5" customHeight="1" x14ac:dyDescent="0.35">
      <c r="A45" s="39"/>
      <c r="B45" s="39"/>
      <c r="C45" s="39"/>
      <c r="D45" s="39"/>
    </row>
  </sheetData>
  <sheetProtection algorithmName="SHA-512" hashValue="NU8oVDr8Tz3ZEQSGIWVJxM8bXEfa3jhG8fwfqcuE6xYYaTCHiKqjhi4Wzbi53ZeFI7fFElNn/Lk/n2Mwxo2Agw==" saltValue="+HRUuC6UK18B1cK9u4PjSg==" spinCount="100000" sheet="1" objects="1" scenarios="1" selectLockedCells="1"/>
  <mergeCells count="4">
    <mergeCell ref="A42:D45"/>
    <mergeCell ref="A1:D4"/>
    <mergeCell ref="A5:D6"/>
    <mergeCell ref="F26:K26"/>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FORMURARIO Lote 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2026-03-05T20:47:34Z</dcterms:created>
  <dcterms:modified xsi:type="dcterms:W3CDTF">2026-04-09T21:26:48Z</dcterms:modified>
</cp:coreProperties>
</file>