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E:\Mi unidad\a3 Ejecucion\z6 juan meriño\a2\"/>
    </mc:Choice>
  </mc:AlternateContent>
  <xr:revisionPtr revIDLastSave="0" documentId="13_ncr:1_{C6F0A111-E05E-403E-9958-CD84F29E011A}" xr6:coauthVersionLast="47" xr6:coauthVersionMax="47" xr10:uidLastSave="{00000000-0000-0000-0000-000000000000}"/>
  <bookViews>
    <workbookView xWindow="-120" yWindow="-120" windowWidth="29040" windowHeight="15225"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(Entidad)'!$C$5:$M$3684</definedName>
    <definedName name="_xlnm._FilterDatabase" localSheetId="1" hidden="1">'PROPUESTA ECONOMICA(Proponente)'!$C$5:$M$3684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(Entidad)'!$B$1:$L$217</definedName>
    <definedName name="_xlnm.Print_Area" localSheetId="1">'PROPUESTA ECONOMICA(Proponente)'!$B$1:$L$217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(Entidad)'!$K$213</definedName>
    <definedName name="solver_lhs1" localSheetId="1" hidden="1">'PROPUESTA ECONOMICA(Proponente)'!$K$213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(Entidad)'!$K$213</definedName>
    <definedName name="solver_opt" localSheetId="1" hidden="1">'PROPUESTA ECONOMICA(Proponente)'!$K$213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(Entidad)'!$K$214</definedName>
    <definedName name="solver_rhs1" localSheetId="1" hidden="1">'PROPUESTA ECONOMICA(Proponente)'!$K$214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15" i="265" l="1"/>
  <c r="K208" i="265"/>
  <c r="K202" i="265"/>
  <c r="K201" i="265"/>
  <c r="K203" i="265" s="1"/>
  <c r="K198" i="265"/>
  <c r="K197" i="265"/>
  <c r="K196" i="265"/>
  <c r="K195" i="265"/>
  <c r="K194" i="265"/>
  <c r="K193" i="265"/>
  <c r="K190" i="265"/>
  <c r="K189" i="265"/>
  <c r="K188" i="265"/>
  <c r="K185" i="265"/>
  <c r="K184" i="265"/>
  <c r="K183" i="265"/>
  <c r="K182" i="265"/>
  <c r="K181" i="265"/>
  <c r="K180" i="265"/>
  <c r="K179" i="265"/>
  <c r="K178" i="265"/>
  <c r="K177" i="265"/>
  <c r="K176" i="265"/>
  <c r="K173" i="265"/>
  <c r="K174" i="265" s="1"/>
  <c r="K170" i="265"/>
  <c r="K169" i="265"/>
  <c r="K168" i="265"/>
  <c r="K167" i="265"/>
  <c r="K164" i="265"/>
  <c r="K163" i="265"/>
  <c r="K162" i="265"/>
  <c r="K161" i="265"/>
  <c r="K158" i="265"/>
  <c r="K159" i="265" s="1"/>
  <c r="K155" i="265"/>
  <c r="K154" i="265"/>
  <c r="K153" i="265"/>
  <c r="K152" i="265"/>
  <c r="K149" i="265"/>
  <c r="K148" i="265"/>
  <c r="K147" i="265"/>
  <c r="K146" i="265"/>
  <c r="K145" i="265"/>
  <c r="K144" i="265"/>
  <c r="K143" i="265"/>
  <c r="K142" i="265"/>
  <c r="K141" i="265"/>
  <c r="K138" i="265"/>
  <c r="K137" i="265"/>
  <c r="K136" i="265"/>
  <c r="K135" i="265"/>
  <c r="K134" i="265"/>
  <c r="K133" i="265"/>
  <c r="K132" i="265"/>
  <c r="K131" i="265"/>
  <c r="K130" i="265"/>
  <c r="K129" i="265"/>
  <c r="K128" i="265"/>
  <c r="K127" i="265"/>
  <c r="K126" i="265"/>
  <c r="K125" i="265"/>
  <c r="K124" i="265"/>
  <c r="K123" i="265"/>
  <c r="K122" i="265"/>
  <c r="K121" i="265"/>
  <c r="K120" i="265"/>
  <c r="K119" i="265"/>
  <c r="K116" i="265"/>
  <c r="K115" i="265"/>
  <c r="K114" i="265"/>
  <c r="K113" i="265"/>
  <c r="K112" i="265"/>
  <c r="K111" i="265"/>
  <c r="K110" i="265"/>
  <c r="K109" i="265"/>
  <c r="K108" i="265"/>
  <c r="K107" i="265"/>
  <c r="K106" i="265"/>
  <c r="K105" i="265"/>
  <c r="K104" i="265"/>
  <c r="K103" i="265"/>
  <c r="K102" i="265"/>
  <c r="K101" i="265"/>
  <c r="K100" i="265"/>
  <c r="K99" i="265"/>
  <c r="K98" i="265"/>
  <c r="K97" i="265"/>
  <c r="K96" i="265"/>
  <c r="K95" i="265"/>
  <c r="K94" i="265"/>
  <c r="K93" i="265"/>
  <c r="K92" i="265"/>
  <c r="K91" i="265"/>
  <c r="K90" i="265"/>
  <c r="K89" i="265"/>
  <c r="K88" i="265"/>
  <c r="K87" i="265"/>
  <c r="K84" i="265"/>
  <c r="K83" i="265"/>
  <c r="K82" i="265"/>
  <c r="K81" i="265"/>
  <c r="K80" i="265"/>
  <c r="K79" i="265"/>
  <c r="K78" i="265"/>
  <c r="K77" i="265"/>
  <c r="K76" i="265"/>
  <c r="K72" i="265"/>
  <c r="K71" i="265"/>
  <c r="K70" i="265"/>
  <c r="K67" i="265"/>
  <c r="K66" i="265"/>
  <c r="K65" i="265"/>
  <c r="K64" i="265"/>
  <c r="K61" i="265"/>
  <c r="K60" i="265"/>
  <c r="K59" i="265"/>
  <c r="K58" i="265"/>
  <c r="K57" i="265"/>
  <c r="K56" i="265"/>
  <c r="K55" i="265"/>
  <c r="K54" i="265"/>
  <c r="K53" i="265"/>
  <c r="K52" i="265"/>
  <c r="K51" i="265"/>
  <c r="K50" i="265"/>
  <c r="K49" i="265"/>
  <c r="K48" i="265"/>
  <c r="K45" i="265"/>
  <c r="K44" i="265"/>
  <c r="K43" i="265"/>
  <c r="K46" i="265" s="1"/>
  <c r="K40" i="265"/>
  <c r="K39" i="265"/>
  <c r="K38" i="265"/>
  <c r="K35" i="265"/>
  <c r="K34" i="265"/>
  <c r="K33" i="265"/>
  <c r="K32" i="265"/>
  <c r="K31" i="265"/>
  <c r="K30" i="265"/>
  <c r="K29" i="265"/>
  <c r="K28" i="265"/>
  <c r="K27" i="265"/>
  <c r="K26" i="265"/>
  <c r="K25" i="265"/>
  <c r="K24" i="265"/>
  <c r="K23" i="265"/>
  <c r="K22" i="265"/>
  <c r="K21" i="265"/>
  <c r="K18" i="265"/>
  <c r="K17" i="265"/>
  <c r="K14" i="265"/>
  <c r="K13" i="265"/>
  <c r="K12" i="265"/>
  <c r="K9" i="265"/>
  <c r="K8" i="265"/>
  <c r="K7" i="265"/>
  <c r="K6" i="265"/>
  <c r="K117" i="265" l="1"/>
  <c r="K73" i="265"/>
  <c r="K15" i="265"/>
  <c r="K41" i="265"/>
  <c r="K10" i="265"/>
  <c r="K150" i="265"/>
  <c r="K171" i="265"/>
  <c r="K191" i="265"/>
  <c r="K199" i="265"/>
  <c r="K19" i="265"/>
  <c r="K62" i="265"/>
  <c r="K68" i="265"/>
  <c r="K139" i="265"/>
  <c r="K165" i="265"/>
  <c r="K36" i="265"/>
  <c r="K204" i="265" s="1"/>
  <c r="K206" i="265" s="1"/>
  <c r="K186" i="265"/>
  <c r="K156" i="265"/>
</calcChain>
</file>

<file path=xl/sharedStrings.xml><?xml version="1.0" encoding="utf-8"?>
<sst xmlns="http://schemas.openxmlformats.org/spreadsheetml/2006/main" count="1144" uniqueCount="424">
  <si>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</si>
  <si>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</si>
  <si>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</si>
  <si>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</si>
  <si>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</si>
  <si>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</si>
  <si>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</si>
  <si>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</si>
  <si>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</si>
  <si>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</si>
  <si>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</si>
  <si>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</si>
  <si>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</si>
  <si>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</si>
  <si>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</si>
  <si>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</si>
  <si>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</si>
  <si>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</si>
  <si>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</si>
  <si>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</si>
  <si>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</si>
  <si>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</si>
  <si>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</si>
  <si>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</si>
  <si>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</si>
  <si>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</si>
  <si>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</si>
  <si>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</si>
  <si>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</si>
  <si>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</si>
  <si>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</si>
  <si>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</si>
  <si>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</si>
  <si>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</si>
  <si>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</si>
  <si>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</si>
  <si>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</si>
  <si>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</si>
  <si>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</si>
  <si>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</si>
  <si>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</si>
  <si>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</si>
  <si>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</si>
  <si>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</si>
  <si>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</si>
  <si>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</si>
  <si>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</si>
  <si>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</si>
  <si>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</si>
  <si>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</si>
  <si>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</si>
  <si>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</si>
  <si>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</si>
  <si>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</si>
  <si>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</si>
  <si>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</si>
  <si>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</si>
  <si>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</si>
  <si>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</si>
  <si>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</si>
  <si>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</si>
  <si>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</si>
  <si>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</si>
  <si>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</si>
  <si>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</si>
  <si>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</si>
  <si>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</si>
  <si>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</si>
  <si>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</si>
  <si>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</si>
  <si>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</si>
  <si>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</si>
  <si>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</si>
  <si>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</si>
  <si>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</si>
  <si>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</si>
  <si>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</si>
  <si>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</si>
  <si>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</si>
  <si>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</si>
  <si>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</si>
  <si>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</si>
  <si>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</si>
  <si>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</si>
  <si>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</si>
  <si>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ACTIVIDADES PRELIMINARES</t>
  </si>
  <si>
    <t>1.01</t>
  </si>
  <si>
    <t>Descapote y limpieza.</t>
  </si>
  <si>
    <t>M2</t>
  </si>
  <si>
    <t>1.02</t>
  </si>
  <si>
    <t>Trazado y replanteo sobre terreno natural</t>
  </si>
  <si>
    <t>1.03</t>
  </si>
  <si>
    <t>Construcción de Cerramiento provisional con tela verde H = 2,0 m  incluye parales en madera</t>
  </si>
  <si>
    <t>ML</t>
  </si>
  <si>
    <t>1.04</t>
  </si>
  <si>
    <t>Acarreo y retiro de escombros y sobrantes</t>
  </si>
  <si>
    <t>M3</t>
  </si>
  <si>
    <t>MOVIMIENTO DE TIERRAS</t>
  </si>
  <si>
    <t>2.01</t>
  </si>
  <si>
    <t>Excavacion manual en material común hasta 2,5 m profundidad</t>
  </si>
  <si>
    <t>2.02</t>
  </si>
  <si>
    <t>Excavacion en roca incluye demoledor no explosivo</t>
  </si>
  <si>
    <t>2.03</t>
  </si>
  <si>
    <t>Retiro de material sobrante</t>
  </si>
  <si>
    <t>AFIRMADOS , BASES Y SUB BASES</t>
  </si>
  <si>
    <t>3.01</t>
  </si>
  <si>
    <t>Relleno compactado al 90% del proctor con material seleccionado en obra</t>
  </si>
  <si>
    <t>3.02</t>
  </si>
  <si>
    <t>Suministro, conformación y compactación de material granular especificación INVIAS del 2022.  A220 y/o A610</t>
  </si>
  <si>
    <t>ESTRUCTURAS</t>
  </si>
  <si>
    <t>4.01</t>
  </si>
  <si>
    <t xml:space="preserve">Concreto de f'c=14 Mpa para solados e=0,05 m. </t>
  </si>
  <si>
    <t>4.02</t>
  </si>
  <si>
    <t>Concreto ciclopeo: 50% concreto f'c=21 Mpa, 50% rajón o bolo</t>
  </si>
  <si>
    <t>4.03</t>
  </si>
  <si>
    <t xml:space="preserve">Concreto de f'c=21 Mpa. para zapatas </t>
  </si>
  <si>
    <t>4.04</t>
  </si>
  <si>
    <t xml:space="preserve">Concreto de f'c=21 Mpa. para vigas de cimientos  </t>
  </si>
  <si>
    <t>4.05</t>
  </si>
  <si>
    <t xml:space="preserve">Concreto de f'c=21 Mpa. para losa de contrapiso </t>
  </si>
  <si>
    <t>4.06</t>
  </si>
  <si>
    <t>Concreto de f'c=21 Mpa. para columnas</t>
  </si>
  <si>
    <t>4.07</t>
  </si>
  <si>
    <t>Concreto de f'c=21 Mpa. para muros</t>
  </si>
  <si>
    <t>4.08</t>
  </si>
  <si>
    <t xml:space="preserve">Concreto de f'c=21 Mpa. para vigas aereas </t>
  </si>
  <si>
    <t>4.09</t>
  </si>
  <si>
    <t xml:space="preserve">Concreto de f'c=21 Mpa. para gradas aereas </t>
  </si>
  <si>
    <t>4.10</t>
  </si>
  <si>
    <t>Concreto de f'c=21 Mpa. para gradas sobre tierra</t>
  </si>
  <si>
    <t>4.11</t>
  </si>
  <si>
    <t>Concreto de f'c=21 Mpa. para losa de cubierta</t>
  </si>
  <si>
    <t>4.12</t>
  </si>
  <si>
    <t xml:space="preserve">Acero para refuerzo de concreto  fy=420 Mpa. </t>
  </si>
  <si>
    <t>KG</t>
  </si>
  <si>
    <t>4.13</t>
  </si>
  <si>
    <t xml:space="preserve">Acero para refuerzo de concreto  fy=240 Mpa. </t>
  </si>
  <si>
    <t>4.14</t>
  </si>
  <si>
    <t xml:space="preserve">Suministro de concreto 3000 psi para anden </t>
  </si>
  <si>
    <t>4.15</t>
  </si>
  <si>
    <t>Suministro de concreto para placa de contra piso en parqueadero e=0.10</t>
  </si>
  <si>
    <t>MAMPOSTERÍA Y FRISOS</t>
  </si>
  <si>
    <t>5.01</t>
  </si>
  <si>
    <t xml:space="preserve">Muro en bloque de arcilla  h-10  </t>
  </si>
  <si>
    <t>5.02</t>
  </si>
  <si>
    <t>Mamposteria bloque espesor e=0,15</t>
  </si>
  <si>
    <t>5.03</t>
  </si>
  <si>
    <t>Pañete liso interior y exterior. Mortero 1:4</t>
  </si>
  <si>
    <t>ESTUCO, PINTURAS  Y CIELO RASOS</t>
  </si>
  <si>
    <t>6.01</t>
  </si>
  <si>
    <t>Demarcacion de cancha  ancho de linea 10cm</t>
  </si>
  <si>
    <t>6.02</t>
  </si>
  <si>
    <t xml:space="preserve">Estuco y pintura para  muros </t>
  </si>
  <si>
    <t>6.03</t>
  </si>
  <si>
    <t xml:space="preserve">Suministro e Instalación Cielo raso en PVC </t>
  </si>
  <si>
    <t>CARPINTERÍA METÁLICA</t>
  </si>
  <si>
    <t>7.01</t>
  </si>
  <si>
    <t>Suministro e instalación de puerta en lámina CR calibre 20, pintura electrostatica blanca</t>
  </si>
  <si>
    <t>7.02</t>
  </si>
  <si>
    <t>Suministro e instalación de puerta y marco y persiana superior en lámina cold rolled calibre 18 con acabado en pintura electrostatica color natural</t>
  </si>
  <si>
    <t>7.03</t>
  </si>
  <si>
    <t>Suministro e instalacion Puerta en aluminio con persiana superior</t>
  </si>
  <si>
    <t>7.04</t>
  </si>
  <si>
    <t>Cerramiento perimetral en malla eslabonada y tubo de aguas negras</t>
  </si>
  <si>
    <t>7.05</t>
  </si>
  <si>
    <t xml:space="preserve">Baranda en tubo de aguas negras 2" para graderia </t>
  </si>
  <si>
    <t>7.06</t>
  </si>
  <si>
    <t>Suministro e Instalación de ventana en aluminio y vidrio 4mm y persiana</t>
  </si>
  <si>
    <t>7.07</t>
  </si>
  <si>
    <t>Juego de pasamanos para discapacitados en acero inoxidable ( 92cm y diametro de 1/4")</t>
  </si>
  <si>
    <t>UND</t>
  </si>
  <si>
    <t>7.08</t>
  </si>
  <si>
    <t xml:space="preserve">Suministro e Instalación de porton en lámina  para entrada principal </t>
  </si>
  <si>
    <t>7.09</t>
  </si>
  <si>
    <t xml:space="preserve">Suministro e Instalación torniquete doble bidireccional para acceso </t>
  </si>
  <si>
    <t>7.10</t>
  </si>
  <si>
    <t>Suministro e Instalación de puertas metalica para porteria ,cuarto tecnico y electrico. 1X2.2</t>
  </si>
  <si>
    <t>7.11</t>
  </si>
  <si>
    <t>Suministro e Instalación de vidrio templado de seguridad 4mm para porteria control de acceso.</t>
  </si>
  <si>
    <t>7.12</t>
  </si>
  <si>
    <t>Suministro e Instalación de letrero metalico sobre fachada de acceso porteria</t>
  </si>
  <si>
    <t>7.13</t>
  </si>
  <si>
    <t>Suministro e Instalación de barrera guia de 4m, talanquera para acceso vehicular a parqueadero</t>
  </si>
  <si>
    <t>7.14</t>
  </si>
  <si>
    <t>Suministro e instalación de cerramiento H=1,20 m, en tuberia estructural 2 1/2" e=2,5 mm con tapa, separación libre 10 cm, acabado en pintura anticorrosiva y epóxico exterior color RAL 9006, según diseño</t>
  </si>
  <si>
    <t>PISOS Y ENCHAPES</t>
  </si>
  <si>
    <t>8.01</t>
  </si>
  <si>
    <t xml:space="preserve">Mortero de nivelacion 1:4- E=0.04m </t>
  </si>
  <si>
    <t>8.02</t>
  </si>
  <si>
    <t>Suministro e Instalación de ceramica para pisos anti deslizante  fomato 30*30 o similar.</t>
  </si>
  <si>
    <t>8.03</t>
  </si>
  <si>
    <t xml:space="preserve">Suministro e Instalación ceramica 0.25m*0.40m o similar  para pared </t>
  </si>
  <si>
    <t>8.04</t>
  </si>
  <si>
    <t>Piso adoquín peatonal rectangular 25 x 2 x 6 cm en concreto color gris sobre mortero 1:4 y malla gallinero.</t>
  </si>
  <si>
    <t>ESTRUCTURA METÁLICA, CUBIERTA</t>
  </si>
  <si>
    <t>9.01</t>
  </si>
  <si>
    <t>Suministro, construccion y montaje estructura con Acero estructural GRADO 50. Incluye pintura con anticorrosivo y esmalte</t>
  </si>
  <si>
    <t>9.02</t>
  </si>
  <si>
    <t>Suministro e Instalación de barras roscadas #6, GRADO B7  para anclajes</t>
  </si>
  <si>
    <t>9.03</t>
  </si>
  <si>
    <t xml:space="preserve">Suministro e intalacion de teja termoacustica PVC para cubierta </t>
  </si>
  <si>
    <t>INSTALACIÓN ELÉCTRICA</t>
  </si>
  <si>
    <t>SISTEMA FOTOVOLTAICO</t>
  </si>
  <si>
    <t>10.01</t>
  </si>
  <si>
    <t>Suministro e Instalación Panel Solar 540W</t>
  </si>
  <si>
    <t>10.02</t>
  </si>
  <si>
    <t>Suministro e Instalación Cable fotovoltaico Solar 6mm</t>
  </si>
  <si>
    <t>10.03</t>
  </si>
  <si>
    <t>Suministro e Instalación Caja portafusibles para paneles solares en cubierta</t>
  </si>
  <si>
    <t>10.04</t>
  </si>
  <si>
    <t>Suministro e Instalación Inversor Hibrido Trifasico 25kw</t>
  </si>
  <si>
    <t>10.05</t>
  </si>
  <si>
    <t>Suministro e Instalacioin Cableado entre Baterias e Inversor Calibre 1/0</t>
  </si>
  <si>
    <t>10.06</t>
  </si>
  <si>
    <t>Suministro e Instalación Cableado entre Baterias e Inversor Calibre 2/0</t>
  </si>
  <si>
    <t>10.07</t>
  </si>
  <si>
    <t>Suministro e Instalación Baterias Alto Voltaje Compatible con Inversor Hibrido Trifásico</t>
  </si>
  <si>
    <t>10.08</t>
  </si>
  <si>
    <t>Suministro e Instalación Caja de protecciones sistema fotovoltaico</t>
  </si>
  <si>
    <t>10.09</t>
  </si>
  <si>
    <t>Suministro e Instalación tuberia EMT de 1/2" en cubierta</t>
  </si>
  <si>
    <t>SISTEMA ELECTRICO GENERAL</t>
  </si>
  <si>
    <t>10.10</t>
  </si>
  <si>
    <t>Suministro e Instalación de Proyector Led RoyAlpha 600W o similar</t>
  </si>
  <si>
    <t>10.11</t>
  </si>
  <si>
    <t>Suministro e Instalación de Proyector Led RoyAlpha 1000Wo similar</t>
  </si>
  <si>
    <t>10.12</t>
  </si>
  <si>
    <t>Suministro e Instalación de punto de iluminacion Bala Incrustar cuadrada 12W</t>
  </si>
  <si>
    <t>10.13</t>
  </si>
  <si>
    <t>Suministro e Instalación punto de iluminacion panel led 60x60 48w</t>
  </si>
  <si>
    <t>10.14</t>
  </si>
  <si>
    <t>Suministro e Instalación punto de iluminacion panel led rectangular 32w</t>
  </si>
  <si>
    <t>10.15</t>
  </si>
  <si>
    <t>Suministro e Instalación punto interruptor sencillo</t>
  </si>
  <si>
    <t>10.16</t>
  </si>
  <si>
    <t>Suministro e Instalación punto interruptor doble</t>
  </si>
  <si>
    <t>10.17</t>
  </si>
  <si>
    <t>Suministro e Instalación punto sensor de presencia</t>
  </si>
  <si>
    <t>10.18</t>
  </si>
  <si>
    <t>Suministro e Instalación Luminaria exterior Led 30w solar Autonoma con poste</t>
  </si>
  <si>
    <t>10.19</t>
  </si>
  <si>
    <t>Suministro e Instalación Tomacorriente Doble 110v 15A</t>
  </si>
  <si>
    <t>10.20</t>
  </si>
  <si>
    <t>Suministro e Instalación Tomacorriente Doble 110v 20A</t>
  </si>
  <si>
    <t>10.21</t>
  </si>
  <si>
    <t>Suministro e Instalación Toma Datos sencilla</t>
  </si>
  <si>
    <t>10.22</t>
  </si>
  <si>
    <t>Suministro e Instalación Tomacorriente Doble 110v 15A red regulada</t>
  </si>
  <si>
    <t>10.23</t>
  </si>
  <si>
    <t>Tablero general trifasico 18 circuito con espacio para totalizador</t>
  </si>
  <si>
    <t>10.24</t>
  </si>
  <si>
    <t>Tablero regulado  trifasico 6 circuito con espacio para totalizador</t>
  </si>
  <si>
    <t>10.25</t>
  </si>
  <si>
    <t>UPS 3KVA Monofásica</t>
  </si>
  <si>
    <t>10.26</t>
  </si>
  <si>
    <t xml:space="preserve">Rack de comunicaciones </t>
  </si>
  <si>
    <t>10.27</t>
  </si>
  <si>
    <t>Suministro e Instalación de toma bifasico</t>
  </si>
  <si>
    <t>10.28</t>
  </si>
  <si>
    <t>Suministro e Instalación de Malla  de puesta a tierra</t>
  </si>
  <si>
    <t>10.29</t>
  </si>
  <si>
    <t>Sistema de Apantallamiento</t>
  </si>
  <si>
    <t>10.30</t>
  </si>
  <si>
    <t>Cableado 3x2F+2N+8T Cobre</t>
  </si>
  <si>
    <t>10.31</t>
  </si>
  <si>
    <t>Cableado 3x2/0F+2/0N+4T Cobre</t>
  </si>
  <si>
    <t>10.32</t>
  </si>
  <si>
    <t>Suministro e Instalación tuberia EMT 2"</t>
  </si>
  <si>
    <t>10.33</t>
  </si>
  <si>
    <t>Suministro e Instalación tuberia PVC 2"</t>
  </si>
  <si>
    <t>10.34</t>
  </si>
  <si>
    <t>Cable comunicaciones UTP cat 6</t>
  </si>
  <si>
    <t>10.35</t>
  </si>
  <si>
    <t>Red Cable Cu awg 1#14F + 1#14N + 1#14T</t>
  </si>
  <si>
    <t>10.36</t>
  </si>
  <si>
    <t>Red Cable Cu awg 2#14F + 1#14N + 1#14T</t>
  </si>
  <si>
    <t>10.37</t>
  </si>
  <si>
    <t>Red Cable Cu awg 1#12F + 1#12N + 1#12T</t>
  </si>
  <si>
    <t>10.38</t>
  </si>
  <si>
    <t>Suministro e Instalación tuberia EMT 1/2"</t>
  </si>
  <si>
    <t>10.39</t>
  </si>
  <si>
    <t>Suministro e Instalación tuberia PVC 1/2"</t>
  </si>
  <si>
    <t>INSTALACIONES HIDROSANITARIAS , AGUAS LLUVIAS Y APARATOS SANITARIOS.</t>
  </si>
  <si>
    <t>11.01</t>
  </si>
  <si>
    <t>Suministro e instalación de tuberia a presión PVC 1/2" RDE 9</t>
  </si>
  <si>
    <t>11.02</t>
  </si>
  <si>
    <t>Suministro e instalación de tuberia a presión PVC 3/4" RDE 11</t>
  </si>
  <si>
    <t>11.03</t>
  </si>
  <si>
    <t>Suministro e instalación de tuberia a presión PVC 1" RDE 21</t>
  </si>
  <si>
    <t>11.04</t>
  </si>
  <si>
    <t>Suministro e instalación de tuberia a presión PVC 1 1/4" RDE 21</t>
  </si>
  <si>
    <t>11.05</t>
  </si>
  <si>
    <t>Suministro e instalación de tuberia a presión PVC 1 1/2" RDE 21</t>
  </si>
  <si>
    <t>11.06</t>
  </si>
  <si>
    <t>Suministro e instalación de tuberia a presión PVC 2" RDE 21</t>
  </si>
  <si>
    <t>11.07</t>
  </si>
  <si>
    <t>Suministro e instalación de tuberia a presión PVC 2 1/2" RDE 21</t>
  </si>
  <si>
    <t>11.08</t>
  </si>
  <si>
    <t xml:space="preserve">Punto hidráulico 1/2" </t>
  </si>
  <si>
    <t>11.09</t>
  </si>
  <si>
    <t>Punto hidráulico 1"</t>
  </si>
  <si>
    <t>11.10</t>
  </si>
  <si>
    <t>Suministro e instalación de válvula de corte 1"</t>
  </si>
  <si>
    <t>11.11</t>
  </si>
  <si>
    <t>Suministro e instalación de válvula de corte 1 1/4"</t>
  </si>
  <si>
    <t>11.12</t>
  </si>
  <si>
    <t>Suministro e instalación de válvula de corte 1 1/2"</t>
  </si>
  <si>
    <t>11.13</t>
  </si>
  <si>
    <t>Acometida domiciliaria</t>
  </si>
  <si>
    <t>11.14</t>
  </si>
  <si>
    <t>Suministro e Instalación de aparato sanitario con fluxómetro</t>
  </si>
  <si>
    <t>11.15</t>
  </si>
  <si>
    <t>Suministro e Instalación de lavamanos  para empotrar</t>
  </si>
  <si>
    <t>11.16</t>
  </si>
  <si>
    <t>Suministro e Instalación de sanitario con fluxómetro para personas con movilidad reducida</t>
  </si>
  <si>
    <t>11.17</t>
  </si>
  <si>
    <t>Suministro e Instalación de lavamanos para personas con movilidad reducida</t>
  </si>
  <si>
    <t>11.18</t>
  </si>
  <si>
    <t xml:space="preserve">Suministro e Instalación de duchas </t>
  </si>
  <si>
    <t>11.19</t>
  </si>
  <si>
    <t>Suministro e Instalación de orinal con fluxómetro</t>
  </si>
  <si>
    <t>11.20</t>
  </si>
  <si>
    <t>Suministro e Instalación de aparato sanitario institucional</t>
  </si>
  <si>
    <t>REDES DESAGUES PARA AGUAS NEGRAS</t>
  </si>
  <si>
    <t>12.1</t>
  </si>
  <si>
    <t>Suministro e instalación de tubería sanitaria PVC 2"</t>
  </si>
  <si>
    <t>12.2</t>
  </si>
  <si>
    <t>Suministro e instalación de tubería sanitaria PVC 3"</t>
  </si>
  <si>
    <t>12.3</t>
  </si>
  <si>
    <t>Suministro e instalación de tubería sanitaria PVC 4"</t>
  </si>
  <si>
    <t>12.4</t>
  </si>
  <si>
    <t>Suministro e instalación de tubería sanitaria PVC 6"</t>
  </si>
  <si>
    <t>12.5</t>
  </si>
  <si>
    <t>Punto sanitario 2"</t>
  </si>
  <si>
    <t>PUN</t>
  </si>
  <si>
    <t>12.6</t>
  </si>
  <si>
    <t>Punto sanitario 4"</t>
  </si>
  <si>
    <t>12.7</t>
  </si>
  <si>
    <t>Suministro e instalación de sifones de piso (Inc. Rejilla)</t>
  </si>
  <si>
    <t>12.8</t>
  </si>
  <si>
    <t>Suministro e instalación de tubería de ventilación PVC 2"</t>
  </si>
  <si>
    <t>12.9</t>
  </si>
  <si>
    <t>Suministro e instalación de tubería de ventilación PVC3"</t>
  </si>
  <si>
    <t>TUBERÍAS PARA AGUAS LLUVIAS DIÁMETROS MENORES A 200MM</t>
  </si>
  <si>
    <t>13.1</t>
  </si>
  <si>
    <t>Suministro e instalación de tubería PVC 3"</t>
  </si>
  <si>
    <t>13.2</t>
  </si>
  <si>
    <t>Suministro e instalación de tubería PVC 4"</t>
  </si>
  <si>
    <t>13.3</t>
  </si>
  <si>
    <t>Suministro e instalación de tubería PVC 6"</t>
  </si>
  <si>
    <t>13.4</t>
  </si>
  <si>
    <t>Suministro e instalación de tubería  PVC 8"</t>
  </si>
  <si>
    <t>SUMNISTRO E INSTALACIÓN DE TUBERÍA DE ALCANTARILLADO DE AGUAS LLUVIAS</t>
  </si>
  <si>
    <t>14.1</t>
  </si>
  <si>
    <t>Suministro e instalación de tubería  en PVC 250MM</t>
  </si>
  <si>
    <t>CONSTRUCCIÓN DE CANALES  PARA AGUAS LLUVIAS, CAJAS DE INSPECCIÓN SUMIDERO</t>
  </si>
  <si>
    <t>15.1</t>
  </si>
  <si>
    <t>Suministro e Instalación de Sistema de Bombas Centrifugas 5HP monofasicas, voltaje 220V Presión 30-50psi, Incluye Tanque Hidroflow de 200 litros, + accesorios, 1 tablero controlador alternado</t>
  </si>
  <si>
    <t>15.2</t>
  </si>
  <si>
    <t>Concreto 3000 PSI para canal de aguas lluvias</t>
  </si>
  <si>
    <t>15.3</t>
  </si>
  <si>
    <t>Rejilla para canal de aguas lluvias</t>
  </si>
  <si>
    <t>15.4</t>
  </si>
  <si>
    <t>Caja de inspección 80x80 aguas lluvias</t>
  </si>
  <si>
    <t xml:space="preserve">ADECUACIÓN DE CAMPO ESTADIO  INCLUYE FILTROS </t>
  </si>
  <si>
    <t>16.1</t>
  </si>
  <si>
    <t>Suministro de sub-base granular para Instalación de gramilla sintetica</t>
  </si>
  <si>
    <t>16.2</t>
  </si>
  <si>
    <t>Suministro e Instalación de gramilla sintetica</t>
  </si>
  <si>
    <t>16.3</t>
  </si>
  <si>
    <t>Filtro tipo  frances 3"</t>
  </si>
  <si>
    <t>16.4</t>
  </si>
  <si>
    <t>Filtro tipo  frances 4"</t>
  </si>
  <si>
    <t>CONSTRUCCIÓN DE POZOS DE INSPECCIÓN Y CAMARAS DE CAÍDA ALCANTARILLADO SANITARIO</t>
  </si>
  <si>
    <t>17.1</t>
  </si>
  <si>
    <t>Pozo de inspección hasta 2mts de altura, incluye aro y tapa</t>
  </si>
  <si>
    <t>MOBILIARIO</t>
  </si>
  <si>
    <t>18.1</t>
  </si>
  <si>
    <t>Suministro e instalación de banca en concreto y acero L=1,80 con espaldar o similar</t>
  </si>
  <si>
    <t>18.2</t>
  </si>
  <si>
    <t>Suministro e instalación de banca sencilla en concreto pulido de 3000 PSI, incluye solado, acero de refuerzo y endurecedor superficial</t>
  </si>
  <si>
    <t>18.3</t>
  </si>
  <si>
    <t>Suministro e instalación de juego infantil balancín muelle Coche, incluye cimentación en concreto</t>
  </si>
  <si>
    <t>18.4</t>
  </si>
  <si>
    <t>Suministro e instalación de juego infantil culumpio 3 asientos, incluye cimentación en concreto y anclajes</t>
  </si>
  <si>
    <t>18.5</t>
  </si>
  <si>
    <t>Suministro e instalación de Juego infantil balancín muelle Caballito de Mar</t>
  </si>
  <si>
    <t>18.6</t>
  </si>
  <si>
    <t>Suministro e instalación de juego infantil trébol,incluye cimentacion en concreto y anclajes</t>
  </si>
  <si>
    <t>18.7</t>
  </si>
  <si>
    <t>Suministro e instalación de juego infantil saltarín</t>
  </si>
  <si>
    <t>18.8</t>
  </si>
  <si>
    <t xml:space="preserve">Suministro e instalación de juego infantil tobogán </t>
  </si>
  <si>
    <t>18.9</t>
  </si>
  <si>
    <t>Suministro e instalación de juego infantil muelle piona,  incluye cimentación en concreto</t>
  </si>
  <si>
    <t>18.10</t>
  </si>
  <si>
    <t>Suministro e Instalación piso en caucho, color según diseño</t>
  </si>
  <si>
    <t>SARDINELES Y BORDILLOS</t>
  </si>
  <si>
    <t>19.1</t>
  </si>
  <si>
    <t>Suministro e Instalación de Bordillo recto en concreto 3000 psi mezclado en sitio (10 cm x 30 cm) Tipo BS.001, incluye soldado y acero de refuerzo</t>
  </si>
  <si>
    <t>19.2</t>
  </si>
  <si>
    <t>Suministro e Instalación de sardinel tipo A-10 prefabricado en concreto,achaflanado de 0.20x 0.50x0.80m</t>
  </si>
  <si>
    <t>19.3</t>
  </si>
  <si>
    <t>Suministro e Instalación de bordillo prefabricado en concreto 0,30X0,15X0,50m</t>
  </si>
  <si>
    <t>VEGETACIÓN</t>
  </si>
  <si>
    <t>20.1</t>
  </si>
  <si>
    <t>Suministro y siembra de prado japonés, incluye tierra negra para abono</t>
  </si>
  <si>
    <t>20.2</t>
  </si>
  <si>
    <t xml:space="preserve">Contenedor de raíces longitudinal, rectangular o cuadrado en concreto de 3000 PSI </t>
  </si>
  <si>
    <t>20.3</t>
  </si>
  <si>
    <t>Suministro y siembra de grama dulce, incluye tierra para abono</t>
  </si>
  <si>
    <t>20.4</t>
  </si>
  <si>
    <t>Suministro y siembra de árbol bucaro H=1,2 m</t>
  </si>
  <si>
    <t>20.5</t>
  </si>
  <si>
    <t>Suministro y siembra de árbol casco de vaca h= 3.0 m.</t>
  </si>
  <si>
    <t>20.6</t>
  </si>
  <si>
    <t>Suministro y siembra de árbol guayacán color amarillo, rosado o blanco h= 2.0 m.</t>
  </si>
  <si>
    <t>INSTALACIÓN PARA SISTEMA CONTRAINCENDIO</t>
  </si>
  <si>
    <t>21.1</t>
  </si>
  <si>
    <t>Válvula siamesa  UL/FM cheque</t>
  </si>
  <si>
    <t>21.2</t>
  </si>
  <si>
    <t>Suministro y montaje de gabinete para extintor de 80*40*23</t>
  </si>
  <si>
    <t>PAGA</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</si>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</sst>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2" fillId="0" borderId="0" applyFont="0" applyFill="0" applyBorder="0" applyAlignment="0" applyProtection="0"/>
    <xf numFmtId="191" fontId="4" fillId="0" borderId="0">
      <protection locked="0"/>
    </xf>
    <xf numFmtId="192" fontId="32"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7"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3" fillId="0" borderId="0"/>
    <xf numFmtId="0" fontId="44" fillId="0" borderId="0" applyNumberFormat="0" applyFill="0" applyBorder="0" applyAlignment="0" applyProtection="0">
      <alignment vertical="top"/>
      <protection locked="0"/>
    </xf>
  </cellStyleXfs>
  <cellXfs count="341">
    <xf numFmtId="0" fontId="0" fillId="0" borderId="0" xfId="0"/>
    <xf numFmtId="0" fontId="29" fillId="0" borderId="0" xfId="0" applyFont="1"/>
    <xf numFmtId="0" fontId="29" fillId="0" borderId="38" xfId="0" applyFont="1" applyBorder="1"/>
    <xf numFmtId="0" fontId="29" fillId="0" borderId="81"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2" xfId="0" applyFont="1" applyBorder="1"/>
    <xf numFmtId="0" fontId="29" fillId="0" borderId="83" xfId="0" applyFont="1" applyBorder="1"/>
    <xf numFmtId="0" fontId="29" fillId="0" borderId="84" xfId="0" applyFont="1" applyBorder="1"/>
    <xf numFmtId="0" fontId="47" fillId="0" borderId="0" xfId="0" applyFont="1"/>
    <xf numFmtId="0" fontId="47" fillId="0" borderId="63" xfId="0" applyFont="1" applyBorder="1" applyAlignment="1">
      <alignment horizontal="center"/>
    </xf>
    <xf numFmtId="0" fontId="49" fillId="0" borderId="55" xfId="0" applyFont="1" applyBorder="1" applyAlignment="1">
      <alignment horizontal="center"/>
    </xf>
    <xf numFmtId="0" fontId="47" fillId="0" borderId="55" xfId="0" applyFont="1" applyBorder="1" applyAlignment="1">
      <alignment vertical="center"/>
    </xf>
    <xf numFmtId="0" fontId="47" fillId="0" borderId="74" xfId="0" applyFont="1" applyBorder="1" applyAlignment="1">
      <alignment vertical="center"/>
    </xf>
    <xf numFmtId="0" fontId="47" fillId="0" borderId="60" xfId="0" applyFont="1" applyBorder="1" applyAlignment="1">
      <alignment horizontal="center"/>
    </xf>
    <xf numFmtId="0" fontId="47" fillId="0" borderId="59"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3" xfId="0" applyFont="1" applyBorder="1" applyAlignment="1">
      <alignment horizontal="left"/>
    </xf>
    <xf numFmtId="0" fontId="47" fillId="0" borderId="56" xfId="0" applyFont="1" applyBorder="1" applyAlignment="1">
      <alignment horizontal="center"/>
    </xf>
    <xf numFmtId="0" fontId="47" fillId="0" borderId="72" xfId="0" applyFont="1" applyBorder="1" applyAlignment="1">
      <alignment horizontal="center"/>
    </xf>
    <xf numFmtId="0" fontId="47" fillId="0" borderId="27" xfId="0" applyFont="1" applyBorder="1"/>
    <xf numFmtId="0" fontId="47" fillId="0" borderId="31" xfId="0" applyFont="1" applyBorder="1"/>
    <xf numFmtId="0" fontId="47" fillId="0" borderId="70" xfId="0" applyFont="1" applyBorder="1"/>
    <xf numFmtId="0" fontId="47" fillId="0" borderId="60" xfId="0" applyFont="1" applyBorder="1"/>
    <xf numFmtId="0" fontId="47" fillId="0" borderId="59" xfId="0" applyFont="1" applyBorder="1"/>
    <xf numFmtId="0" fontId="47" fillId="0" borderId="58" xfId="0" applyFont="1" applyBorder="1"/>
    <xf numFmtId="0" fontId="47" fillId="0" borderId="11" xfId="0" applyFont="1" applyBorder="1"/>
    <xf numFmtId="0" fontId="47" fillId="0" borderId="12" xfId="0" applyFont="1" applyBorder="1"/>
    <xf numFmtId="0" fontId="49" fillId="24" borderId="71" xfId="0" applyFont="1" applyFill="1" applyBorder="1" applyAlignment="1">
      <alignment horizontal="center" vertical="center"/>
    </xf>
    <xf numFmtId="0" fontId="47" fillId="24" borderId="69" xfId="0" applyFont="1" applyFill="1" applyBorder="1" applyAlignment="1">
      <alignment horizontal="center" vertical="center"/>
    </xf>
    <xf numFmtId="4" fontId="47" fillId="24" borderId="69"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3" xfId="0" applyFont="1" applyBorder="1"/>
    <xf numFmtId="0" fontId="47" fillId="0" borderId="55" xfId="0" applyFont="1" applyBorder="1"/>
    <xf numFmtId="0" fontId="47" fillId="0" borderId="65" xfId="0" applyFont="1" applyBorder="1"/>
    <xf numFmtId="0" fontId="47" fillId="0" borderId="66" xfId="0" applyFont="1" applyBorder="1"/>
    <xf numFmtId="173" fontId="47" fillId="0" borderId="64" xfId="34" applyFont="1" applyBorder="1"/>
    <xf numFmtId="173" fontId="47" fillId="0" borderId="61"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1"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4"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166" fontId="47" fillId="24" borderId="61"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1" xfId="0" applyNumberFormat="1" applyFont="1" applyBorder="1"/>
    <xf numFmtId="43" fontId="47" fillId="24" borderId="61" xfId="0" applyNumberFormat="1" applyFont="1" applyFill="1" applyBorder="1"/>
    <xf numFmtId="0" fontId="47" fillId="0" borderId="56"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7"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9"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5" xfId="0" applyFont="1" applyBorder="1" applyAlignment="1">
      <alignment horizontal="left" vertical="center"/>
    </xf>
    <xf numFmtId="0" fontId="56" fillId="0" borderId="0" xfId="89" applyFont="1"/>
    <xf numFmtId="0" fontId="56" fillId="0" borderId="36" xfId="89" applyFont="1" applyBorder="1"/>
    <xf numFmtId="0" fontId="56" fillId="0" borderId="37" xfId="89" applyFont="1" applyBorder="1"/>
    <xf numFmtId="0" fontId="57" fillId="0" borderId="0" xfId="89" applyFont="1"/>
    <xf numFmtId="0" fontId="55" fillId="0" borderId="20" xfId="126" applyFont="1" applyBorder="1" applyAlignment="1">
      <alignment horizontal="center" vertical="center" wrapText="1"/>
    </xf>
    <xf numFmtId="0" fontId="55" fillId="24" borderId="41" xfId="73" applyFont="1" applyFill="1" applyBorder="1" applyAlignment="1">
      <alignment vertical="center"/>
    </xf>
    <xf numFmtId="0" fontId="55" fillId="24" borderId="43" xfId="73" applyFont="1" applyFill="1" applyBorder="1" applyAlignment="1">
      <alignment vertical="center"/>
    </xf>
    <xf numFmtId="0" fontId="55" fillId="24" borderId="44" xfId="73" applyFont="1" applyFill="1" applyBorder="1" applyAlignment="1">
      <alignment vertical="center"/>
    </xf>
    <xf numFmtId="0" fontId="57" fillId="0" borderId="52" xfId="73" applyFont="1" applyBorder="1" applyAlignment="1">
      <alignment horizontal="center" vertical="center"/>
    </xf>
    <xf numFmtId="0" fontId="57" fillId="0" borderId="18" xfId="74" applyFont="1" applyBorder="1" applyAlignment="1">
      <alignment horizontal="center" vertical="center"/>
    </xf>
    <xf numFmtId="0" fontId="57" fillId="0" borderId="18" xfId="74" applyFont="1" applyBorder="1" applyAlignment="1">
      <alignment horizontal="left" vertical="center" wrapText="1"/>
    </xf>
    <xf numFmtId="4" fontId="57" fillId="0" borderId="18" xfId="39" applyNumberFormat="1" applyFont="1" applyBorder="1" applyAlignment="1">
      <alignment vertical="center" wrapText="1"/>
    </xf>
    <xf numFmtId="167" fontId="57" fillId="0" borderId="18" xfId="62" applyNumberFormat="1" applyFont="1" applyBorder="1" applyAlignment="1">
      <alignment horizontal="right" vertical="center" wrapText="1"/>
    </xf>
    <xf numFmtId="167" fontId="57" fillId="0" borderId="47" xfId="62" applyNumberFormat="1" applyFont="1" applyBorder="1" applyAlignment="1">
      <alignment horizontal="right" vertical="center" wrapText="1"/>
    </xf>
    <xf numFmtId="0" fontId="57" fillId="0" borderId="13" xfId="73" applyFont="1" applyBorder="1" applyAlignment="1">
      <alignment horizontal="left" vertical="center"/>
    </xf>
    <xf numFmtId="0" fontId="57" fillId="0" borderId="14" xfId="74" applyFont="1" applyBorder="1" applyAlignment="1">
      <alignment horizontal="center" vertical="center"/>
    </xf>
    <xf numFmtId="0" fontId="57" fillId="0" borderId="14" xfId="74" applyFont="1" applyBorder="1" applyAlignment="1">
      <alignment horizontal="left" vertical="center" wrapText="1"/>
    </xf>
    <xf numFmtId="167" fontId="57" fillId="0" borderId="24" xfId="62" applyNumberFormat="1" applyFont="1" applyBorder="1" applyAlignment="1">
      <alignment horizontal="right" vertical="center" wrapText="1"/>
    </xf>
    <xf numFmtId="176" fontId="55" fillId="0" borderId="40" xfId="39" applyNumberFormat="1" applyFont="1" applyBorder="1" applyAlignment="1">
      <alignment horizontal="right" vertical="center"/>
    </xf>
    <xf numFmtId="0" fontId="57" fillId="0" borderId="18" xfId="74" applyFont="1" applyBorder="1" applyAlignment="1">
      <alignment horizontal="left" vertical="center"/>
    </xf>
    <xf numFmtId="167" fontId="57" fillId="0" borderId="30" xfId="62" applyNumberFormat="1" applyFont="1" applyBorder="1" applyAlignment="1">
      <alignment horizontal="right" vertical="center" wrapText="1"/>
    </xf>
    <xf numFmtId="0" fontId="57" fillId="0" borderId="14" xfId="89" applyFont="1" applyBorder="1"/>
    <xf numFmtId="0" fontId="57" fillId="0" borderId="14" xfId="89" applyFont="1" applyBorder="1" applyAlignment="1">
      <alignment horizontal="center"/>
    </xf>
    <xf numFmtId="0" fontId="57" fillId="0" borderId="18" xfId="73" applyFont="1" applyBorder="1" applyAlignment="1">
      <alignment horizontal="center" vertical="center"/>
    </xf>
    <xf numFmtId="0" fontId="57" fillId="0" borderId="18" xfId="73" applyFont="1" applyBorder="1" applyAlignment="1">
      <alignment horizontal="left" vertical="center" wrapText="1"/>
    </xf>
    <xf numFmtId="167" fontId="57" fillId="0" borderId="35" xfId="62" applyNumberFormat="1" applyFont="1" applyBorder="1" applyAlignment="1">
      <alignment horizontal="right" vertical="center" wrapText="1"/>
    </xf>
    <xf numFmtId="0" fontId="57" fillId="0" borderId="18" xfId="126" applyFont="1" applyBorder="1" applyAlignment="1">
      <alignment horizontal="center" vertical="center"/>
    </xf>
    <xf numFmtId="0" fontId="57" fillId="0" borderId="51" xfId="73" applyFont="1" applyBorder="1" applyAlignment="1">
      <alignment horizontal="left" vertical="center"/>
    </xf>
    <xf numFmtId="0" fontId="57" fillId="0" borderId="0" xfId="73" applyFont="1" applyAlignment="1">
      <alignment horizontal="center" vertical="center"/>
    </xf>
    <xf numFmtId="0" fontId="57" fillId="0" borderId="0" xfId="73" applyFont="1" applyAlignment="1">
      <alignment horizontal="left" vertical="center" wrapText="1"/>
    </xf>
    <xf numFmtId="167" fontId="57" fillId="0" borderId="45" xfId="62" applyNumberFormat="1" applyFont="1" applyBorder="1" applyAlignment="1">
      <alignment horizontal="right" vertical="center" wrapText="1"/>
    </xf>
    <xf numFmtId="176" fontId="55" fillId="0" borderId="50" xfId="39" applyNumberFormat="1" applyFont="1" applyBorder="1" applyAlignment="1">
      <alignment horizontal="right" vertical="center"/>
    </xf>
    <xf numFmtId="2" fontId="57" fillId="0" borderId="14" xfId="73" applyNumberFormat="1" applyFont="1" applyBorder="1" applyAlignment="1">
      <alignment horizontal="center" vertical="center"/>
    </xf>
    <xf numFmtId="0" fontId="57" fillId="0" borderId="14" xfId="73" applyFont="1" applyBorder="1" applyAlignment="1">
      <alignment horizontal="left" vertical="center"/>
    </xf>
    <xf numFmtId="0" fontId="57" fillId="0" borderId="14" xfId="73" applyFont="1" applyBorder="1" applyAlignment="1">
      <alignment horizontal="center" vertical="center"/>
    </xf>
    <xf numFmtId="0" fontId="57" fillId="0" borderId="14" xfId="73" applyFont="1" applyBorder="1" applyAlignment="1">
      <alignment horizontal="left" vertical="center" wrapText="1"/>
    </xf>
    <xf numFmtId="0" fontId="56" fillId="0" borderId="0" xfId="90" applyFont="1"/>
    <xf numFmtId="0" fontId="56" fillId="0" borderId="36" xfId="90" applyFont="1" applyBorder="1"/>
    <xf numFmtId="187" fontId="55" fillId="24" borderId="44" xfId="73" applyNumberFormat="1" applyFont="1" applyFill="1" applyBorder="1" applyAlignment="1">
      <alignment vertical="center"/>
    </xf>
    <xf numFmtId="0" fontId="56" fillId="0" borderId="37" xfId="90" applyFont="1" applyBorder="1"/>
    <xf numFmtId="0" fontId="58" fillId="0" borderId="0" xfId="90" applyFont="1"/>
    <xf numFmtId="49" fontId="55" fillId="0" borderId="0" xfId="131" applyNumberFormat="1" applyFont="1" applyAlignment="1">
      <alignment horizontal="right" vertical="center"/>
    </xf>
    <xf numFmtId="186" fontId="55" fillId="0" borderId="0" xfId="131" applyNumberFormat="1" applyFont="1" applyAlignment="1">
      <alignment vertical="center"/>
    </xf>
    <xf numFmtId="0" fontId="57" fillId="0" borderId="0" xfId="128" applyFont="1"/>
    <xf numFmtId="0" fontId="57" fillId="0" borderId="0" xfId="128" applyFont="1" applyAlignment="1">
      <alignment horizontal="center"/>
    </xf>
    <xf numFmtId="181" fontId="57" fillId="0" borderId="30" xfId="129" applyNumberFormat="1" applyFont="1" applyBorder="1" applyAlignment="1">
      <alignment vertical="center"/>
    </xf>
    <xf numFmtId="0" fontId="57" fillId="0" borderId="0" xfId="126" applyFont="1" applyAlignment="1">
      <alignment horizontal="center" vertical="center"/>
    </xf>
    <xf numFmtId="9" fontId="57" fillId="0" borderId="22" xfId="129" applyNumberFormat="1" applyFont="1" applyBorder="1" applyAlignment="1">
      <alignment horizontal="center" vertical="center"/>
    </xf>
    <xf numFmtId="181" fontId="57" fillId="0" borderId="22" xfId="129" applyNumberFormat="1" applyFont="1" applyBorder="1" applyAlignment="1">
      <alignment vertical="center"/>
    </xf>
    <xf numFmtId="0" fontId="57" fillId="0" borderId="23" xfId="128" applyFont="1" applyBorder="1" applyAlignment="1">
      <alignment vertical="center"/>
    </xf>
    <xf numFmtId="0" fontId="55" fillId="0" borderId="21" xfId="128" applyFont="1" applyBorder="1" applyAlignment="1">
      <alignment horizontal="left" vertical="center"/>
    </xf>
    <xf numFmtId="181" fontId="55" fillId="0" borderId="30" xfId="129" applyNumberFormat="1" applyFont="1" applyBorder="1" applyAlignment="1">
      <alignment vertical="center"/>
    </xf>
    <xf numFmtId="0" fontId="57" fillId="0" borderId="21" xfId="128" applyFont="1" applyBorder="1" applyAlignment="1">
      <alignment horizontal="left" vertical="center" wrapText="1"/>
    </xf>
    <xf numFmtId="0" fontId="57" fillId="0" borderId="23" xfId="128" applyFont="1" applyBorder="1" applyAlignment="1">
      <alignment horizontal="right" vertical="center"/>
    </xf>
    <xf numFmtId="0" fontId="55" fillId="0" borderId="27" xfId="128" applyFont="1" applyBorder="1" applyAlignment="1">
      <alignment horizontal="left" vertical="center"/>
    </xf>
    <xf numFmtId="9" fontId="57" fillId="0" borderId="31" xfId="129" applyNumberFormat="1" applyFont="1" applyBorder="1" applyAlignment="1">
      <alignment horizontal="center" vertical="center"/>
    </xf>
    <xf numFmtId="181" fontId="55" fillId="0" borderId="31" xfId="129" applyNumberFormat="1" applyFont="1" applyBorder="1" applyAlignment="1">
      <alignment vertical="center"/>
    </xf>
    <xf numFmtId="0" fontId="57" fillId="0" borderId="28" xfId="128" applyFont="1" applyBorder="1" applyAlignment="1">
      <alignment vertical="center"/>
    </xf>
    <xf numFmtId="2" fontId="57" fillId="0" borderId="0" xfId="128" applyNumberFormat="1" applyFont="1"/>
    <xf numFmtId="181" fontId="57" fillId="0" borderId="0" xfId="129" applyNumberFormat="1" applyFont="1"/>
    <xf numFmtId="39" fontId="55" fillId="0" borderId="0" xfId="129" applyNumberFormat="1" applyFont="1" applyAlignment="1">
      <alignment vertical="center"/>
    </xf>
    <xf numFmtId="0" fontId="55" fillId="0" borderId="34" xfId="79" applyFont="1" applyBorder="1" applyAlignment="1">
      <alignment vertical="center"/>
    </xf>
    <xf numFmtId="182" fontId="56" fillId="0" borderId="37" xfId="90" applyNumberFormat="1" applyFont="1" applyBorder="1"/>
    <xf numFmtId="186" fontId="55" fillId="26" borderId="47" xfId="60" applyNumberFormat="1" applyFont="1" applyFill="1" applyBorder="1" applyAlignment="1">
      <alignment horizontal="center" vertical="center"/>
    </xf>
    <xf numFmtId="184" fontId="56" fillId="0" borderId="37" xfId="90" applyNumberFormat="1" applyFont="1" applyBorder="1"/>
    <xf numFmtId="186" fontId="55" fillId="26" borderId="18" xfId="60" applyNumberFormat="1" applyFont="1" applyFill="1" applyBorder="1" applyAlignment="1">
      <alignment horizontal="center" vertical="center"/>
    </xf>
    <xf numFmtId="9" fontId="57" fillId="27" borderId="30" xfId="95" applyFont="1" applyFill="1" applyBorder="1" applyAlignment="1">
      <alignment horizontal="center" vertical="center"/>
    </xf>
    <xf numFmtId="0" fontId="57" fillId="0" borderId="63" xfId="0" applyFont="1" applyBorder="1" applyAlignment="1">
      <alignment vertical="center" wrapText="1"/>
    </xf>
    <xf numFmtId="0" fontId="54" fillId="0" borderId="0" xfId="90" applyFont="1"/>
    <xf numFmtId="0" fontId="57" fillId="0" borderId="55" xfId="0" applyFont="1" applyBorder="1" applyAlignment="1">
      <alignment vertical="center" wrapText="1"/>
    </xf>
    <xf numFmtId="0" fontId="57" fillId="0" borderId="65"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45" xfId="0" applyFont="1" applyBorder="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7" fillId="0" borderId="24" xfId="0" applyFont="1" applyBorder="1" applyAlignment="1">
      <alignment vertical="center" wrapText="1"/>
    </xf>
    <xf numFmtId="0" fontId="56" fillId="0" borderId="82" xfId="90" applyFont="1" applyBorder="1"/>
    <xf numFmtId="0" fontId="56" fillId="0" borderId="83" xfId="89" applyFont="1" applyBorder="1"/>
    <xf numFmtId="0" fontId="56" fillId="0" borderId="83" xfId="89" applyFont="1" applyBorder="1" applyAlignment="1">
      <alignment horizontal="center"/>
    </xf>
    <xf numFmtId="185" fontId="56" fillId="0" borderId="83" xfId="34" applyNumberFormat="1" applyFont="1" applyBorder="1"/>
    <xf numFmtId="0" fontId="56" fillId="0" borderId="84" xfId="89" applyFont="1" applyBorder="1"/>
    <xf numFmtId="0" fontId="56" fillId="0" borderId="0" xfId="89" applyFont="1" applyAlignment="1">
      <alignment horizontal="center"/>
    </xf>
    <xf numFmtId="0" fontId="57" fillId="0" borderId="0" xfId="89" applyFont="1" applyAlignment="1">
      <alignment horizontal="center"/>
    </xf>
    <xf numFmtId="0" fontId="55" fillId="0" borderId="14" xfId="130" applyFont="1" applyBorder="1" applyAlignment="1">
      <alignment horizontal="center"/>
    </xf>
    <xf numFmtId="0" fontId="55" fillId="0" borderId="0" xfId="130" applyFont="1" applyAlignment="1">
      <alignment horizontal="center" vertical="top"/>
    </xf>
    <xf numFmtId="0" fontId="55" fillId="25" borderId="32" xfId="73" applyFont="1" applyFill="1" applyBorder="1" applyAlignment="1">
      <alignment horizontal="center" vertical="center" wrapText="1"/>
    </xf>
    <xf numFmtId="0" fontId="55" fillId="25" borderId="48" xfId="73" applyFont="1" applyFill="1" applyBorder="1" applyAlignment="1">
      <alignment horizontal="center" vertical="center" wrapText="1"/>
    </xf>
    <xf numFmtId="0" fontId="55" fillId="25" borderId="29" xfId="73" applyFont="1" applyFill="1" applyBorder="1" applyAlignment="1">
      <alignment horizontal="center" vertical="center" wrapText="1"/>
    </xf>
    <xf numFmtId="0" fontId="55" fillId="25" borderId="20" xfId="73" applyFont="1" applyFill="1" applyBorder="1" applyAlignment="1">
      <alignment horizontal="center" vertical="center" wrapText="1"/>
    </xf>
    <xf numFmtId="0" fontId="55" fillId="0" borderId="29" xfId="126" applyFont="1" applyBorder="1" applyAlignment="1">
      <alignment horizontal="center" vertical="center" wrapText="1"/>
    </xf>
    <xf numFmtId="0" fontId="6" fillId="0" borderId="85" xfId="89" applyFont="1" applyBorder="1" applyAlignment="1">
      <alignment horizontal="center" wrapText="1"/>
    </xf>
    <xf numFmtId="0" fontId="51" fillId="0" borderId="85" xfId="89" applyFont="1" applyBorder="1" applyAlignment="1">
      <alignment horizontal="center" wrapText="1"/>
    </xf>
    <xf numFmtId="0" fontId="57" fillId="26" borderId="33" xfId="130" applyFont="1" applyFill="1" applyBorder="1" applyAlignment="1">
      <alignment vertical="center" wrapText="1"/>
    </xf>
    <xf numFmtId="0" fontId="57" fillId="26" borderId="18" xfId="130" applyFont="1" applyFill="1" applyBorder="1" applyAlignment="1">
      <alignment vertical="center" wrapText="1"/>
    </xf>
    <xf numFmtId="0" fontId="55" fillId="24" borderId="41" xfId="73" applyFont="1" applyFill="1" applyBorder="1" applyAlignment="1">
      <alignment horizontal="right" vertical="center"/>
    </xf>
    <xf numFmtId="0" fontId="55" fillId="24" borderId="43" xfId="73" applyFont="1" applyFill="1" applyBorder="1" applyAlignment="1">
      <alignment horizontal="right" vertical="center"/>
    </xf>
    <xf numFmtId="0" fontId="55" fillId="24" borderId="53" xfId="73" applyFont="1" applyFill="1" applyBorder="1" applyAlignment="1">
      <alignment horizontal="right" vertical="center"/>
    </xf>
    <xf numFmtId="3" fontId="55" fillId="26" borderId="25"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4" fontId="55" fillId="25" borderId="29" xfId="73" applyNumberFormat="1" applyFont="1" applyFill="1" applyBorder="1" applyAlignment="1">
      <alignment horizontal="center" vertical="center" wrapText="1"/>
    </xf>
    <xf numFmtId="4" fontId="55" fillId="25" borderId="20" xfId="73" applyNumberFormat="1" applyFont="1" applyFill="1" applyBorder="1" applyAlignment="1">
      <alignment horizontal="center" vertical="center" wrapText="1"/>
    </xf>
    <xf numFmtId="4" fontId="55" fillId="25" borderId="35" xfId="73" applyNumberFormat="1" applyFont="1" applyFill="1" applyBorder="1" applyAlignment="1">
      <alignment horizontal="center" vertical="center" wrapText="1"/>
    </xf>
    <xf numFmtId="4" fontId="55" fillId="25" borderId="42" xfId="73" applyNumberFormat="1" applyFont="1" applyFill="1" applyBorder="1" applyAlignment="1">
      <alignment horizontal="center" vertical="center" wrapText="1"/>
    </xf>
    <xf numFmtId="0" fontId="57" fillId="25" borderId="20" xfId="130" applyFont="1" applyFill="1" applyBorder="1" applyAlignment="1">
      <alignment horizontal="center" vertical="center" wrapText="1"/>
    </xf>
    <xf numFmtId="0" fontId="57" fillId="25" borderId="42" xfId="130" applyFont="1" applyFill="1" applyBorder="1" applyAlignment="1">
      <alignment horizontal="center"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7" xfId="0" applyFont="1" applyBorder="1" applyAlignment="1">
      <alignment horizontal="center"/>
    </xf>
    <xf numFmtId="0" fontId="47" fillId="0" borderId="21" xfId="0" applyFont="1" applyBorder="1" applyAlignment="1"/>
    <xf numFmtId="0" fontId="47" fillId="0" borderId="22" xfId="0" applyFont="1" applyBorder="1" applyAlignment="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2" xfId="34" applyNumberFormat="1" applyFont="1" applyBorder="1" applyAlignment="1">
      <alignment horizontal="center"/>
    </xf>
    <xf numFmtId="43" fontId="47" fillId="0" borderId="28" xfId="34" applyNumberFormat="1" applyFont="1" applyBorder="1" applyAlignment="1">
      <alignment horizontal="center"/>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7" fillId="0" borderId="27" xfId="0" applyFont="1" applyBorder="1" applyAlignment="1"/>
    <xf numFmtId="0" fontId="47" fillId="0" borderId="31" xfId="0" applyFont="1" applyBorder="1" applyAlignment="1"/>
    <xf numFmtId="0" fontId="47" fillId="0" borderId="62" xfId="0" applyFont="1" applyBorder="1" applyAlignment="1">
      <alignment horizontal="center"/>
    </xf>
    <xf numFmtId="0" fontId="47"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6"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8" xfId="0" applyFont="1" applyFill="1" applyBorder="1" applyAlignment="1">
      <alignment horizontal="center"/>
    </xf>
    <xf numFmtId="0" fontId="49" fillId="24" borderId="67"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70" xfId="0" applyFont="1" applyFill="1" applyBorder="1" applyAlignment="1">
      <alignment horizontal="center" vertical="center"/>
    </xf>
    <xf numFmtId="0" fontId="49" fillId="0" borderId="60" xfId="0" applyFont="1" applyBorder="1" applyAlignment="1">
      <alignment horizontal="left"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8" xfId="0" applyFont="1" applyBorder="1" applyAlignment="1"/>
    <xf numFmtId="0" fontId="47" fillId="0" borderId="62" xfId="0" applyFont="1" applyBorder="1" applyAlignment="1"/>
    <xf numFmtId="2" fontId="47" fillId="0" borderId="62" xfId="0" applyNumberFormat="1" applyFont="1" applyBorder="1" applyAlignment="1">
      <alignment horizontal="center"/>
    </xf>
    <xf numFmtId="2" fontId="47" fillId="0" borderId="28" xfId="0" applyNumberFormat="1" applyFont="1" applyBorder="1" applyAlignment="1">
      <alignment horizontal="center"/>
    </xf>
    <xf numFmtId="0" fontId="48" fillId="0" borderId="80" xfId="254" applyFont="1" applyBorder="1" applyAlignment="1" applyProtection="1">
      <alignment horizontal="center"/>
    </xf>
    <xf numFmtId="0" fontId="48" fillId="0" borderId="51" xfId="254" applyFont="1" applyBorder="1" applyAlignment="1" applyProtection="1">
      <alignment horizontal="center"/>
    </xf>
    <xf numFmtId="0" fontId="49" fillId="0" borderId="78" xfId="0" applyFont="1" applyBorder="1" applyAlignment="1">
      <alignment horizontal="center"/>
    </xf>
    <xf numFmtId="0" fontId="49" fillId="0" borderId="59" xfId="0" applyFont="1" applyBorder="1" applyAlignment="1">
      <alignment horizontal="center"/>
    </xf>
    <xf numFmtId="0" fontId="49" fillId="0" borderId="79" xfId="0" applyFont="1" applyBorder="1" applyAlignment="1">
      <alignment horizontal="center"/>
    </xf>
    <xf numFmtId="0" fontId="49" fillId="0" borderId="75"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7" fillId="0" borderId="77" xfId="253" applyFont="1" applyBorder="1" applyAlignment="1">
      <alignment horizontal="center" vertic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6" xfId="253" applyFont="1" applyBorder="1" applyAlignment="1">
      <alignment horizontal="center" vertical="center"/>
    </xf>
    <xf numFmtId="0" fontId="47" fillId="0" borderId="50" xfId="253" applyFont="1" applyBorder="1" applyAlignment="1">
      <alignment horizontal="center" vertical="center"/>
    </xf>
    <xf numFmtId="0" fontId="47" fillId="0" borderId="78" xfId="253" applyFont="1" applyBorder="1" applyAlignment="1">
      <alignment horizontal="center" vertical="center"/>
    </xf>
    <xf numFmtId="0" fontId="47" fillId="0" borderId="59" xfId="253" applyFont="1" applyBorder="1" applyAlignment="1">
      <alignment horizontal="center" vertical="center"/>
    </xf>
    <xf numFmtId="0" fontId="47" fillId="0" borderId="58" xfId="253" applyFont="1" applyBorder="1" applyAlignment="1">
      <alignment horizontal="center" vertical="center"/>
    </xf>
    <xf numFmtId="0" fontId="47" fillId="0" borderId="68" xfId="253" applyFont="1" applyBorder="1" applyAlignment="1">
      <alignment horizontal="center" vertical="center"/>
    </xf>
    <xf numFmtId="0" fontId="47" fillId="0" borderId="56" xfId="253" applyFont="1" applyBorder="1" applyAlignment="1">
      <alignment horizontal="center" vertical="center"/>
    </xf>
    <xf numFmtId="0" fontId="47" fillId="0" borderId="72" xfId="253" applyFont="1" applyBorder="1" applyAlignment="1">
      <alignment horizontal="center" vertical="center"/>
    </xf>
    <xf numFmtId="0" fontId="47" fillId="0" borderId="66" xfId="253" applyFont="1" applyBorder="1" applyAlignment="1">
      <alignment horizontal="center" vertical="center"/>
    </xf>
    <xf numFmtId="0" fontId="47" fillId="0" borderId="55" xfId="253" applyFont="1" applyBorder="1" applyAlignment="1">
      <alignment horizontal="center" vertical="center"/>
    </xf>
    <xf numFmtId="0" fontId="47" fillId="0" borderId="74" xfId="253" applyFont="1" applyBorder="1" applyAlignment="1">
      <alignment horizontal="center" vertical="center"/>
    </xf>
    <xf numFmtId="0" fontId="47" fillId="0" borderId="68" xfId="0" applyFont="1" applyBorder="1" applyAlignment="1">
      <alignment horizontal="center" vertical="center"/>
    </xf>
    <xf numFmtId="0" fontId="47" fillId="0" borderId="56" xfId="0" applyFont="1" applyBorder="1" applyAlignment="1">
      <alignment horizontal="center" vertical="center"/>
    </xf>
    <xf numFmtId="0" fontId="47" fillId="0" borderId="72" xfId="0" applyFont="1" applyBorder="1" applyAlignment="1">
      <alignment horizontal="center" vertical="center"/>
    </xf>
    <xf numFmtId="0" fontId="47" fillId="0" borderId="49" xfId="253" applyFont="1" applyBorder="1" applyAlignment="1">
      <alignment horizontal="center" vertic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60" xfId="0" applyFont="1" applyBorder="1" applyAlignment="1" applyProtection="1">
      <alignment horizontal="center"/>
      <protection locked="0"/>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7" fillId="0" borderId="23" xfId="0" applyFont="1" applyBorder="1" applyAlignment="1"/>
    <xf numFmtId="0" fontId="47" fillId="0" borderId="19" xfId="0" applyFont="1" applyBorder="1" applyAlignment="1"/>
    <xf numFmtId="0" fontId="47" fillId="0" borderId="19" xfId="0" applyFont="1" applyBorder="1" applyAlignment="1">
      <alignment horizontal="center"/>
    </xf>
    <xf numFmtId="0" fontId="47" fillId="0" borderId="23"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6" fillId="0" borderId="85" xfId="0" applyFont="1" applyBorder="1" applyAlignment="1">
      <alignment horizontal="center" wrapText="1"/>
    </xf>
    <xf numFmtId="0" fontId="42" fillId="0" borderId="85" xfId="0" applyFont="1" applyBorder="1" applyAlignment="1">
      <alignment horizontal="center" wrapText="1"/>
    </xf>
    <xf numFmtId="0" fontId="47" fillId="27" borderId="18" xfId="0" applyFont="1" applyFill="1" applyBorder="1" applyAlignment="1">
      <alignment horizontal="center" vertical="center" wrapText="1"/>
    </xf>
    <xf numFmtId="0" fontId="49" fillId="0" borderId="75"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8" fontId="55" fillId="24" borderId="43" xfId="73" applyNumberFormat="1" applyFont="1" applyFill="1" applyBorder="1" applyAlignment="1">
      <alignment vertical="center"/>
    </xf>
    <xf numFmtId="8" fontId="57" fillId="0" borderId="0" xfId="89" applyNumberFormat="1" applyFont="1"/>
    <xf numFmtId="0" fontId="57" fillId="0" borderId="18" xfId="74" applyFont="1" applyBorder="1" applyAlignment="1">
      <alignment horizontal="justify" vertical="center" wrapText="1"/>
    </xf>
    <xf numFmtId="8" fontId="57" fillId="0" borderId="0" xfId="89" applyNumberFormat="1" applyFont="1" applyAlignment="1">
      <alignment vertical="center"/>
    </xf>
    <xf numFmtId="0" fontId="55" fillId="0" borderId="18" xfId="73" applyFont="1" applyBorder="1" applyAlignment="1">
      <alignment horizontal="left" vertical="center" wrapText="1"/>
    </xf>
    <xf numFmtId="4" fontId="55" fillId="24" borderId="43" xfId="73" applyNumberFormat="1" applyFont="1" applyFill="1" applyBorder="1" applyAlignment="1">
      <alignment vertical="center"/>
    </xf>
    <xf numFmtId="4" fontId="55" fillId="24" borderId="44" xfId="73" applyNumberFormat="1" applyFont="1" applyFill="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P.U"/>
      <sheetName val="ORGANIGRAMA"/>
      <sheetName val="FLUJO DE FONDOS"/>
      <sheetName val="CRONOGRAMA"/>
      <sheetName val="INSUMOS"/>
      <sheetName val="A.E.B"/>
      <sheetName val="PRESUPUESTO"/>
      <sheetName val="A.P.U (3)"/>
      <sheetName val="A.P.U (2)"/>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MC"/>
      <sheetName val="Basico"/>
      <sheetName val="Iva"/>
      <sheetName val="Total"/>
      <sheetName val="amc_acta"/>
      <sheetName val="amc_bas"/>
      <sheetName val="amc_iva"/>
      <sheetName val="amc_total"/>
      <sheetName val="amc_anticip"/>
      <sheetName val="a  aaInformación GRUPO"/>
      <sheetName val="VínculoExternoRecuperado1"/>
      <sheetName val="#¡REF"/>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ASTREA"/>
      <sheetName val="INDICE"/>
      <sheetName val="Equipo"/>
      <sheetName val="Materiales"/>
      <sheetName val="Otros"/>
      <sheetName val="201,2"/>
      <sheetName val="200,2"/>
      <sheetName val="201,12"/>
      <sheetName val="210.1"/>
      <sheetName val="210.2"/>
      <sheetName val="210.3"/>
      <sheetName val="211"/>
      <sheetName val="221.1"/>
      <sheetName val="221.2"/>
      <sheetName val="230.1"/>
      <sheetName val="230.2"/>
      <sheetName val="231.1"/>
      <sheetName val="310.1"/>
      <sheetName val="311.1"/>
      <sheetName val="600.2"/>
      <sheetName val="600.3"/>
      <sheetName val="600.4"/>
      <sheetName val="600.4 P"/>
      <sheetName val="600.5 P"/>
      <sheetName val="610.2"/>
      <sheetName val="630.3"/>
      <sheetName val="630.4"/>
      <sheetName val="630.5"/>
      <sheetName val="630.6"/>
      <sheetName val="630.7"/>
      <sheetName val="640.1"/>
      <sheetName val="640.2"/>
      <sheetName val="661.1 TIPO I"/>
      <sheetName val="671.1"/>
      <sheetName val="681,1"/>
      <sheetName val="801.1"/>
      <sheetName val="801.2"/>
      <sheetName val="801.3"/>
      <sheetName val="801.4"/>
      <sheetName val="801.5"/>
      <sheetName val="801.6"/>
      <sheetName val="801.7"/>
      <sheetName val="900.1"/>
      <sheetName val="900.2"/>
      <sheetName val="900.3"/>
      <sheetName val="630P"/>
      <sheetName val="632.1"/>
      <sheetName val="642.2"/>
      <sheetName val="621,1"/>
      <sheetName val="PORTADA"/>
      <sheetName val="200,1"/>
      <sheetName val="201,1"/>
      <sheetName val="201,3"/>
      <sheetName val="201,4"/>
      <sheetName val="201,5"/>
      <sheetName val="201,6"/>
      <sheetName val="201,7"/>
      <sheetName val="201,8"/>
      <sheetName val="201,9"/>
      <sheetName val="201,10"/>
      <sheetName val="201,11"/>
      <sheetName val="201,13"/>
      <sheetName val="232,1"/>
      <sheetName val="234.1"/>
      <sheetName val="312.1"/>
      <sheetName val="312.2"/>
      <sheetName val="320.2"/>
      <sheetName val="330.2"/>
      <sheetName val="340.1"/>
      <sheetName val="340.2"/>
      <sheetName val="341.1"/>
      <sheetName val="340.3"/>
      <sheetName val="341.2"/>
      <sheetName val="342.1"/>
      <sheetName val="410.1"/>
      <sheetName val="410.2"/>
      <sheetName val="411.1"/>
      <sheetName val="411.2"/>
      <sheetName val="411.3"/>
      <sheetName val="414.1"/>
      <sheetName val="414.2"/>
      <sheetName val="414.3"/>
      <sheetName val="414.4"/>
      <sheetName val="415"/>
      <sheetName val="416,2P"/>
      <sheetName val="420.1"/>
      <sheetName val="421.1"/>
      <sheetName val="421.2"/>
      <sheetName val="421.3"/>
      <sheetName val="421.4"/>
      <sheetName val="430.1"/>
      <sheetName val="430.2"/>
      <sheetName val="431.1"/>
      <sheetName val="431.2"/>
      <sheetName val="432,1"/>
      <sheetName val="432,2"/>
      <sheetName val="440.1"/>
      <sheetName val="441.1"/>
      <sheetName val="450.1"/>
      <sheetName val="450.1P"/>
      <sheetName val="450.2"/>
      <sheetName val="450.2P"/>
      <sheetName val="450.3"/>
      <sheetName val="450.3P"/>
      <sheetName val="450.9"/>
      <sheetName val="451.1"/>
      <sheetName val="451. 1P"/>
      <sheetName val="452.1"/>
      <sheetName val="452.1P"/>
      <sheetName val="453"/>
      <sheetName val="460.1"/>
      <sheetName val="460,2"/>
      <sheetName val="461.1"/>
      <sheetName val="461.2"/>
      <sheetName val="462.1.1"/>
      <sheetName val="462.1.2"/>
      <sheetName val="462.1.3"/>
      <sheetName val="464.1"/>
      <sheetName val="465,1"/>
      <sheetName val="466,1"/>
      <sheetName val="466,2"/>
      <sheetName val="500"/>
      <sheetName val="510"/>
      <sheetName val="621.2"/>
      <sheetName val="621.5"/>
      <sheetName val="622.1"/>
      <sheetName val="INSUMO D"/>
      <sheetName val="632,1"/>
      <sheetName val="640.3"/>
      <sheetName val="641.1"/>
      <sheetName val="650.2"/>
      <sheetName val="650.3"/>
      <sheetName val="650.4"/>
      <sheetName val="660.2"/>
      <sheetName val="662.1"/>
      <sheetName val="670.1"/>
      <sheetName val="670.2"/>
      <sheetName val="672.1"/>
      <sheetName val="673.3"/>
      <sheetName val="682,1"/>
      <sheetName val="700.3"/>
      <sheetName val="701"/>
      <sheetName val="710.1"/>
      <sheetName val="710.2"/>
      <sheetName val="710.3"/>
      <sheetName val="710.4"/>
      <sheetName val="710.5"/>
      <sheetName val="720.1"/>
      <sheetName val="730.1"/>
      <sheetName val="730,1P"/>
      <sheetName val="730.2"/>
      <sheetName val="740"/>
      <sheetName val="800.1"/>
      <sheetName val="800.2"/>
      <sheetName val="810.1"/>
      <sheetName val="810.2"/>
      <sheetName val="812.1"/>
      <sheetName val="Comentarios"/>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RESUMEN "/>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210.2.4"/>
      <sheetName val="311P.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ensidades"/>
      <sheetName val="200.1"/>
      <sheetName val="200.2"/>
      <sheetName val="201.8"/>
      <sheetName val="201.9"/>
      <sheetName val="201.10"/>
      <sheetName val="201.11"/>
      <sheetName val="201.12"/>
      <sheetName val="201.14"/>
      <sheetName val="201.16"/>
      <sheetName val="201.21"/>
      <sheetName val="210.1.1"/>
      <sheetName val="210.1.2"/>
      <sheetName val="210.2.1"/>
      <sheetName val="210.2.2"/>
      <sheetName val="210.2.3"/>
      <sheetName val="211.1"/>
      <sheetName val="232.1"/>
      <sheetName val="414,5"/>
      <sheetName val="415.1"/>
      <sheetName val="420.2"/>
      <sheetName val="432.1"/>
      <sheetName val="432.2"/>
      <sheetName val="433.1"/>
      <sheetName val="433.2"/>
      <sheetName val="433.3"/>
      <sheetName val="433.4"/>
      <sheetName val="433.5"/>
      <sheetName val="433.6"/>
      <sheetName val="433.7"/>
      <sheetName val="433.8"/>
      <sheetName val="440.1COMPRADA"/>
      <sheetName val="440.2"/>
      <sheetName val="440.2COMPRADA"/>
      <sheetName val="440.3"/>
      <sheetName val="440.3COMPRADA"/>
      <sheetName val="440.4"/>
      <sheetName val="441.1COMPRADA"/>
      <sheetName val="441.2"/>
      <sheetName val="441.2COMPRADA"/>
      <sheetName val="441.3"/>
      <sheetName val="441.3COMPRADA"/>
      <sheetName val="441.4"/>
      <sheetName val="450.1P COMPRADA"/>
      <sheetName val="450.2comprada"/>
      <sheetName val="450.3 COMPRADA"/>
      <sheetName val="450.4"/>
      <sheetName val="450.5"/>
      <sheetName val="450.6"/>
      <sheetName val="450.7"/>
      <sheetName val="450.8"/>
      <sheetName val="451.1 COMPRADA"/>
      <sheetName val="451.2"/>
      <sheetName val="451.2 COMPRADA"/>
      <sheetName val="451.3"/>
      <sheetName val="451.3 COMPRADA "/>
      <sheetName val="451.4"/>
      <sheetName val="452.1COMPRADA"/>
      <sheetName val="452.2"/>
      <sheetName val="452.2COMPRADA "/>
      <sheetName val="452.3"/>
      <sheetName val="452.3COMPRADA"/>
      <sheetName val="452.4"/>
      <sheetName val="452.4COMPRADA"/>
      <sheetName val="453,1"/>
      <sheetName val="460,1"/>
      <sheetName val="462.1"/>
      <sheetName val="462.2"/>
      <sheetName val="464,1"/>
      <sheetName val="464,2"/>
      <sheetName val="464,3"/>
      <sheetName val="464,4"/>
      <sheetName val="500.1"/>
      <sheetName val="501.1"/>
      <sheetName val="510.1"/>
      <sheetName val="620.1"/>
      <sheetName val="620.2"/>
      <sheetName val="620.3"/>
      <sheetName val="621.3"/>
      <sheetName val="621.4"/>
      <sheetName val="621.6"/>
      <sheetName val="622.2"/>
      <sheetName val="622.3"/>
      <sheetName val="622.4"/>
      <sheetName val="622.5"/>
      <sheetName val="623.1"/>
      <sheetName val="623.2"/>
      <sheetName val="630.1"/>
      <sheetName val="630.2"/>
      <sheetName val="631.1"/>
      <sheetName val="641.2"/>
      <sheetName val="642.2 JUNTA JEENE"/>
      <sheetName val="650.1"/>
      <sheetName val="650.3 "/>
      <sheetName val="650.4 "/>
      <sheetName val="660.1"/>
      <sheetName val="660.2 "/>
      <sheetName val="660.3 "/>
      <sheetName val="661 TIPO 1"/>
      <sheetName val="661 TIPO2 "/>
      <sheetName val="661 OTRO "/>
      <sheetName val="662.1 "/>
      <sheetName val="662.2"/>
      <sheetName val="670.2 "/>
      <sheetName val="671.2 "/>
      <sheetName val="672"/>
      <sheetName val="673.1 "/>
      <sheetName val="673.2 "/>
      <sheetName val="674.1"/>
      <sheetName val="674.2"/>
      <sheetName val="680.1 "/>
      <sheetName val="680.2 "/>
      <sheetName val="680.3"/>
      <sheetName val="681"/>
      <sheetName val="682 "/>
      <sheetName val="690"/>
      <sheetName val="700.1 "/>
      <sheetName val="700.2 "/>
      <sheetName val="700.4"/>
      <sheetName val="710.1 "/>
      <sheetName val="710.2 "/>
      <sheetName val="710.3 "/>
      <sheetName val="710.4 "/>
      <sheetName val="730.3"/>
      <sheetName val="731.1 "/>
      <sheetName val="740.1"/>
      <sheetName val="741.1P1 "/>
      <sheetName val="741.1P2"/>
      <sheetName val="741.1P3"/>
      <sheetName val="800.3"/>
      <sheetName val="800.4"/>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DATOS DE ENTRADA"/>
      <sheetName val="APU BASICOS"/>
      <sheetName val="CANTIDADES Y PRECIOS"/>
      <sheetName val="V%C3%ADnculoExternoRecuperado1"/>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511.1P"/>
      <sheetName val="511.2P"/>
      <sheetName val="672.2P"/>
      <sheetName val="672.3P"/>
      <sheetName val="672.4P"/>
      <sheetName val="672.5P"/>
      <sheetName val="672.6P"/>
      <sheetName val="672.7P"/>
      <sheetName val="610.1.1"/>
      <sheetName val="610.1.2P"/>
      <sheetName val="610.1.3P"/>
      <sheetName val="642.4"/>
      <sheetName val="642.5"/>
      <sheetName val="642.6"/>
      <sheetName val="642.7"/>
      <sheetName val="642.8"/>
      <sheetName val="642.3"/>
      <sheetName val="642.9"/>
      <sheetName val="642.10"/>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P3"/>
      <sheetName val="201.1"/>
      <sheetName val="201.1P"/>
      <sheetName val="211.11P"/>
      <sheetName val="201.2"/>
      <sheetName val="201.3"/>
      <sheetName val="201.3P"/>
      <sheetName val="201.4"/>
      <sheetName val="201.7P1"/>
      <sheetName val="201.7P2"/>
      <sheetName val="201.8P"/>
      <sheetName val="201.11P"/>
      <sheetName val="201.13"/>
      <sheetName val="201.14P1"/>
      <sheetName val="201.17"/>
      <sheetName val="210.2.1P"/>
      <sheetName val="220.1P"/>
      <sheetName val="225P"/>
      <sheetName val="311P1"/>
      <sheetName val="311P2"/>
      <sheetName val="311P3"/>
      <sheetName val="343P"/>
      <sheetName val="411P"/>
      <sheetName val="414.5"/>
      <sheetName val="440.1P"/>
      <sheetName val="440.2P"/>
      <sheetName val="440.3P"/>
      <sheetName val="440.4P"/>
      <sheetName val="441.1P"/>
      <sheetName val="441.2P"/>
      <sheetName val="441.3P"/>
      <sheetName val="441.4P"/>
      <sheetName val="450.9P"/>
      <sheetName val="451.1P"/>
      <sheetName val="451.2P"/>
      <sheetName val="451.3P"/>
      <sheetName val="451.4P"/>
      <sheetName val="452.2P"/>
      <sheetName val="452.3P"/>
      <sheetName val="452.4P"/>
      <sheetName val="453.1"/>
      <sheetName val="460.1(5 CM)"/>
      <sheetName val="460.1 (10 CM)"/>
      <sheetName val="460.1P"/>
      <sheetName val="461.2P"/>
      <sheetName val="462.1.1P"/>
      <sheetName val="462.1.2P"/>
      <sheetName val="462.1.3P"/>
      <sheetName val="462.1.4P"/>
      <sheetName val="462.1.4"/>
      <sheetName val="462.2P"/>
      <sheetName val="464.2"/>
      <sheetName val="464.3"/>
      <sheetName val="466.1"/>
      <sheetName val="510P1"/>
      <sheetName val="510P2"/>
      <sheetName val="510P3"/>
      <sheetName val="600.4P"/>
      <sheetName val="600.5P"/>
      <sheetName val="620P"/>
      <sheetName val="621.1P7"/>
      <sheetName val="621.5P2"/>
      <sheetName val="621P"/>
      <sheetName val="623P"/>
      <sheetName val="623P1"/>
      <sheetName val="630.1.2P"/>
      <sheetName val="630.1P"/>
      <sheetName val="630.2P"/>
      <sheetName val="630.3P"/>
      <sheetName val="630.4 "/>
      <sheetName val="632P"/>
      <sheetName val="632.P2"/>
      <sheetName val="633P"/>
      <sheetName val="640.1.1"/>
      <sheetName val="640.1.3"/>
      <sheetName val="640.2P"/>
      <sheetName val="642P1 JUNTAS"/>
      <sheetName val="642P2 JUNTAS"/>
      <sheetName val="642P3 JUNTAS"/>
      <sheetName val="650.3P"/>
      <sheetName val="660.3"/>
      <sheetName val="661.1.1 TIPO I"/>
      <sheetName val="661.1.2 TIPO II"/>
      <sheetName val="661.2.1 TIPO I"/>
      <sheetName val="661P"/>
      <sheetName val="670.1P"/>
      <sheetName val="671.1P"/>
      <sheetName val="673.1P"/>
      <sheetName val="673.2.1 NT2500"/>
      <sheetName val="673.2.2 NT2100"/>
      <sheetName val="673.2.3"/>
      <sheetName val="673.2.4"/>
      <sheetName val="674P"/>
      <sheetName val="675P1"/>
      <sheetName val="675P2"/>
      <sheetName val="680.1"/>
      <sheetName val="680.2"/>
      <sheetName val="680P1"/>
      <sheetName val="680P2"/>
      <sheetName val="682.1"/>
      <sheetName val="690.1"/>
      <sheetName val="700P BANDAS SONORAS "/>
      <sheetName val="701.1"/>
      <sheetName val="701P"/>
      <sheetName val="700.2"/>
      <sheetName val="710.1.1"/>
      <sheetName val="710.1.2"/>
      <sheetName val="710.1.3"/>
      <sheetName val="710.1.4"/>
      <sheetName val="800.3P"/>
      <sheetName val="800.4P"/>
      <sheetName val="800P"/>
      <sheetName val="810.2P"/>
      <sheetName val="811.1"/>
      <sheetName val="811P"/>
      <sheetName val="815P"/>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20"/>
      <sheetName val="310"/>
      <sheetName val="311"/>
      <sheetName val="341.1P"/>
      <sheetName val="420"/>
      <sheetName val="432"/>
      <sheetName val="440.2PREP VIA "/>
      <sheetName val="440.1PREP VIA"/>
      <sheetName val="440.3PREP VIA  "/>
      <sheetName val="441.1P COMPRADA"/>
      <sheetName val="441.2P COMPRADA"/>
      <sheetName val="441.3P COMPRADA"/>
      <sheetName val="450.1P "/>
      <sheetName val="450.3P "/>
      <sheetName val="452.1P "/>
      <sheetName val="452.2P "/>
      <sheetName val="460"/>
      <sheetName val="460P"/>
      <sheetName val="462.1P"/>
      <sheetName val="462.3P"/>
      <sheetName val="462.4P"/>
      <sheetName val="462.5"/>
      <sheetName val="500P"/>
      <sheetName val="510P5"/>
      <sheetName val="621.5P"/>
      <sheetName val="621,7"/>
      <sheetName val="630.P"/>
      <sheetName val="631P BOLSACRETO"/>
      <sheetName val="632"/>
      <sheetName val="641"/>
      <sheetName val="641P ANCLAJES"/>
      <sheetName val="650.3 OTRO"/>
      <sheetName val="660.1P"/>
      <sheetName val="661 TIPO 2"/>
      <sheetName val="661 OTRO"/>
      <sheetName val="671"/>
      <sheetName val="674"/>
      <sheetName val="675.1"/>
      <sheetName val="675.2"/>
      <sheetName val="675.3"/>
      <sheetName val="676"/>
      <sheetName val="680P"/>
      <sheetName val="680.1P"/>
      <sheetName val="682"/>
      <sheetName val="683P"/>
      <sheetName val="720"/>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Base de Diseñ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PRESUPUESTO LICITACIÓN SRN 001"/>
      <sheetName val="SRN_00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Fich-Doc"/>
      <sheetName val="NumFIch"/>
      <sheetName val="Fichas"/>
      <sheetName val="Entrada datos"/>
      <sheetName val="SOPORTE"/>
      <sheetName val="Soporte 2"/>
      <sheetName val="Plantilla"/>
      <sheetName val="Análisis"/>
      <sheetName val="Análisis 2"/>
      <sheetName val="Costos unit"/>
      <sheetName val="Estrcut1"/>
      <sheetName val="Estrcut 2"/>
      <sheetName val="Resumen análisis"/>
      <sheetName val="Consult y seg"/>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TRANSP"/>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Ppto EL COPEY"/>
      <sheetName val="APU "/>
      <sheetName val="bocatoma"/>
      <sheetName val="MO"/>
      <sheetName val="ANALISIS DE PRECIOS BASICOS"/>
      <sheetName val="PRESUPUESTO GENERAL"/>
      <sheetName val="P. MATERIAL A.C.T CER"/>
      <sheetName val="ANALISIS DE PRECIOS UNITARIOS"/>
      <sheetName val="P. TOTALES"/>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3.4"/>
      <sheetName val="4.3"/>
      <sheetName val="4.4"/>
      <sheetName val=".5.2"/>
      <sheetName val=".5.3"/>
      <sheetName val="5.4"/>
      <sheetName val=".5.4"/>
      <sheetName val="5.6"/>
      <sheetName val="6.2"/>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_de_Diseño"/>
      <sheetName val="Ppto_total"/>
      <sheetName val="Resumen_tubería"/>
      <sheetName val="Tabla_4_1_Distrito_Nº1"/>
      <sheetName val="Tabla_4_2_Distrito_Nº2"/>
      <sheetName val="Tabal_4_3_Resumén_distritos"/>
      <sheetName val="Tabla_4_4_Sistemas"/>
      <sheetName val="Ppto_alcantarillado"/>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RESUPUESTO IE"/>
      <sheetName val="APUS  IE"/>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Users\JoseGabriel\Downloads\Ví"/>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ORMULA"/>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F-3 ACTA COMPROMISO"/>
      <sheetName val="APu1"/>
      <sheetName val="APu2"/>
      <sheetName val="APu3"/>
      <sheetName val="APu4"/>
      <sheetName val="INSUMOS (2)"/>
      <sheetName val="ITEM"/>
      <sheetName val="VR-PROP MOD 1"/>
      <sheetName val="PRECIO"/>
      <sheetName val="I M"/>
      <sheetName val="SOÑANDO"/>
      <sheetName val="EV 424 CON 5 (2)"/>
      <sheetName val="Precios no oficial"/>
      <sheetName val="\Users\aljipego\Downloads\Víncu"/>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s>
    <sheetDataSet>
      <sheetData sheetId="0">
        <row r="41">
          <cell r="G41">
            <v>4237.2145748987859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row r="1">
          <cell r="A1" t="str">
            <v>INSTITUTO NACIONAL DE VIAS</v>
          </cell>
        </row>
      </sheetData>
      <sheetData sheetId="24">
        <row r="1">
          <cell r="A1" t="str">
            <v>ITEM</v>
          </cell>
        </row>
      </sheetData>
      <sheetData sheetId="25">
        <row r="1">
          <cell r="A1" t="str">
            <v>EQUIPO</v>
          </cell>
        </row>
      </sheetData>
      <sheetData sheetId="26">
        <row r="1">
          <cell r="B1" t="str">
            <v>CTO-102-2002</v>
          </cell>
        </row>
      </sheetData>
      <sheetData sheetId="27"/>
      <sheetData sheetId="28">
        <row r="1">
          <cell r="A1" t="str">
            <v>ITEM</v>
          </cell>
        </row>
      </sheetData>
      <sheetData sheetId="29" refreshError="1"/>
      <sheetData sheetId="30"/>
      <sheetData sheetId="31">
        <row r="5">
          <cell r="A5">
            <v>1</v>
          </cell>
        </row>
      </sheetData>
      <sheetData sheetId="32" refreshError="1"/>
      <sheetData sheetId="33" refreshError="1"/>
      <sheetData sheetId="34" refreshError="1"/>
      <sheetData sheetId="35" refreshError="1"/>
      <sheetData sheetId="36">
        <row r="1">
          <cell r="A1" t="str">
            <v>INSTITUTO NACIONAL DE VIAS</v>
          </cell>
        </row>
      </sheetData>
      <sheetData sheetId="37">
        <row r="52">
          <cell r="H52">
            <v>117768</v>
          </cell>
        </row>
      </sheetData>
      <sheetData sheetId="38"/>
      <sheetData sheetId="39"/>
      <sheetData sheetId="40"/>
      <sheetData sheetId="41">
        <row r="51">
          <cell r="D51">
            <v>698</v>
          </cell>
        </row>
      </sheetData>
      <sheetData sheetId="42"/>
      <sheetData sheetId="43"/>
      <sheetData sheetId="44"/>
      <sheetData sheetId="45"/>
      <sheetData sheetId="46" refreshError="1"/>
      <sheetData sheetId="47" refreshError="1"/>
      <sheetData sheetId="48"/>
      <sheetData sheetId="49" refreshError="1"/>
      <sheetData sheetId="50" refreshError="1"/>
      <sheetData sheetId="51" refreshError="1"/>
      <sheetData sheetId="52" refreshError="1"/>
      <sheetData sheetId="53">
        <row r="33">
          <cell r="C33">
            <v>0.77967625899280601</v>
          </cell>
        </row>
      </sheetData>
      <sheetData sheetId="54" refreshError="1"/>
      <sheetData sheetId="55" refreshError="1"/>
      <sheetData sheetId="56"/>
      <sheetData sheetId="57">
        <row r="2">
          <cell r="A2" t="str">
            <v>ACTA No</v>
          </cell>
        </row>
      </sheetData>
      <sheetData sheetId="58" refreshError="1"/>
      <sheetData sheetId="59"/>
      <sheetData sheetId="60"/>
      <sheetData sheetId="61">
        <row r="1">
          <cell r="B1" t="str">
            <v>CTO-102-2002</v>
          </cell>
        </row>
      </sheetData>
      <sheetData sheetId="62">
        <row r="5">
          <cell r="E5" t="str">
            <v>CANTIDAD</v>
          </cell>
        </row>
      </sheetData>
      <sheetData sheetId="63">
        <row r="5">
          <cell r="E5" t="str">
            <v>CANTIDAD</v>
          </cell>
        </row>
      </sheetData>
      <sheetData sheetId="64"/>
      <sheetData sheetId="65">
        <row r="50">
          <cell r="H50">
            <v>971</v>
          </cell>
        </row>
      </sheetData>
      <sheetData sheetId="66">
        <row r="50">
          <cell r="H50">
            <v>1192</v>
          </cell>
        </row>
      </sheetData>
      <sheetData sheetId="67"/>
      <sheetData sheetId="68"/>
      <sheetData sheetId="69">
        <row r="33">
          <cell r="C33">
            <v>0.77967625899280601</v>
          </cell>
        </row>
      </sheetData>
      <sheetData sheetId="70"/>
      <sheetData sheetId="71">
        <row r="4">
          <cell r="B4" t="str">
            <v xml:space="preserve"> Bisagra Pivotante </v>
          </cell>
        </row>
      </sheetData>
      <sheetData sheetId="72"/>
      <sheetData sheetId="73">
        <row r="5">
          <cell r="E5" t="str">
            <v>CANTIDAD</v>
          </cell>
        </row>
      </sheetData>
      <sheetData sheetId="74">
        <row r="5">
          <cell r="E5" t="str">
            <v>CANTIDAD</v>
          </cell>
        </row>
      </sheetData>
      <sheetData sheetId="75">
        <row r="1">
          <cell r="B1" t="str">
            <v>CTO-102-2002</v>
          </cell>
        </row>
      </sheetData>
      <sheetData sheetId="76">
        <row r="1">
          <cell r="A1" t="str">
            <v>1P</v>
          </cell>
        </row>
      </sheetData>
      <sheetData sheetId="77">
        <row r="1">
          <cell r="B1" t="str">
            <v>CTO-102-2002</v>
          </cell>
        </row>
      </sheetData>
      <sheetData sheetId="78">
        <row r="5">
          <cell r="E5" t="str">
            <v>CANTIDAD</v>
          </cell>
        </row>
      </sheetData>
      <sheetData sheetId="79">
        <row r="33">
          <cell r="C33">
            <v>0.77967625899280601</v>
          </cell>
        </row>
      </sheetData>
      <sheetData sheetId="80">
        <row r="33">
          <cell r="C33">
            <v>0.77967625899280601</v>
          </cell>
        </row>
      </sheetData>
      <sheetData sheetId="81">
        <row r="1">
          <cell r="A1" t="str">
            <v>1P</v>
          </cell>
        </row>
      </sheetData>
      <sheetData sheetId="82">
        <row r="5">
          <cell r="E5" t="str">
            <v>CANTIDAD</v>
          </cell>
        </row>
      </sheetData>
      <sheetData sheetId="83"/>
      <sheetData sheetId="84">
        <row r="52">
          <cell r="H52">
            <v>117768</v>
          </cell>
        </row>
      </sheetData>
      <sheetData sheetId="85">
        <row r="51">
          <cell r="D51">
            <v>698</v>
          </cell>
        </row>
      </sheetData>
      <sheetData sheetId="86"/>
      <sheetData sheetId="87"/>
      <sheetData sheetId="88"/>
      <sheetData sheetId="89">
        <row r="4">
          <cell r="B4" t="str">
            <v xml:space="preserve"> Bisagra Pivotante </v>
          </cell>
        </row>
      </sheetData>
      <sheetData sheetId="90">
        <row r="33">
          <cell r="C33">
            <v>0.77967625899280601</v>
          </cell>
        </row>
      </sheetData>
      <sheetData sheetId="91"/>
      <sheetData sheetId="92">
        <row r="4">
          <cell r="B4" t="str">
            <v xml:space="preserve"> Bisagra Pivotante </v>
          </cell>
        </row>
      </sheetData>
      <sheetData sheetId="93"/>
      <sheetData sheetId="94">
        <row r="1">
          <cell r="A1" t="str">
            <v>ITEM</v>
          </cell>
        </row>
      </sheetData>
      <sheetData sheetId="95">
        <row r="1">
          <cell r="A1" t="str">
            <v>EQUIPO</v>
          </cell>
        </row>
      </sheetData>
      <sheetData sheetId="96">
        <row r="1">
          <cell r="A1" t="str">
            <v>ADMINISTRACION</v>
          </cell>
        </row>
      </sheetData>
      <sheetData sheetId="97"/>
      <sheetData sheetId="98">
        <row r="33">
          <cell r="C33">
            <v>0.77967625899280601</v>
          </cell>
        </row>
      </sheetData>
      <sheetData sheetId="99"/>
      <sheetData sheetId="100">
        <row r="33">
          <cell r="C33">
            <v>0.77967625899280601</v>
          </cell>
        </row>
      </sheetData>
      <sheetData sheetId="101">
        <row r="1">
          <cell r="A1" t="str">
            <v>INSTITUTO NACIONAL DE VIAS</v>
          </cell>
        </row>
      </sheetData>
      <sheetData sheetId="102"/>
      <sheetData sheetId="103"/>
      <sheetData sheetId="104">
        <row r="33">
          <cell r="C33">
            <v>0.77967625899280601</v>
          </cell>
        </row>
      </sheetData>
      <sheetData sheetId="105">
        <row r="33">
          <cell r="C33">
            <v>0.77967625899280601</v>
          </cell>
        </row>
      </sheetData>
      <sheetData sheetId="106"/>
      <sheetData sheetId="107">
        <row r="33">
          <cell r="C33">
            <v>0.77967625899280601</v>
          </cell>
        </row>
      </sheetData>
      <sheetData sheetId="108"/>
      <sheetData sheetId="109"/>
      <sheetData sheetId="110">
        <row r="52">
          <cell r="H52">
            <v>117768</v>
          </cell>
        </row>
      </sheetData>
      <sheetData sheetId="111"/>
      <sheetData sheetId="112">
        <row r="41">
          <cell r="G41">
            <v>4237.2145748987859</v>
          </cell>
        </row>
      </sheetData>
      <sheetData sheetId="113">
        <row r="33">
          <cell r="C33">
            <v>0.77967625899280601</v>
          </cell>
        </row>
      </sheetData>
      <sheetData sheetId="114">
        <row r="33">
          <cell r="C33">
            <v>0.77967625899280601</v>
          </cell>
        </row>
      </sheetData>
      <sheetData sheetId="115"/>
      <sheetData sheetId="116">
        <row r="33">
          <cell r="C33">
            <v>0.77967625899280601</v>
          </cell>
        </row>
      </sheetData>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sheetData sheetId="155"/>
      <sheetData sheetId="156" refreshError="1"/>
      <sheetData sheetId="157"/>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sheetData sheetId="174" refreshError="1"/>
      <sheetData sheetId="175" refreshError="1"/>
      <sheetData sheetId="176" refreshError="1"/>
      <sheetData sheetId="177"/>
      <sheetData sheetId="178" refreshError="1"/>
      <sheetData sheetId="179" refreshError="1"/>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sheetData sheetId="222"/>
      <sheetData sheetId="223"/>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refreshError="1"/>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sheetData sheetId="274"/>
      <sheetData sheetId="275"/>
      <sheetData sheetId="276"/>
      <sheetData sheetId="277" refreshError="1"/>
      <sheetData sheetId="278"/>
      <sheetData sheetId="279"/>
      <sheetData sheetId="280"/>
      <sheetData sheetId="281"/>
      <sheetData sheetId="282" refreshError="1"/>
      <sheetData sheetId="283"/>
      <sheetData sheetId="284"/>
      <sheetData sheetId="285"/>
      <sheetData sheetId="286" refreshError="1"/>
      <sheetData sheetId="287" refreshError="1"/>
      <sheetData sheetId="288"/>
      <sheetData sheetId="289"/>
      <sheetData sheetId="290"/>
      <sheetData sheetId="291"/>
      <sheetData sheetId="292"/>
      <sheetData sheetId="293"/>
      <sheetData sheetId="294" refreshError="1"/>
      <sheetData sheetId="295" refreshError="1"/>
      <sheetData sheetId="296" refreshError="1"/>
      <sheetData sheetId="297"/>
      <sheetData sheetId="298"/>
      <sheetData sheetId="299" refreshError="1"/>
      <sheetData sheetId="300"/>
      <sheetData sheetId="301"/>
      <sheetData sheetId="302" refreshError="1"/>
      <sheetData sheetId="303" refreshError="1"/>
      <sheetData sheetId="304"/>
      <sheetData sheetId="305"/>
      <sheetData sheetId="306" refreshError="1"/>
      <sheetData sheetId="307" refreshError="1"/>
      <sheetData sheetId="308" refreshError="1"/>
      <sheetData sheetId="309"/>
      <sheetData sheetId="310"/>
      <sheetData sheetId="311"/>
      <sheetData sheetId="312" refreshError="1"/>
      <sheetData sheetId="313" refreshError="1"/>
      <sheetData sheetId="314" refreshError="1"/>
      <sheetData sheetId="315" refreshError="1"/>
      <sheetData sheetId="316" refreshError="1"/>
      <sheetData sheetId="317"/>
      <sheetData sheetId="318" refreshError="1"/>
      <sheetData sheetId="319"/>
      <sheetData sheetId="320"/>
      <sheetData sheetId="321"/>
      <sheetData sheetId="322"/>
      <sheetData sheetId="323" refreshError="1"/>
      <sheetData sheetId="324" refreshError="1"/>
      <sheetData sheetId="325" refreshError="1"/>
      <sheetData sheetId="326"/>
      <sheetData sheetId="327"/>
      <sheetData sheetId="328"/>
      <sheetData sheetId="329" refreshError="1"/>
      <sheetData sheetId="330"/>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ow r="1">
          <cell r="B1" t="str">
            <v>CTO-102-2002</v>
          </cell>
        </row>
      </sheetData>
      <sheetData sheetId="356"/>
      <sheetData sheetId="357">
        <row r="1">
          <cell r="B1" t="str">
            <v>CTO-102-2002</v>
          </cell>
        </row>
      </sheetData>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ow r="4">
          <cell r="B4" t="str">
            <v xml:space="preserve"> Bisagra Pivotante </v>
          </cell>
        </row>
      </sheetData>
      <sheetData sheetId="408"/>
      <sheetData sheetId="409">
        <row r="4">
          <cell r="B4" t="str">
            <v xml:space="preserve"> Bisagra Pivotante </v>
          </cell>
        </row>
      </sheetData>
      <sheetData sheetId="410">
        <row r="4">
          <cell r="B4" t="str">
            <v xml:space="preserve"> Bisagra Pivotante </v>
          </cell>
        </row>
      </sheetData>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ow r="1">
          <cell r="A1" t="str">
            <v>ADMINISTRACION</v>
          </cell>
        </row>
      </sheetData>
      <sheetData sheetId="437" refreshError="1"/>
      <sheetData sheetId="438" refreshError="1"/>
      <sheetData sheetId="439" refreshError="1"/>
      <sheetData sheetId="440" refreshError="1"/>
      <sheetData sheetId="441"/>
      <sheetData sheetId="442">
        <row r="1">
          <cell r="A1" t="str">
            <v>ITEM</v>
          </cell>
        </row>
      </sheetData>
      <sheetData sheetId="443">
        <row r="1">
          <cell r="A1" t="str">
            <v>ADMINISTRACION</v>
          </cell>
        </row>
      </sheetData>
      <sheetData sheetId="444" refreshError="1"/>
      <sheetData sheetId="445">
        <row r="1">
          <cell r="A1" t="str">
            <v>ADMINISTRACION</v>
          </cell>
        </row>
      </sheetData>
      <sheetData sheetId="446" refreshError="1"/>
      <sheetData sheetId="447"/>
      <sheetData sheetId="448"/>
      <sheetData sheetId="449"/>
      <sheetData sheetId="450">
        <row r="1">
          <cell r="A1" t="str">
            <v>ITEM</v>
          </cell>
        </row>
      </sheetData>
      <sheetData sheetId="451" refreshError="1"/>
      <sheetData sheetId="452">
        <row r="1">
          <cell r="A1" t="str">
            <v>ADMINISTRACION</v>
          </cell>
        </row>
      </sheetData>
      <sheetData sheetId="453"/>
      <sheetData sheetId="454">
        <row r="1">
          <cell r="A1" t="str">
            <v>ITEM</v>
          </cell>
        </row>
      </sheetData>
      <sheetData sheetId="455">
        <row r="1">
          <cell r="A1" t="str">
            <v>EQUIPO</v>
          </cell>
        </row>
      </sheetData>
      <sheetData sheetId="456">
        <row r="1">
          <cell r="A1" t="str">
            <v>ADMINISTRACION</v>
          </cell>
        </row>
      </sheetData>
      <sheetData sheetId="457"/>
      <sheetData sheetId="458"/>
      <sheetData sheetId="459">
        <row r="2">
          <cell r="A2">
            <v>2</v>
          </cell>
        </row>
      </sheetData>
      <sheetData sheetId="460">
        <row r="1">
          <cell r="A1" t="str">
            <v>ITEM</v>
          </cell>
        </row>
      </sheetData>
      <sheetData sheetId="461">
        <row r="1">
          <cell r="A1" t="str">
            <v>EQUIPO</v>
          </cell>
        </row>
      </sheetData>
      <sheetData sheetId="462">
        <row r="1">
          <cell r="A1" t="str">
            <v>ADMINISTRACION</v>
          </cell>
        </row>
      </sheetData>
      <sheetData sheetId="463">
        <row r="1">
          <cell r="A1" t="str">
            <v>ITEM</v>
          </cell>
        </row>
      </sheetData>
      <sheetData sheetId="464">
        <row r="1">
          <cell r="A1" t="str">
            <v>EQUIPO</v>
          </cell>
        </row>
      </sheetData>
      <sheetData sheetId="465">
        <row r="1">
          <cell r="A1" t="str">
            <v>ADMINISTRACION</v>
          </cell>
        </row>
      </sheetData>
      <sheetData sheetId="466"/>
      <sheetData sheetId="467">
        <row r="1">
          <cell r="A1" t="str">
            <v>ITEM</v>
          </cell>
        </row>
      </sheetData>
      <sheetData sheetId="468"/>
      <sheetData sheetId="469">
        <row r="1">
          <cell r="A1" t="str">
            <v>EQUIPO</v>
          </cell>
        </row>
      </sheetData>
      <sheetData sheetId="470"/>
      <sheetData sheetId="471">
        <row r="1">
          <cell r="B1" t="str">
            <v>CTO-102-2002</v>
          </cell>
        </row>
      </sheetData>
      <sheetData sheetId="472"/>
      <sheetData sheetId="473">
        <row r="1">
          <cell r="A1" t="str">
            <v>ITEM</v>
          </cell>
        </row>
      </sheetData>
      <sheetData sheetId="474"/>
      <sheetData sheetId="475">
        <row r="1">
          <cell r="A1" t="str">
            <v>ADMINISTRACION</v>
          </cell>
        </row>
      </sheetData>
      <sheetData sheetId="476"/>
      <sheetData sheetId="477"/>
      <sheetData sheetId="478"/>
      <sheetData sheetId="479"/>
      <sheetData sheetId="480"/>
      <sheetData sheetId="481"/>
      <sheetData sheetId="482">
        <row r="33">
          <cell r="C33">
            <v>0.77967625899280601</v>
          </cell>
        </row>
      </sheetData>
      <sheetData sheetId="483"/>
      <sheetData sheetId="484"/>
      <sheetData sheetId="485"/>
      <sheetData sheetId="486"/>
      <sheetData sheetId="487">
        <row r="1">
          <cell r="A1" t="str">
            <v>ITEM</v>
          </cell>
        </row>
      </sheetData>
      <sheetData sheetId="488"/>
      <sheetData sheetId="489">
        <row r="1">
          <cell r="A1" t="str">
            <v>ADMINISTRACION</v>
          </cell>
        </row>
      </sheetData>
      <sheetData sheetId="490"/>
      <sheetData sheetId="491"/>
      <sheetData sheetId="492"/>
      <sheetData sheetId="493">
        <row r="1">
          <cell r="A1" t="str">
            <v>ITEM</v>
          </cell>
        </row>
      </sheetData>
      <sheetData sheetId="494"/>
      <sheetData sheetId="495">
        <row r="1">
          <cell r="A1" t="str">
            <v>ADMINISTRACION</v>
          </cell>
        </row>
      </sheetData>
      <sheetData sheetId="496"/>
      <sheetData sheetId="497">
        <row r="1">
          <cell r="A1" t="str">
            <v>ADMINISTRACION</v>
          </cell>
        </row>
      </sheetData>
      <sheetData sheetId="498"/>
      <sheetData sheetId="499"/>
      <sheetData sheetId="500"/>
      <sheetData sheetId="501"/>
      <sheetData sheetId="502"/>
      <sheetData sheetId="503"/>
      <sheetData sheetId="504"/>
      <sheetData sheetId="505"/>
      <sheetData sheetId="506"/>
      <sheetData sheetId="507" refreshError="1"/>
      <sheetData sheetId="508"/>
      <sheetData sheetId="509">
        <row r="4">
          <cell r="B4" t="str">
            <v xml:space="preserve"> Bisagra Pivotante </v>
          </cell>
        </row>
      </sheetData>
      <sheetData sheetId="510">
        <row r="1">
          <cell r="B1" t="str">
            <v>CTO-102-2002</v>
          </cell>
        </row>
      </sheetData>
      <sheetData sheetId="511"/>
      <sheetData sheetId="512"/>
      <sheetData sheetId="513"/>
      <sheetData sheetId="514"/>
      <sheetData sheetId="515">
        <row r="1">
          <cell r="A1" t="str">
            <v>EQUIPO</v>
          </cell>
        </row>
      </sheetData>
      <sheetData sheetId="516">
        <row r="33">
          <cell r="C33">
            <v>0.77967625899280601</v>
          </cell>
        </row>
      </sheetData>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row r="1">
          <cell r="B1" t="str">
            <v>CTO-102-2002</v>
          </cell>
        </row>
      </sheetData>
      <sheetData sheetId="534"/>
      <sheetData sheetId="535">
        <row r="5">
          <cell r="E5" t="str">
            <v>CANTIDAD</v>
          </cell>
        </row>
      </sheetData>
      <sheetData sheetId="536">
        <row r="5">
          <cell r="E5" t="str">
            <v>CANTIDAD</v>
          </cell>
        </row>
      </sheetData>
      <sheetData sheetId="537">
        <row r="33">
          <cell r="C33">
            <v>0.77967625899280601</v>
          </cell>
        </row>
      </sheetData>
      <sheetData sheetId="538"/>
      <sheetData sheetId="539"/>
      <sheetData sheetId="540">
        <row r="1">
          <cell r="A1" t="str">
            <v>ADMINISTRACION</v>
          </cell>
        </row>
      </sheetData>
      <sheetData sheetId="541"/>
      <sheetData sheetId="542"/>
      <sheetData sheetId="543" refreshError="1"/>
      <sheetData sheetId="544"/>
      <sheetData sheetId="545"/>
      <sheetData sheetId="546"/>
      <sheetData sheetId="547">
        <row r="1">
          <cell r="A1" t="str">
            <v>ADMINISTRACION</v>
          </cell>
        </row>
      </sheetData>
      <sheetData sheetId="548">
        <row r="2">
          <cell r="A2" t="str">
            <v>ACTA No</v>
          </cell>
        </row>
      </sheetData>
      <sheetData sheetId="549"/>
      <sheetData sheetId="550"/>
      <sheetData sheetId="551"/>
      <sheetData sheetId="552"/>
      <sheetData sheetId="553">
        <row r="1">
          <cell r="B1" t="str">
            <v>CTO-102-2002</v>
          </cell>
        </row>
      </sheetData>
      <sheetData sheetId="554"/>
      <sheetData sheetId="555"/>
      <sheetData sheetId="556"/>
      <sheetData sheetId="557"/>
      <sheetData sheetId="558">
        <row r="1">
          <cell r="A1" t="str">
            <v>INSTITUTO NACIONAL DE VIAS</v>
          </cell>
        </row>
      </sheetData>
      <sheetData sheetId="559"/>
      <sheetData sheetId="560"/>
      <sheetData sheetId="561"/>
      <sheetData sheetId="562"/>
      <sheetData sheetId="563"/>
      <sheetData sheetId="564">
        <row r="5">
          <cell r="E5" t="str">
            <v>CANTIDAD</v>
          </cell>
        </row>
      </sheetData>
      <sheetData sheetId="565">
        <row r="1">
          <cell r="A1" t="str">
            <v>ITEM</v>
          </cell>
        </row>
      </sheetData>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ow r="1">
          <cell r="A1" t="str">
            <v>EQUIPO</v>
          </cell>
        </row>
      </sheetData>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ow r="1">
          <cell r="A1" t="str">
            <v>ITEM</v>
          </cell>
        </row>
      </sheetData>
      <sheetData sheetId="720">
        <row r="1">
          <cell r="A1" t="str">
            <v>EQUIPO</v>
          </cell>
        </row>
      </sheetData>
      <sheetData sheetId="721"/>
      <sheetData sheetId="722">
        <row r="33">
          <cell r="C33">
            <v>0.77967625899280601</v>
          </cell>
        </row>
      </sheetData>
      <sheetData sheetId="723"/>
      <sheetData sheetId="724"/>
      <sheetData sheetId="725"/>
      <sheetData sheetId="726"/>
      <sheetData sheetId="727"/>
      <sheetData sheetId="728">
        <row r="1">
          <cell r="A1" t="str">
            <v>ITEM</v>
          </cell>
        </row>
      </sheetData>
      <sheetData sheetId="729">
        <row r="1">
          <cell r="A1" t="str">
            <v>EQUIPO</v>
          </cell>
        </row>
      </sheetData>
      <sheetData sheetId="730">
        <row r="1">
          <cell r="A1" t="str">
            <v>ADMINISTRACION</v>
          </cell>
        </row>
      </sheetData>
      <sheetData sheetId="731">
        <row r="1">
          <cell r="A1" t="str">
            <v>ADMINISTRACION</v>
          </cell>
        </row>
      </sheetData>
      <sheetData sheetId="732"/>
      <sheetData sheetId="733">
        <row r="1">
          <cell r="A1" t="str">
            <v>EQUIPO</v>
          </cell>
        </row>
      </sheetData>
      <sheetData sheetId="734">
        <row r="1">
          <cell r="A1" t="str">
            <v>INSTITUTO NACIONAL DE VIAS</v>
          </cell>
        </row>
      </sheetData>
      <sheetData sheetId="735">
        <row r="1">
          <cell r="A1" t="str">
            <v>EQUIPO</v>
          </cell>
        </row>
      </sheetData>
      <sheetData sheetId="736"/>
      <sheetData sheetId="737">
        <row r="1">
          <cell r="A1" t="str">
            <v>EQUIPO</v>
          </cell>
        </row>
      </sheetData>
      <sheetData sheetId="738"/>
      <sheetData sheetId="739">
        <row r="1">
          <cell r="A1" t="str">
            <v>ADMINISTRACION</v>
          </cell>
        </row>
      </sheetData>
      <sheetData sheetId="740">
        <row r="1">
          <cell r="A1" t="str">
            <v>ADMINISTRACION</v>
          </cell>
        </row>
      </sheetData>
      <sheetData sheetId="741">
        <row r="1">
          <cell r="A1" t="str">
            <v>ADMINISTRACION</v>
          </cell>
        </row>
      </sheetData>
      <sheetData sheetId="742">
        <row r="1">
          <cell r="A1" t="str">
            <v>EQUIPO</v>
          </cell>
        </row>
      </sheetData>
      <sheetData sheetId="743">
        <row r="33">
          <cell r="C33">
            <v>0.77967625899280601</v>
          </cell>
        </row>
      </sheetData>
      <sheetData sheetId="744">
        <row r="1">
          <cell r="A1" t="str">
            <v>EQUIPO</v>
          </cell>
        </row>
      </sheetData>
      <sheetData sheetId="745">
        <row r="2">
          <cell r="A2" t="str">
            <v>ACTA No</v>
          </cell>
        </row>
      </sheetData>
      <sheetData sheetId="746">
        <row r="1">
          <cell r="A1" t="str">
            <v>ITEM</v>
          </cell>
        </row>
      </sheetData>
      <sheetData sheetId="747">
        <row r="1">
          <cell r="A1" t="str">
            <v>ADMINISTRACION</v>
          </cell>
        </row>
      </sheetData>
      <sheetData sheetId="748">
        <row r="168">
          <cell r="D168">
            <v>10046</v>
          </cell>
        </row>
      </sheetData>
      <sheetData sheetId="749"/>
      <sheetData sheetId="750">
        <row r="1">
          <cell r="A1" t="str">
            <v>EQUIPO</v>
          </cell>
        </row>
      </sheetData>
      <sheetData sheetId="751"/>
      <sheetData sheetId="752">
        <row r="1">
          <cell r="A1" t="str">
            <v>EQUIPO</v>
          </cell>
        </row>
      </sheetData>
      <sheetData sheetId="753">
        <row r="33">
          <cell r="C33">
            <v>0.77967625899280601</v>
          </cell>
        </row>
      </sheetData>
      <sheetData sheetId="754">
        <row r="4">
          <cell r="B4" t="str">
            <v xml:space="preserve"> Bisagra Pivotante </v>
          </cell>
        </row>
      </sheetData>
      <sheetData sheetId="755">
        <row r="1">
          <cell r="A1" t="str">
            <v>EQUIPO</v>
          </cell>
        </row>
      </sheetData>
      <sheetData sheetId="756">
        <row r="1">
          <cell r="B1" t="str">
            <v>CTO-102-2002</v>
          </cell>
        </row>
      </sheetData>
      <sheetData sheetId="757"/>
      <sheetData sheetId="758">
        <row r="1">
          <cell r="A1" t="str">
            <v>EQUIPO</v>
          </cell>
        </row>
      </sheetData>
      <sheetData sheetId="759"/>
      <sheetData sheetId="760">
        <row r="50">
          <cell r="H50">
            <v>1192</v>
          </cell>
        </row>
      </sheetData>
      <sheetData sheetId="761"/>
      <sheetData sheetId="762">
        <row r="2">
          <cell r="A2" t="str">
            <v>ACTA No</v>
          </cell>
        </row>
      </sheetData>
      <sheetData sheetId="763">
        <row r="1">
          <cell r="A1" t="str">
            <v>ITEM</v>
          </cell>
        </row>
      </sheetData>
      <sheetData sheetId="764">
        <row r="1">
          <cell r="A1" t="str">
            <v>EQUIPO</v>
          </cell>
        </row>
      </sheetData>
      <sheetData sheetId="765">
        <row r="1">
          <cell r="A1" t="str">
            <v>ADMINISTRACION</v>
          </cell>
        </row>
      </sheetData>
      <sheetData sheetId="766">
        <row r="1">
          <cell r="A1" t="str">
            <v>ADMINISTRACION</v>
          </cell>
        </row>
      </sheetData>
      <sheetData sheetId="767"/>
      <sheetData sheetId="768"/>
      <sheetData sheetId="769"/>
      <sheetData sheetId="770">
        <row r="1">
          <cell r="A1" t="str">
            <v>ITEM</v>
          </cell>
        </row>
      </sheetData>
      <sheetData sheetId="771">
        <row r="1">
          <cell r="A1" t="str">
            <v>EQUIPO</v>
          </cell>
        </row>
      </sheetData>
      <sheetData sheetId="772">
        <row r="1">
          <cell r="A1" t="str">
            <v>ADMINISTRACION</v>
          </cell>
        </row>
      </sheetData>
      <sheetData sheetId="773">
        <row r="4">
          <cell r="B4" t="str">
            <v xml:space="preserve"> Bisagra Pivotante </v>
          </cell>
        </row>
      </sheetData>
      <sheetData sheetId="774">
        <row r="33">
          <cell r="C33">
            <v>0.77967625899280601</v>
          </cell>
        </row>
      </sheetData>
      <sheetData sheetId="775">
        <row r="1">
          <cell r="A1" t="str">
            <v>ITEM</v>
          </cell>
        </row>
      </sheetData>
      <sheetData sheetId="776">
        <row r="1">
          <cell r="A1" t="str">
            <v>EQUIPO</v>
          </cell>
        </row>
      </sheetData>
      <sheetData sheetId="777">
        <row r="1">
          <cell r="A1" t="str">
            <v>ADMINISTRACION</v>
          </cell>
        </row>
      </sheetData>
      <sheetData sheetId="778">
        <row r="1">
          <cell r="A1" t="str">
            <v>ITEM</v>
          </cell>
        </row>
      </sheetData>
      <sheetData sheetId="779">
        <row r="1">
          <cell r="A1" t="str">
            <v>EQUIPO</v>
          </cell>
        </row>
      </sheetData>
      <sheetData sheetId="780"/>
      <sheetData sheetId="781">
        <row r="1">
          <cell r="A1" t="str">
            <v>ITEM</v>
          </cell>
        </row>
      </sheetData>
      <sheetData sheetId="782">
        <row r="1">
          <cell r="A1" t="str">
            <v>EQUIPO</v>
          </cell>
        </row>
      </sheetData>
      <sheetData sheetId="783">
        <row r="1">
          <cell r="A1" t="str">
            <v>ADMINISTRACION</v>
          </cell>
        </row>
      </sheetData>
      <sheetData sheetId="784"/>
      <sheetData sheetId="785"/>
      <sheetData sheetId="786"/>
      <sheetData sheetId="787"/>
      <sheetData sheetId="788"/>
      <sheetData sheetId="789"/>
      <sheetData sheetId="790"/>
      <sheetData sheetId="791">
        <row r="4">
          <cell r="B4" t="str">
            <v xml:space="preserve"> Bisagra Pivotante </v>
          </cell>
        </row>
      </sheetData>
      <sheetData sheetId="792">
        <row r="33">
          <cell r="C33">
            <v>0.77967625899280601</v>
          </cell>
        </row>
      </sheetData>
      <sheetData sheetId="793"/>
      <sheetData sheetId="794"/>
      <sheetData sheetId="795"/>
      <sheetData sheetId="796">
        <row r="1">
          <cell r="A1" t="str">
            <v>ITEM</v>
          </cell>
        </row>
      </sheetData>
      <sheetData sheetId="797">
        <row r="1">
          <cell r="A1" t="str">
            <v>ADMINISTRACION</v>
          </cell>
        </row>
      </sheetData>
      <sheetData sheetId="798"/>
      <sheetData sheetId="799"/>
      <sheetData sheetId="800"/>
      <sheetData sheetId="801"/>
      <sheetData sheetId="802"/>
      <sheetData sheetId="803"/>
      <sheetData sheetId="804"/>
      <sheetData sheetId="805"/>
      <sheetData sheetId="806">
        <row r="1">
          <cell r="A1" t="str">
            <v>ITEM</v>
          </cell>
        </row>
      </sheetData>
      <sheetData sheetId="807">
        <row r="1">
          <cell r="A1" t="str">
            <v>EQUIPO</v>
          </cell>
        </row>
      </sheetData>
      <sheetData sheetId="808">
        <row r="1">
          <cell r="A1" t="str">
            <v>ADMINISTRACION</v>
          </cell>
        </row>
      </sheetData>
      <sheetData sheetId="809">
        <row r="1">
          <cell r="A1" t="str">
            <v>ADMINISTRACION</v>
          </cell>
        </row>
      </sheetData>
      <sheetData sheetId="810"/>
      <sheetData sheetId="811"/>
      <sheetData sheetId="812"/>
      <sheetData sheetId="813"/>
      <sheetData sheetId="814"/>
      <sheetData sheetId="815"/>
      <sheetData sheetId="816">
        <row r="1">
          <cell r="A1" t="str">
            <v>ITEM</v>
          </cell>
        </row>
      </sheetData>
      <sheetData sheetId="817">
        <row r="1">
          <cell r="A1" t="str">
            <v>EQUIPO</v>
          </cell>
        </row>
      </sheetData>
      <sheetData sheetId="818"/>
      <sheetData sheetId="819"/>
      <sheetData sheetId="820">
        <row r="1">
          <cell r="A1" t="str">
            <v>ITEM</v>
          </cell>
        </row>
      </sheetData>
      <sheetData sheetId="821">
        <row r="1">
          <cell r="A1" t="str">
            <v>EQUIPO</v>
          </cell>
        </row>
      </sheetData>
      <sheetData sheetId="822">
        <row r="1">
          <cell r="A1" t="str">
            <v>ADMINISTRACION</v>
          </cell>
        </row>
      </sheetData>
      <sheetData sheetId="823"/>
      <sheetData sheetId="824"/>
      <sheetData sheetId="825"/>
      <sheetData sheetId="826">
        <row r="1">
          <cell r="A1" t="str">
            <v>INSTITUTO NACIONAL DE VIAS</v>
          </cell>
        </row>
      </sheetData>
      <sheetData sheetId="827"/>
      <sheetData sheetId="828"/>
      <sheetData sheetId="829">
        <row r="1">
          <cell r="A1" t="str">
            <v>ITEM</v>
          </cell>
        </row>
      </sheetData>
      <sheetData sheetId="830">
        <row r="1">
          <cell r="A1" t="str">
            <v>EQUIPO</v>
          </cell>
        </row>
      </sheetData>
      <sheetData sheetId="831"/>
      <sheetData sheetId="832"/>
      <sheetData sheetId="833"/>
      <sheetData sheetId="834"/>
      <sheetData sheetId="835">
        <row r="1">
          <cell r="A1" t="str">
            <v>ITEM</v>
          </cell>
        </row>
      </sheetData>
      <sheetData sheetId="836">
        <row r="1">
          <cell r="A1" t="str">
            <v>ADMINISTRACION</v>
          </cell>
        </row>
      </sheetData>
      <sheetData sheetId="837"/>
      <sheetData sheetId="838"/>
      <sheetData sheetId="839"/>
      <sheetData sheetId="840"/>
      <sheetData sheetId="841"/>
      <sheetData sheetId="842"/>
      <sheetData sheetId="843"/>
      <sheetData sheetId="844"/>
      <sheetData sheetId="845"/>
      <sheetData sheetId="846"/>
      <sheetData sheetId="847">
        <row r="1">
          <cell r="A1" t="str">
            <v>INSTITUTO NACIONAL DE VIAS</v>
          </cell>
        </row>
      </sheetData>
      <sheetData sheetId="848"/>
      <sheetData sheetId="849"/>
      <sheetData sheetId="850"/>
      <sheetData sheetId="851">
        <row r="2">
          <cell r="A2" t="str">
            <v>ACTA No</v>
          </cell>
        </row>
      </sheetData>
      <sheetData sheetId="852"/>
      <sheetData sheetId="853">
        <row r="1">
          <cell r="A1" t="str">
            <v>ITEM</v>
          </cell>
        </row>
      </sheetData>
      <sheetData sheetId="854">
        <row r="33">
          <cell r="C33">
            <v>0.77967625899280601</v>
          </cell>
        </row>
      </sheetData>
      <sheetData sheetId="855"/>
      <sheetData sheetId="856">
        <row r="1">
          <cell r="A1" t="str">
            <v>EQUIPO</v>
          </cell>
        </row>
      </sheetData>
      <sheetData sheetId="857"/>
      <sheetData sheetId="858">
        <row r="1">
          <cell r="B1" t="str">
            <v>CTO-102-2002</v>
          </cell>
        </row>
      </sheetData>
      <sheetData sheetId="859"/>
      <sheetData sheetId="860"/>
      <sheetData sheetId="861"/>
      <sheetData sheetId="862"/>
      <sheetData sheetId="863"/>
      <sheetData sheetId="864"/>
      <sheetData sheetId="865"/>
      <sheetData sheetId="866">
        <row r="1">
          <cell r="B1" t="str">
            <v>CTO-102-2002</v>
          </cell>
        </row>
      </sheetData>
      <sheetData sheetId="867"/>
      <sheetData sheetId="868">
        <row r="33">
          <cell r="C33">
            <v>0.77967625899280601</v>
          </cell>
        </row>
      </sheetData>
      <sheetData sheetId="869"/>
      <sheetData sheetId="870"/>
      <sheetData sheetId="871"/>
      <sheetData sheetId="872">
        <row r="1">
          <cell r="B1" t="str">
            <v>CTO-102-2002</v>
          </cell>
        </row>
      </sheetData>
      <sheetData sheetId="873">
        <row r="1">
          <cell r="A1" t="str">
            <v>ITEM</v>
          </cell>
        </row>
      </sheetData>
      <sheetData sheetId="874">
        <row r="1">
          <cell r="A1" t="str">
            <v>ADMINISTRACION</v>
          </cell>
        </row>
      </sheetData>
      <sheetData sheetId="875"/>
      <sheetData sheetId="876"/>
      <sheetData sheetId="877">
        <row r="2">
          <cell r="A2" t="str">
            <v>ACTA No</v>
          </cell>
        </row>
      </sheetData>
      <sheetData sheetId="878">
        <row r="33">
          <cell r="C33">
            <v>0.77967625899280601</v>
          </cell>
        </row>
      </sheetData>
      <sheetData sheetId="879"/>
      <sheetData sheetId="880"/>
      <sheetData sheetId="881"/>
      <sheetData sheetId="882"/>
      <sheetData sheetId="883">
        <row r="1">
          <cell r="A1" t="str">
            <v>ITEM</v>
          </cell>
        </row>
      </sheetData>
      <sheetData sheetId="884">
        <row r="1">
          <cell r="A1" t="str">
            <v>EQUIPO</v>
          </cell>
        </row>
      </sheetData>
      <sheetData sheetId="885">
        <row r="2">
          <cell r="A2" t="str">
            <v>ACTA No</v>
          </cell>
        </row>
      </sheetData>
      <sheetData sheetId="886">
        <row r="33">
          <cell r="C33">
            <v>0.77967625899280601</v>
          </cell>
        </row>
      </sheetData>
      <sheetData sheetId="887"/>
      <sheetData sheetId="888"/>
      <sheetData sheetId="889"/>
      <sheetData sheetId="890">
        <row r="1">
          <cell r="B1" t="str">
            <v>CTO-102-2002</v>
          </cell>
        </row>
      </sheetData>
      <sheetData sheetId="891">
        <row r="168">
          <cell r="D168">
            <v>10046</v>
          </cell>
        </row>
      </sheetData>
      <sheetData sheetId="892">
        <row r="5">
          <cell r="E5" t="str">
            <v>CANTIDAD</v>
          </cell>
        </row>
      </sheetData>
      <sheetData sheetId="893">
        <row r="5">
          <cell r="E5" t="str">
            <v>CANTIDAD</v>
          </cell>
        </row>
      </sheetData>
      <sheetData sheetId="894">
        <row r="5">
          <cell r="E5" t="str">
            <v>CANTIDAD</v>
          </cell>
        </row>
      </sheetData>
      <sheetData sheetId="895">
        <row r="1">
          <cell r="A1" t="str">
            <v>EQUIPO</v>
          </cell>
        </row>
      </sheetData>
      <sheetData sheetId="896">
        <row r="1">
          <cell r="A1" t="str">
            <v>ITEM</v>
          </cell>
        </row>
      </sheetData>
      <sheetData sheetId="897">
        <row r="1">
          <cell r="A1" t="str">
            <v>EQUIPO</v>
          </cell>
        </row>
      </sheetData>
      <sheetData sheetId="898">
        <row r="1">
          <cell r="A1" t="str">
            <v>ADMINISTRACION</v>
          </cell>
        </row>
      </sheetData>
      <sheetData sheetId="899">
        <row r="2">
          <cell r="A2" t="str">
            <v>ACTA No</v>
          </cell>
        </row>
      </sheetData>
      <sheetData sheetId="900">
        <row r="33">
          <cell r="C33">
            <v>0.77967625899280601</v>
          </cell>
        </row>
      </sheetData>
      <sheetData sheetId="901"/>
      <sheetData sheetId="902"/>
      <sheetData sheetId="903">
        <row r="6">
          <cell r="A6" t="str">
            <v>TOPÓGRAFO</v>
          </cell>
        </row>
      </sheetData>
      <sheetData sheetId="904">
        <row r="1">
          <cell r="B1" t="str">
            <v>CTO-102-2002</v>
          </cell>
        </row>
      </sheetData>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ow r="5">
          <cell r="E5" t="str">
            <v>CANTIDAD</v>
          </cell>
        </row>
      </sheetData>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sheetData sheetId="1006"/>
      <sheetData sheetId="1007">
        <row r="2">
          <cell r="A2" t="str">
            <v>ACTA No</v>
          </cell>
        </row>
      </sheetData>
      <sheetData sheetId="1008"/>
      <sheetData sheetId="1009"/>
      <sheetData sheetId="1010"/>
      <sheetData sheetId="1011"/>
      <sheetData sheetId="1012"/>
      <sheetData sheetId="1013"/>
      <sheetData sheetId="1014"/>
      <sheetData sheetId="1015"/>
      <sheetData sheetId="1016"/>
      <sheetData sheetId="1017">
        <row r="5">
          <cell r="E5" t="str">
            <v>CANTIDAD</v>
          </cell>
        </row>
      </sheetData>
      <sheetData sheetId="1018">
        <row r="5">
          <cell r="E5" t="str">
            <v>CANTIDAD</v>
          </cell>
        </row>
      </sheetData>
      <sheetData sheetId="1019">
        <row r="5">
          <cell r="E5" t="str">
            <v>CANTIDAD</v>
          </cell>
        </row>
      </sheetData>
      <sheetData sheetId="1020">
        <row r="5">
          <cell r="E5" t="str">
            <v>CANTIDAD</v>
          </cell>
        </row>
      </sheetData>
      <sheetData sheetId="1021">
        <row r="5">
          <cell r="E5" t="str">
            <v>CANTIDAD</v>
          </cell>
        </row>
      </sheetData>
      <sheetData sheetId="1022">
        <row r="5">
          <cell r="E5" t="str">
            <v>CANTIDAD</v>
          </cell>
        </row>
      </sheetData>
      <sheetData sheetId="1023"/>
      <sheetData sheetId="1024"/>
      <sheetData sheetId="1025"/>
      <sheetData sheetId="1026"/>
      <sheetData sheetId="1027"/>
      <sheetData sheetId="1028"/>
      <sheetData sheetId="1029">
        <row r="2">
          <cell r="A2" t="str">
            <v>ACTA No</v>
          </cell>
        </row>
      </sheetData>
      <sheetData sheetId="1030"/>
      <sheetData sheetId="1031"/>
      <sheetData sheetId="1032"/>
      <sheetData sheetId="1033">
        <row r="33">
          <cell r="C33">
            <v>0.77967625899280601</v>
          </cell>
        </row>
      </sheetData>
      <sheetData sheetId="1034">
        <row r="168">
          <cell r="D168">
            <v>10046</v>
          </cell>
        </row>
      </sheetData>
      <sheetData sheetId="1035"/>
      <sheetData sheetId="1036"/>
      <sheetData sheetId="1037">
        <row r="1">
          <cell r="B1" t="str">
            <v>CTO-102-2002</v>
          </cell>
        </row>
      </sheetData>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sheetData sheetId="1749"/>
      <sheetData sheetId="1750"/>
      <sheetData sheetId="1751"/>
      <sheetData sheetId="1752"/>
      <sheetData sheetId="1753"/>
      <sheetData sheetId="1754"/>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sheetData sheetId="1915">
        <row r="168">
          <cell r="D168">
            <v>0.16</v>
          </cell>
        </row>
      </sheetData>
      <sheetData sheetId="1916">
        <row r="2">
          <cell r="A2" t="str">
            <v>CODIGO</v>
          </cell>
        </row>
      </sheetData>
      <sheetData sheetId="1917">
        <row r="7">
          <cell r="B7">
            <v>1</v>
          </cell>
        </row>
      </sheetData>
      <sheetData sheetId="1918">
        <row r="1">
          <cell r="A1" t="str">
            <v>OCCIDENTAL DE COLOMBIA, LLC. / OCCIDENTAL ANDINA, LLC</v>
          </cell>
        </row>
      </sheetData>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row r="168">
          <cell r="D168">
            <v>0.16</v>
          </cell>
        </row>
      </sheetData>
      <sheetData sheetId="1946"/>
      <sheetData sheetId="1947">
        <row r="7">
          <cell r="B7">
            <v>1</v>
          </cell>
        </row>
      </sheetData>
      <sheetData sheetId="1948">
        <row r="33">
          <cell r="G33">
            <v>0.59504299999999999</v>
          </cell>
        </row>
      </sheetData>
      <sheetData sheetId="1949"/>
      <sheetData sheetId="1950">
        <row r="168">
          <cell r="D168">
            <v>0.16</v>
          </cell>
        </row>
      </sheetData>
      <sheetData sheetId="1951"/>
      <sheetData sheetId="1952">
        <row r="7">
          <cell r="B7">
            <v>1</v>
          </cell>
        </row>
      </sheetData>
      <sheetData sheetId="1953">
        <row r="33">
          <cell r="G33">
            <v>0.59504299999999999</v>
          </cell>
        </row>
      </sheetData>
      <sheetData sheetId="1954"/>
      <sheetData sheetId="1955"/>
      <sheetData sheetId="1956"/>
      <sheetData sheetId="1957"/>
      <sheetData sheetId="1958"/>
      <sheetData sheetId="1959"/>
      <sheetData sheetId="1960"/>
      <sheetData sheetId="1961"/>
      <sheetData sheetId="1962"/>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sheetData sheetId="2006"/>
      <sheetData sheetId="2007"/>
      <sheetData sheetId="2008"/>
      <sheetData sheetId="2009"/>
      <sheetData sheetId="2010"/>
      <sheetData sheetId="2011"/>
      <sheetData sheetId="2012"/>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sheetData sheetId="2627"/>
      <sheetData sheetId="2628"/>
      <sheetData sheetId="2629"/>
      <sheetData sheetId="2630">
        <row r="3">
          <cell r="A3">
            <v>1</v>
          </cell>
        </row>
      </sheetData>
      <sheetData sheetId="2631"/>
      <sheetData sheetId="2632"/>
      <sheetData sheetId="2633"/>
      <sheetData sheetId="2634"/>
      <sheetData sheetId="2635"/>
      <sheetData sheetId="2636"/>
      <sheetData sheetId="2637">
        <row r="1">
          <cell r="A1" t="str">
            <v>LISTADO DE INSUMOS GENERAL</v>
          </cell>
        </row>
      </sheetData>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row r="8">
          <cell r="A8">
            <v>2.1</v>
          </cell>
        </row>
      </sheetData>
      <sheetData sheetId="2658">
        <row r="8">
          <cell r="A8">
            <v>3.1</v>
          </cell>
        </row>
      </sheetData>
      <sheetData sheetId="2659">
        <row r="8">
          <cell r="A8">
            <v>2.1</v>
          </cell>
        </row>
      </sheetData>
      <sheetData sheetId="2660">
        <row r="8">
          <cell r="A8">
            <v>3.1</v>
          </cell>
        </row>
      </sheetData>
      <sheetData sheetId="2661">
        <row r="8">
          <cell r="A8">
            <v>2.1</v>
          </cell>
        </row>
      </sheetData>
      <sheetData sheetId="2662">
        <row r="8">
          <cell r="A8">
            <v>3.1</v>
          </cell>
        </row>
      </sheetData>
      <sheetData sheetId="2663">
        <row r="3">
          <cell r="A3">
            <v>1</v>
          </cell>
        </row>
      </sheetData>
      <sheetData sheetId="2664">
        <row r="3">
          <cell r="A3">
            <v>1</v>
          </cell>
        </row>
      </sheetData>
      <sheetData sheetId="2665"/>
      <sheetData sheetId="2666">
        <row r="3">
          <cell r="A3">
            <v>1</v>
          </cell>
        </row>
      </sheetData>
      <sheetData sheetId="2667"/>
      <sheetData sheetId="2668">
        <row r="3">
          <cell r="A3">
            <v>1</v>
          </cell>
        </row>
      </sheetData>
      <sheetData sheetId="2669"/>
      <sheetData sheetId="2670">
        <row r="1">
          <cell r="A1" t="str">
            <v>LISTADO DE INSUMOS GENERAL</v>
          </cell>
        </row>
      </sheetData>
      <sheetData sheetId="2671">
        <row r="1">
          <cell r="A1" t="str">
            <v>LISTADO DE INSUMOS GENERAL</v>
          </cell>
        </row>
      </sheetData>
      <sheetData sheetId="2672"/>
      <sheetData sheetId="2673">
        <row r="1">
          <cell r="A1" t="str">
            <v>LISTADO DE INSUMOS GENERAL</v>
          </cell>
        </row>
      </sheetData>
      <sheetData sheetId="2674"/>
      <sheetData sheetId="2675">
        <row r="1">
          <cell r="A1" t="str">
            <v>LISTADO DE INSUMOS GENERAL</v>
          </cell>
        </row>
      </sheetData>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row r="8">
          <cell r="A8">
            <v>2.1</v>
          </cell>
        </row>
      </sheetData>
      <sheetData sheetId="2692">
        <row r="8">
          <cell r="A8">
            <v>3.1</v>
          </cell>
        </row>
      </sheetData>
      <sheetData sheetId="2693"/>
      <sheetData sheetId="2694"/>
      <sheetData sheetId="2695"/>
      <sheetData sheetId="2696"/>
      <sheetData sheetId="2697"/>
      <sheetData sheetId="2698">
        <row r="3">
          <cell r="A3">
            <v>1</v>
          </cell>
        </row>
      </sheetData>
      <sheetData sheetId="2699"/>
      <sheetData sheetId="2700"/>
      <sheetData sheetId="2701"/>
      <sheetData sheetId="2702"/>
      <sheetData sheetId="2703"/>
      <sheetData sheetId="2704" refreshError="1"/>
      <sheetData sheetId="2705">
        <row r="1">
          <cell r="A1" t="str">
            <v>LISTADO DE INSUMOS GENERAL</v>
          </cell>
        </row>
      </sheetData>
      <sheetData sheetId="2706" refreshError="1"/>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sheetData sheetId="2896"/>
      <sheetData sheetId="2897"/>
      <sheetData sheetId="2898"/>
      <sheetData sheetId="2899"/>
      <sheetData sheetId="2900"/>
      <sheetData sheetId="2901"/>
      <sheetData sheetId="2902"/>
      <sheetData sheetId="2903"/>
      <sheetData sheetId="2904"/>
      <sheetData sheetId="2905">
        <row r="5">
          <cell r="E5" t="str">
            <v>CANTIDAD</v>
          </cell>
        </row>
      </sheetData>
      <sheetData sheetId="2906">
        <row r="5">
          <cell r="E5" t="str">
            <v>CANTIDAD</v>
          </cell>
        </row>
      </sheetData>
      <sheetData sheetId="2907">
        <row r="5">
          <cell r="E5" t="str">
            <v>CANTIDAD</v>
          </cell>
        </row>
      </sheetData>
      <sheetData sheetId="2908">
        <row r="5">
          <cell r="E5" t="str">
            <v>CANTIDAD</v>
          </cell>
        </row>
      </sheetData>
      <sheetData sheetId="2909">
        <row r="5">
          <cell r="E5" t="str">
            <v>CANTIDAD</v>
          </cell>
        </row>
      </sheetData>
      <sheetData sheetId="2910">
        <row r="5">
          <cell r="E5" t="str">
            <v>CANTIDAD</v>
          </cell>
        </row>
      </sheetData>
      <sheetData sheetId="2911">
        <row r="5">
          <cell r="E5" t="str">
            <v>CANTIDAD</v>
          </cell>
        </row>
      </sheetData>
      <sheetData sheetId="2912">
        <row r="5">
          <cell r="E5" t="str">
            <v>CANTIDAD</v>
          </cell>
        </row>
      </sheetData>
      <sheetData sheetId="2913">
        <row r="5">
          <cell r="E5" t="str">
            <v>CANTIDAD</v>
          </cell>
        </row>
      </sheetData>
      <sheetData sheetId="2914">
        <row r="5">
          <cell r="E5" t="str">
            <v>CANTIDAD</v>
          </cell>
        </row>
      </sheetData>
      <sheetData sheetId="2915">
        <row r="1">
          <cell r="B1" t="str">
            <v>CTO-102-2002</v>
          </cell>
        </row>
      </sheetData>
      <sheetData sheetId="2916" refreshError="1"/>
      <sheetData sheetId="2917"/>
      <sheetData sheetId="2918"/>
      <sheetData sheetId="2919" refreshError="1"/>
      <sheetData sheetId="2920" refreshError="1"/>
      <sheetData sheetId="2921" refreshError="1"/>
      <sheetData sheetId="2922" refreshError="1"/>
      <sheetData sheetId="2923"/>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sheetData sheetId="2971"/>
      <sheetData sheetId="2972"/>
      <sheetData sheetId="2973"/>
      <sheetData sheetId="2974"/>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ow r="33">
          <cell r="C33">
            <v>0.77967625899280601</v>
          </cell>
        </row>
      </sheetData>
      <sheetData sheetId="2987"/>
      <sheetData sheetId="2988">
        <row r="1">
          <cell r="B1" t="str">
            <v>CTO-102-2002</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row r="33">
          <cell r="C33">
            <v>0.77967625899280601</v>
          </cell>
        </row>
      </sheetData>
      <sheetData sheetId="3002"/>
      <sheetData sheetId="3003"/>
      <sheetData sheetId="3004"/>
      <sheetData sheetId="3005">
        <row r="1">
          <cell r="B1" t="str">
            <v>CTO-102-2002</v>
          </cell>
        </row>
      </sheetData>
      <sheetData sheetId="3006"/>
      <sheetData sheetId="3007"/>
      <sheetData sheetId="3008"/>
      <sheetData sheetId="3009">
        <row r="2">
          <cell r="A2" t="str">
            <v>ACTA No</v>
          </cell>
        </row>
      </sheetData>
      <sheetData sheetId="3010">
        <row r="2">
          <cell r="A2" t="str">
            <v>ACTA No</v>
          </cell>
        </row>
      </sheetData>
      <sheetData sheetId="3011">
        <row r="1">
          <cell r="B1" t="str">
            <v>CTO-102-2002</v>
          </cell>
        </row>
      </sheetData>
      <sheetData sheetId="3012">
        <row r="33">
          <cell r="C33">
            <v>0.77967625899280601</v>
          </cell>
        </row>
      </sheetData>
      <sheetData sheetId="3013"/>
      <sheetData sheetId="3014"/>
      <sheetData sheetId="3015"/>
      <sheetData sheetId="3016">
        <row r="1">
          <cell r="B1" t="str">
            <v>CTO-102-2002</v>
          </cell>
        </row>
      </sheetData>
      <sheetData sheetId="3017"/>
      <sheetData sheetId="3018"/>
      <sheetData sheetId="3019"/>
      <sheetData sheetId="3020"/>
      <sheetData sheetId="3021"/>
      <sheetData sheetId="3022">
        <row r="33">
          <cell r="C33">
            <v>0.77967625899280601</v>
          </cell>
        </row>
      </sheetData>
      <sheetData sheetId="3023"/>
      <sheetData sheetId="3024"/>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sheetData sheetId="3039"/>
      <sheetData sheetId="3040">
        <row r="2">
          <cell r="A2" t="str">
            <v>_</v>
          </cell>
        </row>
      </sheetData>
      <sheetData sheetId="3041"/>
      <sheetData sheetId="3042"/>
      <sheetData sheetId="3043"/>
      <sheetData sheetId="3044"/>
      <sheetData sheetId="3045"/>
      <sheetData sheetId="3046"/>
      <sheetData sheetId="3047"/>
      <sheetData sheetId="3048"/>
      <sheetData sheetId="3049"/>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sheetData sheetId="3257"/>
      <sheetData sheetId="3258"/>
      <sheetData sheetId="3259"/>
      <sheetData sheetId="3260"/>
      <sheetData sheetId="3261"/>
      <sheetData sheetId="3262"/>
      <sheetData sheetId="3263" refreshError="1"/>
      <sheetData sheetId="3264"/>
      <sheetData sheetId="3265" refreshError="1"/>
      <sheetData sheetId="3266" refreshError="1"/>
      <sheetData sheetId="3267"/>
      <sheetData sheetId="3268"/>
      <sheetData sheetId="3269"/>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sheetData sheetId="3282"/>
      <sheetData sheetId="3283"/>
      <sheetData sheetId="3284"/>
      <sheetData sheetId="3285"/>
      <sheetData sheetId="3286"/>
      <sheetData sheetId="3287"/>
      <sheetData sheetId="3288"/>
      <sheetData sheetId="3289"/>
      <sheetData sheetId="3290" refreshError="1"/>
      <sheetData sheetId="3291"/>
      <sheetData sheetId="3292"/>
      <sheetData sheetId="3293"/>
      <sheetData sheetId="3294"/>
      <sheetData sheetId="3295"/>
      <sheetData sheetId="3296"/>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row r="6">
          <cell r="A6" t="str">
            <v>TOPÓGRAFO</v>
          </cell>
        </row>
      </sheetData>
      <sheetData sheetId="3555"/>
      <sheetData sheetId="3556"/>
      <sheetData sheetId="3557"/>
      <sheetData sheetId="3558"/>
      <sheetData sheetId="3559"/>
      <sheetData sheetId="3560"/>
      <sheetData sheetId="3561"/>
      <sheetData sheetId="3562">
        <row r="5">
          <cell r="E5" t="str">
            <v>CANTIDAD</v>
          </cell>
        </row>
      </sheetData>
      <sheetData sheetId="3563">
        <row r="5">
          <cell r="E5" t="str">
            <v>CANTIDAD</v>
          </cell>
        </row>
      </sheetData>
      <sheetData sheetId="3564">
        <row r="5">
          <cell r="E5" t="str">
            <v>CANTIDAD</v>
          </cell>
        </row>
      </sheetData>
      <sheetData sheetId="3565">
        <row r="5">
          <cell r="E5" t="str">
            <v>CANTIDAD</v>
          </cell>
        </row>
      </sheetData>
      <sheetData sheetId="3566">
        <row r="5">
          <cell r="E5" t="str">
            <v>CANTIDAD</v>
          </cell>
        </row>
      </sheetData>
      <sheetData sheetId="3567">
        <row r="5">
          <cell r="E5" t="str">
            <v>CANTIDAD</v>
          </cell>
        </row>
      </sheetData>
      <sheetData sheetId="3568">
        <row r="5">
          <cell r="E5" t="str">
            <v>CANTIDAD</v>
          </cell>
        </row>
      </sheetData>
      <sheetData sheetId="3569">
        <row r="5">
          <cell r="E5" t="str">
            <v>CANTIDAD</v>
          </cell>
        </row>
      </sheetData>
      <sheetData sheetId="3570">
        <row r="5">
          <cell r="E5" t="str">
            <v>CANTIDAD</v>
          </cell>
        </row>
      </sheetData>
      <sheetData sheetId="3571">
        <row r="5">
          <cell r="E5" t="str">
            <v>CANTIDAD</v>
          </cell>
        </row>
      </sheetData>
      <sheetData sheetId="3572"/>
      <sheetData sheetId="3573">
        <row r="154">
          <cell r="G154">
            <v>12880</v>
          </cell>
        </row>
      </sheetData>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row r="1">
          <cell r="A1" t="str">
            <v>INSTITUTO NACIONAL DE VIAS</v>
          </cell>
        </row>
      </sheetData>
      <sheetData sheetId="3593"/>
      <sheetData sheetId="3594"/>
      <sheetData sheetId="3595"/>
      <sheetData sheetId="3596">
        <row r="7">
          <cell r="A7" t="str">
            <v>Herramientas Menores</v>
          </cell>
        </row>
      </sheetData>
      <sheetData sheetId="3597">
        <row r="18">
          <cell r="C18">
            <v>7000</v>
          </cell>
        </row>
      </sheetData>
      <sheetData sheetId="3598"/>
      <sheetData sheetId="3599"/>
      <sheetData sheetId="3600"/>
      <sheetData sheetId="3601">
        <row r="1">
          <cell r="B1" t="str">
            <v>CTO-102-2002</v>
          </cell>
        </row>
      </sheetData>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row r="1">
          <cell r="A1" t="str">
            <v>INSTITUTO NACIONAL DE VIAS</v>
          </cell>
        </row>
      </sheetData>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ow r="16">
          <cell r="A16" t="str">
            <v>ABONO 10-30-10</v>
          </cell>
        </row>
      </sheetData>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row r="1">
          <cell r="A1" t="str">
            <v>ADMINISTRACION</v>
          </cell>
        </row>
      </sheetData>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row r="1">
          <cell r="A1" t="str">
            <v>ITEM</v>
          </cell>
        </row>
      </sheetData>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row r="16">
          <cell r="A16" t="str">
            <v>ABONO 10-30-10</v>
          </cell>
        </row>
      </sheetData>
      <sheetData sheetId="3801"/>
      <sheetData sheetId="3802"/>
      <sheetData sheetId="3803" refreshError="1"/>
      <sheetData sheetId="3804" refreshError="1"/>
      <sheetData sheetId="3805" refreshError="1"/>
      <sheetData sheetId="3806" refreshError="1"/>
      <sheetData sheetId="3807" refreshError="1"/>
      <sheetData sheetId="3808" refreshError="1"/>
      <sheetData sheetId="3809">
        <row r="1">
          <cell r="A1" t="str">
            <v>ITEM</v>
          </cell>
        </row>
      </sheetData>
      <sheetData sheetId="3810">
        <row r="1">
          <cell r="A1" t="str">
            <v>EQUIPO</v>
          </cell>
        </row>
      </sheetData>
      <sheetData sheetId="3811">
        <row r="1">
          <cell r="A1" t="str">
            <v>ADMINISTRACION</v>
          </cell>
        </row>
      </sheetData>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refreshError="1"/>
      <sheetData sheetId="3832" refreshError="1"/>
      <sheetData sheetId="3833" refreshError="1"/>
      <sheetData sheetId="3834" refreshError="1"/>
      <sheetData sheetId="3835" refreshError="1"/>
      <sheetData sheetId="3836" refreshError="1"/>
      <sheetData sheetId="3837"/>
      <sheetData sheetId="3838" refreshError="1"/>
      <sheetData sheetId="3839" refreshError="1"/>
      <sheetData sheetId="3840"/>
      <sheetData sheetId="3841" refreshError="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refreshError="1"/>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refreshError="1"/>
      <sheetData sheetId="3928" refreshError="1"/>
      <sheetData sheetId="3929" refreshError="1"/>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ow r="8">
          <cell r="A8">
            <v>2.1</v>
          </cell>
        </row>
      </sheetData>
      <sheetData sheetId="3941">
        <row r="8">
          <cell r="A8">
            <v>3.1</v>
          </cell>
        </row>
      </sheetData>
      <sheetData sheetId="3942"/>
      <sheetData sheetId="3943" refreshError="1"/>
      <sheetData sheetId="3944" refreshError="1"/>
      <sheetData sheetId="3945"/>
      <sheetData sheetId="3946" refreshError="1"/>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refreshError="1"/>
      <sheetData sheetId="3960" refreshError="1"/>
      <sheetData sheetId="3961" refreshError="1"/>
      <sheetData sheetId="3962" refreshError="1"/>
      <sheetData sheetId="3963" refreshError="1"/>
      <sheetData sheetId="3964"/>
      <sheetData sheetId="3965"/>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refreshError="1"/>
      <sheetData sheetId="399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sheetData sheetId="4024"/>
      <sheetData sheetId="4025"/>
      <sheetData sheetId="4026"/>
      <sheetData sheetId="4027">
        <row r="3">
          <cell r="A3">
            <v>1</v>
          </cell>
        </row>
      </sheetData>
      <sheetData sheetId="4028"/>
      <sheetData sheetId="4029"/>
      <sheetData sheetId="4030"/>
      <sheetData sheetId="4031"/>
      <sheetData sheetId="4032"/>
      <sheetData sheetId="4033"/>
      <sheetData sheetId="4034">
        <row r="1">
          <cell r="A1" t="str">
            <v>LISTADO DE INSUMOS GENERAL</v>
          </cell>
        </row>
      </sheetData>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row r="1">
          <cell r="A1" t="str">
            <v>ITEM</v>
          </cell>
        </row>
      </sheetData>
      <sheetData sheetId="4245">
        <row r="1">
          <cell r="A1" t="str">
            <v>EQUIPO</v>
          </cell>
        </row>
      </sheetData>
      <sheetData sheetId="4246">
        <row r="1">
          <cell r="A1" t="str">
            <v>ADMINISTRACION</v>
          </cell>
        </row>
      </sheetData>
      <sheetData sheetId="4247"/>
      <sheetData sheetId="4248"/>
      <sheetData sheetId="4249"/>
      <sheetData sheetId="4250"/>
      <sheetData sheetId="4251"/>
      <sheetData sheetId="4252"/>
      <sheetData sheetId="4253"/>
      <sheetData sheetId="4254"/>
      <sheetData sheetId="4255">
        <row r="3">
          <cell r="A3">
            <v>1</v>
          </cell>
        </row>
      </sheetData>
      <sheetData sheetId="4256"/>
      <sheetData sheetId="4257"/>
      <sheetData sheetId="4258"/>
      <sheetData sheetId="4259"/>
      <sheetData sheetId="4260"/>
      <sheetData sheetId="4261"/>
      <sheetData sheetId="4262">
        <row r="1">
          <cell r="A1" t="str">
            <v>LISTADO DE INSUMOS GENERAL</v>
          </cell>
        </row>
      </sheetData>
      <sheetData sheetId="4263"/>
      <sheetData sheetId="4264"/>
      <sheetData sheetId="4265">
        <row r="1">
          <cell r="A1" t="str">
            <v>ITEM</v>
          </cell>
        </row>
      </sheetData>
      <sheetData sheetId="4266">
        <row r="1">
          <cell r="A1" t="str">
            <v>EQUIPO</v>
          </cell>
        </row>
      </sheetData>
      <sheetData sheetId="4267">
        <row r="1">
          <cell r="A1" t="str">
            <v>ADMINISTRACION</v>
          </cell>
        </row>
      </sheetData>
      <sheetData sheetId="4268"/>
      <sheetData sheetId="4269"/>
      <sheetData sheetId="4270"/>
      <sheetData sheetId="4271"/>
      <sheetData sheetId="4272"/>
      <sheetData sheetId="4273">
        <row r="1">
          <cell r="A1" t="str">
            <v>ITEM</v>
          </cell>
        </row>
      </sheetData>
      <sheetData sheetId="4274">
        <row r="1">
          <cell r="A1" t="str">
            <v>ADMINISTRACION</v>
          </cell>
        </row>
      </sheetData>
      <sheetData sheetId="4275"/>
      <sheetData sheetId="4276"/>
      <sheetData sheetId="4277"/>
      <sheetData sheetId="4278"/>
      <sheetData sheetId="4279"/>
      <sheetData sheetId="4280"/>
      <sheetData sheetId="4281"/>
      <sheetData sheetId="4282">
        <row r="1">
          <cell r="A1" t="str">
            <v>ITEM</v>
          </cell>
        </row>
      </sheetData>
      <sheetData sheetId="4283">
        <row r="1">
          <cell r="A1" t="str">
            <v>EQUIPO</v>
          </cell>
        </row>
      </sheetData>
      <sheetData sheetId="4284">
        <row r="1">
          <cell r="A1" t="str">
            <v>ADMINISTRACION</v>
          </cell>
        </row>
      </sheetData>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sheetData sheetId="4323" refreshError="1"/>
      <sheetData sheetId="4324" refreshError="1"/>
      <sheetData sheetId="4325" refreshError="1"/>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sheetData sheetId="4346">
        <row r="1">
          <cell r="A1" t="str">
            <v>EQUIPO</v>
          </cell>
        </row>
      </sheetData>
      <sheetData sheetId="4347">
        <row r="1">
          <cell r="A1" t="str">
            <v>ADMINISTRACION</v>
          </cell>
        </row>
      </sheetData>
      <sheetData sheetId="4348"/>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refreshError="1"/>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sheetData sheetId="4563"/>
      <sheetData sheetId="4564"/>
      <sheetData sheetId="4565"/>
      <sheetData sheetId="4566">
        <row r="21">
          <cell r="G21" t="b">
            <v>0</v>
          </cell>
        </row>
      </sheetData>
      <sheetData sheetId="4567"/>
      <sheetData sheetId="4568">
        <row r="4">
          <cell r="B4" t="str">
            <v/>
          </cell>
        </row>
      </sheetData>
      <sheetData sheetId="4569">
        <row r="21">
          <cell r="G21" t="b">
            <v>0</v>
          </cell>
        </row>
      </sheetData>
      <sheetData sheetId="4570"/>
      <sheetData sheetId="4571"/>
      <sheetData sheetId="4572"/>
      <sheetData sheetId="4573">
        <row r="18">
          <cell r="C18">
            <v>7000</v>
          </cell>
        </row>
      </sheetData>
      <sheetData sheetId="4574">
        <row r="5">
          <cell r="A5" t="str">
            <v>Desperdicio</v>
          </cell>
        </row>
      </sheetData>
      <sheetData sheetId="4575" refreshError="1"/>
      <sheetData sheetId="4576" refreshError="1"/>
      <sheetData sheetId="4577" refreshError="1"/>
      <sheetData sheetId="4578" refreshError="1"/>
      <sheetData sheetId="4579" refreshError="1"/>
      <sheetData sheetId="4580" refreshError="1"/>
      <sheetData sheetId="4581" refreshError="1"/>
      <sheetData sheetId="4582"/>
      <sheetData sheetId="4583"/>
      <sheetData sheetId="4584"/>
      <sheetData sheetId="4585"/>
      <sheetData sheetId="4586"/>
      <sheetData sheetId="4587"/>
      <sheetData sheetId="4588"/>
      <sheetData sheetId="4589"/>
      <sheetData sheetId="4590"/>
      <sheetData sheetId="4591"/>
      <sheetData sheetId="4592"/>
      <sheetData sheetId="4593">
        <row r="18">
          <cell r="C18">
            <v>7000</v>
          </cell>
        </row>
      </sheetData>
      <sheetData sheetId="4594"/>
      <sheetData sheetId="4595"/>
      <sheetData sheetId="4596"/>
      <sheetData sheetId="4597"/>
      <sheetData sheetId="4598"/>
      <sheetData sheetId="4599" refreshError="1"/>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ow r="4">
          <cell r="B4" t="str">
            <v/>
          </cell>
        </row>
      </sheetData>
      <sheetData sheetId="4626"/>
      <sheetData sheetId="4627"/>
      <sheetData sheetId="4628"/>
      <sheetData sheetId="4629">
        <row r="4">
          <cell r="B4" t="str">
            <v/>
          </cell>
        </row>
      </sheetData>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sheetData sheetId="5286"/>
      <sheetData sheetId="5287" refreshError="1"/>
      <sheetData sheetId="5288" refreshError="1"/>
      <sheetData sheetId="5289" refreshError="1"/>
      <sheetData sheetId="5290" refreshError="1"/>
      <sheetData sheetId="5291" refreshError="1"/>
      <sheetData sheetId="5292" refreshError="1"/>
      <sheetData sheetId="5293"/>
      <sheetData sheetId="5294"/>
      <sheetData sheetId="5295"/>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refreshError="1"/>
      <sheetData sheetId="5601" refreshError="1"/>
      <sheetData sheetId="5602" refreshError="1"/>
      <sheetData sheetId="5603" refreshError="1"/>
      <sheetData sheetId="5604" refreshError="1"/>
      <sheetData sheetId="5605" refreshError="1"/>
      <sheetData sheetId="5606"/>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sheetData sheetId="5775"/>
      <sheetData sheetId="5776"/>
      <sheetData sheetId="5777"/>
      <sheetData sheetId="5778" refreshError="1"/>
      <sheetData sheetId="5779" refreshError="1"/>
      <sheetData sheetId="5780" refreshError="1"/>
      <sheetData sheetId="5781" refreshError="1"/>
      <sheetData sheetId="5782" refreshError="1"/>
      <sheetData sheetId="5783" refreshError="1"/>
      <sheetData sheetId="5784">
        <row r="22">
          <cell r="G22" t="str">
            <v>Tarjeta 1</v>
          </cell>
        </row>
      </sheetData>
      <sheetData sheetId="5785">
        <row r="21">
          <cell r="G21" t="b">
            <v>0</v>
          </cell>
        </row>
      </sheetData>
      <sheetData sheetId="5786"/>
      <sheetData sheetId="5787"/>
      <sheetData sheetId="5788">
        <row r="5">
          <cell r="A5" t="str">
            <v>Desperdicio</v>
          </cell>
        </row>
      </sheetData>
      <sheetData sheetId="5789">
        <row r="7">
          <cell r="A7" t="str">
            <v>Herramientas Menores</v>
          </cell>
        </row>
      </sheetData>
      <sheetData sheetId="5790">
        <row r="6">
          <cell r="A6" t="str">
            <v>TOPÓGRAFO</v>
          </cell>
        </row>
      </sheetData>
      <sheetData sheetId="5791">
        <row r="5">
          <cell r="A5" t="str">
            <v>Desperdicio</v>
          </cell>
        </row>
      </sheetData>
      <sheetData sheetId="5792">
        <row r="7">
          <cell r="A7" t="str">
            <v>Herramientas Menores</v>
          </cell>
        </row>
      </sheetData>
      <sheetData sheetId="5793">
        <row r="6">
          <cell r="A6" t="str">
            <v>TOPÓGRAFO</v>
          </cell>
        </row>
      </sheetData>
      <sheetData sheetId="5794" refreshError="1"/>
      <sheetData sheetId="5795" refreshError="1"/>
      <sheetData sheetId="5796" refreshError="1"/>
      <sheetData sheetId="5797" refreshError="1"/>
      <sheetData sheetId="5798">
        <row r="7">
          <cell r="B7">
            <v>0.1</v>
          </cell>
        </row>
      </sheetData>
      <sheetData sheetId="5799">
        <row r="7">
          <cell r="B7">
            <v>0.1</v>
          </cell>
        </row>
      </sheetData>
      <sheetData sheetId="5800"/>
      <sheetData sheetId="580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row r="4">
          <cell r="B4" t="str">
            <v xml:space="preserve"> Bisagra Pivotante </v>
          </cell>
        </row>
      </sheetData>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row r="33">
          <cell r="C33">
            <v>0.77967625899280601</v>
          </cell>
        </row>
      </sheetData>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ow r="1">
          <cell r="C1">
            <v>0.2</v>
          </cell>
        </row>
      </sheetData>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ow r="1">
          <cell r="A1" t="str">
            <v>Name</v>
          </cell>
        </row>
      </sheetData>
      <sheetData sheetId="6182"/>
      <sheetData sheetId="6183"/>
      <sheetData sheetId="6184"/>
      <sheetData sheetId="6185"/>
      <sheetData sheetId="6186"/>
      <sheetData sheetId="6187"/>
      <sheetData sheetId="6188"/>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ow r="15">
          <cell r="B15" t="str">
            <v>ROSY ARTEAGA ORTEGA</v>
          </cell>
        </row>
      </sheetData>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row r="52">
          <cell r="B52" t="str">
            <v>ANTICIPO</v>
          </cell>
        </row>
      </sheetData>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ow r="4">
          <cell r="E4" t="str">
            <v>GUPCO</v>
          </cell>
        </row>
      </sheetData>
      <sheetData sheetId="6552"/>
      <sheetData sheetId="6553"/>
      <sheetData sheetId="6554"/>
      <sheetData sheetId="6555" refreshError="1"/>
      <sheetData sheetId="6556" refreshError="1"/>
      <sheetData sheetId="6557" refreshError="1"/>
      <sheetData sheetId="6558" refreshError="1"/>
      <sheetData sheetId="6559" refreshError="1"/>
      <sheetData sheetId="6560" refreshError="1"/>
      <sheetData sheetId="6561"/>
      <sheetData sheetId="6562"/>
      <sheetData sheetId="6563" refreshError="1"/>
      <sheetData sheetId="6564"/>
      <sheetData sheetId="6565"/>
      <sheetData sheetId="6566"/>
      <sheetData sheetId="6567"/>
      <sheetData sheetId="6568"/>
      <sheetData sheetId="6569"/>
      <sheetData sheetId="6570"/>
      <sheetData sheetId="6571"/>
      <sheetData sheetId="6572"/>
      <sheetData sheetId="6573" refreshError="1"/>
      <sheetData sheetId="6574" refreshError="1"/>
      <sheetData sheetId="6575" refreshError="1"/>
      <sheetData sheetId="6576">
        <row r="2">
          <cell r="A2" t="str">
            <v>(ºF)</v>
          </cell>
        </row>
      </sheetData>
      <sheetData sheetId="6577"/>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sheetData sheetId="6589"/>
      <sheetData sheetId="6590" refreshError="1"/>
      <sheetData sheetId="6591" refreshError="1"/>
      <sheetData sheetId="6592"/>
      <sheetData sheetId="6593" refreshError="1"/>
      <sheetData sheetId="6594" refreshError="1"/>
      <sheetData sheetId="6595"/>
      <sheetData sheetId="6596" refreshError="1"/>
      <sheetData sheetId="6597"/>
      <sheetData sheetId="6598"/>
      <sheetData sheetId="6599"/>
      <sheetData sheetId="6600"/>
      <sheetData sheetId="6601"/>
      <sheetData sheetId="6602"/>
      <sheetData sheetId="6603" refreshError="1"/>
      <sheetData sheetId="6604"/>
      <sheetData sheetId="6605" refreshError="1"/>
      <sheetData sheetId="6606"/>
      <sheetData sheetId="6607" refreshError="1"/>
      <sheetData sheetId="6608" refreshError="1"/>
      <sheetData sheetId="6609" refreshError="1"/>
      <sheetData sheetId="6610"/>
      <sheetData sheetId="6611"/>
      <sheetData sheetId="6612"/>
      <sheetData sheetId="6613"/>
      <sheetData sheetId="6614"/>
      <sheetData sheetId="6615"/>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sheetData sheetId="6668"/>
      <sheetData sheetId="6669"/>
      <sheetData sheetId="6670"/>
      <sheetData sheetId="6671"/>
      <sheetData sheetId="6672"/>
      <sheetData sheetId="6673"/>
      <sheetData sheetId="6674"/>
      <sheetData sheetId="6675"/>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sheetData sheetId="6685"/>
      <sheetData sheetId="6686"/>
      <sheetData sheetId="6687"/>
      <sheetData sheetId="6688"/>
      <sheetData sheetId="6689"/>
      <sheetData sheetId="6690"/>
      <sheetData sheetId="6691"/>
      <sheetData sheetId="6692"/>
      <sheetData sheetId="6693"/>
      <sheetData sheetId="6694"/>
      <sheetData sheetId="6695" refreshError="1"/>
      <sheetData sheetId="6696" refreshError="1"/>
      <sheetData sheetId="6697" refreshError="1"/>
      <sheetData sheetId="6698" refreshError="1"/>
      <sheetData sheetId="6699" refreshError="1"/>
      <sheetData sheetId="6700"/>
      <sheetData sheetId="6701"/>
      <sheetData sheetId="6702" refreshError="1"/>
      <sheetData sheetId="6703"/>
      <sheetData sheetId="6704">
        <row r="4">
          <cell r="B4">
            <v>39886</v>
          </cell>
        </row>
      </sheetData>
      <sheetData sheetId="6705"/>
      <sheetData sheetId="6706"/>
      <sheetData sheetId="6707"/>
      <sheetData sheetId="6708"/>
      <sheetData sheetId="6709"/>
      <sheetData sheetId="6710"/>
      <sheetData sheetId="6711">
        <row r="4">
          <cell r="B4">
            <v>39886</v>
          </cell>
        </row>
      </sheetData>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refreshError="1"/>
      <sheetData sheetId="6739" refreshError="1"/>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refreshError="1"/>
      <sheetData sheetId="6762"/>
      <sheetData sheetId="6763"/>
      <sheetData sheetId="6764"/>
      <sheetData sheetId="6765" refreshError="1"/>
      <sheetData sheetId="6766"/>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sheetData sheetId="6840"/>
      <sheetData sheetId="6841"/>
      <sheetData sheetId="6842"/>
      <sheetData sheetId="6843">
        <row r="4">
          <cell r="E4" t="str">
            <v>GUPCO</v>
          </cell>
        </row>
      </sheetData>
      <sheetData sheetId="6844"/>
      <sheetData sheetId="6845"/>
      <sheetData sheetId="6846"/>
      <sheetData sheetId="6847"/>
      <sheetData sheetId="6848"/>
      <sheetData sheetId="6849" refreshError="1"/>
      <sheetData sheetId="6850"/>
      <sheetData sheetId="6851" refreshError="1"/>
      <sheetData sheetId="6852"/>
      <sheetData sheetId="6853" refreshError="1"/>
      <sheetData sheetId="6854" refreshError="1"/>
      <sheetData sheetId="6855" refreshError="1"/>
      <sheetData sheetId="6856" refreshError="1"/>
      <sheetData sheetId="6857"/>
      <sheetData sheetId="6858"/>
      <sheetData sheetId="6859"/>
      <sheetData sheetId="6860"/>
      <sheetData sheetId="6861"/>
      <sheetData sheetId="6862" refreshError="1"/>
      <sheetData sheetId="6863" refreshError="1"/>
      <sheetData sheetId="6864" refreshError="1"/>
      <sheetData sheetId="6865" refreshError="1"/>
      <sheetData sheetId="6866" refreshError="1"/>
      <sheetData sheetId="6867" refreshError="1"/>
      <sheetData sheetId="6868" refreshError="1"/>
      <sheetData sheetId="6869"/>
      <sheetData sheetId="6870"/>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refreshError="1"/>
      <sheetData sheetId="6996"/>
      <sheetData sheetId="6997" refreshError="1"/>
      <sheetData sheetId="6998"/>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sheetData sheetId="7014"/>
      <sheetData sheetId="7015"/>
      <sheetData sheetId="7016" refreshError="1"/>
      <sheetData sheetId="7017" refreshError="1"/>
      <sheetData sheetId="7018" refreshError="1"/>
      <sheetData sheetId="7019" refreshError="1"/>
      <sheetData sheetId="7020" refreshError="1"/>
      <sheetData sheetId="7021"/>
      <sheetData sheetId="7022" refreshError="1"/>
      <sheetData sheetId="7023" refreshError="1"/>
      <sheetData sheetId="7024" refreshError="1"/>
      <sheetData sheetId="7025" refreshError="1"/>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refreshError="1"/>
      <sheetData sheetId="7055"/>
      <sheetData sheetId="7056"/>
      <sheetData sheetId="7057"/>
      <sheetData sheetId="7058"/>
      <sheetData sheetId="7059"/>
      <sheetData sheetId="7060"/>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sheetData sheetId="7132"/>
      <sheetData sheetId="7133">
        <row r="6">
          <cell r="AB6">
            <v>40179</v>
          </cell>
        </row>
      </sheetData>
      <sheetData sheetId="7134"/>
      <sheetData sheetId="7135"/>
      <sheetData sheetId="7136"/>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sheetData sheetId="7354"/>
      <sheetData sheetId="7355"/>
      <sheetData sheetId="7356" refreshError="1"/>
      <sheetData sheetId="7357" refreshError="1"/>
      <sheetData sheetId="7358" refreshError="1"/>
      <sheetData sheetId="7359" refreshError="1"/>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sheetData sheetId="7487"/>
      <sheetData sheetId="7488" refreshError="1"/>
      <sheetData sheetId="7489"/>
      <sheetData sheetId="7490" refreshError="1"/>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row r="1">
          <cell r="B1" t="str">
            <v>CTO-102-2002</v>
          </cell>
        </row>
      </sheetData>
      <sheetData sheetId="7517"/>
      <sheetData sheetId="7518"/>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sheetData sheetId="7532"/>
      <sheetData sheetId="7533"/>
      <sheetData sheetId="7534"/>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sheetData sheetId="7550"/>
      <sheetData sheetId="7551"/>
      <sheetData sheetId="7552"/>
      <sheetData sheetId="7553"/>
      <sheetData sheetId="7554"/>
      <sheetData sheetId="7555"/>
      <sheetData sheetId="7556"/>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ow r="1">
          <cell r="A1" t="str">
            <v>ITEM</v>
          </cell>
        </row>
      </sheetData>
      <sheetData sheetId="7592">
        <row r="1">
          <cell r="A1" t="str">
            <v>EQUIPO</v>
          </cell>
        </row>
      </sheetData>
      <sheetData sheetId="7593">
        <row r="1">
          <cell r="A1" t="str">
            <v>ADMINISTRACION</v>
          </cell>
        </row>
      </sheetData>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row r="1">
          <cell r="B1" t="str">
            <v>CTO-102-2002</v>
          </cell>
        </row>
      </sheetData>
      <sheetData sheetId="7616"/>
      <sheetData sheetId="7617"/>
      <sheetData sheetId="7618"/>
      <sheetData sheetId="7619"/>
      <sheetData sheetId="7620"/>
      <sheetData sheetId="7621">
        <row r="1">
          <cell r="A1" t="str">
            <v>ITEM</v>
          </cell>
        </row>
      </sheetData>
      <sheetData sheetId="7622">
        <row r="1">
          <cell r="A1" t="str">
            <v>EQUIPO</v>
          </cell>
        </row>
      </sheetData>
      <sheetData sheetId="7623">
        <row r="1">
          <cell r="A1" t="str">
            <v>ADMINISTRACION</v>
          </cell>
        </row>
      </sheetData>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sheetData sheetId="7700"/>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sheetData sheetId="7767"/>
      <sheetData sheetId="7768" refreshError="1"/>
      <sheetData sheetId="7769" refreshError="1"/>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sheetData sheetId="7781"/>
      <sheetData sheetId="7782"/>
      <sheetData sheetId="7783"/>
      <sheetData sheetId="7784"/>
      <sheetData sheetId="7785">
        <row r="1">
          <cell r="B1" t="str">
            <v>CTO-102-2002</v>
          </cell>
        </row>
      </sheetData>
      <sheetData sheetId="7786"/>
      <sheetData sheetId="7787"/>
      <sheetData sheetId="7788"/>
      <sheetData sheetId="7789"/>
      <sheetData sheetId="7790"/>
      <sheetData sheetId="7791"/>
      <sheetData sheetId="7792"/>
      <sheetData sheetId="7793"/>
      <sheetData sheetId="7794"/>
      <sheetData sheetId="7795">
        <row r="1">
          <cell r="B1" t="str">
            <v>CTO-102-2002</v>
          </cell>
        </row>
      </sheetData>
      <sheetData sheetId="7796"/>
      <sheetData sheetId="7797"/>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sheetData sheetId="7810"/>
      <sheetData sheetId="7811"/>
      <sheetData sheetId="7812"/>
      <sheetData sheetId="7813"/>
      <sheetData sheetId="7814"/>
      <sheetData sheetId="7815"/>
      <sheetData sheetId="7816"/>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sheetData sheetId="7834"/>
      <sheetData sheetId="7835"/>
      <sheetData sheetId="7836"/>
      <sheetData sheetId="7837"/>
      <sheetData sheetId="7838"/>
      <sheetData sheetId="7839"/>
      <sheetData sheetId="7840"/>
      <sheetData sheetId="7841"/>
      <sheetData sheetId="7842"/>
      <sheetData sheetId="7843">
        <row r="7">
          <cell r="A7" t="str">
            <v>NE-CSJM01</v>
          </cell>
        </row>
      </sheetData>
      <sheetData sheetId="7844">
        <row r="7">
          <cell r="A7" t="str">
            <v>NE-CSJM01</v>
          </cell>
        </row>
      </sheetData>
      <sheetData sheetId="7845">
        <row r="1">
          <cell r="B1" t="str">
            <v>CTO-102-2002</v>
          </cell>
        </row>
      </sheetData>
      <sheetData sheetId="7846"/>
      <sheetData sheetId="7847"/>
      <sheetData sheetId="7848"/>
      <sheetData sheetId="7849"/>
      <sheetData sheetId="7850"/>
      <sheetData sheetId="7851"/>
      <sheetData sheetId="7852" refreshError="1"/>
      <sheetData sheetId="7853" refreshError="1"/>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row r="1">
          <cell r="A1" t="str">
            <v>INSTITUTO NACIONAL DE VIAS</v>
          </cell>
        </row>
      </sheetData>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sheetData sheetId="8030"/>
      <sheetData sheetId="8031"/>
      <sheetData sheetId="8032">
        <row r="45">
          <cell r="B45" t="str">
            <v>P-002</v>
          </cell>
        </row>
      </sheetData>
      <sheetData sheetId="8033"/>
      <sheetData sheetId="8034"/>
      <sheetData sheetId="8035"/>
      <sheetData sheetId="8036"/>
      <sheetData sheetId="8037"/>
      <sheetData sheetId="8038"/>
      <sheetData sheetId="8039"/>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ow r="1">
          <cell r="D1" t="str">
            <v xml:space="preserve">Supervendor CODE </v>
          </cell>
        </row>
      </sheetData>
      <sheetData sheetId="8060" refreshError="1"/>
      <sheetData sheetId="8061" refreshError="1"/>
      <sheetData sheetId="8062" refreshError="1"/>
      <sheetData sheetId="8063" refreshError="1"/>
      <sheetData sheetId="8064" refreshError="1"/>
      <sheetData sheetId="8065" refreshError="1"/>
      <sheetData sheetId="8066" refreshError="1"/>
      <sheetData sheetId="8067"/>
      <sheetData sheetId="8068">
        <row r="1">
          <cell r="A1" t="str">
            <v>AMAZONAS</v>
          </cell>
        </row>
      </sheetData>
      <sheetData sheetId="8069"/>
      <sheetData sheetId="8070"/>
      <sheetData sheetId="8071"/>
      <sheetData sheetId="8072">
        <row r="15">
          <cell r="B15">
            <v>1</v>
          </cell>
        </row>
      </sheetData>
      <sheetData sheetId="8073" refreshError="1"/>
      <sheetData sheetId="8074"/>
      <sheetData sheetId="8075" refreshError="1"/>
      <sheetData sheetId="8076"/>
      <sheetData sheetId="8077"/>
      <sheetData sheetId="8078"/>
      <sheetData sheetId="8079">
        <row r="1">
          <cell r="D1" t="str">
            <v xml:space="preserve">Supervendor CODE </v>
          </cell>
        </row>
      </sheetData>
      <sheetData sheetId="8080"/>
      <sheetData sheetId="8081">
        <row r="1">
          <cell r="A1" t="str">
            <v>AMAZONAS</v>
          </cell>
        </row>
      </sheetData>
      <sheetData sheetId="8082"/>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sheetData sheetId="8109"/>
      <sheetData sheetId="8110"/>
      <sheetData sheetId="8111"/>
      <sheetData sheetId="8112"/>
      <sheetData sheetId="8113" refreshError="1"/>
      <sheetData sheetId="8114" refreshError="1"/>
      <sheetData sheetId="8115" refreshError="1"/>
      <sheetData sheetId="8116" refreshError="1"/>
      <sheetData sheetId="8117" refreshError="1"/>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refreshError="1"/>
      <sheetData sheetId="8147" refreshError="1"/>
      <sheetData sheetId="8148"/>
      <sheetData sheetId="8149" refreshError="1"/>
      <sheetData sheetId="8150"/>
      <sheetData sheetId="8151" refreshError="1"/>
      <sheetData sheetId="8152" refreshError="1"/>
      <sheetData sheetId="8153" refreshError="1"/>
      <sheetData sheetId="8154" refreshError="1"/>
      <sheetData sheetId="8155" refreshError="1"/>
      <sheetData sheetId="8156"/>
      <sheetData sheetId="8157" refreshError="1"/>
      <sheetData sheetId="8158" refreshError="1"/>
      <sheetData sheetId="8159" refreshError="1"/>
      <sheetData sheetId="8160" refreshError="1"/>
      <sheetData sheetId="8161" refreshError="1"/>
      <sheetData sheetId="8162" refreshError="1"/>
      <sheetData sheetId="8163" refreshError="1"/>
      <sheetData sheetId="8164"/>
      <sheetData sheetId="8165"/>
      <sheetData sheetId="8166"/>
      <sheetData sheetId="8167"/>
      <sheetData sheetId="8168">
        <row r="103">
          <cell r="C103" t="str">
            <v>EXP</v>
          </cell>
        </row>
      </sheetData>
      <sheetData sheetId="8169" refreshError="1"/>
      <sheetData sheetId="8170"/>
      <sheetData sheetId="8171">
        <row r="147">
          <cell r="B147" t="str">
            <v>SUB TOTAL OBRAS DE  INSTALACIONES ELÉCTRICAS DE LAS ESTACIONES (Urbanismo)</v>
          </cell>
        </row>
      </sheetData>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row r="4">
          <cell r="B4">
            <v>39886</v>
          </cell>
        </row>
      </sheetData>
      <sheetData sheetId="8208"/>
      <sheetData sheetId="8209"/>
      <sheetData sheetId="8210"/>
      <sheetData sheetId="8211"/>
      <sheetData sheetId="8212"/>
      <sheetData sheetId="8213"/>
      <sheetData sheetId="8214">
        <row r="4">
          <cell r="B4">
            <v>39886</v>
          </cell>
        </row>
      </sheetData>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row r="4">
          <cell r="E4" t="str">
            <v>GUPCO</v>
          </cell>
        </row>
      </sheetData>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refreshError="1"/>
      <sheetData sheetId="8551"/>
      <sheetData sheetId="8552"/>
      <sheetData sheetId="8553"/>
      <sheetData sheetId="8554" refreshError="1"/>
      <sheetData sheetId="8555" refreshError="1"/>
      <sheetData sheetId="8556" refreshError="1"/>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refreshError="1"/>
      <sheetData sheetId="8580" refreshError="1"/>
      <sheetData sheetId="8581" refreshError="1"/>
      <sheetData sheetId="8582" refreshError="1"/>
      <sheetData sheetId="8583" refreshError="1"/>
      <sheetData sheetId="8584" refreshError="1"/>
      <sheetData sheetId="8585" refreshError="1"/>
      <sheetData sheetId="8586"/>
      <sheetData sheetId="8587"/>
      <sheetData sheetId="8588" refreshError="1"/>
      <sheetData sheetId="8589" refreshError="1"/>
      <sheetData sheetId="8590" refreshError="1"/>
      <sheetData sheetId="8591" refreshError="1"/>
      <sheetData sheetId="8592" refreshError="1"/>
      <sheetData sheetId="8593"/>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sheetData sheetId="8777"/>
      <sheetData sheetId="8778"/>
      <sheetData sheetId="8779"/>
      <sheetData sheetId="8780"/>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sheetData sheetId="8850">
        <row r="14">
          <cell r="D14">
            <v>38504</v>
          </cell>
        </row>
      </sheetData>
      <sheetData sheetId="8851"/>
      <sheetData sheetId="8852"/>
      <sheetData sheetId="8853">
        <row r="14">
          <cell r="D14">
            <v>38504</v>
          </cell>
        </row>
      </sheetData>
      <sheetData sheetId="8854"/>
      <sheetData sheetId="8855"/>
      <sheetData sheetId="8856"/>
      <sheetData sheetId="8857">
        <row r="14">
          <cell r="D14">
            <v>38504</v>
          </cell>
        </row>
      </sheetData>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sheetData sheetId="8905"/>
      <sheetData sheetId="8906"/>
      <sheetData sheetId="8907"/>
      <sheetData sheetId="8908"/>
      <sheetData sheetId="8909"/>
      <sheetData sheetId="8910"/>
      <sheetData sheetId="8911"/>
      <sheetData sheetId="8912" refreshError="1"/>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refreshError="1"/>
      <sheetData sheetId="8960"/>
      <sheetData sheetId="896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sheetData sheetId="8972"/>
      <sheetData sheetId="8973"/>
      <sheetData sheetId="8974"/>
      <sheetData sheetId="8975"/>
      <sheetData sheetId="8976"/>
      <sheetData sheetId="8977"/>
      <sheetData sheetId="8978"/>
      <sheetData sheetId="8979"/>
      <sheetData sheetId="8980"/>
      <sheetData sheetId="8981" refreshError="1"/>
      <sheetData sheetId="8982"/>
      <sheetData sheetId="8983"/>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refreshError="1"/>
      <sheetData sheetId="9088" refreshError="1"/>
      <sheetData sheetId="9089" refreshError="1"/>
      <sheetData sheetId="9090" refreshError="1"/>
      <sheetData sheetId="909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ow r="3">
          <cell r="B3">
            <v>1</v>
          </cell>
        </row>
      </sheetData>
      <sheetData sheetId="9490"/>
      <sheetData sheetId="9491">
        <row r="437">
          <cell r="A437" t="str">
            <v>GEOCOMPUESTOS</v>
          </cell>
        </row>
      </sheetData>
      <sheetData sheetId="9492">
        <row r="30">
          <cell r="A30" t="str">
            <v>PRELIMINARES DE OBRA</v>
          </cell>
        </row>
      </sheetData>
      <sheetData sheetId="9493"/>
      <sheetData sheetId="9494"/>
      <sheetData sheetId="9495"/>
      <sheetData sheetId="9496">
        <row r="5">
          <cell r="C5" t="str">
            <v>OBRAS DE PROTECCIÓN Y ADECUACIÓN DE ORILLA DEL PARQUE  RONDA, EN EL RÍO MAGDALENA, ENTRE EL PUENTE VEHICULAR Y EL PUENTE FÉRREO, MUNICIPIO DE GIRARDOT CUNDINAMARCA</v>
          </cell>
        </row>
      </sheetData>
      <sheetData sheetId="9497"/>
      <sheetData sheetId="9498"/>
      <sheetData sheetId="9499"/>
      <sheetData sheetId="9500"/>
      <sheetData sheetId="9501">
        <row r="34">
          <cell r="E34" t="str">
            <v>M3</v>
          </cell>
        </row>
      </sheetData>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row r="13">
          <cell r="A13">
            <v>1</v>
          </cell>
        </row>
      </sheetData>
      <sheetData sheetId="9703"/>
      <sheetData sheetId="9704"/>
      <sheetData sheetId="9705"/>
      <sheetData sheetId="9706" refreshError="1"/>
      <sheetData sheetId="9707" refreshError="1"/>
      <sheetData sheetId="9708" refreshError="1"/>
      <sheetData sheetId="9709">
        <row r="16">
          <cell r="C16" t="str">
            <v>X</v>
          </cell>
        </row>
      </sheetData>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sheetData sheetId="9740"/>
      <sheetData sheetId="9741">
        <row r="1">
          <cell r="W1" t="str">
            <v>TR0001</v>
          </cell>
        </row>
      </sheetData>
      <sheetData sheetId="9742"/>
      <sheetData sheetId="9743"/>
      <sheetData sheetId="9744"/>
      <sheetData sheetId="9745"/>
      <sheetData sheetId="9746"/>
      <sheetData sheetId="9747"/>
      <sheetData sheetId="9748">
        <row r="2">
          <cell r="C2">
            <v>2</v>
          </cell>
        </row>
      </sheetData>
      <sheetData sheetId="9749"/>
      <sheetData sheetId="9750">
        <row r="5">
          <cell r="G5">
            <v>1</v>
          </cell>
        </row>
      </sheetData>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refreshError="1"/>
      <sheetData sheetId="9766" refreshError="1"/>
      <sheetData sheetId="9767"/>
      <sheetData sheetId="9768"/>
      <sheetData sheetId="9769"/>
      <sheetData sheetId="9770"/>
      <sheetData sheetId="9771"/>
      <sheetData sheetId="9772"/>
      <sheetData sheetId="9773">
        <row r="9">
          <cell r="E9">
            <v>19.379681052981429</v>
          </cell>
        </row>
      </sheetData>
      <sheetData sheetId="9774">
        <row r="9">
          <cell r="E9">
            <v>19.372852455375334</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row r="12">
          <cell r="D12">
            <v>1.1105322714947583</v>
          </cell>
        </row>
      </sheetData>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refreshError="1"/>
      <sheetData sheetId="9979" refreshError="1"/>
      <sheetData sheetId="9980" refreshError="1"/>
      <sheetData sheetId="9981" refreshError="1"/>
      <sheetData sheetId="9982" refreshError="1"/>
      <sheetData sheetId="9983"/>
      <sheetData sheetId="9984" refreshError="1"/>
      <sheetData sheetId="9985"/>
      <sheetData sheetId="9986"/>
      <sheetData sheetId="9987"/>
      <sheetData sheetId="9988"/>
      <sheetData sheetId="9989"/>
      <sheetData sheetId="9990"/>
      <sheetData sheetId="9991" refreshError="1"/>
      <sheetData sheetId="9992" refreshError="1"/>
      <sheetData sheetId="9993" refreshError="1"/>
      <sheetData sheetId="9994"/>
      <sheetData sheetId="9995" refreshError="1"/>
      <sheetData sheetId="9996"/>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sheetData sheetId="10022" refreshError="1"/>
      <sheetData sheetId="10023" refreshError="1"/>
      <sheetData sheetId="10024" refreshError="1"/>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refreshError="1"/>
      <sheetData sheetId="10053" refreshError="1"/>
      <sheetData sheetId="10054"/>
      <sheetData sheetId="10055"/>
      <sheetData sheetId="10056"/>
      <sheetData sheetId="10057"/>
      <sheetData sheetId="10058"/>
      <sheetData sheetId="10059"/>
      <sheetData sheetId="10060" refreshError="1"/>
      <sheetData sheetId="10061" refreshError="1"/>
      <sheetData sheetId="10062" refreshError="1"/>
      <sheetData sheetId="10063"/>
      <sheetData sheetId="10064" refreshError="1"/>
      <sheetData sheetId="10065"/>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sheetData sheetId="10090" refreshError="1"/>
      <sheetData sheetId="10091" refreshError="1"/>
      <sheetData sheetId="10092" refreshError="1"/>
      <sheetData sheetId="10093"/>
      <sheetData sheetId="10094"/>
      <sheetData sheetId="10095"/>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sheetData sheetId="10151"/>
      <sheetData sheetId="10152"/>
      <sheetData sheetId="10153"/>
      <sheetData sheetId="10154"/>
      <sheetData sheetId="10155"/>
      <sheetData sheetId="10156"/>
      <sheetData sheetId="10157">
        <row r="47">
          <cell r="H47">
            <v>17098.051632633331</v>
          </cell>
        </row>
      </sheetData>
      <sheetData sheetId="10158">
        <row r="47">
          <cell r="H47">
            <v>13407.454219619998</v>
          </cell>
        </row>
      </sheetData>
      <sheetData sheetId="10159">
        <row r="47">
          <cell r="H47">
            <v>13178.048204541665</v>
          </cell>
        </row>
      </sheetData>
      <sheetData sheetId="10160">
        <row r="47">
          <cell r="H47">
            <v>19729.199486104168</v>
          </cell>
        </row>
      </sheetData>
      <sheetData sheetId="10161">
        <row r="47">
          <cell r="H47">
            <v>38405.002915416662</v>
          </cell>
        </row>
      </sheetData>
      <sheetData sheetId="10162">
        <row r="47">
          <cell r="H47">
            <v>41159.979021230996</v>
          </cell>
        </row>
      </sheetData>
      <sheetData sheetId="10163">
        <row r="47">
          <cell r="H47">
            <v>16020</v>
          </cell>
        </row>
      </sheetData>
      <sheetData sheetId="10164">
        <row r="47">
          <cell r="H47">
            <v>11675</v>
          </cell>
        </row>
      </sheetData>
      <sheetData sheetId="10165">
        <row r="47">
          <cell r="H47">
            <v>382683.1643235588</v>
          </cell>
        </row>
      </sheetData>
      <sheetData sheetId="10166">
        <row r="47">
          <cell r="H47">
            <v>27108.482479999999</v>
          </cell>
        </row>
      </sheetData>
      <sheetData sheetId="10167">
        <row r="47">
          <cell r="H47">
            <v>18945.0351992</v>
          </cell>
        </row>
      </sheetData>
      <sheetData sheetId="10168">
        <row r="47">
          <cell r="H47">
            <v>88016.225274879995</v>
          </cell>
        </row>
      </sheetData>
      <sheetData sheetId="10169">
        <row r="47">
          <cell r="H47">
            <v>11296.680928966078</v>
          </cell>
        </row>
      </sheetData>
      <sheetData sheetId="10170">
        <row r="47">
          <cell r="H47">
            <v>19660.483631249997</v>
          </cell>
        </row>
      </sheetData>
      <sheetData sheetId="10171">
        <row r="47">
          <cell r="H47">
            <v>19660.483631249997</v>
          </cell>
        </row>
      </sheetData>
      <sheetData sheetId="10172">
        <row r="47">
          <cell r="H47">
            <v>19660.483631249997</v>
          </cell>
        </row>
      </sheetData>
      <sheetData sheetId="10173">
        <row r="47">
          <cell r="H47">
            <v>39947.116768272004</v>
          </cell>
        </row>
      </sheetData>
      <sheetData sheetId="10174">
        <row r="47">
          <cell r="H47">
            <v>37450.421970255004</v>
          </cell>
        </row>
      </sheetData>
      <sheetData sheetId="10175">
        <row r="47">
          <cell r="H47">
            <v>5631.4338221939006</v>
          </cell>
        </row>
      </sheetData>
      <sheetData sheetId="10176">
        <row r="47">
          <cell r="H47">
            <v>29691.867138751997</v>
          </cell>
        </row>
      </sheetData>
      <sheetData sheetId="10177">
        <row r="47">
          <cell r="H47">
            <v>10601.359883464</v>
          </cell>
        </row>
      </sheetData>
      <sheetData sheetId="10178">
        <row r="47">
          <cell r="H47">
            <v>16440.07876665</v>
          </cell>
        </row>
      </sheetData>
      <sheetData sheetId="10179">
        <row r="47">
          <cell r="H47">
            <v>7502.6541280530009</v>
          </cell>
        </row>
      </sheetData>
      <sheetData sheetId="10180">
        <row r="47">
          <cell r="H47">
            <v>63269.394041350002</v>
          </cell>
        </row>
      </sheetData>
      <sheetData sheetId="10181">
        <row r="47">
          <cell r="H47">
            <v>38708.912732384997</v>
          </cell>
        </row>
      </sheetData>
      <sheetData sheetId="10182">
        <row r="47">
          <cell r="H47">
            <v>30140.654422727453</v>
          </cell>
        </row>
      </sheetData>
      <sheetData sheetId="10183">
        <row r="47">
          <cell r="H47">
            <v>39628.094655192057</v>
          </cell>
        </row>
      </sheetData>
      <sheetData sheetId="10184">
        <row r="47">
          <cell r="H47">
            <v>38729.542446049003</v>
          </cell>
        </row>
      </sheetData>
      <sheetData sheetId="10185">
        <row r="47">
          <cell r="H47">
            <v>7116.936965586</v>
          </cell>
        </row>
      </sheetData>
      <sheetData sheetId="10186">
        <row r="47">
          <cell r="H47">
            <v>9391.2743470000005</v>
          </cell>
        </row>
      </sheetData>
      <sheetData sheetId="10187">
        <row r="47">
          <cell r="H47">
            <v>8500.0189065630984</v>
          </cell>
        </row>
      </sheetData>
      <sheetData sheetId="10188">
        <row r="47">
          <cell r="H47">
            <v>32499.094423904498</v>
          </cell>
        </row>
      </sheetData>
      <sheetData sheetId="10189">
        <row r="47">
          <cell r="H47">
            <v>51817.028777055006</v>
          </cell>
        </row>
      </sheetData>
      <sheetData sheetId="10190">
        <row r="47">
          <cell r="H47">
            <v>55430.1575333</v>
          </cell>
        </row>
      </sheetData>
      <sheetData sheetId="10191">
        <row r="47">
          <cell r="H47">
            <v>25786.003498499998</v>
          </cell>
        </row>
      </sheetData>
      <sheetData sheetId="10192">
        <row r="47">
          <cell r="H47">
            <v>21993.806973733335</v>
          </cell>
        </row>
      </sheetData>
      <sheetData sheetId="10193"/>
      <sheetData sheetId="10194"/>
      <sheetData sheetId="10195"/>
      <sheetData sheetId="10196"/>
      <sheetData sheetId="10197"/>
      <sheetData sheetId="10198"/>
      <sheetData sheetId="10199">
        <row r="47">
          <cell r="H47">
            <v>21941.348275</v>
          </cell>
        </row>
      </sheetData>
      <sheetData sheetId="10200">
        <row r="47">
          <cell r="H47">
            <v>576269.26239999989</v>
          </cell>
        </row>
      </sheetData>
      <sheetData sheetId="10201">
        <row r="48">
          <cell r="H48">
            <v>640370.66537874995</v>
          </cell>
        </row>
      </sheetData>
      <sheetData sheetId="10202">
        <row r="49">
          <cell r="H49">
            <v>83961.133243064003</v>
          </cell>
        </row>
      </sheetData>
      <sheetData sheetId="10203">
        <row r="47">
          <cell r="H47">
            <v>14670.136122054002</v>
          </cell>
        </row>
      </sheetData>
      <sheetData sheetId="10204">
        <row r="47">
          <cell r="H47">
            <v>9078.6352040999991</v>
          </cell>
        </row>
      </sheetData>
      <sheetData sheetId="10205">
        <row r="51">
          <cell r="H51">
            <v>117309.4992738</v>
          </cell>
        </row>
      </sheetData>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sheetData sheetId="10298"/>
      <sheetData sheetId="10299"/>
      <sheetData sheetId="10300"/>
      <sheetData sheetId="10301">
        <row r="525">
          <cell r="K525">
            <v>1695.87</v>
          </cell>
        </row>
      </sheetData>
      <sheetData sheetId="10302">
        <row r="525">
          <cell r="K525">
            <v>3577.94</v>
          </cell>
        </row>
      </sheetData>
      <sheetData sheetId="10303">
        <row r="525">
          <cell r="K525">
            <v>5147.76</v>
          </cell>
        </row>
      </sheetData>
      <sheetData sheetId="10304">
        <row r="525">
          <cell r="K525">
            <v>4940.1099999999997</v>
          </cell>
        </row>
      </sheetData>
      <sheetData sheetId="10305">
        <row r="526">
          <cell r="K526">
            <v>695.98</v>
          </cell>
        </row>
      </sheetData>
      <sheetData sheetId="10306">
        <row r="1">
          <cell r="A1" t="str">
            <v>INSTITUTO NACIONAL DE VIAS</v>
          </cell>
        </row>
      </sheetData>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sheetData sheetId="10334"/>
      <sheetData sheetId="10335"/>
      <sheetData sheetId="10336"/>
      <sheetData sheetId="10337"/>
      <sheetData sheetId="10338" refreshError="1"/>
      <sheetData sheetId="10339" refreshError="1"/>
      <sheetData sheetId="10340"/>
      <sheetData sheetId="10341"/>
      <sheetData sheetId="10342"/>
      <sheetData sheetId="10343"/>
      <sheetData sheetId="10344"/>
      <sheetData sheetId="10345"/>
      <sheetData sheetId="10346"/>
      <sheetData sheetId="10347" refreshError="1"/>
      <sheetData sheetId="10348" refreshError="1"/>
      <sheetData sheetId="10349" refreshError="1"/>
      <sheetData sheetId="10350" refreshError="1"/>
      <sheetData sheetId="10351" refreshError="1"/>
      <sheetData sheetId="10352" refreshError="1"/>
      <sheetData sheetId="10353"/>
      <sheetData sheetId="10354"/>
      <sheetData sheetId="10355"/>
      <sheetData sheetId="10356"/>
      <sheetData sheetId="10357"/>
      <sheetData sheetId="10358"/>
      <sheetData sheetId="10359"/>
      <sheetData sheetId="10360"/>
      <sheetData sheetId="10361" refreshError="1"/>
      <sheetData sheetId="10362" refreshError="1"/>
      <sheetData sheetId="10363" refreshError="1"/>
      <sheetData sheetId="10364" refreshError="1"/>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sheetData sheetId="10506" refreshError="1"/>
      <sheetData sheetId="10507" refreshError="1"/>
      <sheetData sheetId="10508" refreshError="1"/>
      <sheetData sheetId="10509"/>
      <sheetData sheetId="10510"/>
      <sheetData sheetId="10511"/>
      <sheetData sheetId="10512"/>
      <sheetData sheetId="10513"/>
      <sheetData sheetId="10514"/>
      <sheetData sheetId="10515"/>
      <sheetData sheetId="10516">
        <row r="2">
          <cell r="A2" t="str">
            <v>HOSPITAL HERNANDO MONCALEANO PERDOMO ETAPA 1</v>
          </cell>
        </row>
      </sheetData>
      <sheetData sheetId="10517"/>
      <sheetData sheetId="10518">
        <row r="2">
          <cell r="A2" t="str">
            <v>HOSPITAL HERNANDO MONCALEANO PERDOMO ETAPA 2 A</v>
          </cell>
        </row>
      </sheetData>
      <sheetData sheetId="10519">
        <row r="2">
          <cell r="A2" t="str">
            <v>HOSPITAL HERNANDO MONCALEANO PERDOMO ETAPA 2B</v>
          </cell>
        </row>
      </sheetData>
      <sheetData sheetId="10520"/>
      <sheetData sheetId="10521"/>
      <sheetData sheetId="10522"/>
      <sheetData sheetId="10523"/>
      <sheetData sheetId="10524"/>
      <sheetData sheetId="10525" refreshError="1"/>
      <sheetData sheetId="10526"/>
      <sheetData sheetId="10527"/>
      <sheetData sheetId="10528" refreshError="1"/>
      <sheetData sheetId="10529"/>
      <sheetData sheetId="10530"/>
      <sheetData sheetId="10531"/>
      <sheetData sheetId="10532"/>
      <sheetData sheetId="10533"/>
      <sheetData sheetId="10534"/>
      <sheetData sheetId="10535"/>
      <sheetData sheetId="10536"/>
      <sheetData sheetId="10537"/>
      <sheetData sheetId="10538"/>
      <sheetData sheetId="10539">
        <row r="12">
          <cell r="A12" t="str">
            <v>COSTOS DE TRANSPORTE</v>
          </cell>
        </row>
      </sheetData>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refreshError="1"/>
      <sheetData sheetId="10819" refreshError="1"/>
      <sheetData sheetId="10820" refreshError="1"/>
      <sheetData sheetId="10821" refreshError="1"/>
      <sheetData sheetId="10822" refreshError="1"/>
      <sheetData sheetId="10823" refreshError="1"/>
      <sheetData sheetId="10824"/>
      <sheetData sheetId="10825"/>
      <sheetData sheetId="10826"/>
      <sheetData sheetId="10827"/>
      <sheetData sheetId="10828"/>
      <sheetData sheetId="10829"/>
      <sheetData sheetId="10830"/>
      <sheetData sheetId="10831"/>
      <sheetData sheetId="10832"/>
      <sheetData sheetId="10833"/>
      <sheetData sheetId="10834"/>
      <sheetData sheetId="10835">
        <row r="19">
          <cell r="A19" t="str">
            <v>AGREGADO FINO (ARENA)</v>
          </cell>
        </row>
      </sheetData>
      <sheetData sheetId="10836"/>
      <sheetData sheetId="10837"/>
      <sheetData sheetId="10838"/>
      <sheetData sheetId="1083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218"/>
  <sheetViews>
    <sheetView showGridLines="0" tabSelected="1" view="pageBreakPreview" zoomScaleNormal="100" zoomScaleSheetLayoutView="100" zoomScalePageLayoutView="55" workbookViewId="0">
      <selection activeCell="G9" sqref="G9"/>
    </sheetView>
  </sheetViews>
  <sheetFormatPr baseColWidth="10" defaultColWidth="11.42578125" defaultRowHeight="14.25"/>
  <cols>
    <col min="1" max="2" width="3.42578125" style="123" customWidth="1"/>
    <col min="3" max="3" width="5.140625" style="123" customWidth="1"/>
    <col min="4" max="4" width="15.42578125" style="123" customWidth="1"/>
    <col min="5" max="5" width="16.140625" style="203" customWidth="1"/>
    <col min="6" max="6" width="17.42578125" style="123" customWidth="1"/>
    <col min="7" max="7" width="73.42578125" style="123" customWidth="1"/>
    <col min="8" max="8" width="8.5703125" style="123" customWidth="1"/>
    <col min="9" max="9" width="18.5703125" style="123" customWidth="1"/>
    <col min="10" max="10" width="23.5703125" style="123" customWidth="1"/>
    <col min="11" max="11" width="30" style="123" customWidth="1"/>
    <col min="12" max="12" width="3.42578125" style="123" customWidth="1"/>
    <col min="13" max="13" width="2.5703125" style="123" customWidth="1"/>
    <col min="14" max="16384" width="11.42578125" style="123"/>
  </cols>
  <sheetData>
    <row r="1" spans="1:13" ht="15">
      <c r="A1" s="120"/>
      <c r="B1" s="121"/>
      <c r="C1" s="211" t="s">
        <v>0</v>
      </c>
      <c r="D1" s="212"/>
      <c r="E1" s="212"/>
      <c r="F1" s="212"/>
      <c r="G1" s="205"/>
      <c r="H1" s="205"/>
      <c r="I1" s="205"/>
      <c r="J1" s="205"/>
      <c r="K1" s="205"/>
      <c r="L1" s="122"/>
      <c r="M1" s="120"/>
    </row>
    <row r="2" spans="1:13" ht="15.75" customHeight="1" thickBot="1">
      <c r="A2" s="120"/>
      <c r="B2" s="121"/>
      <c r="C2" s="108"/>
      <c r="D2" s="109" t="s">
        <v>1</v>
      </c>
      <c r="E2" s="108"/>
      <c r="F2" s="109"/>
      <c r="G2" s="204"/>
      <c r="H2" s="204"/>
      <c r="I2" s="204"/>
      <c r="J2" s="204"/>
      <c r="K2" s="204"/>
      <c r="L2" s="122"/>
      <c r="M2" s="120"/>
    </row>
    <row r="3" spans="1:13" ht="30" customHeight="1">
      <c r="A3" s="120"/>
      <c r="B3" s="121"/>
      <c r="C3" s="206" t="s">
        <v>2</v>
      </c>
      <c r="D3" s="208" t="s">
        <v>3</v>
      </c>
      <c r="E3" s="210" t="s">
        <v>4</v>
      </c>
      <c r="F3" s="210"/>
      <c r="G3" s="206" t="s">
        <v>5</v>
      </c>
      <c r="H3" s="208" t="s">
        <v>6</v>
      </c>
      <c r="I3" s="208" t="s">
        <v>7</v>
      </c>
      <c r="J3" s="222" t="s">
        <v>8</v>
      </c>
      <c r="K3" s="224" t="s">
        <v>9</v>
      </c>
      <c r="L3" s="122"/>
      <c r="M3" s="120"/>
    </row>
    <row r="4" spans="1:13" ht="30" customHeight="1" thickBot="1">
      <c r="A4" s="120"/>
      <c r="B4" s="121"/>
      <c r="C4" s="207"/>
      <c r="D4" s="209"/>
      <c r="E4" s="124" t="s">
        <v>10</v>
      </c>
      <c r="F4" s="124" t="s">
        <v>11</v>
      </c>
      <c r="G4" s="207"/>
      <c r="H4" s="209"/>
      <c r="I4" s="209"/>
      <c r="J4" s="223"/>
      <c r="K4" s="225"/>
      <c r="L4" s="122"/>
      <c r="M4" s="120"/>
    </row>
    <row r="5" spans="1:13" ht="30" customHeight="1" thickBot="1">
      <c r="A5" s="120"/>
      <c r="B5" s="121"/>
      <c r="C5" s="125"/>
      <c r="D5" s="126">
        <v>1</v>
      </c>
      <c r="E5" s="126"/>
      <c r="F5" s="126"/>
      <c r="G5" s="126" t="s">
        <v>85</v>
      </c>
      <c r="H5" s="126"/>
      <c r="I5" s="126"/>
      <c r="J5" s="126"/>
      <c r="K5" s="127"/>
      <c r="L5" s="122"/>
      <c r="M5" s="120"/>
    </row>
    <row r="6" spans="1:13" ht="30" customHeight="1">
      <c r="A6" s="120"/>
      <c r="B6" s="121"/>
      <c r="C6" s="128"/>
      <c r="D6" s="129" t="s">
        <v>86</v>
      </c>
      <c r="E6" s="129"/>
      <c r="F6" s="129"/>
      <c r="G6" s="130" t="s">
        <v>87</v>
      </c>
      <c r="H6" s="129" t="s">
        <v>88</v>
      </c>
      <c r="I6" s="131">
        <v>5095.66</v>
      </c>
      <c r="J6" s="132">
        <v>5318</v>
      </c>
      <c r="K6" s="133">
        <f>ROUND(I6*J6,0)</f>
        <v>27098720</v>
      </c>
      <c r="L6" s="122"/>
      <c r="M6" s="120"/>
    </row>
    <row r="7" spans="1:13" ht="30" customHeight="1">
      <c r="A7" s="120"/>
      <c r="B7" s="121"/>
      <c r="C7" s="128"/>
      <c r="D7" s="129" t="s">
        <v>89</v>
      </c>
      <c r="E7" s="129"/>
      <c r="F7" s="129"/>
      <c r="G7" s="130" t="s">
        <v>90</v>
      </c>
      <c r="H7" s="129" t="s">
        <v>88</v>
      </c>
      <c r="I7" s="131">
        <v>5095.66</v>
      </c>
      <c r="J7" s="132">
        <v>1834</v>
      </c>
      <c r="K7" s="133">
        <f t="shared" ref="K7:K9" si="0">ROUND(I7*J7,0)</f>
        <v>9345440</v>
      </c>
      <c r="L7" s="122"/>
      <c r="M7" s="120"/>
    </row>
    <row r="8" spans="1:13" ht="30" customHeight="1">
      <c r="A8" s="120"/>
      <c r="B8" s="121"/>
      <c r="C8" s="128"/>
      <c r="D8" s="129" t="s">
        <v>91</v>
      </c>
      <c r="E8" s="129"/>
      <c r="F8" s="129"/>
      <c r="G8" s="130" t="s">
        <v>92</v>
      </c>
      <c r="H8" s="129" t="s">
        <v>93</v>
      </c>
      <c r="I8" s="131">
        <v>297.93</v>
      </c>
      <c r="J8" s="132">
        <v>35621</v>
      </c>
      <c r="K8" s="133">
        <f t="shared" si="0"/>
        <v>10612565</v>
      </c>
      <c r="L8" s="122"/>
      <c r="M8" s="120"/>
    </row>
    <row r="9" spans="1:13" ht="30" customHeight="1">
      <c r="A9" s="120"/>
      <c r="B9" s="121"/>
      <c r="C9" s="128"/>
      <c r="D9" s="129" t="s">
        <v>94</v>
      </c>
      <c r="E9" s="129"/>
      <c r="F9" s="129"/>
      <c r="G9" s="130" t="s">
        <v>95</v>
      </c>
      <c r="H9" s="129" t="s">
        <v>96</v>
      </c>
      <c r="I9" s="131">
        <v>255.2</v>
      </c>
      <c r="J9" s="132">
        <v>46576</v>
      </c>
      <c r="K9" s="133">
        <f t="shared" si="0"/>
        <v>11886195</v>
      </c>
      <c r="L9" s="122"/>
      <c r="M9" s="120"/>
    </row>
    <row r="10" spans="1:13" ht="30" customHeight="1" thickBot="1">
      <c r="A10" s="120"/>
      <c r="B10" s="121"/>
      <c r="C10" s="134" t="s">
        <v>12</v>
      </c>
      <c r="D10" s="135"/>
      <c r="E10" s="135"/>
      <c r="F10" s="135"/>
      <c r="G10" s="136"/>
      <c r="H10" s="135"/>
      <c r="I10" s="131"/>
      <c r="J10" s="137"/>
      <c r="K10" s="138">
        <f>SUM(K6:K9)</f>
        <v>58942920</v>
      </c>
      <c r="L10" s="122"/>
      <c r="M10" s="120"/>
    </row>
    <row r="11" spans="1:13" ht="30" customHeight="1" thickBot="1">
      <c r="A11" s="120"/>
      <c r="B11" s="121"/>
      <c r="C11" s="125"/>
      <c r="D11" s="126">
        <v>2</v>
      </c>
      <c r="E11" s="126"/>
      <c r="F11" s="126"/>
      <c r="G11" s="126" t="s">
        <v>97</v>
      </c>
      <c r="H11" s="126"/>
      <c r="I11" s="126"/>
      <c r="J11" s="334"/>
      <c r="K11" s="127"/>
      <c r="L11" s="122"/>
      <c r="M11" s="120"/>
    </row>
    <row r="12" spans="1:13" ht="30" customHeight="1">
      <c r="A12" s="120"/>
      <c r="B12" s="121"/>
      <c r="C12" s="128"/>
      <c r="D12" s="129" t="s">
        <v>98</v>
      </c>
      <c r="E12" s="129"/>
      <c r="F12" s="129"/>
      <c r="G12" s="139" t="s">
        <v>99</v>
      </c>
      <c r="H12" s="129" t="s">
        <v>96</v>
      </c>
      <c r="I12" s="131">
        <v>560.79999999999995</v>
      </c>
      <c r="J12" s="132">
        <v>46537</v>
      </c>
      <c r="K12" s="140">
        <f t="shared" ref="K12:K14" si="1">ROUND(I12*J12,0)</f>
        <v>26097950</v>
      </c>
      <c r="L12" s="122"/>
      <c r="M12" s="120"/>
    </row>
    <row r="13" spans="1:13" ht="30" customHeight="1">
      <c r="A13" s="120"/>
      <c r="B13" s="121"/>
      <c r="C13" s="128"/>
      <c r="D13" s="129" t="s">
        <v>100</v>
      </c>
      <c r="E13" s="129"/>
      <c r="F13" s="129"/>
      <c r="G13" s="139" t="s">
        <v>101</v>
      </c>
      <c r="H13" s="129" t="s">
        <v>96</v>
      </c>
      <c r="I13" s="131">
        <v>20.5</v>
      </c>
      <c r="J13" s="132">
        <v>131451</v>
      </c>
      <c r="K13" s="140">
        <f t="shared" si="1"/>
        <v>2694746</v>
      </c>
      <c r="L13" s="122"/>
      <c r="M13" s="120"/>
    </row>
    <row r="14" spans="1:13" ht="30" customHeight="1">
      <c r="A14" s="120"/>
      <c r="B14" s="121"/>
      <c r="C14" s="128"/>
      <c r="D14" s="129" t="s">
        <v>102</v>
      </c>
      <c r="E14" s="129"/>
      <c r="F14" s="129"/>
      <c r="G14" s="139" t="s">
        <v>103</v>
      </c>
      <c r="H14" s="129" t="s">
        <v>96</v>
      </c>
      <c r="I14" s="131">
        <v>50.3</v>
      </c>
      <c r="J14" s="132">
        <v>46576</v>
      </c>
      <c r="K14" s="140">
        <f t="shared" si="1"/>
        <v>2342773</v>
      </c>
      <c r="L14" s="122"/>
      <c r="M14" s="120"/>
    </row>
    <row r="15" spans="1:13" ht="30" customHeight="1" thickBot="1">
      <c r="A15" s="120"/>
      <c r="B15" s="121"/>
      <c r="C15" s="134" t="s">
        <v>12</v>
      </c>
      <c r="D15" s="141"/>
      <c r="E15" s="142"/>
      <c r="F15" s="141"/>
      <c r="G15" s="141"/>
      <c r="H15" s="141"/>
      <c r="I15" s="131"/>
      <c r="J15" s="141"/>
      <c r="K15" s="138">
        <f>SUM(K12:K14)</f>
        <v>31135469</v>
      </c>
      <c r="L15" s="122"/>
      <c r="M15" s="120"/>
    </row>
    <row r="16" spans="1:13" ht="30" customHeight="1" thickBot="1">
      <c r="A16" s="120"/>
      <c r="B16" s="121"/>
      <c r="C16" s="125"/>
      <c r="D16" s="126">
        <v>3</v>
      </c>
      <c r="E16" s="126"/>
      <c r="F16" s="126"/>
      <c r="G16" s="126" t="s">
        <v>104</v>
      </c>
      <c r="H16" s="126"/>
      <c r="I16" s="126"/>
      <c r="J16" s="334"/>
      <c r="K16" s="127"/>
      <c r="L16" s="122"/>
      <c r="M16" s="120"/>
    </row>
    <row r="17" spans="1:13" ht="30" customHeight="1">
      <c r="A17" s="120"/>
      <c r="B17" s="121"/>
      <c r="C17" s="128"/>
      <c r="D17" s="143" t="s">
        <v>105</v>
      </c>
      <c r="E17" s="143"/>
      <c r="F17" s="143"/>
      <c r="G17" s="144" t="s">
        <v>106</v>
      </c>
      <c r="H17" s="143" t="s">
        <v>96</v>
      </c>
      <c r="I17" s="131">
        <v>430.2</v>
      </c>
      <c r="J17" s="335">
        <v>41131</v>
      </c>
      <c r="K17" s="145">
        <f t="shared" ref="K17:K18" si="2">ROUND(I17*J17,0)</f>
        <v>17694556</v>
      </c>
      <c r="L17" s="122"/>
      <c r="M17" s="120"/>
    </row>
    <row r="18" spans="1:13" ht="30" customHeight="1">
      <c r="A18" s="120"/>
      <c r="B18" s="121"/>
      <c r="C18" s="128"/>
      <c r="D18" s="146" t="s">
        <v>107</v>
      </c>
      <c r="E18" s="146"/>
      <c r="F18" s="146"/>
      <c r="G18" s="144" t="s">
        <v>108</v>
      </c>
      <c r="H18" s="143" t="s">
        <v>96</v>
      </c>
      <c r="I18" s="131">
        <v>70.5</v>
      </c>
      <c r="J18" s="132">
        <v>351904</v>
      </c>
      <c r="K18" s="140">
        <f t="shared" si="2"/>
        <v>24809232</v>
      </c>
      <c r="L18" s="122"/>
      <c r="M18" s="120"/>
    </row>
    <row r="19" spans="1:13" ht="30" customHeight="1" thickBot="1">
      <c r="A19" s="120"/>
      <c r="B19" s="121"/>
      <c r="C19" s="147" t="s">
        <v>12</v>
      </c>
      <c r="D19" s="148"/>
      <c r="E19" s="148"/>
      <c r="F19" s="148"/>
      <c r="G19" s="149"/>
      <c r="H19" s="148"/>
      <c r="I19" s="131"/>
      <c r="J19" s="150"/>
      <c r="K19" s="151">
        <f>SUM(K17:K18)</f>
        <v>42503788</v>
      </c>
      <c r="L19" s="122"/>
      <c r="M19" s="120"/>
    </row>
    <row r="20" spans="1:13" ht="30" customHeight="1" thickBot="1">
      <c r="A20" s="120"/>
      <c r="B20" s="121"/>
      <c r="C20" s="125"/>
      <c r="D20" s="126">
        <v>4</v>
      </c>
      <c r="E20" s="126"/>
      <c r="F20" s="126"/>
      <c r="G20" s="126" t="s">
        <v>109</v>
      </c>
      <c r="H20" s="126"/>
      <c r="I20" s="126"/>
      <c r="J20" s="126"/>
      <c r="K20" s="127"/>
      <c r="L20" s="122"/>
      <c r="M20" s="120"/>
    </row>
    <row r="21" spans="1:13" ht="30" customHeight="1">
      <c r="A21" s="120"/>
      <c r="B21" s="121"/>
      <c r="C21" s="128"/>
      <c r="D21" s="143" t="s">
        <v>110</v>
      </c>
      <c r="E21" s="143"/>
      <c r="F21" s="143"/>
      <c r="G21" s="144" t="s">
        <v>111</v>
      </c>
      <c r="H21" s="143" t="s">
        <v>96</v>
      </c>
      <c r="I21" s="131">
        <v>2.71</v>
      </c>
      <c r="J21" s="132">
        <v>1044950</v>
      </c>
      <c r="K21" s="140">
        <f t="shared" ref="K21:K35" si="3">ROUND(I21*J21,0)</f>
        <v>2831815</v>
      </c>
      <c r="L21" s="122"/>
      <c r="M21" s="120"/>
    </row>
    <row r="22" spans="1:13" ht="30" customHeight="1">
      <c r="A22" s="120"/>
      <c r="B22" s="121"/>
      <c r="C22" s="128"/>
      <c r="D22" s="143" t="s">
        <v>112</v>
      </c>
      <c r="E22" s="143"/>
      <c r="F22" s="143"/>
      <c r="G22" s="144" t="s">
        <v>113</v>
      </c>
      <c r="H22" s="143" t="s">
        <v>96</v>
      </c>
      <c r="I22" s="131">
        <v>114.7</v>
      </c>
      <c r="J22" s="132">
        <v>896398</v>
      </c>
      <c r="K22" s="140">
        <f t="shared" si="3"/>
        <v>102816851</v>
      </c>
      <c r="L22" s="122"/>
      <c r="M22" s="120"/>
    </row>
    <row r="23" spans="1:13" ht="30" customHeight="1">
      <c r="A23" s="120"/>
      <c r="B23" s="121"/>
      <c r="C23" s="128"/>
      <c r="D23" s="143" t="s">
        <v>114</v>
      </c>
      <c r="E23" s="143"/>
      <c r="F23" s="143"/>
      <c r="G23" s="144" t="s">
        <v>115</v>
      </c>
      <c r="H23" s="143" t="s">
        <v>96</v>
      </c>
      <c r="I23" s="131">
        <v>88.98</v>
      </c>
      <c r="J23" s="132">
        <v>1014809</v>
      </c>
      <c r="K23" s="140">
        <f t="shared" si="3"/>
        <v>90297705</v>
      </c>
      <c r="L23" s="122"/>
      <c r="M23" s="120"/>
    </row>
    <row r="24" spans="1:13" ht="30" customHeight="1">
      <c r="A24" s="120"/>
      <c r="B24" s="121"/>
      <c r="C24" s="128"/>
      <c r="D24" s="143" t="s">
        <v>116</v>
      </c>
      <c r="E24" s="143"/>
      <c r="F24" s="143"/>
      <c r="G24" s="144" t="s">
        <v>117</v>
      </c>
      <c r="H24" s="143" t="s">
        <v>96</v>
      </c>
      <c r="I24" s="131">
        <v>23.98</v>
      </c>
      <c r="J24" s="132">
        <v>1047309</v>
      </c>
      <c r="K24" s="140">
        <f t="shared" si="3"/>
        <v>25114470</v>
      </c>
      <c r="L24" s="122"/>
      <c r="M24" s="120"/>
    </row>
    <row r="25" spans="1:13" ht="30" customHeight="1">
      <c r="A25" s="120"/>
      <c r="B25" s="121"/>
      <c r="C25" s="128"/>
      <c r="D25" s="143" t="s">
        <v>118</v>
      </c>
      <c r="E25" s="143"/>
      <c r="F25" s="143"/>
      <c r="G25" s="144" t="s">
        <v>119</v>
      </c>
      <c r="H25" s="143" t="s">
        <v>88</v>
      </c>
      <c r="I25" s="131">
        <v>451.4</v>
      </c>
      <c r="J25" s="132">
        <v>170622</v>
      </c>
      <c r="K25" s="140">
        <f t="shared" si="3"/>
        <v>77018771</v>
      </c>
      <c r="L25" s="122"/>
      <c r="M25" s="120"/>
    </row>
    <row r="26" spans="1:13" ht="30" customHeight="1">
      <c r="A26" s="120"/>
      <c r="B26" s="121"/>
      <c r="C26" s="128"/>
      <c r="D26" s="143" t="s">
        <v>120</v>
      </c>
      <c r="E26" s="143"/>
      <c r="F26" s="143"/>
      <c r="G26" s="144" t="s">
        <v>121</v>
      </c>
      <c r="H26" s="143" t="s">
        <v>96</v>
      </c>
      <c r="I26" s="131">
        <v>39.72</v>
      </c>
      <c r="J26" s="132">
        <v>1187094</v>
      </c>
      <c r="K26" s="140">
        <f t="shared" si="3"/>
        <v>47151374</v>
      </c>
      <c r="L26" s="122"/>
      <c r="M26" s="120"/>
    </row>
    <row r="27" spans="1:13" ht="30" customHeight="1">
      <c r="A27" s="120"/>
      <c r="B27" s="121"/>
      <c r="C27" s="128"/>
      <c r="D27" s="143" t="s">
        <v>122</v>
      </c>
      <c r="E27" s="143"/>
      <c r="F27" s="143"/>
      <c r="G27" s="144" t="s">
        <v>123</v>
      </c>
      <c r="H27" s="143" t="s">
        <v>96</v>
      </c>
      <c r="I27" s="131">
        <v>47.95</v>
      </c>
      <c r="J27" s="132">
        <v>1126969</v>
      </c>
      <c r="K27" s="140">
        <f t="shared" si="3"/>
        <v>54038164</v>
      </c>
      <c r="L27" s="122"/>
      <c r="M27" s="120"/>
    </row>
    <row r="28" spans="1:13" ht="30" customHeight="1">
      <c r="A28" s="120"/>
      <c r="B28" s="121"/>
      <c r="C28" s="128"/>
      <c r="D28" s="143" t="s">
        <v>124</v>
      </c>
      <c r="E28" s="143"/>
      <c r="F28" s="143"/>
      <c r="G28" s="144" t="s">
        <v>125</v>
      </c>
      <c r="H28" s="143" t="s">
        <v>96</v>
      </c>
      <c r="I28" s="131">
        <v>40.6</v>
      </c>
      <c r="J28" s="132">
        <v>1152319</v>
      </c>
      <c r="K28" s="140">
        <f t="shared" si="3"/>
        <v>46784151</v>
      </c>
      <c r="L28" s="122"/>
      <c r="M28" s="120"/>
    </row>
    <row r="29" spans="1:13" ht="30" customHeight="1">
      <c r="A29" s="120"/>
      <c r="B29" s="121"/>
      <c r="C29" s="128"/>
      <c r="D29" s="143" t="s">
        <v>126</v>
      </c>
      <c r="E29" s="143"/>
      <c r="F29" s="143"/>
      <c r="G29" s="144" t="s">
        <v>127</v>
      </c>
      <c r="H29" s="143" t="s">
        <v>96</v>
      </c>
      <c r="I29" s="131">
        <v>60.39</v>
      </c>
      <c r="J29" s="132">
        <v>1152319</v>
      </c>
      <c r="K29" s="140">
        <f t="shared" si="3"/>
        <v>69588544</v>
      </c>
      <c r="L29" s="122"/>
      <c r="M29" s="120"/>
    </row>
    <row r="30" spans="1:13" ht="30" customHeight="1">
      <c r="A30" s="120"/>
      <c r="B30" s="121"/>
      <c r="C30" s="128"/>
      <c r="D30" s="143" t="s">
        <v>128</v>
      </c>
      <c r="E30" s="143"/>
      <c r="F30" s="143"/>
      <c r="G30" s="144" t="s">
        <v>129</v>
      </c>
      <c r="H30" s="143" t="s">
        <v>88</v>
      </c>
      <c r="I30" s="131">
        <v>603.9</v>
      </c>
      <c r="J30" s="132">
        <v>170622</v>
      </c>
      <c r="K30" s="140">
        <f t="shared" si="3"/>
        <v>103038626</v>
      </c>
      <c r="L30" s="122"/>
      <c r="M30" s="120"/>
    </row>
    <row r="31" spans="1:13" ht="30" customHeight="1">
      <c r="A31" s="120"/>
      <c r="B31" s="121"/>
      <c r="C31" s="128"/>
      <c r="D31" s="143" t="s">
        <v>130</v>
      </c>
      <c r="E31" s="143"/>
      <c r="F31" s="143"/>
      <c r="G31" s="144" t="s">
        <v>131</v>
      </c>
      <c r="H31" s="143" t="s">
        <v>88</v>
      </c>
      <c r="I31" s="131">
        <v>63.8</v>
      </c>
      <c r="J31" s="132">
        <v>280605</v>
      </c>
      <c r="K31" s="140">
        <f t="shared" si="3"/>
        <v>17902599</v>
      </c>
      <c r="L31" s="122"/>
      <c r="M31" s="120"/>
    </row>
    <row r="32" spans="1:13" ht="30" customHeight="1">
      <c r="A32" s="120"/>
      <c r="B32" s="121"/>
      <c r="C32" s="128"/>
      <c r="D32" s="143" t="s">
        <v>132</v>
      </c>
      <c r="E32" s="143"/>
      <c r="F32" s="143"/>
      <c r="G32" s="144" t="s">
        <v>133</v>
      </c>
      <c r="H32" s="143" t="s">
        <v>134</v>
      </c>
      <c r="I32" s="131">
        <v>38117.19</v>
      </c>
      <c r="J32" s="132">
        <v>11096</v>
      </c>
      <c r="K32" s="140">
        <f t="shared" si="3"/>
        <v>422948340</v>
      </c>
      <c r="L32" s="122"/>
      <c r="M32" s="120"/>
    </row>
    <row r="33" spans="1:13" ht="30" customHeight="1">
      <c r="A33" s="120"/>
      <c r="B33" s="121"/>
      <c r="C33" s="128"/>
      <c r="D33" s="143" t="s">
        <v>135</v>
      </c>
      <c r="E33" s="143"/>
      <c r="F33" s="143"/>
      <c r="G33" s="144" t="s">
        <v>136</v>
      </c>
      <c r="H33" s="143" t="s">
        <v>134</v>
      </c>
      <c r="I33" s="131">
        <v>1368.28</v>
      </c>
      <c r="J33" s="132">
        <v>12978</v>
      </c>
      <c r="K33" s="140">
        <f t="shared" si="3"/>
        <v>17757538</v>
      </c>
      <c r="L33" s="122"/>
      <c r="M33" s="120"/>
    </row>
    <row r="34" spans="1:13" ht="30" customHeight="1">
      <c r="A34" s="120"/>
      <c r="B34" s="121"/>
      <c r="C34" s="128"/>
      <c r="D34" s="143" t="s">
        <v>137</v>
      </c>
      <c r="E34" s="143"/>
      <c r="F34" s="143"/>
      <c r="G34" s="144" t="s">
        <v>138</v>
      </c>
      <c r="H34" s="143" t="s">
        <v>88</v>
      </c>
      <c r="I34" s="131">
        <v>381.3</v>
      </c>
      <c r="J34" s="132">
        <v>139916</v>
      </c>
      <c r="K34" s="140">
        <f t="shared" si="3"/>
        <v>53349971</v>
      </c>
      <c r="L34" s="122"/>
      <c r="M34" s="120"/>
    </row>
    <row r="35" spans="1:13" ht="30" customHeight="1">
      <c r="A35" s="120"/>
      <c r="B35" s="121"/>
      <c r="C35" s="128"/>
      <c r="D35" s="143" t="s">
        <v>139</v>
      </c>
      <c r="E35" s="143"/>
      <c r="F35" s="143"/>
      <c r="G35" s="144" t="s">
        <v>140</v>
      </c>
      <c r="H35" s="143" t="s">
        <v>88</v>
      </c>
      <c r="I35" s="131">
        <v>433.4</v>
      </c>
      <c r="J35" s="132">
        <v>178933</v>
      </c>
      <c r="K35" s="140">
        <f t="shared" si="3"/>
        <v>77549562</v>
      </c>
      <c r="L35" s="122"/>
      <c r="M35" s="120"/>
    </row>
    <row r="36" spans="1:13" ht="30" customHeight="1" thickBot="1">
      <c r="A36" s="120"/>
      <c r="B36" s="121"/>
      <c r="C36" s="134" t="s">
        <v>12</v>
      </c>
      <c r="D36" s="152"/>
      <c r="E36" s="152"/>
      <c r="F36" s="152"/>
      <c r="G36" s="153"/>
      <c r="H36" s="154"/>
      <c r="I36" s="131"/>
      <c r="J36" s="137"/>
      <c r="K36" s="138">
        <f>SUM(K21:K35)</f>
        <v>1208188481</v>
      </c>
      <c r="L36" s="122"/>
      <c r="M36" s="120"/>
    </row>
    <row r="37" spans="1:13" ht="30" customHeight="1" thickBot="1">
      <c r="A37" s="120"/>
      <c r="B37" s="121"/>
      <c r="C37" s="125"/>
      <c r="D37" s="126">
        <v>5</v>
      </c>
      <c r="E37" s="126"/>
      <c r="F37" s="126"/>
      <c r="G37" s="126" t="s">
        <v>141</v>
      </c>
      <c r="H37" s="126"/>
      <c r="I37" s="126"/>
      <c r="J37" s="334"/>
      <c r="K37" s="127"/>
      <c r="L37" s="122"/>
      <c r="M37" s="120"/>
    </row>
    <row r="38" spans="1:13" ht="30" customHeight="1">
      <c r="A38" s="120"/>
      <c r="B38" s="121"/>
      <c r="C38" s="128"/>
      <c r="D38" s="143" t="s">
        <v>142</v>
      </c>
      <c r="E38" s="143"/>
      <c r="F38" s="143"/>
      <c r="G38" s="144" t="s">
        <v>143</v>
      </c>
      <c r="H38" s="143" t="s">
        <v>88</v>
      </c>
      <c r="I38" s="131">
        <v>1368.28</v>
      </c>
      <c r="J38" s="132">
        <v>97083</v>
      </c>
      <c r="K38" s="140">
        <f t="shared" ref="K38:K40" si="4">ROUND(I38*J38,0)</f>
        <v>132836727</v>
      </c>
      <c r="L38" s="122"/>
      <c r="M38" s="120"/>
    </row>
    <row r="39" spans="1:13" ht="30" customHeight="1">
      <c r="A39" s="120"/>
      <c r="B39" s="121"/>
      <c r="C39" s="128"/>
      <c r="D39" s="143" t="s">
        <v>144</v>
      </c>
      <c r="E39" s="143"/>
      <c r="F39" s="143"/>
      <c r="G39" s="144" t="s">
        <v>145</v>
      </c>
      <c r="H39" s="143" t="s">
        <v>88</v>
      </c>
      <c r="I39" s="131">
        <v>189.84</v>
      </c>
      <c r="J39" s="132">
        <v>109591</v>
      </c>
      <c r="K39" s="140">
        <f t="shared" si="4"/>
        <v>20804755</v>
      </c>
      <c r="L39" s="122"/>
      <c r="M39" s="120"/>
    </row>
    <row r="40" spans="1:13" ht="30" customHeight="1">
      <c r="A40" s="120"/>
      <c r="B40" s="121"/>
      <c r="C40" s="128"/>
      <c r="D40" s="143" t="s">
        <v>146</v>
      </c>
      <c r="E40" s="143"/>
      <c r="F40" s="143"/>
      <c r="G40" s="144" t="s">
        <v>147</v>
      </c>
      <c r="H40" s="143" t="s">
        <v>88</v>
      </c>
      <c r="I40" s="131">
        <v>3116.23</v>
      </c>
      <c r="J40" s="132">
        <v>73658</v>
      </c>
      <c r="K40" s="140">
        <f t="shared" si="4"/>
        <v>229535269</v>
      </c>
      <c r="L40" s="122"/>
      <c r="M40" s="120"/>
    </row>
    <row r="41" spans="1:13" ht="30" customHeight="1" thickBot="1">
      <c r="A41" s="120"/>
      <c r="B41" s="121"/>
      <c r="C41" s="134" t="s">
        <v>12</v>
      </c>
      <c r="D41" s="152"/>
      <c r="E41" s="152"/>
      <c r="F41" s="152"/>
      <c r="G41" s="155"/>
      <c r="H41" s="154"/>
      <c r="I41" s="131"/>
      <c r="J41" s="137"/>
      <c r="K41" s="138">
        <f>SUM(K38:K40)</f>
        <v>383176751</v>
      </c>
      <c r="L41" s="122"/>
      <c r="M41" s="120"/>
    </row>
    <row r="42" spans="1:13" ht="30" customHeight="1" thickBot="1">
      <c r="A42" s="120"/>
      <c r="B42" s="121"/>
      <c r="C42" s="125"/>
      <c r="D42" s="126">
        <v>6</v>
      </c>
      <c r="E42" s="126"/>
      <c r="F42" s="126"/>
      <c r="G42" s="126" t="s">
        <v>148</v>
      </c>
      <c r="H42" s="126"/>
      <c r="I42" s="126"/>
      <c r="J42" s="334"/>
      <c r="K42" s="127"/>
      <c r="L42" s="122"/>
      <c r="M42" s="120"/>
    </row>
    <row r="43" spans="1:13" ht="30" customHeight="1">
      <c r="A43" s="120"/>
      <c r="B43" s="121"/>
      <c r="C43" s="128"/>
      <c r="D43" s="129" t="s">
        <v>149</v>
      </c>
      <c r="E43" s="129"/>
      <c r="F43" s="129"/>
      <c r="G43" s="130" t="s">
        <v>150</v>
      </c>
      <c r="H43" s="129" t="s">
        <v>93</v>
      </c>
      <c r="I43" s="131">
        <v>442.77</v>
      </c>
      <c r="J43" s="132">
        <v>27625</v>
      </c>
      <c r="K43" s="133">
        <f t="shared" ref="K43:K45" si="5">ROUND(I43*J43,0)</f>
        <v>12231521</v>
      </c>
      <c r="L43" s="122"/>
      <c r="M43" s="120"/>
    </row>
    <row r="44" spans="1:13" ht="30" customHeight="1">
      <c r="A44" s="120"/>
      <c r="B44" s="121"/>
      <c r="C44" s="128"/>
      <c r="D44" s="129" t="s">
        <v>151</v>
      </c>
      <c r="E44" s="129"/>
      <c r="F44" s="129"/>
      <c r="G44" s="130" t="s">
        <v>152</v>
      </c>
      <c r="H44" s="129" t="s">
        <v>88</v>
      </c>
      <c r="I44" s="131">
        <v>2407.94</v>
      </c>
      <c r="J44" s="132">
        <v>45897</v>
      </c>
      <c r="K44" s="133">
        <f t="shared" si="5"/>
        <v>110517222</v>
      </c>
      <c r="L44" s="122"/>
      <c r="M44" s="120"/>
    </row>
    <row r="45" spans="1:13" ht="30" customHeight="1">
      <c r="A45" s="120"/>
      <c r="B45" s="121"/>
      <c r="C45" s="128"/>
      <c r="D45" s="129" t="s">
        <v>153</v>
      </c>
      <c r="E45" s="129"/>
      <c r="F45" s="129"/>
      <c r="G45" s="130" t="s">
        <v>154</v>
      </c>
      <c r="H45" s="129" t="s">
        <v>88</v>
      </c>
      <c r="I45" s="131">
        <v>439.26</v>
      </c>
      <c r="J45" s="132">
        <v>263450</v>
      </c>
      <c r="K45" s="133">
        <f t="shared" si="5"/>
        <v>115723047</v>
      </c>
      <c r="L45" s="122"/>
      <c r="M45" s="120"/>
    </row>
    <row r="46" spans="1:13" ht="30" customHeight="1" thickBot="1">
      <c r="A46" s="120"/>
      <c r="B46" s="121"/>
      <c r="C46" s="134" t="s">
        <v>12</v>
      </c>
      <c r="D46" s="135"/>
      <c r="E46" s="135"/>
      <c r="F46" s="135"/>
      <c r="G46" s="136"/>
      <c r="H46" s="135"/>
      <c r="I46" s="131"/>
      <c r="J46" s="137"/>
      <c r="K46" s="138">
        <f>SUM(K43:K45)</f>
        <v>238471790</v>
      </c>
      <c r="L46" s="122"/>
      <c r="M46" s="120"/>
    </row>
    <row r="47" spans="1:13" ht="30" customHeight="1" thickBot="1">
      <c r="A47" s="120"/>
      <c r="B47" s="121"/>
      <c r="C47" s="125"/>
      <c r="D47" s="126">
        <v>7</v>
      </c>
      <c r="E47" s="126"/>
      <c r="F47" s="126"/>
      <c r="G47" s="126" t="s">
        <v>155</v>
      </c>
      <c r="H47" s="126"/>
      <c r="I47" s="126"/>
      <c r="J47" s="334"/>
      <c r="K47" s="127"/>
      <c r="L47" s="122"/>
      <c r="M47" s="120"/>
    </row>
    <row r="48" spans="1:13" ht="28.5">
      <c r="A48" s="120"/>
      <c r="B48" s="121"/>
      <c r="C48" s="128"/>
      <c r="D48" s="129" t="s">
        <v>156</v>
      </c>
      <c r="E48" s="129"/>
      <c r="F48" s="129"/>
      <c r="G48" s="336" t="s">
        <v>157</v>
      </c>
      <c r="H48" s="129" t="s">
        <v>88</v>
      </c>
      <c r="I48" s="131">
        <v>15.84</v>
      </c>
      <c r="J48" s="132">
        <v>376058</v>
      </c>
      <c r="K48" s="140">
        <f t="shared" ref="K48:K61" si="6">ROUND(I48*J48,0)</f>
        <v>5956759</v>
      </c>
      <c r="L48" s="122"/>
      <c r="M48" s="120"/>
    </row>
    <row r="49" spans="1:13" ht="42.75">
      <c r="A49" s="120"/>
      <c r="B49" s="121"/>
      <c r="C49" s="128"/>
      <c r="D49" s="129" t="s">
        <v>158</v>
      </c>
      <c r="E49" s="129"/>
      <c r="F49" s="129"/>
      <c r="G49" s="336" t="s">
        <v>159</v>
      </c>
      <c r="H49" s="129" t="s">
        <v>88</v>
      </c>
      <c r="I49" s="131">
        <v>18.850000000000001</v>
      </c>
      <c r="J49" s="132">
        <v>443008</v>
      </c>
      <c r="K49" s="140">
        <f t="shared" si="6"/>
        <v>8350701</v>
      </c>
      <c r="L49" s="122"/>
      <c r="M49" s="120"/>
    </row>
    <row r="50" spans="1:13" ht="15">
      <c r="A50" s="120"/>
      <c r="B50" s="121"/>
      <c r="C50" s="128"/>
      <c r="D50" s="129" t="s">
        <v>160</v>
      </c>
      <c r="E50" s="129"/>
      <c r="F50" s="129"/>
      <c r="G50" s="336" t="s">
        <v>161</v>
      </c>
      <c r="H50" s="129" t="s">
        <v>88</v>
      </c>
      <c r="I50" s="131">
        <v>29.04</v>
      </c>
      <c r="J50" s="132">
        <v>501098</v>
      </c>
      <c r="K50" s="140">
        <f t="shared" si="6"/>
        <v>14551886</v>
      </c>
      <c r="L50" s="122"/>
      <c r="M50" s="120"/>
    </row>
    <row r="51" spans="1:13" ht="28.5">
      <c r="A51" s="120"/>
      <c r="B51" s="121"/>
      <c r="C51" s="128"/>
      <c r="D51" s="129" t="s">
        <v>162</v>
      </c>
      <c r="E51" s="129"/>
      <c r="F51" s="129"/>
      <c r="G51" s="336" t="s">
        <v>163</v>
      </c>
      <c r="H51" s="129" t="s">
        <v>88</v>
      </c>
      <c r="I51" s="131">
        <v>683.06</v>
      </c>
      <c r="J51" s="132">
        <v>275493</v>
      </c>
      <c r="K51" s="140">
        <f t="shared" si="6"/>
        <v>188178249</v>
      </c>
      <c r="L51" s="122"/>
      <c r="M51" s="120"/>
    </row>
    <row r="52" spans="1:13" ht="15">
      <c r="A52" s="120"/>
      <c r="B52" s="121"/>
      <c r="C52" s="128"/>
      <c r="D52" s="129" t="s">
        <v>164</v>
      </c>
      <c r="E52" s="129"/>
      <c r="F52" s="129"/>
      <c r="G52" s="336" t="s">
        <v>165</v>
      </c>
      <c r="H52" s="129" t="s">
        <v>88</v>
      </c>
      <c r="I52" s="131">
        <v>70.67</v>
      </c>
      <c r="J52" s="132">
        <v>595279</v>
      </c>
      <c r="K52" s="140">
        <f t="shared" si="6"/>
        <v>42068367</v>
      </c>
      <c r="L52" s="122"/>
      <c r="M52" s="120"/>
    </row>
    <row r="53" spans="1:13" ht="28.5">
      <c r="A53" s="120"/>
      <c r="B53" s="121"/>
      <c r="C53" s="128"/>
      <c r="D53" s="129" t="s">
        <v>166</v>
      </c>
      <c r="E53" s="129"/>
      <c r="F53" s="129"/>
      <c r="G53" s="336" t="s">
        <v>167</v>
      </c>
      <c r="H53" s="129" t="s">
        <v>88</v>
      </c>
      <c r="I53" s="131">
        <v>31.93</v>
      </c>
      <c r="J53" s="132">
        <v>388120</v>
      </c>
      <c r="K53" s="140">
        <f t="shared" si="6"/>
        <v>12392672</v>
      </c>
      <c r="L53" s="122"/>
      <c r="M53" s="120"/>
    </row>
    <row r="54" spans="1:13" ht="28.5">
      <c r="A54" s="120"/>
      <c r="B54" s="121"/>
      <c r="C54" s="128"/>
      <c r="D54" s="129" t="s">
        <v>168</v>
      </c>
      <c r="E54" s="129"/>
      <c r="F54" s="129"/>
      <c r="G54" s="336" t="s">
        <v>169</v>
      </c>
      <c r="H54" s="129" t="s">
        <v>170</v>
      </c>
      <c r="I54" s="131">
        <v>2</v>
      </c>
      <c r="J54" s="132">
        <v>1203093</v>
      </c>
      <c r="K54" s="140">
        <f t="shared" si="6"/>
        <v>2406186</v>
      </c>
      <c r="L54" s="122"/>
      <c r="M54" s="120"/>
    </row>
    <row r="55" spans="1:13" ht="28.5">
      <c r="A55" s="120"/>
      <c r="B55" s="121"/>
      <c r="C55" s="128"/>
      <c r="D55" s="129" t="s">
        <v>171</v>
      </c>
      <c r="E55" s="129"/>
      <c r="F55" s="129"/>
      <c r="G55" s="336" t="s">
        <v>172</v>
      </c>
      <c r="H55" s="129" t="s">
        <v>88</v>
      </c>
      <c r="I55" s="131">
        <v>16.8</v>
      </c>
      <c r="J55" s="132">
        <v>246731</v>
      </c>
      <c r="K55" s="140">
        <f t="shared" si="6"/>
        <v>4145081</v>
      </c>
      <c r="L55" s="122"/>
      <c r="M55" s="120"/>
    </row>
    <row r="56" spans="1:13" ht="15">
      <c r="A56" s="120"/>
      <c r="B56" s="121"/>
      <c r="C56" s="128"/>
      <c r="D56" s="129" t="s">
        <v>173</v>
      </c>
      <c r="E56" s="129"/>
      <c r="F56" s="129"/>
      <c r="G56" s="336" t="s">
        <v>174</v>
      </c>
      <c r="H56" s="129" t="s">
        <v>170</v>
      </c>
      <c r="I56" s="131">
        <v>2</v>
      </c>
      <c r="J56" s="132">
        <v>10612744</v>
      </c>
      <c r="K56" s="140">
        <f t="shared" si="6"/>
        <v>21225488</v>
      </c>
      <c r="L56" s="122"/>
      <c r="M56" s="120"/>
    </row>
    <row r="57" spans="1:13" ht="28.5">
      <c r="A57" s="120"/>
      <c r="B57" s="121"/>
      <c r="C57" s="128"/>
      <c r="D57" s="129" t="s">
        <v>175</v>
      </c>
      <c r="E57" s="129"/>
      <c r="F57" s="129"/>
      <c r="G57" s="336" t="s">
        <v>176</v>
      </c>
      <c r="H57" s="129" t="s">
        <v>170</v>
      </c>
      <c r="I57" s="131">
        <v>3</v>
      </c>
      <c r="J57" s="132">
        <v>782371</v>
      </c>
      <c r="K57" s="140">
        <f t="shared" si="6"/>
        <v>2347113</v>
      </c>
      <c r="L57" s="122"/>
      <c r="M57" s="120"/>
    </row>
    <row r="58" spans="1:13" ht="28.5">
      <c r="A58" s="120"/>
      <c r="B58" s="121"/>
      <c r="C58" s="128"/>
      <c r="D58" s="129" t="s">
        <v>177</v>
      </c>
      <c r="E58" s="129"/>
      <c r="F58" s="129"/>
      <c r="G58" s="336" t="s">
        <v>178</v>
      </c>
      <c r="H58" s="129" t="s">
        <v>88</v>
      </c>
      <c r="I58" s="131">
        <v>4.03</v>
      </c>
      <c r="J58" s="132">
        <v>210965</v>
      </c>
      <c r="K58" s="140">
        <f t="shared" si="6"/>
        <v>850189</v>
      </c>
      <c r="L58" s="122"/>
      <c r="M58" s="120"/>
    </row>
    <row r="59" spans="1:13" ht="28.5">
      <c r="A59" s="120"/>
      <c r="B59" s="121"/>
      <c r="C59" s="128"/>
      <c r="D59" s="129" t="s">
        <v>179</v>
      </c>
      <c r="E59" s="129"/>
      <c r="F59" s="129"/>
      <c r="G59" s="336" t="s">
        <v>180</v>
      </c>
      <c r="H59" s="129" t="s">
        <v>170</v>
      </c>
      <c r="I59" s="131">
        <v>1</v>
      </c>
      <c r="J59" s="132">
        <v>2565447</v>
      </c>
      <c r="K59" s="140">
        <f t="shared" si="6"/>
        <v>2565447</v>
      </c>
      <c r="L59" s="122"/>
      <c r="M59" s="120"/>
    </row>
    <row r="60" spans="1:13" ht="28.5">
      <c r="A60" s="120"/>
      <c r="B60" s="121"/>
      <c r="C60" s="128"/>
      <c r="D60" s="129" t="s">
        <v>181</v>
      </c>
      <c r="E60" s="129"/>
      <c r="F60" s="129"/>
      <c r="G60" s="336" t="s">
        <v>182</v>
      </c>
      <c r="H60" s="129" t="s">
        <v>170</v>
      </c>
      <c r="I60" s="131">
        <v>1</v>
      </c>
      <c r="J60" s="132">
        <v>10468010</v>
      </c>
      <c r="K60" s="140">
        <f t="shared" si="6"/>
        <v>10468010</v>
      </c>
      <c r="L60" s="122"/>
      <c r="M60" s="120"/>
    </row>
    <row r="61" spans="1:13" ht="57">
      <c r="A61" s="120"/>
      <c r="B61" s="121"/>
      <c r="C61" s="128"/>
      <c r="D61" s="129" t="s">
        <v>183</v>
      </c>
      <c r="E61" s="129"/>
      <c r="F61" s="129"/>
      <c r="G61" s="336" t="s">
        <v>184</v>
      </c>
      <c r="H61" s="129" t="s">
        <v>93</v>
      </c>
      <c r="I61" s="131">
        <v>41.26</v>
      </c>
      <c r="J61" s="132">
        <v>626136</v>
      </c>
      <c r="K61" s="140">
        <f t="shared" si="6"/>
        <v>25834371</v>
      </c>
      <c r="L61" s="122"/>
      <c r="M61" s="120"/>
    </row>
    <row r="62" spans="1:13" ht="30" customHeight="1" thickBot="1">
      <c r="A62" s="120"/>
      <c r="B62" s="121"/>
      <c r="C62" s="134" t="s">
        <v>12</v>
      </c>
      <c r="D62" s="141"/>
      <c r="E62" s="142"/>
      <c r="F62" s="141"/>
      <c r="G62" s="141"/>
      <c r="H62" s="141"/>
      <c r="I62" s="131"/>
      <c r="J62" s="141"/>
      <c r="K62" s="138">
        <f>SUM(K48:K61)</f>
        <v>341340519</v>
      </c>
      <c r="L62" s="122"/>
      <c r="M62" s="120"/>
    </row>
    <row r="63" spans="1:13" ht="30" customHeight="1" thickBot="1">
      <c r="A63" s="120"/>
      <c r="B63" s="121"/>
      <c r="C63" s="125"/>
      <c r="D63" s="126">
        <v>8</v>
      </c>
      <c r="E63" s="126"/>
      <c r="F63" s="126"/>
      <c r="G63" s="126" t="s">
        <v>185</v>
      </c>
      <c r="H63" s="126"/>
      <c r="I63" s="126"/>
      <c r="J63" s="334"/>
      <c r="K63" s="127"/>
      <c r="L63" s="122"/>
      <c r="M63" s="120"/>
    </row>
    <row r="64" spans="1:13" ht="30" customHeight="1">
      <c r="A64" s="120"/>
      <c r="B64" s="121"/>
      <c r="C64" s="128"/>
      <c r="D64" s="143" t="s">
        <v>186</v>
      </c>
      <c r="E64" s="143"/>
      <c r="F64" s="143"/>
      <c r="G64" s="144" t="s">
        <v>187</v>
      </c>
      <c r="H64" s="143" t="s">
        <v>88</v>
      </c>
      <c r="I64" s="131">
        <v>1126.54</v>
      </c>
      <c r="J64" s="337">
        <v>43351</v>
      </c>
      <c r="K64" s="145">
        <f t="shared" ref="K64:K67" si="7">ROUND(I64*J64,0)</f>
        <v>48836636</v>
      </c>
      <c r="L64" s="122"/>
      <c r="M64" s="120"/>
    </row>
    <row r="65" spans="1:13" ht="30" customHeight="1">
      <c r="A65" s="120"/>
      <c r="B65" s="121"/>
      <c r="C65" s="128"/>
      <c r="D65" s="146" t="s">
        <v>188</v>
      </c>
      <c r="E65" s="146"/>
      <c r="F65" s="146"/>
      <c r="G65" s="144" t="s">
        <v>189</v>
      </c>
      <c r="H65" s="143" t="s">
        <v>88</v>
      </c>
      <c r="I65" s="131">
        <v>487.85</v>
      </c>
      <c r="J65" s="132">
        <v>124461</v>
      </c>
      <c r="K65" s="140">
        <f t="shared" si="7"/>
        <v>60718299</v>
      </c>
      <c r="L65" s="122"/>
      <c r="M65" s="120"/>
    </row>
    <row r="66" spans="1:13" ht="30" customHeight="1">
      <c r="A66" s="120"/>
      <c r="B66" s="121"/>
      <c r="C66" s="128"/>
      <c r="D66" s="146" t="s">
        <v>190</v>
      </c>
      <c r="E66" s="146"/>
      <c r="F66" s="146"/>
      <c r="G66" s="144" t="s">
        <v>191</v>
      </c>
      <c r="H66" s="143" t="s">
        <v>88</v>
      </c>
      <c r="I66" s="131">
        <v>354.15</v>
      </c>
      <c r="J66" s="132">
        <v>58926</v>
      </c>
      <c r="K66" s="140">
        <f t="shared" si="7"/>
        <v>20868643</v>
      </c>
      <c r="L66" s="122"/>
      <c r="M66" s="120"/>
    </row>
    <row r="67" spans="1:13" ht="30" customHeight="1">
      <c r="A67" s="120"/>
      <c r="B67" s="121"/>
      <c r="C67" s="128"/>
      <c r="D67" s="146" t="s">
        <v>192</v>
      </c>
      <c r="E67" s="146"/>
      <c r="F67" s="146"/>
      <c r="G67" s="144" t="s">
        <v>193</v>
      </c>
      <c r="H67" s="143" t="s">
        <v>88</v>
      </c>
      <c r="I67" s="131">
        <v>212.69</v>
      </c>
      <c r="J67" s="132">
        <v>152302</v>
      </c>
      <c r="K67" s="140">
        <f t="shared" si="7"/>
        <v>32393112</v>
      </c>
      <c r="L67" s="122"/>
      <c r="M67" s="120"/>
    </row>
    <row r="68" spans="1:13" ht="30" customHeight="1" thickBot="1">
      <c r="A68" s="120"/>
      <c r="B68" s="121"/>
      <c r="C68" s="147" t="s">
        <v>12</v>
      </c>
      <c r="D68" s="148"/>
      <c r="E68" s="148"/>
      <c r="F68" s="148"/>
      <c r="G68" s="149"/>
      <c r="H68" s="148"/>
      <c r="I68" s="131"/>
      <c r="J68" s="150"/>
      <c r="K68" s="151">
        <f>SUM(K64:K67)</f>
        <v>162816690</v>
      </c>
      <c r="L68" s="122"/>
      <c r="M68" s="120"/>
    </row>
    <row r="69" spans="1:13" ht="30" customHeight="1" thickBot="1">
      <c r="A69" s="120"/>
      <c r="B69" s="121"/>
      <c r="C69" s="125"/>
      <c r="D69" s="126">
        <v>9</v>
      </c>
      <c r="E69" s="126"/>
      <c r="F69" s="126"/>
      <c r="G69" s="126" t="s">
        <v>194</v>
      </c>
      <c r="H69" s="126"/>
      <c r="I69" s="126"/>
      <c r="J69" s="334"/>
      <c r="K69" s="127"/>
      <c r="L69" s="122"/>
      <c r="M69" s="120"/>
    </row>
    <row r="70" spans="1:13" ht="30" customHeight="1">
      <c r="A70" s="120"/>
      <c r="B70" s="121"/>
      <c r="C70" s="128"/>
      <c r="D70" s="143" t="s">
        <v>195</v>
      </c>
      <c r="E70" s="143"/>
      <c r="F70" s="143"/>
      <c r="G70" s="144" t="s">
        <v>196</v>
      </c>
      <c r="H70" s="143" t="s">
        <v>134</v>
      </c>
      <c r="I70" s="131">
        <v>26240</v>
      </c>
      <c r="J70" s="132">
        <v>32474</v>
      </c>
      <c r="K70" s="140">
        <f t="shared" ref="K70:K72" si="8">ROUND(I70*J70,0)</f>
        <v>852117760</v>
      </c>
      <c r="L70" s="122"/>
      <c r="M70" s="120"/>
    </row>
    <row r="71" spans="1:13" ht="30" customHeight="1">
      <c r="A71" s="120"/>
      <c r="B71" s="121"/>
      <c r="C71" s="128"/>
      <c r="D71" s="143" t="s">
        <v>197</v>
      </c>
      <c r="E71" s="143"/>
      <c r="F71" s="143"/>
      <c r="G71" s="144" t="s">
        <v>198</v>
      </c>
      <c r="H71" s="143" t="s">
        <v>134</v>
      </c>
      <c r="I71" s="131">
        <v>186.48</v>
      </c>
      <c r="J71" s="132">
        <v>31428</v>
      </c>
      <c r="K71" s="140">
        <f t="shared" si="8"/>
        <v>5860693</v>
      </c>
      <c r="L71" s="122"/>
      <c r="M71" s="120"/>
    </row>
    <row r="72" spans="1:13" ht="30" customHeight="1">
      <c r="A72" s="120"/>
      <c r="B72" s="121"/>
      <c r="C72" s="128"/>
      <c r="D72" s="143" t="s">
        <v>199</v>
      </c>
      <c r="E72" s="143"/>
      <c r="F72" s="143"/>
      <c r="G72" s="144" t="s">
        <v>200</v>
      </c>
      <c r="H72" s="143" t="s">
        <v>88</v>
      </c>
      <c r="I72" s="131">
        <v>942.4</v>
      </c>
      <c r="J72" s="132">
        <v>100885</v>
      </c>
      <c r="K72" s="140">
        <f t="shared" si="8"/>
        <v>95074024</v>
      </c>
      <c r="L72" s="122"/>
      <c r="M72" s="120"/>
    </row>
    <row r="73" spans="1:13" ht="30" customHeight="1" thickBot="1">
      <c r="A73" s="120"/>
      <c r="B73" s="121"/>
      <c r="C73" s="134" t="s">
        <v>12</v>
      </c>
      <c r="D73" s="152"/>
      <c r="E73" s="152"/>
      <c r="F73" s="152"/>
      <c r="G73" s="153"/>
      <c r="H73" s="154"/>
      <c r="I73" s="131"/>
      <c r="J73" s="137"/>
      <c r="K73" s="138">
        <f>SUM(K70:K72)</f>
        <v>953052477</v>
      </c>
      <c r="L73" s="122"/>
      <c r="M73" s="120"/>
    </row>
    <row r="74" spans="1:13" ht="30" customHeight="1" thickBot="1">
      <c r="A74" s="120"/>
      <c r="B74" s="121"/>
      <c r="C74" s="125"/>
      <c r="D74" s="126">
        <v>10</v>
      </c>
      <c r="E74" s="126"/>
      <c r="F74" s="126"/>
      <c r="G74" s="126" t="s">
        <v>201</v>
      </c>
      <c r="H74" s="126"/>
      <c r="I74" s="126"/>
      <c r="J74" s="126"/>
      <c r="K74" s="127"/>
      <c r="L74" s="122"/>
      <c r="M74" s="120"/>
    </row>
    <row r="75" spans="1:13" ht="30" customHeight="1">
      <c r="A75" s="120"/>
      <c r="B75" s="121"/>
      <c r="C75" s="128"/>
      <c r="D75" s="143"/>
      <c r="E75" s="143"/>
      <c r="F75" s="143"/>
      <c r="G75" s="338" t="s">
        <v>202</v>
      </c>
      <c r="H75" s="143"/>
      <c r="I75" s="131"/>
      <c r="J75" s="132"/>
      <c r="K75" s="140"/>
      <c r="L75" s="122"/>
      <c r="M75" s="120"/>
    </row>
    <row r="76" spans="1:13" ht="30" customHeight="1">
      <c r="A76" s="120"/>
      <c r="B76" s="121"/>
      <c r="C76" s="128"/>
      <c r="D76" s="143" t="s">
        <v>203</v>
      </c>
      <c r="E76" s="143"/>
      <c r="F76" s="143"/>
      <c r="G76" s="144" t="s">
        <v>204</v>
      </c>
      <c r="H76" s="143" t="s">
        <v>170</v>
      </c>
      <c r="I76" s="131">
        <v>72</v>
      </c>
      <c r="J76" s="132">
        <v>1887116</v>
      </c>
      <c r="K76" s="140">
        <f t="shared" ref="K76:K84" si="9">ROUND(I76*J76,0)</f>
        <v>135872352</v>
      </c>
      <c r="L76" s="122"/>
      <c r="M76" s="120"/>
    </row>
    <row r="77" spans="1:13" ht="30" customHeight="1">
      <c r="A77" s="120"/>
      <c r="B77" s="121"/>
      <c r="C77" s="128"/>
      <c r="D77" s="143" t="s">
        <v>205</v>
      </c>
      <c r="E77" s="143"/>
      <c r="F77" s="143"/>
      <c r="G77" s="144" t="s">
        <v>206</v>
      </c>
      <c r="H77" s="143" t="s">
        <v>93</v>
      </c>
      <c r="I77" s="131">
        <v>100</v>
      </c>
      <c r="J77" s="132">
        <v>21280</v>
      </c>
      <c r="K77" s="140">
        <f t="shared" si="9"/>
        <v>2128000</v>
      </c>
      <c r="L77" s="122"/>
      <c r="M77" s="120"/>
    </row>
    <row r="78" spans="1:13" ht="30" customHeight="1">
      <c r="A78" s="120"/>
      <c r="B78" s="121"/>
      <c r="C78" s="128"/>
      <c r="D78" s="143" t="s">
        <v>207</v>
      </c>
      <c r="E78" s="143"/>
      <c r="F78" s="143"/>
      <c r="G78" s="144" t="s">
        <v>208</v>
      </c>
      <c r="H78" s="143" t="s">
        <v>170</v>
      </c>
      <c r="I78" s="131">
        <v>6</v>
      </c>
      <c r="J78" s="132">
        <v>296521</v>
      </c>
      <c r="K78" s="140">
        <f t="shared" si="9"/>
        <v>1779126</v>
      </c>
      <c r="L78" s="122"/>
      <c r="M78" s="120"/>
    </row>
    <row r="79" spans="1:13" ht="30" customHeight="1">
      <c r="A79" s="120"/>
      <c r="B79" s="121"/>
      <c r="C79" s="128"/>
      <c r="D79" s="143" t="s">
        <v>209</v>
      </c>
      <c r="E79" s="143"/>
      <c r="F79" s="143"/>
      <c r="G79" s="144" t="s">
        <v>210</v>
      </c>
      <c r="H79" s="143" t="s">
        <v>170</v>
      </c>
      <c r="I79" s="131">
        <v>2</v>
      </c>
      <c r="J79" s="132">
        <v>23690243</v>
      </c>
      <c r="K79" s="140">
        <f t="shared" si="9"/>
        <v>47380486</v>
      </c>
      <c r="L79" s="122"/>
      <c r="M79" s="120"/>
    </row>
    <row r="80" spans="1:13" ht="30" customHeight="1">
      <c r="A80" s="120"/>
      <c r="B80" s="121"/>
      <c r="C80" s="128"/>
      <c r="D80" s="143" t="s">
        <v>211</v>
      </c>
      <c r="E80" s="143"/>
      <c r="F80" s="143"/>
      <c r="G80" s="144" t="s">
        <v>212</v>
      </c>
      <c r="H80" s="143" t="s">
        <v>93</v>
      </c>
      <c r="I80" s="131">
        <v>10</v>
      </c>
      <c r="J80" s="132">
        <v>67920</v>
      </c>
      <c r="K80" s="140">
        <f t="shared" si="9"/>
        <v>679200</v>
      </c>
      <c r="L80" s="122"/>
      <c r="M80" s="120"/>
    </row>
    <row r="81" spans="1:13" ht="30" customHeight="1">
      <c r="A81" s="120"/>
      <c r="B81" s="121"/>
      <c r="C81" s="128"/>
      <c r="D81" s="143" t="s">
        <v>213</v>
      </c>
      <c r="E81" s="143"/>
      <c r="F81" s="143"/>
      <c r="G81" s="144" t="s">
        <v>214</v>
      </c>
      <c r="H81" s="143" t="s">
        <v>93</v>
      </c>
      <c r="I81" s="131">
        <v>15</v>
      </c>
      <c r="J81" s="132">
        <v>85570</v>
      </c>
      <c r="K81" s="140">
        <f t="shared" si="9"/>
        <v>1283550</v>
      </c>
      <c r="L81" s="122"/>
      <c r="M81" s="120"/>
    </row>
    <row r="82" spans="1:13" ht="30" customHeight="1">
      <c r="A82" s="120"/>
      <c r="B82" s="121"/>
      <c r="C82" s="128"/>
      <c r="D82" s="143" t="s">
        <v>215</v>
      </c>
      <c r="E82" s="143"/>
      <c r="F82" s="143"/>
      <c r="G82" s="144" t="s">
        <v>216</v>
      </c>
      <c r="H82" s="143" t="s">
        <v>170</v>
      </c>
      <c r="I82" s="131">
        <v>12</v>
      </c>
      <c r="J82" s="132">
        <v>10499004</v>
      </c>
      <c r="K82" s="140">
        <f t="shared" si="9"/>
        <v>125988048</v>
      </c>
      <c r="L82" s="122"/>
      <c r="M82" s="120"/>
    </row>
    <row r="83" spans="1:13" ht="30" customHeight="1">
      <c r="A83" s="120"/>
      <c r="B83" s="121"/>
      <c r="C83" s="128"/>
      <c r="D83" s="143" t="s">
        <v>217</v>
      </c>
      <c r="E83" s="143"/>
      <c r="F83" s="143"/>
      <c r="G83" s="144" t="s">
        <v>218</v>
      </c>
      <c r="H83" s="143" t="s">
        <v>170</v>
      </c>
      <c r="I83" s="131">
        <v>4</v>
      </c>
      <c r="J83" s="132">
        <v>300360</v>
      </c>
      <c r="K83" s="140">
        <f t="shared" si="9"/>
        <v>1201440</v>
      </c>
      <c r="L83" s="122"/>
      <c r="M83" s="120"/>
    </row>
    <row r="84" spans="1:13" ht="30" customHeight="1">
      <c r="A84" s="120"/>
      <c r="B84" s="121"/>
      <c r="C84" s="128"/>
      <c r="D84" s="143" t="s">
        <v>219</v>
      </c>
      <c r="E84" s="143"/>
      <c r="F84" s="143"/>
      <c r="G84" s="144" t="s">
        <v>220</v>
      </c>
      <c r="H84" s="143" t="s">
        <v>93</v>
      </c>
      <c r="I84" s="131">
        <v>100</v>
      </c>
      <c r="J84" s="132">
        <v>18113</v>
      </c>
      <c r="K84" s="140">
        <f t="shared" si="9"/>
        <v>1811300</v>
      </c>
      <c r="L84" s="122"/>
      <c r="M84" s="120"/>
    </row>
    <row r="85" spans="1:13" ht="30" customHeight="1">
      <c r="A85" s="120"/>
      <c r="B85" s="121"/>
      <c r="C85" s="128"/>
      <c r="D85" s="143"/>
      <c r="E85" s="143"/>
      <c r="F85" s="143"/>
      <c r="G85" s="144"/>
      <c r="H85" s="143"/>
      <c r="I85" s="131"/>
      <c r="J85" s="132"/>
      <c r="K85" s="140"/>
      <c r="L85" s="122"/>
      <c r="M85" s="120"/>
    </row>
    <row r="86" spans="1:13" ht="30" customHeight="1">
      <c r="A86" s="120"/>
      <c r="B86" s="121"/>
      <c r="C86" s="128"/>
      <c r="D86" s="143"/>
      <c r="E86" s="143"/>
      <c r="F86" s="143"/>
      <c r="G86" s="338" t="s">
        <v>221</v>
      </c>
      <c r="H86" s="143"/>
      <c r="I86" s="131"/>
      <c r="J86" s="132"/>
      <c r="K86" s="140"/>
      <c r="L86" s="122"/>
      <c r="M86" s="120"/>
    </row>
    <row r="87" spans="1:13" ht="30" customHeight="1">
      <c r="A87" s="120"/>
      <c r="B87" s="121"/>
      <c r="C87" s="128"/>
      <c r="D87" s="143" t="s">
        <v>222</v>
      </c>
      <c r="E87" s="143"/>
      <c r="F87" s="143"/>
      <c r="G87" s="144" t="s">
        <v>223</v>
      </c>
      <c r="H87" s="143" t="s">
        <v>170</v>
      </c>
      <c r="I87" s="131">
        <v>4</v>
      </c>
      <c r="J87" s="132">
        <v>2699004</v>
      </c>
      <c r="K87" s="140">
        <f t="shared" ref="K87:K116" si="10">ROUND(I87*J87,0)</f>
        <v>10796016</v>
      </c>
      <c r="L87" s="122"/>
      <c r="M87" s="120"/>
    </row>
    <row r="88" spans="1:13" ht="30" customHeight="1">
      <c r="A88" s="120"/>
      <c r="B88" s="121"/>
      <c r="C88" s="128"/>
      <c r="D88" s="143" t="s">
        <v>224</v>
      </c>
      <c r="E88" s="143"/>
      <c r="F88" s="143"/>
      <c r="G88" s="144" t="s">
        <v>225</v>
      </c>
      <c r="H88" s="143" t="s">
        <v>170</v>
      </c>
      <c r="I88" s="131">
        <v>4</v>
      </c>
      <c r="J88" s="132">
        <v>3739004</v>
      </c>
      <c r="K88" s="140">
        <f t="shared" si="10"/>
        <v>14956016</v>
      </c>
      <c r="L88" s="122"/>
      <c r="M88" s="120"/>
    </row>
    <row r="89" spans="1:13" ht="30" customHeight="1">
      <c r="A89" s="120"/>
      <c r="B89" s="121"/>
      <c r="C89" s="128"/>
      <c r="D89" s="143" t="s">
        <v>226</v>
      </c>
      <c r="E89" s="143"/>
      <c r="F89" s="143"/>
      <c r="G89" s="144" t="s">
        <v>227</v>
      </c>
      <c r="H89" s="143" t="s">
        <v>170</v>
      </c>
      <c r="I89" s="131">
        <v>25</v>
      </c>
      <c r="J89" s="132">
        <v>96994</v>
      </c>
      <c r="K89" s="140">
        <f t="shared" si="10"/>
        <v>2424850</v>
      </c>
      <c r="L89" s="122"/>
      <c r="M89" s="120"/>
    </row>
    <row r="90" spans="1:13" ht="30" customHeight="1">
      <c r="A90" s="120"/>
      <c r="B90" s="121"/>
      <c r="C90" s="128"/>
      <c r="D90" s="143" t="s">
        <v>228</v>
      </c>
      <c r="E90" s="143"/>
      <c r="F90" s="143"/>
      <c r="G90" s="144" t="s">
        <v>229</v>
      </c>
      <c r="H90" s="143" t="s">
        <v>170</v>
      </c>
      <c r="I90" s="131">
        <v>44</v>
      </c>
      <c r="J90" s="132">
        <v>213468</v>
      </c>
      <c r="K90" s="140">
        <f t="shared" si="10"/>
        <v>9392592</v>
      </c>
      <c r="L90" s="122"/>
      <c r="M90" s="120"/>
    </row>
    <row r="91" spans="1:13" ht="30" customHeight="1">
      <c r="A91" s="120"/>
      <c r="B91" s="121"/>
      <c r="C91" s="128"/>
      <c r="D91" s="143" t="s">
        <v>230</v>
      </c>
      <c r="E91" s="143"/>
      <c r="F91" s="143"/>
      <c r="G91" s="144" t="s">
        <v>231</v>
      </c>
      <c r="H91" s="143" t="s">
        <v>170</v>
      </c>
      <c r="I91" s="131">
        <v>6</v>
      </c>
      <c r="J91" s="132">
        <v>193389</v>
      </c>
      <c r="K91" s="140">
        <f t="shared" si="10"/>
        <v>1160334</v>
      </c>
      <c r="L91" s="122"/>
      <c r="M91" s="120"/>
    </row>
    <row r="92" spans="1:13" ht="30" customHeight="1">
      <c r="A92" s="120"/>
      <c r="B92" s="121"/>
      <c r="C92" s="128"/>
      <c r="D92" s="143" t="s">
        <v>232</v>
      </c>
      <c r="E92" s="143"/>
      <c r="F92" s="143"/>
      <c r="G92" s="144" t="s">
        <v>233</v>
      </c>
      <c r="H92" s="143" t="s">
        <v>170</v>
      </c>
      <c r="I92" s="131">
        <v>10</v>
      </c>
      <c r="J92" s="132">
        <v>71179</v>
      </c>
      <c r="K92" s="140">
        <f t="shared" si="10"/>
        <v>711790</v>
      </c>
      <c r="L92" s="122"/>
      <c r="M92" s="120"/>
    </row>
    <row r="93" spans="1:13" ht="30" customHeight="1">
      <c r="A93" s="120"/>
      <c r="B93" s="121"/>
      <c r="C93" s="128"/>
      <c r="D93" s="143" t="s">
        <v>234</v>
      </c>
      <c r="E93" s="143"/>
      <c r="F93" s="143"/>
      <c r="G93" s="144" t="s">
        <v>235</v>
      </c>
      <c r="H93" s="143" t="s">
        <v>170</v>
      </c>
      <c r="I93" s="131">
        <v>4</v>
      </c>
      <c r="J93" s="132">
        <v>82879</v>
      </c>
      <c r="K93" s="140">
        <f t="shared" si="10"/>
        <v>331516</v>
      </c>
      <c r="L93" s="122"/>
      <c r="M93" s="120"/>
    </row>
    <row r="94" spans="1:13" ht="30" customHeight="1">
      <c r="A94" s="120"/>
      <c r="B94" s="121"/>
      <c r="C94" s="128"/>
      <c r="D94" s="143" t="s">
        <v>236</v>
      </c>
      <c r="E94" s="143"/>
      <c r="F94" s="143"/>
      <c r="G94" s="144" t="s">
        <v>237</v>
      </c>
      <c r="H94" s="143" t="s">
        <v>170</v>
      </c>
      <c r="I94" s="131">
        <v>7</v>
      </c>
      <c r="J94" s="132">
        <v>175752</v>
      </c>
      <c r="K94" s="140">
        <f t="shared" si="10"/>
        <v>1230264</v>
      </c>
      <c r="L94" s="122"/>
      <c r="M94" s="120"/>
    </row>
    <row r="95" spans="1:13" ht="30" customHeight="1">
      <c r="A95" s="120"/>
      <c r="B95" s="121"/>
      <c r="C95" s="128"/>
      <c r="D95" s="143" t="s">
        <v>238</v>
      </c>
      <c r="E95" s="143"/>
      <c r="F95" s="143"/>
      <c r="G95" s="144" t="s">
        <v>239</v>
      </c>
      <c r="H95" s="143" t="s">
        <v>170</v>
      </c>
      <c r="I95" s="131">
        <v>31</v>
      </c>
      <c r="J95" s="132">
        <v>5650953</v>
      </c>
      <c r="K95" s="140">
        <f t="shared" si="10"/>
        <v>175179543</v>
      </c>
      <c r="L95" s="122"/>
      <c r="M95" s="120"/>
    </row>
    <row r="96" spans="1:13" ht="30" customHeight="1">
      <c r="A96" s="120"/>
      <c r="B96" s="121"/>
      <c r="C96" s="128"/>
      <c r="D96" s="143" t="s">
        <v>240</v>
      </c>
      <c r="E96" s="143"/>
      <c r="F96" s="143"/>
      <c r="G96" s="144" t="s">
        <v>241</v>
      </c>
      <c r="H96" s="143" t="s">
        <v>170</v>
      </c>
      <c r="I96" s="131">
        <v>27</v>
      </c>
      <c r="J96" s="132">
        <v>65051</v>
      </c>
      <c r="K96" s="140">
        <f t="shared" si="10"/>
        <v>1756377</v>
      </c>
      <c r="L96" s="122"/>
      <c r="M96" s="120"/>
    </row>
    <row r="97" spans="1:13" ht="30" customHeight="1">
      <c r="A97" s="120"/>
      <c r="B97" s="121"/>
      <c r="C97" s="128"/>
      <c r="D97" s="143" t="s">
        <v>242</v>
      </c>
      <c r="E97" s="143"/>
      <c r="F97" s="143"/>
      <c r="G97" s="144" t="s">
        <v>243</v>
      </c>
      <c r="H97" s="143" t="s">
        <v>170</v>
      </c>
      <c r="I97" s="131">
        <v>4</v>
      </c>
      <c r="J97" s="132">
        <v>68951</v>
      </c>
      <c r="K97" s="140">
        <f t="shared" si="10"/>
        <v>275804</v>
      </c>
      <c r="L97" s="122"/>
      <c r="M97" s="120"/>
    </row>
    <row r="98" spans="1:13" ht="30" customHeight="1">
      <c r="A98" s="120"/>
      <c r="B98" s="121"/>
      <c r="C98" s="128"/>
      <c r="D98" s="143" t="s">
        <v>244</v>
      </c>
      <c r="E98" s="143"/>
      <c r="F98" s="143"/>
      <c r="G98" s="144" t="s">
        <v>245</v>
      </c>
      <c r="H98" s="143" t="s">
        <v>170</v>
      </c>
      <c r="I98" s="131">
        <v>7</v>
      </c>
      <c r="J98" s="132">
        <v>90372</v>
      </c>
      <c r="K98" s="140">
        <f t="shared" si="10"/>
        <v>632604</v>
      </c>
      <c r="L98" s="122"/>
      <c r="M98" s="120"/>
    </row>
    <row r="99" spans="1:13" ht="30" customHeight="1">
      <c r="A99" s="120"/>
      <c r="B99" s="121"/>
      <c r="C99" s="128"/>
      <c r="D99" s="143" t="s">
        <v>246</v>
      </c>
      <c r="E99" s="143"/>
      <c r="F99" s="143"/>
      <c r="G99" s="144" t="s">
        <v>247</v>
      </c>
      <c r="H99" s="143" t="s">
        <v>170</v>
      </c>
      <c r="I99" s="131">
        <v>7</v>
      </c>
      <c r="J99" s="132">
        <v>82861</v>
      </c>
      <c r="K99" s="140">
        <f t="shared" si="10"/>
        <v>580027</v>
      </c>
      <c r="L99" s="122"/>
      <c r="M99" s="120"/>
    </row>
    <row r="100" spans="1:13" ht="30" customHeight="1">
      <c r="A100" s="120"/>
      <c r="B100" s="121"/>
      <c r="C100" s="128"/>
      <c r="D100" s="143" t="s">
        <v>248</v>
      </c>
      <c r="E100" s="143"/>
      <c r="F100" s="143"/>
      <c r="G100" s="144" t="s">
        <v>249</v>
      </c>
      <c r="H100" s="143" t="s">
        <v>170</v>
      </c>
      <c r="I100" s="131">
        <v>1</v>
      </c>
      <c r="J100" s="132">
        <v>1964733</v>
      </c>
      <c r="K100" s="140">
        <f t="shared" si="10"/>
        <v>1964733</v>
      </c>
      <c r="L100" s="122"/>
      <c r="M100" s="120"/>
    </row>
    <row r="101" spans="1:13" ht="30" customHeight="1">
      <c r="A101" s="120"/>
      <c r="B101" s="121"/>
      <c r="C101" s="128"/>
      <c r="D101" s="143" t="s">
        <v>250</v>
      </c>
      <c r="E101" s="143"/>
      <c r="F101" s="143"/>
      <c r="G101" s="144" t="s">
        <v>251</v>
      </c>
      <c r="H101" s="143" t="s">
        <v>170</v>
      </c>
      <c r="I101" s="131">
        <v>1</v>
      </c>
      <c r="J101" s="132">
        <v>530833</v>
      </c>
      <c r="K101" s="140">
        <f t="shared" si="10"/>
        <v>530833</v>
      </c>
      <c r="L101" s="122"/>
      <c r="M101" s="120"/>
    </row>
    <row r="102" spans="1:13" ht="30" customHeight="1">
      <c r="A102" s="120"/>
      <c r="B102" s="121"/>
      <c r="C102" s="128"/>
      <c r="D102" s="143" t="s">
        <v>252</v>
      </c>
      <c r="E102" s="143"/>
      <c r="F102" s="143"/>
      <c r="G102" s="144" t="s">
        <v>253</v>
      </c>
      <c r="H102" s="143" t="s">
        <v>170</v>
      </c>
      <c r="I102" s="131">
        <v>1</v>
      </c>
      <c r="J102" s="132">
        <v>4087633</v>
      </c>
      <c r="K102" s="140">
        <f t="shared" si="10"/>
        <v>4087633</v>
      </c>
      <c r="L102" s="122"/>
      <c r="M102" s="120"/>
    </row>
    <row r="103" spans="1:13" ht="30" customHeight="1">
      <c r="A103" s="120"/>
      <c r="B103" s="121"/>
      <c r="C103" s="128"/>
      <c r="D103" s="143" t="s">
        <v>254</v>
      </c>
      <c r="E103" s="143"/>
      <c r="F103" s="143"/>
      <c r="G103" s="144" t="s">
        <v>255</v>
      </c>
      <c r="H103" s="143" t="s">
        <v>170</v>
      </c>
      <c r="I103" s="131">
        <v>1</v>
      </c>
      <c r="J103" s="132">
        <v>4419682</v>
      </c>
      <c r="K103" s="140">
        <f t="shared" si="10"/>
        <v>4419682</v>
      </c>
      <c r="L103" s="122"/>
      <c r="M103" s="120"/>
    </row>
    <row r="104" spans="1:13" ht="30" customHeight="1">
      <c r="A104" s="120"/>
      <c r="B104" s="121"/>
      <c r="C104" s="128"/>
      <c r="D104" s="143" t="s">
        <v>256</v>
      </c>
      <c r="E104" s="143"/>
      <c r="F104" s="143"/>
      <c r="G104" s="144" t="s">
        <v>257</v>
      </c>
      <c r="H104" s="143" t="s">
        <v>170</v>
      </c>
      <c r="I104" s="131">
        <v>2</v>
      </c>
      <c r="J104" s="132">
        <v>74151</v>
      </c>
      <c r="K104" s="140">
        <f t="shared" si="10"/>
        <v>148302</v>
      </c>
      <c r="L104" s="122"/>
      <c r="M104" s="120"/>
    </row>
    <row r="105" spans="1:13" ht="30" customHeight="1">
      <c r="A105" s="120"/>
      <c r="B105" s="121"/>
      <c r="C105" s="128"/>
      <c r="D105" s="143" t="s">
        <v>258</v>
      </c>
      <c r="E105" s="143"/>
      <c r="F105" s="143"/>
      <c r="G105" s="144" t="s">
        <v>259</v>
      </c>
      <c r="H105" s="143" t="s">
        <v>170</v>
      </c>
      <c r="I105" s="131">
        <v>1</v>
      </c>
      <c r="J105" s="132">
        <v>9919324</v>
      </c>
      <c r="K105" s="140">
        <f t="shared" si="10"/>
        <v>9919324</v>
      </c>
      <c r="L105" s="122"/>
      <c r="M105" s="120"/>
    </row>
    <row r="106" spans="1:13" ht="30" customHeight="1">
      <c r="A106" s="120"/>
      <c r="B106" s="121"/>
      <c r="C106" s="128"/>
      <c r="D106" s="143" t="s">
        <v>260</v>
      </c>
      <c r="E106" s="143"/>
      <c r="F106" s="143"/>
      <c r="G106" s="144" t="s">
        <v>261</v>
      </c>
      <c r="H106" s="143" t="s">
        <v>170</v>
      </c>
      <c r="I106" s="131">
        <v>1</v>
      </c>
      <c r="J106" s="132">
        <v>13362493</v>
      </c>
      <c r="K106" s="140">
        <f t="shared" si="10"/>
        <v>13362493</v>
      </c>
      <c r="L106" s="122"/>
      <c r="M106" s="120"/>
    </row>
    <row r="107" spans="1:13" ht="30" customHeight="1">
      <c r="A107" s="120"/>
      <c r="B107" s="121"/>
      <c r="C107" s="128"/>
      <c r="D107" s="143" t="s">
        <v>262</v>
      </c>
      <c r="E107" s="143"/>
      <c r="F107" s="143"/>
      <c r="G107" s="144" t="s">
        <v>263</v>
      </c>
      <c r="H107" s="143" t="s">
        <v>93</v>
      </c>
      <c r="I107" s="131">
        <v>123.7</v>
      </c>
      <c r="J107" s="132">
        <v>161455</v>
      </c>
      <c r="K107" s="140">
        <f t="shared" si="10"/>
        <v>19971984</v>
      </c>
      <c r="L107" s="122"/>
      <c r="M107" s="120"/>
    </row>
    <row r="108" spans="1:13" ht="30" customHeight="1">
      <c r="A108" s="120"/>
      <c r="B108" s="121"/>
      <c r="C108" s="128"/>
      <c r="D108" s="143" t="s">
        <v>264</v>
      </c>
      <c r="E108" s="143"/>
      <c r="F108" s="143"/>
      <c r="G108" s="144" t="s">
        <v>265</v>
      </c>
      <c r="H108" s="143" t="s">
        <v>93</v>
      </c>
      <c r="I108" s="131">
        <v>181.57</v>
      </c>
      <c r="J108" s="132">
        <v>317299</v>
      </c>
      <c r="K108" s="140">
        <f t="shared" si="10"/>
        <v>57611979</v>
      </c>
      <c r="L108" s="122"/>
      <c r="M108" s="120"/>
    </row>
    <row r="109" spans="1:13" ht="30" customHeight="1">
      <c r="A109" s="120"/>
      <c r="B109" s="121"/>
      <c r="C109" s="128"/>
      <c r="D109" s="143" t="s">
        <v>266</v>
      </c>
      <c r="E109" s="143"/>
      <c r="F109" s="143"/>
      <c r="G109" s="144" t="s">
        <v>267</v>
      </c>
      <c r="H109" s="143" t="s">
        <v>93</v>
      </c>
      <c r="I109" s="131">
        <v>81.3</v>
      </c>
      <c r="J109" s="132">
        <v>25162</v>
      </c>
      <c r="K109" s="140">
        <f t="shared" si="10"/>
        <v>2045671</v>
      </c>
      <c r="L109" s="122"/>
      <c r="M109" s="120"/>
    </row>
    <row r="110" spans="1:13" ht="30" customHeight="1">
      <c r="A110" s="120"/>
      <c r="B110" s="121"/>
      <c r="C110" s="128"/>
      <c r="D110" s="143" t="s">
        <v>268</v>
      </c>
      <c r="E110" s="143"/>
      <c r="F110" s="143"/>
      <c r="G110" s="144" t="s">
        <v>269</v>
      </c>
      <c r="H110" s="143" t="s">
        <v>93</v>
      </c>
      <c r="I110" s="131">
        <v>189.29</v>
      </c>
      <c r="J110" s="132">
        <v>12688</v>
      </c>
      <c r="K110" s="140">
        <f t="shared" si="10"/>
        <v>2401712</v>
      </c>
      <c r="L110" s="122"/>
      <c r="M110" s="120"/>
    </row>
    <row r="111" spans="1:13" ht="30" customHeight="1">
      <c r="A111" s="120"/>
      <c r="B111" s="121"/>
      <c r="C111" s="128"/>
      <c r="D111" s="143" t="s">
        <v>270</v>
      </c>
      <c r="E111" s="143"/>
      <c r="F111" s="143"/>
      <c r="G111" s="144" t="s">
        <v>271</v>
      </c>
      <c r="H111" s="143" t="s">
        <v>93</v>
      </c>
      <c r="I111" s="131">
        <v>232</v>
      </c>
      <c r="J111" s="132">
        <v>10236</v>
      </c>
      <c r="K111" s="140">
        <f t="shared" si="10"/>
        <v>2374752</v>
      </c>
      <c r="L111" s="122"/>
      <c r="M111" s="120"/>
    </row>
    <row r="112" spans="1:13" ht="30" customHeight="1">
      <c r="A112" s="120"/>
      <c r="B112" s="121"/>
      <c r="C112" s="128"/>
      <c r="D112" s="143" t="s">
        <v>272</v>
      </c>
      <c r="E112" s="143"/>
      <c r="F112" s="143"/>
      <c r="G112" s="144" t="s">
        <v>273</v>
      </c>
      <c r="H112" s="143" t="s">
        <v>93</v>
      </c>
      <c r="I112" s="131">
        <v>186.7</v>
      </c>
      <c r="J112" s="132">
        <v>10973</v>
      </c>
      <c r="K112" s="140">
        <f t="shared" si="10"/>
        <v>2048659</v>
      </c>
      <c r="L112" s="122"/>
      <c r="M112" s="120"/>
    </row>
    <row r="113" spans="1:13" ht="30" customHeight="1">
      <c r="A113" s="120"/>
      <c r="B113" s="121"/>
      <c r="C113" s="128"/>
      <c r="D113" s="143" t="s">
        <v>274</v>
      </c>
      <c r="E113" s="143"/>
      <c r="F113" s="143"/>
      <c r="G113" s="144" t="s">
        <v>275</v>
      </c>
      <c r="H113" s="143" t="s">
        <v>93</v>
      </c>
      <c r="I113" s="131">
        <v>41.3</v>
      </c>
      <c r="J113" s="132">
        <v>13528</v>
      </c>
      <c r="K113" s="140">
        <f t="shared" si="10"/>
        <v>558706</v>
      </c>
      <c r="L113" s="122"/>
      <c r="M113" s="120"/>
    </row>
    <row r="114" spans="1:13" ht="30" customHeight="1">
      <c r="A114" s="120"/>
      <c r="B114" s="121"/>
      <c r="C114" s="128"/>
      <c r="D114" s="143" t="s">
        <v>276</v>
      </c>
      <c r="E114" s="143"/>
      <c r="F114" s="143"/>
      <c r="G114" s="144" t="s">
        <v>277</v>
      </c>
      <c r="H114" s="143" t="s">
        <v>93</v>
      </c>
      <c r="I114" s="131">
        <v>382.99</v>
      </c>
      <c r="J114" s="132">
        <v>14253</v>
      </c>
      <c r="K114" s="140">
        <f t="shared" si="10"/>
        <v>5458756</v>
      </c>
      <c r="L114" s="122"/>
      <c r="M114" s="120"/>
    </row>
    <row r="115" spans="1:13" ht="30" customHeight="1">
      <c r="A115" s="120"/>
      <c r="B115" s="121"/>
      <c r="C115" s="128"/>
      <c r="D115" s="143" t="s">
        <v>278</v>
      </c>
      <c r="E115" s="143"/>
      <c r="F115" s="143"/>
      <c r="G115" s="144" t="s">
        <v>279</v>
      </c>
      <c r="H115" s="143" t="s">
        <v>93</v>
      </c>
      <c r="I115" s="131">
        <v>228</v>
      </c>
      <c r="J115" s="132">
        <v>14975</v>
      </c>
      <c r="K115" s="140">
        <f t="shared" si="10"/>
        <v>3414300</v>
      </c>
      <c r="L115" s="122"/>
      <c r="M115" s="120"/>
    </row>
    <row r="116" spans="1:13" ht="30" customHeight="1">
      <c r="A116" s="120"/>
      <c r="B116" s="121"/>
      <c r="C116" s="128"/>
      <c r="D116" s="143" t="s">
        <v>280</v>
      </c>
      <c r="E116" s="143"/>
      <c r="F116" s="143"/>
      <c r="G116" s="144" t="s">
        <v>281</v>
      </c>
      <c r="H116" s="143" t="s">
        <v>93</v>
      </c>
      <c r="I116" s="131">
        <v>382.99</v>
      </c>
      <c r="J116" s="132">
        <v>6144</v>
      </c>
      <c r="K116" s="140">
        <f t="shared" si="10"/>
        <v>2353091</v>
      </c>
      <c r="L116" s="122"/>
      <c r="M116" s="120"/>
    </row>
    <row r="117" spans="1:13" ht="30" customHeight="1" thickBot="1">
      <c r="A117" s="120"/>
      <c r="B117" s="121"/>
      <c r="C117" s="134" t="s">
        <v>12</v>
      </c>
      <c r="D117" s="152"/>
      <c r="E117" s="152"/>
      <c r="F117" s="152"/>
      <c r="G117" s="155"/>
      <c r="H117" s="154"/>
      <c r="I117" s="131"/>
      <c r="J117" s="137"/>
      <c r="K117" s="138">
        <f>SUM(K75:K116)</f>
        <v>670223845</v>
      </c>
      <c r="L117" s="122"/>
      <c r="M117" s="120"/>
    </row>
    <row r="118" spans="1:13" ht="30" customHeight="1" thickBot="1">
      <c r="A118" s="120"/>
      <c r="B118" s="121"/>
      <c r="C118" s="125"/>
      <c r="D118" s="126">
        <v>11</v>
      </c>
      <c r="E118" s="126"/>
      <c r="F118" s="126"/>
      <c r="G118" s="126" t="s">
        <v>282</v>
      </c>
      <c r="H118" s="126"/>
      <c r="I118" s="126"/>
      <c r="J118" s="334"/>
      <c r="K118" s="127"/>
      <c r="L118" s="122"/>
      <c r="M118" s="120"/>
    </row>
    <row r="119" spans="1:13" ht="30" customHeight="1">
      <c r="A119" s="120"/>
      <c r="B119" s="121"/>
      <c r="C119" s="128"/>
      <c r="D119" s="129" t="s">
        <v>283</v>
      </c>
      <c r="E119" s="129"/>
      <c r="F119" s="129"/>
      <c r="G119" s="130" t="s">
        <v>284</v>
      </c>
      <c r="H119" s="129" t="s">
        <v>93</v>
      </c>
      <c r="I119" s="131">
        <v>36.54</v>
      </c>
      <c r="J119" s="132">
        <v>34717</v>
      </c>
      <c r="K119" s="133">
        <f t="shared" ref="K119:K138" si="11">ROUND(I119*J119,0)</f>
        <v>1268559</v>
      </c>
      <c r="L119" s="122"/>
      <c r="M119" s="120"/>
    </row>
    <row r="120" spans="1:13" ht="30" customHeight="1">
      <c r="A120" s="120"/>
      <c r="B120" s="121"/>
      <c r="C120" s="128"/>
      <c r="D120" s="129" t="s">
        <v>285</v>
      </c>
      <c r="E120" s="129"/>
      <c r="F120" s="129"/>
      <c r="G120" s="130" t="s">
        <v>286</v>
      </c>
      <c r="H120" s="129" t="s">
        <v>93</v>
      </c>
      <c r="I120" s="131">
        <v>40.42</v>
      </c>
      <c r="J120" s="132">
        <v>37591</v>
      </c>
      <c r="K120" s="133">
        <f t="shared" si="11"/>
        <v>1519428</v>
      </c>
      <c r="L120" s="122"/>
      <c r="M120" s="120"/>
    </row>
    <row r="121" spans="1:13" ht="30" customHeight="1">
      <c r="A121" s="120"/>
      <c r="B121" s="121"/>
      <c r="C121" s="128"/>
      <c r="D121" s="129" t="s">
        <v>287</v>
      </c>
      <c r="E121" s="129"/>
      <c r="F121" s="129"/>
      <c r="G121" s="130" t="s">
        <v>288</v>
      </c>
      <c r="H121" s="129" t="s">
        <v>93</v>
      </c>
      <c r="I121" s="131">
        <v>70.849999999999994</v>
      </c>
      <c r="J121" s="132">
        <v>50348</v>
      </c>
      <c r="K121" s="133">
        <f t="shared" si="11"/>
        <v>3567156</v>
      </c>
      <c r="L121" s="122"/>
      <c r="M121" s="120"/>
    </row>
    <row r="122" spans="1:13" ht="30" customHeight="1">
      <c r="A122" s="120"/>
      <c r="B122" s="121"/>
      <c r="C122" s="128"/>
      <c r="D122" s="129" t="s">
        <v>289</v>
      </c>
      <c r="E122" s="129"/>
      <c r="F122" s="129"/>
      <c r="G122" s="130" t="s">
        <v>290</v>
      </c>
      <c r="H122" s="129" t="s">
        <v>93</v>
      </c>
      <c r="I122" s="131">
        <v>18.73</v>
      </c>
      <c r="J122" s="132">
        <v>61413</v>
      </c>
      <c r="K122" s="133">
        <f t="shared" si="11"/>
        <v>1150265</v>
      </c>
      <c r="L122" s="122"/>
      <c r="M122" s="120"/>
    </row>
    <row r="123" spans="1:13" ht="30" customHeight="1">
      <c r="A123" s="120"/>
      <c r="B123" s="121"/>
      <c r="C123" s="128"/>
      <c r="D123" s="129" t="s">
        <v>291</v>
      </c>
      <c r="E123" s="129"/>
      <c r="F123" s="129"/>
      <c r="G123" s="130" t="s">
        <v>292</v>
      </c>
      <c r="H123" s="129" t="s">
        <v>93</v>
      </c>
      <c r="I123" s="131">
        <v>15.73</v>
      </c>
      <c r="J123" s="132">
        <v>66151</v>
      </c>
      <c r="K123" s="133">
        <f t="shared" si="11"/>
        <v>1040555</v>
      </c>
      <c r="L123" s="122"/>
      <c r="M123" s="120"/>
    </row>
    <row r="124" spans="1:13" ht="30" customHeight="1">
      <c r="A124" s="120"/>
      <c r="B124" s="121"/>
      <c r="C124" s="128"/>
      <c r="D124" s="129" t="s">
        <v>293</v>
      </c>
      <c r="E124" s="129"/>
      <c r="F124" s="129"/>
      <c r="G124" s="130" t="s">
        <v>294</v>
      </c>
      <c r="H124" s="129" t="s">
        <v>93</v>
      </c>
      <c r="I124" s="131">
        <v>41.06</v>
      </c>
      <c r="J124" s="132">
        <v>92738</v>
      </c>
      <c r="K124" s="133">
        <f t="shared" si="11"/>
        <v>3807822</v>
      </c>
      <c r="L124" s="122"/>
      <c r="M124" s="120"/>
    </row>
    <row r="125" spans="1:13" ht="30" customHeight="1">
      <c r="A125" s="120"/>
      <c r="B125" s="121"/>
      <c r="C125" s="128"/>
      <c r="D125" s="129" t="s">
        <v>295</v>
      </c>
      <c r="E125" s="129"/>
      <c r="F125" s="129"/>
      <c r="G125" s="130" t="s">
        <v>296</v>
      </c>
      <c r="H125" s="129" t="s">
        <v>93</v>
      </c>
      <c r="I125" s="131">
        <v>17.14</v>
      </c>
      <c r="J125" s="132">
        <v>140179</v>
      </c>
      <c r="K125" s="133">
        <f t="shared" si="11"/>
        <v>2402668</v>
      </c>
      <c r="L125" s="122"/>
      <c r="M125" s="120"/>
    </row>
    <row r="126" spans="1:13" ht="30" customHeight="1">
      <c r="A126" s="120"/>
      <c r="B126" s="121"/>
      <c r="C126" s="128"/>
      <c r="D126" s="129" t="s">
        <v>297</v>
      </c>
      <c r="E126" s="129"/>
      <c r="F126" s="129"/>
      <c r="G126" s="130" t="s">
        <v>298</v>
      </c>
      <c r="H126" s="129" t="s">
        <v>170</v>
      </c>
      <c r="I126" s="131">
        <v>46</v>
      </c>
      <c r="J126" s="132">
        <v>63778</v>
      </c>
      <c r="K126" s="133">
        <f t="shared" si="11"/>
        <v>2933788</v>
      </c>
      <c r="L126" s="122"/>
      <c r="M126" s="120"/>
    </row>
    <row r="127" spans="1:13" ht="30" customHeight="1">
      <c r="A127" s="120"/>
      <c r="B127" s="121"/>
      <c r="C127" s="128"/>
      <c r="D127" s="129" t="s">
        <v>299</v>
      </c>
      <c r="E127" s="129"/>
      <c r="F127" s="129"/>
      <c r="G127" s="130" t="s">
        <v>300</v>
      </c>
      <c r="H127" s="129" t="s">
        <v>170</v>
      </c>
      <c r="I127" s="131">
        <v>20</v>
      </c>
      <c r="J127" s="132">
        <v>72822</v>
      </c>
      <c r="K127" s="133">
        <f t="shared" si="11"/>
        <v>1456440</v>
      </c>
      <c r="L127" s="122"/>
      <c r="M127" s="120"/>
    </row>
    <row r="128" spans="1:13" ht="30" customHeight="1">
      <c r="A128" s="120"/>
      <c r="B128" s="121"/>
      <c r="C128" s="128"/>
      <c r="D128" s="129" t="s">
        <v>301</v>
      </c>
      <c r="E128" s="129"/>
      <c r="F128" s="129"/>
      <c r="G128" s="130" t="s">
        <v>302</v>
      </c>
      <c r="H128" s="129" t="s">
        <v>170</v>
      </c>
      <c r="I128" s="131">
        <v>1</v>
      </c>
      <c r="J128" s="132">
        <v>274928</v>
      </c>
      <c r="K128" s="133">
        <f t="shared" si="11"/>
        <v>274928</v>
      </c>
      <c r="L128" s="122"/>
      <c r="M128" s="120"/>
    </row>
    <row r="129" spans="1:13" ht="30" customHeight="1">
      <c r="A129" s="120"/>
      <c r="B129" s="121"/>
      <c r="C129" s="128"/>
      <c r="D129" s="129" t="s">
        <v>303</v>
      </c>
      <c r="E129" s="129"/>
      <c r="F129" s="129"/>
      <c r="G129" s="130" t="s">
        <v>304</v>
      </c>
      <c r="H129" s="129" t="s">
        <v>170</v>
      </c>
      <c r="I129" s="131">
        <v>1</v>
      </c>
      <c r="J129" s="132">
        <v>355355</v>
      </c>
      <c r="K129" s="133">
        <f t="shared" si="11"/>
        <v>355355</v>
      </c>
      <c r="L129" s="122"/>
      <c r="M129" s="120"/>
    </row>
    <row r="130" spans="1:13" ht="30" customHeight="1">
      <c r="A130" s="120"/>
      <c r="B130" s="121"/>
      <c r="C130" s="128"/>
      <c r="D130" s="129" t="s">
        <v>305</v>
      </c>
      <c r="E130" s="129"/>
      <c r="F130" s="129"/>
      <c r="G130" s="130" t="s">
        <v>306</v>
      </c>
      <c r="H130" s="129" t="s">
        <v>170</v>
      </c>
      <c r="I130" s="131">
        <v>3</v>
      </c>
      <c r="J130" s="132">
        <v>456938</v>
      </c>
      <c r="K130" s="133">
        <f t="shared" si="11"/>
        <v>1370814</v>
      </c>
      <c r="L130" s="122"/>
      <c r="M130" s="120"/>
    </row>
    <row r="131" spans="1:13" ht="30" customHeight="1">
      <c r="A131" s="120"/>
      <c r="B131" s="121"/>
      <c r="C131" s="128"/>
      <c r="D131" s="129" t="s">
        <v>307</v>
      </c>
      <c r="E131" s="129"/>
      <c r="F131" s="129"/>
      <c r="G131" s="130" t="s">
        <v>308</v>
      </c>
      <c r="H131" s="129" t="s">
        <v>170</v>
      </c>
      <c r="I131" s="131">
        <v>1</v>
      </c>
      <c r="J131" s="132">
        <v>1142054</v>
      </c>
      <c r="K131" s="133">
        <f t="shared" si="11"/>
        <v>1142054</v>
      </c>
      <c r="L131" s="122"/>
      <c r="M131" s="120"/>
    </row>
    <row r="132" spans="1:13" ht="30" customHeight="1">
      <c r="A132" s="120"/>
      <c r="B132" s="121"/>
      <c r="C132" s="128"/>
      <c r="D132" s="129" t="s">
        <v>309</v>
      </c>
      <c r="E132" s="129"/>
      <c r="F132" s="129"/>
      <c r="G132" s="130" t="s">
        <v>310</v>
      </c>
      <c r="H132" s="129" t="s">
        <v>170</v>
      </c>
      <c r="I132" s="131">
        <v>18</v>
      </c>
      <c r="J132" s="132">
        <v>2960576</v>
      </c>
      <c r="K132" s="133">
        <f t="shared" si="11"/>
        <v>53290368</v>
      </c>
      <c r="L132" s="122"/>
      <c r="M132" s="120"/>
    </row>
    <row r="133" spans="1:13" ht="30" customHeight="1">
      <c r="A133" s="120"/>
      <c r="B133" s="121"/>
      <c r="C133" s="128"/>
      <c r="D133" s="129" t="s">
        <v>311</v>
      </c>
      <c r="E133" s="129"/>
      <c r="F133" s="129"/>
      <c r="G133" s="130" t="s">
        <v>312</v>
      </c>
      <c r="H133" s="129" t="s">
        <v>170</v>
      </c>
      <c r="I133" s="131">
        <v>21</v>
      </c>
      <c r="J133" s="132">
        <v>572276</v>
      </c>
      <c r="K133" s="133">
        <f t="shared" si="11"/>
        <v>12017796</v>
      </c>
      <c r="L133" s="122"/>
      <c r="M133" s="120"/>
    </row>
    <row r="134" spans="1:13" ht="30" customHeight="1">
      <c r="A134" s="120"/>
      <c r="B134" s="121"/>
      <c r="C134" s="128"/>
      <c r="D134" s="129" t="s">
        <v>313</v>
      </c>
      <c r="E134" s="129"/>
      <c r="F134" s="129"/>
      <c r="G134" s="130" t="s">
        <v>314</v>
      </c>
      <c r="H134" s="129" t="s">
        <v>170</v>
      </c>
      <c r="I134" s="131">
        <v>2</v>
      </c>
      <c r="J134" s="132">
        <v>3563126</v>
      </c>
      <c r="K134" s="133">
        <f t="shared" si="11"/>
        <v>7126252</v>
      </c>
      <c r="L134" s="122"/>
      <c r="M134" s="120"/>
    </row>
    <row r="135" spans="1:13" ht="30" customHeight="1">
      <c r="A135" s="120"/>
      <c r="B135" s="121"/>
      <c r="C135" s="128"/>
      <c r="D135" s="129" t="s">
        <v>315</v>
      </c>
      <c r="E135" s="129"/>
      <c r="F135" s="129"/>
      <c r="G135" s="130" t="s">
        <v>316</v>
      </c>
      <c r="H135" s="129" t="s">
        <v>170</v>
      </c>
      <c r="I135" s="131">
        <v>2</v>
      </c>
      <c r="J135" s="132">
        <v>1938056</v>
      </c>
      <c r="K135" s="133">
        <f t="shared" si="11"/>
        <v>3876112</v>
      </c>
      <c r="L135" s="122"/>
      <c r="M135" s="120"/>
    </row>
    <row r="136" spans="1:13" ht="30" customHeight="1">
      <c r="A136" s="120"/>
      <c r="B136" s="121"/>
      <c r="C136" s="128"/>
      <c r="D136" s="129" t="s">
        <v>317</v>
      </c>
      <c r="E136" s="129"/>
      <c r="F136" s="129"/>
      <c r="G136" s="130" t="s">
        <v>318</v>
      </c>
      <c r="H136" s="129" t="s">
        <v>170</v>
      </c>
      <c r="I136" s="131">
        <v>22</v>
      </c>
      <c r="J136" s="132">
        <v>254060</v>
      </c>
      <c r="K136" s="133">
        <f t="shared" si="11"/>
        <v>5589320</v>
      </c>
      <c r="L136" s="122"/>
      <c r="M136" s="120"/>
    </row>
    <row r="137" spans="1:13" ht="30" customHeight="1">
      <c r="A137" s="120"/>
      <c r="B137" s="121"/>
      <c r="C137" s="128"/>
      <c r="D137" s="129" t="s">
        <v>319</v>
      </c>
      <c r="E137" s="129"/>
      <c r="F137" s="129"/>
      <c r="G137" s="130" t="s">
        <v>320</v>
      </c>
      <c r="H137" s="129" t="s">
        <v>170</v>
      </c>
      <c r="I137" s="131">
        <v>2</v>
      </c>
      <c r="J137" s="132">
        <v>2087835</v>
      </c>
      <c r="K137" s="133">
        <f t="shared" si="11"/>
        <v>4175670</v>
      </c>
      <c r="L137" s="122"/>
      <c r="M137" s="120"/>
    </row>
    <row r="138" spans="1:13" ht="30" customHeight="1">
      <c r="A138" s="120"/>
      <c r="B138" s="121"/>
      <c r="C138" s="128"/>
      <c r="D138" s="129" t="s">
        <v>321</v>
      </c>
      <c r="E138" s="129"/>
      <c r="F138" s="129"/>
      <c r="G138" s="130" t="s">
        <v>322</v>
      </c>
      <c r="H138" s="129" t="s">
        <v>170</v>
      </c>
      <c r="I138" s="131">
        <v>1</v>
      </c>
      <c r="J138" s="132">
        <v>799635</v>
      </c>
      <c r="K138" s="133">
        <f t="shared" si="11"/>
        <v>799635</v>
      </c>
      <c r="L138" s="122"/>
      <c r="M138" s="120"/>
    </row>
    <row r="139" spans="1:13" ht="30" customHeight="1" thickBot="1">
      <c r="A139" s="120"/>
      <c r="B139" s="121"/>
      <c r="C139" s="134" t="s">
        <v>12</v>
      </c>
      <c r="D139" s="135"/>
      <c r="E139" s="135"/>
      <c r="F139" s="135"/>
      <c r="G139" s="136"/>
      <c r="H139" s="135"/>
      <c r="I139" s="131"/>
      <c r="J139" s="137"/>
      <c r="K139" s="138">
        <f>SUM(K119:K138)</f>
        <v>109164985</v>
      </c>
      <c r="L139" s="122"/>
      <c r="M139" s="120"/>
    </row>
    <row r="140" spans="1:13" ht="30" customHeight="1" thickBot="1">
      <c r="A140" s="120"/>
      <c r="B140" s="121"/>
      <c r="C140" s="125"/>
      <c r="D140" s="126">
        <v>12</v>
      </c>
      <c r="E140" s="126"/>
      <c r="F140" s="126"/>
      <c r="G140" s="126" t="s">
        <v>323</v>
      </c>
      <c r="H140" s="126"/>
      <c r="I140" s="339"/>
      <c r="J140" s="334"/>
      <c r="K140" s="340"/>
      <c r="L140" s="122"/>
      <c r="M140" s="120"/>
    </row>
    <row r="141" spans="1:13" ht="30" customHeight="1">
      <c r="A141" s="120"/>
      <c r="B141" s="121"/>
      <c r="C141" s="128"/>
      <c r="D141" s="129" t="s">
        <v>324</v>
      </c>
      <c r="E141" s="129"/>
      <c r="F141" s="129"/>
      <c r="G141" s="139" t="s">
        <v>325</v>
      </c>
      <c r="H141" s="129" t="s">
        <v>93</v>
      </c>
      <c r="I141" s="131">
        <v>67.349999999999994</v>
      </c>
      <c r="J141" s="132">
        <v>64769</v>
      </c>
      <c r="K141" s="140">
        <f t="shared" ref="K141:K149" si="12">ROUND(I141*J141,0)</f>
        <v>4362192</v>
      </c>
      <c r="L141" s="122"/>
      <c r="M141" s="120"/>
    </row>
    <row r="142" spans="1:13" ht="30" customHeight="1">
      <c r="A142" s="120"/>
      <c r="B142" s="121"/>
      <c r="C142" s="128"/>
      <c r="D142" s="129" t="s">
        <v>326</v>
      </c>
      <c r="E142" s="129"/>
      <c r="F142" s="129"/>
      <c r="G142" s="139" t="s">
        <v>327</v>
      </c>
      <c r="H142" s="129" t="s">
        <v>93</v>
      </c>
      <c r="I142" s="131">
        <v>5.82</v>
      </c>
      <c r="J142" s="132">
        <v>74677</v>
      </c>
      <c r="K142" s="140">
        <f t="shared" si="12"/>
        <v>434620</v>
      </c>
      <c r="L142" s="122"/>
      <c r="M142" s="120"/>
    </row>
    <row r="143" spans="1:13" ht="30" customHeight="1">
      <c r="A143" s="120"/>
      <c r="B143" s="121"/>
      <c r="C143" s="128"/>
      <c r="D143" s="129" t="s">
        <v>328</v>
      </c>
      <c r="E143" s="129"/>
      <c r="F143" s="129"/>
      <c r="G143" s="139" t="s">
        <v>329</v>
      </c>
      <c r="H143" s="129" t="s">
        <v>93</v>
      </c>
      <c r="I143" s="131">
        <v>82.62</v>
      </c>
      <c r="J143" s="132">
        <v>79481</v>
      </c>
      <c r="K143" s="140">
        <f t="shared" si="12"/>
        <v>6566720</v>
      </c>
      <c r="L143" s="122"/>
      <c r="M143" s="120"/>
    </row>
    <row r="144" spans="1:13" ht="30" customHeight="1">
      <c r="A144" s="120"/>
      <c r="B144" s="121"/>
      <c r="C144" s="128"/>
      <c r="D144" s="129" t="s">
        <v>330</v>
      </c>
      <c r="E144" s="129"/>
      <c r="F144" s="129"/>
      <c r="G144" s="139" t="s">
        <v>331</v>
      </c>
      <c r="H144" s="129" t="s">
        <v>93</v>
      </c>
      <c r="I144" s="131">
        <v>12.76</v>
      </c>
      <c r="J144" s="132">
        <v>208497</v>
      </c>
      <c r="K144" s="140">
        <f t="shared" si="12"/>
        <v>2660422</v>
      </c>
      <c r="L144" s="122"/>
      <c r="M144" s="120"/>
    </row>
    <row r="145" spans="1:13" ht="30" customHeight="1">
      <c r="A145" s="120"/>
      <c r="B145" s="121"/>
      <c r="C145" s="128"/>
      <c r="D145" s="129" t="s">
        <v>332</v>
      </c>
      <c r="E145" s="129"/>
      <c r="F145" s="129"/>
      <c r="G145" s="139" t="s">
        <v>333</v>
      </c>
      <c r="H145" s="129" t="s">
        <v>334</v>
      </c>
      <c r="I145" s="131">
        <v>23</v>
      </c>
      <c r="J145" s="132">
        <v>179495</v>
      </c>
      <c r="K145" s="140">
        <f t="shared" si="12"/>
        <v>4128385</v>
      </c>
      <c r="L145" s="122"/>
      <c r="M145" s="120"/>
    </row>
    <row r="146" spans="1:13" ht="30" customHeight="1">
      <c r="A146" s="120"/>
      <c r="B146" s="121"/>
      <c r="C146" s="128"/>
      <c r="D146" s="129" t="s">
        <v>335</v>
      </c>
      <c r="E146" s="129"/>
      <c r="F146" s="129"/>
      <c r="G146" s="139" t="s">
        <v>336</v>
      </c>
      <c r="H146" s="129" t="s">
        <v>334</v>
      </c>
      <c r="I146" s="131">
        <v>10</v>
      </c>
      <c r="J146" s="132">
        <v>218477</v>
      </c>
      <c r="K146" s="140">
        <f t="shared" si="12"/>
        <v>2184770</v>
      </c>
      <c r="L146" s="122"/>
      <c r="M146" s="120"/>
    </row>
    <row r="147" spans="1:13" ht="30" customHeight="1">
      <c r="A147" s="120"/>
      <c r="B147" s="121"/>
      <c r="C147" s="128"/>
      <c r="D147" s="129" t="s">
        <v>337</v>
      </c>
      <c r="E147" s="129"/>
      <c r="F147" s="129"/>
      <c r="G147" s="139" t="s">
        <v>338</v>
      </c>
      <c r="H147" s="129" t="s">
        <v>170</v>
      </c>
      <c r="I147" s="131">
        <v>34</v>
      </c>
      <c r="J147" s="132">
        <v>111913</v>
      </c>
      <c r="K147" s="140">
        <f t="shared" si="12"/>
        <v>3805042</v>
      </c>
      <c r="L147" s="122"/>
      <c r="M147" s="120"/>
    </row>
    <row r="148" spans="1:13" ht="30" customHeight="1">
      <c r="A148" s="120"/>
      <c r="B148" s="121"/>
      <c r="C148" s="128"/>
      <c r="D148" s="129" t="s">
        <v>339</v>
      </c>
      <c r="E148" s="129"/>
      <c r="F148" s="129"/>
      <c r="G148" s="139" t="s">
        <v>340</v>
      </c>
      <c r="H148" s="129" t="s">
        <v>93</v>
      </c>
      <c r="I148" s="131">
        <v>58</v>
      </c>
      <c r="J148" s="132">
        <v>57481</v>
      </c>
      <c r="K148" s="140">
        <f t="shared" si="12"/>
        <v>3333898</v>
      </c>
      <c r="L148" s="122"/>
      <c r="M148" s="120"/>
    </row>
    <row r="149" spans="1:13" ht="30" customHeight="1">
      <c r="A149" s="120"/>
      <c r="B149" s="121"/>
      <c r="C149" s="128"/>
      <c r="D149" s="129" t="s">
        <v>341</v>
      </c>
      <c r="E149" s="129"/>
      <c r="F149" s="129"/>
      <c r="G149" s="139" t="s">
        <v>342</v>
      </c>
      <c r="H149" s="129" t="s">
        <v>93</v>
      </c>
      <c r="I149" s="131">
        <v>14.1</v>
      </c>
      <c r="J149" s="132">
        <v>60291</v>
      </c>
      <c r="K149" s="140">
        <f t="shared" si="12"/>
        <v>850103</v>
      </c>
      <c r="L149" s="122"/>
      <c r="M149" s="120"/>
    </row>
    <row r="150" spans="1:13" ht="30" customHeight="1" thickBot="1">
      <c r="A150" s="120"/>
      <c r="B150" s="121"/>
      <c r="C150" s="134" t="s">
        <v>12</v>
      </c>
      <c r="D150" s="141"/>
      <c r="E150" s="142"/>
      <c r="F150" s="141"/>
      <c r="G150" s="141"/>
      <c r="H150" s="141"/>
      <c r="I150" s="131"/>
      <c r="J150" s="141"/>
      <c r="K150" s="138">
        <f>SUM(K141:K149)</f>
        <v>28326152</v>
      </c>
      <c r="L150" s="122"/>
      <c r="M150" s="120"/>
    </row>
    <row r="151" spans="1:13" ht="30" customHeight="1" thickBot="1">
      <c r="A151" s="120"/>
      <c r="B151" s="121"/>
      <c r="C151" s="125"/>
      <c r="D151" s="126">
        <v>13</v>
      </c>
      <c r="E151" s="126"/>
      <c r="F151" s="126"/>
      <c r="G151" s="126" t="s">
        <v>343</v>
      </c>
      <c r="H151" s="126"/>
      <c r="I151" s="126"/>
      <c r="J151" s="334"/>
      <c r="K151" s="127"/>
      <c r="L151" s="122"/>
      <c r="M151" s="120"/>
    </row>
    <row r="152" spans="1:13" ht="30" customHeight="1">
      <c r="A152" s="120"/>
      <c r="B152" s="121"/>
      <c r="C152" s="128"/>
      <c r="D152" s="143" t="s">
        <v>344</v>
      </c>
      <c r="E152" s="143"/>
      <c r="F152" s="143"/>
      <c r="G152" s="144" t="s">
        <v>345</v>
      </c>
      <c r="H152" s="143" t="s">
        <v>93</v>
      </c>
      <c r="I152" s="131">
        <v>1.17</v>
      </c>
      <c r="J152" s="132">
        <v>74677</v>
      </c>
      <c r="K152" s="145">
        <f t="shared" ref="K152:K155" si="13">ROUND(I152*J152,0)</f>
        <v>87372</v>
      </c>
      <c r="L152" s="122"/>
      <c r="M152" s="120"/>
    </row>
    <row r="153" spans="1:13" ht="30" customHeight="1">
      <c r="A153" s="120"/>
      <c r="B153" s="121"/>
      <c r="C153" s="128"/>
      <c r="D153" s="146" t="s">
        <v>346</v>
      </c>
      <c r="E153" s="146"/>
      <c r="F153" s="146"/>
      <c r="G153" s="144" t="s">
        <v>347</v>
      </c>
      <c r="H153" s="143" t="s">
        <v>93</v>
      </c>
      <c r="I153" s="131">
        <v>38</v>
      </c>
      <c r="J153" s="132">
        <v>79481</v>
      </c>
      <c r="K153" s="140">
        <f t="shared" si="13"/>
        <v>3020278</v>
      </c>
      <c r="L153" s="122"/>
      <c r="M153" s="120"/>
    </row>
    <row r="154" spans="1:13" ht="30" customHeight="1">
      <c r="A154" s="120"/>
      <c r="B154" s="121"/>
      <c r="C154" s="128"/>
      <c r="D154" s="146" t="s">
        <v>348</v>
      </c>
      <c r="E154" s="146"/>
      <c r="F154" s="146"/>
      <c r="G154" s="144" t="s">
        <v>349</v>
      </c>
      <c r="H154" s="143" t="s">
        <v>93</v>
      </c>
      <c r="I154" s="131">
        <v>61.17</v>
      </c>
      <c r="J154" s="132">
        <v>208497</v>
      </c>
      <c r="K154" s="140">
        <f t="shared" si="13"/>
        <v>12753761</v>
      </c>
      <c r="L154" s="122"/>
      <c r="M154" s="120"/>
    </row>
    <row r="155" spans="1:13" ht="30" customHeight="1">
      <c r="A155" s="120"/>
      <c r="B155" s="121"/>
      <c r="C155" s="128"/>
      <c r="D155" s="146" t="s">
        <v>350</v>
      </c>
      <c r="E155" s="146"/>
      <c r="F155" s="146"/>
      <c r="G155" s="144" t="s">
        <v>351</v>
      </c>
      <c r="H155" s="143" t="s">
        <v>93</v>
      </c>
      <c r="I155" s="131">
        <v>38.11</v>
      </c>
      <c r="J155" s="132">
        <v>328658</v>
      </c>
      <c r="K155" s="140">
        <f t="shared" si="13"/>
        <v>12525156</v>
      </c>
      <c r="L155" s="122"/>
      <c r="M155" s="120"/>
    </row>
    <row r="156" spans="1:13" ht="30" customHeight="1" thickBot="1">
      <c r="A156" s="120"/>
      <c r="B156" s="121"/>
      <c r="C156" s="147" t="s">
        <v>12</v>
      </c>
      <c r="D156" s="148"/>
      <c r="E156" s="148"/>
      <c r="F156" s="148"/>
      <c r="G156" s="149"/>
      <c r="H156" s="148"/>
      <c r="I156" s="131"/>
      <c r="J156" s="150"/>
      <c r="K156" s="151">
        <f>SUM(K152:K155)</f>
        <v>28386567</v>
      </c>
      <c r="L156" s="122"/>
      <c r="M156" s="120"/>
    </row>
    <row r="157" spans="1:13" ht="30" customHeight="1" thickBot="1">
      <c r="A157" s="120"/>
      <c r="B157" s="121"/>
      <c r="C157" s="125"/>
      <c r="D157" s="126">
        <v>14</v>
      </c>
      <c r="E157" s="126"/>
      <c r="F157" s="126"/>
      <c r="G157" s="126" t="s">
        <v>352</v>
      </c>
      <c r="H157" s="126"/>
      <c r="I157" s="126"/>
      <c r="J157" s="334"/>
      <c r="K157" s="127"/>
      <c r="L157" s="122"/>
      <c r="M157" s="120"/>
    </row>
    <row r="158" spans="1:13" ht="30" customHeight="1">
      <c r="A158" s="120"/>
      <c r="B158" s="121"/>
      <c r="C158" s="128"/>
      <c r="D158" s="143" t="s">
        <v>353</v>
      </c>
      <c r="E158" s="143"/>
      <c r="F158" s="143"/>
      <c r="G158" s="144" t="s">
        <v>354</v>
      </c>
      <c r="H158" s="143" t="s">
        <v>93</v>
      </c>
      <c r="I158" s="131">
        <v>50.75</v>
      </c>
      <c r="J158" s="132">
        <v>203080</v>
      </c>
      <c r="K158" s="140">
        <f>ROUND(I158*J158,0)</f>
        <v>10306310</v>
      </c>
      <c r="L158" s="122"/>
      <c r="M158" s="120"/>
    </row>
    <row r="159" spans="1:13" ht="30" customHeight="1" thickBot="1">
      <c r="A159" s="120"/>
      <c r="B159" s="121"/>
      <c r="C159" s="134" t="s">
        <v>12</v>
      </c>
      <c r="D159" s="152"/>
      <c r="E159" s="152"/>
      <c r="F159" s="152"/>
      <c r="G159" s="153"/>
      <c r="H159" s="154"/>
      <c r="I159" s="131"/>
      <c r="J159" s="137"/>
      <c r="K159" s="138">
        <f>+K158</f>
        <v>10306310</v>
      </c>
      <c r="L159" s="122"/>
      <c r="M159" s="120"/>
    </row>
    <row r="160" spans="1:13" ht="30" customHeight="1" thickBot="1">
      <c r="A160" s="120"/>
      <c r="B160" s="121"/>
      <c r="C160" s="125"/>
      <c r="D160" s="126">
        <v>15</v>
      </c>
      <c r="E160" s="126"/>
      <c r="F160" s="126"/>
      <c r="G160" s="126" t="s">
        <v>355</v>
      </c>
      <c r="H160" s="126"/>
      <c r="I160" s="126"/>
      <c r="J160" s="334"/>
      <c r="K160" s="127"/>
      <c r="L160" s="122"/>
      <c r="M160" s="120"/>
    </row>
    <row r="161" spans="1:13" ht="60" customHeight="1">
      <c r="A161" s="120"/>
      <c r="B161" s="121"/>
      <c r="C161" s="128"/>
      <c r="D161" s="143" t="s">
        <v>356</v>
      </c>
      <c r="E161" s="143"/>
      <c r="F161" s="143"/>
      <c r="G161" s="144" t="s">
        <v>357</v>
      </c>
      <c r="H161" s="143" t="s">
        <v>170</v>
      </c>
      <c r="I161" s="131">
        <v>1</v>
      </c>
      <c r="J161" s="132">
        <v>19781906</v>
      </c>
      <c r="K161" s="140">
        <f t="shared" ref="K161:K164" si="14">ROUND(I161*J161,0)</f>
        <v>19781906</v>
      </c>
      <c r="L161" s="122"/>
      <c r="M161" s="120"/>
    </row>
    <row r="162" spans="1:13" ht="30" customHeight="1">
      <c r="A162" s="120"/>
      <c r="B162" s="121"/>
      <c r="C162" s="128"/>
      <c r="D162" s="143" t="s">
        <v>358</v>
      </c>
      <c r="E162" s="143"/>
      <c r="F162" s="143"/>
      <c r="G162" s="144" t="s">
        <v>359</v>
      </c>
      <c r="H162" s="143" t="s">
        <v>96</v>
      </c>
      <c r="I162" s="131">
        <v>5</v>
      </c>
      <c r="J162" s="132">
        <v>1037040</v>
      </c>
      <c r="K162" s="140">
        <f t="shared" si="14"/>
        <v>5185200</v>
      </c>
      <c r="L162" s="122"/>
      <c r="M162" s="120"/>
    </row>
    <row r="163" spans="1:13" ht="30" customHeight="1">
      <c r="A163" s="120"/>
      <c r="B163" s="121"/>
      <c r="C163" s="128"/>
      <c r="D163" s="143" t="s">
        <v>360</v>
      </c>
      <c r="E163" s="143"/>
      <c r="F163" s="143"/>
      <c r="G163" s="144" t="s">
        <v>361</v>
      </c>
      <c r="H163" s="143" t="s">
        <v>93</v>
      </c>
      <c r="I163" s="131">
        <v>56.95</v>
      </c>
      <c r="J163" s="132">
        <v>331094</v>
      </c>
      <c r="K163" s="140">
        <f t="shared" si="14"/>
        <v>18855803</v>
      </c>
      <c r="L163" s="122"/>
      <c r="M163" s="120"/>
    </row>
    <row r="164" spans="1:13" ht="30" customHeight="1">
      <c r="A164" s="120"/>
      <c r="B164" s="121"/>
      <c r="C164" s="128"/>
      <c r="D164" s="143" t="s">
        <v>362</v>
      </c>
      <c r="E164" s="143"/>
      <c r="F164" s="143"/>
      <c r="G164" s="144" t="s">
        <v>363</v>
      </c>
      <c r="H164" s="143" t="s">
        <v>170</v>
      </c>
      <c r="I164" s="131">
        <v>9</v>
      </c>
      <c r="J164" s="132">
        <v>706432</v>
      </c>
      <c r="K164" s="140">
        <f t="shared" si="14"/>
        <v>6357888</v>
      </c>
      <c r="L164" s="122"/>
      <c r="M164" s="120"/>
    </row>
    <row r="165" spans="1:13" ht="30" customHeight="1" thickBot="1">
      <c r="A165" s="120"/>
      <c r="B165" s="121"/>
      <c r="C165" s="134" t="s">
        <v>12</v>
      </c>
      <c r="D165" s="152"/>
      <c r="E165" s="152"/>
      <c r="F165" s="152"/>
      <c r="G165" s="155"/>
      <c r="H165" s="154"/>
      <c r="I165" s="131"/>
      <c r="J165" s="137"/>
      <c r="K165" s="138">
        <f>SUM(K161:K164)</f>
        <v>50180797</v>
      </c>
      <c r="L165" s="122"/>
      <c r="M165" s="120"/>
    </row>
    <row r="166" spans="1:13" ht="30" customHeight="1" thickBot="1">
      <c r="A166" s="120"/>
      <c r="B166" s="121"/>
      <c r="C166" s="125"/>
      <c r="D166" s="126">
        <v>16</v>
      </c>
      <c r="E166" s="126"/>
      <c r="F166" s="126"/>
      <c r="G166" s="126" t="s">
        <v>364</v>
      </c>
      <c r="H166" s="126"/>
      <c r="I166" s="126"/>
      <c r="J166" s="126"/>
      <c r="K166" s="127"/>
      <c r="L166" s="122"/>
      <c r="M166" s="120"/>
    </row>
    <row r="167" spans="1:13" ht="30" customHeight="1">
      <c r="A167" s="120"/>
      <c r="B167" s="121"/>
      <c r="C167" s="128"/>
      <c r="D167" s="129" t="s">
        <v>365</v>
      </c>
      <c r="E167" s="129"/>
      <c r="F167" s="129"/>
      <c r="G167" s="130" t="s">
        <v>366</v>
      </c>
      <c r="H167" s="129" t="s">
        <v>96</v>
      </c>
      <c r="I167" s="131">
        <v>115.2</v>
      </c>
      <c r="J167" s="132">
        <v>183671</v>
      </c>
      <c r="K167" s="133">
        <f t="shared" ref="K167:K170" si="15">ROUND(I167*J167,0)</f>
        <v>21158899</v>
      </c>
      <c r="L167" s="122"/>
      <c r="M167" s="120"/>
    </row>
    <row r="168" spans="1:13" ht="30" customHeight="1">
      <c r="A168" s="120"/>
      <c r="B168" s="121"/>
      <c r="C168" s="128"/>
      <c r="D168" s="129" t="s">
        <v>367</v>
      </c>
      <c r="E168" s="129"/>
      <c r="F168" s="129"/>
      <c r="G168" s="130" t="s">
        <v>368</v>
      </c>
      <c r="H168" s="129" t="s">
        <v>88</v>
      </c>
      <c r="I168" s="131">
        <v>2569</v>
      </c>
      <c r="J168" s="132">
        <v>250038</v>
      </c>
      <c r="K168" s="133">
        <f t="shared" si="15"/>
        <v>642347622</v>
      </c>
      <c r="L168" s="122"/>
      <c r="M168" s="120"/>
    </row>
    <row r="169" spans="1:13" ht="30" customHeight="1">
      <c r="A169" s="120"/>
      <c r="B169" s="121"/>
      <c r="C169" s="128"/>
      <c r="D169" s="129" t="s">
        <v>369</v>
      </c>
      <c r="E169" s="129"/>
      <c r="F169" s="129"/>
      <c r="G169" s="130" t="s">
        <v>370</v>
      </c>
      <c r="H169" s="129" t="s">
        <v>93</v>
      </c>
      <c r="I169" s="131">
        <v>504</v>
      </c>
      <c r="J169" s="132">
        <v>245237</v>
      </c>
      <c r="K169" s="133">
        <f t="shared" si="15"/>
        <v>123599448</v>
      </c>
      <c r="L169" s="122"/>
      <c r="M169" s="120"/>
    </row>
    <row r="170" spans="1:13" ht="30" customHeight="1">
      <c r="A170" s="120"/>
      <c r="B170" s="121"/>
      <c r="C170" s="128"/>
      <c r="D170" s="129" t="s">
        <v>371</v>
      </c>
      <c r="E170" s="129"/>
      <c r="F170" s="129"/>
      <c r="G170" s="130" t="s">
        <v>372</v>
      </c>
      <c r="H170" s="129" t="s">
        <v>93</v>
      </c>
      <c r="I170" s="131">
        <v>424.8</v>
      </c>
      <c r="J170" s="132">
        <v>255475</v>
      </c>
      <c r="K170" s="133">
        <f t="shared" si="15"/>
        <v>108525780</v>
      </c>
      <c r="L170" s="122"/>
      <c r="M170" s="120"/>
    </row>
    <row r="171" spans="1:13" ht="30" customHeight="1" thickBot="1">
      <c r="A171" s="120"/>
      <c r="B171" s="121"/>
      <c r="C171" s="134" t="s">
        <v>12</v>
      </c>
      <c r="D171" s="135"/>
      <c r="E171" s="135"/>
      <c r="F171" s="135"/>
      <c r="G171" s="136"/>
      <c r="H171" s="135"/>
      <c r="I171" s="131"/>
      <c r="J171" s="137"/>
      <c r="K171" s="138">
        <f>SUM(K167:K170)</f>
        <v>895631749</v>
      </c>
      <c r="L171" s="122"/>
      <c r="M171" s="120"/>
    </row>
    <row r="172" spans="1:13" ht="30" customHeight="1" thickBot="1">
      <c r="A172" s="120"/>
      <c r="B172" s="121"/>
      <c r="C172" s="125"/>
      <c r="D172" s="126">
        <v>17</v>
      </c>
      <c r="E172" s="126"/>
      <c r="F172" s="126"/>
      <c r="G172" s="126" t="s">
        <v>373</v>
      </c>
      <c r="H172" s="126"/>
      <c r="I172" s="126"/>
      <c r="J172" s="126"/>
      <c r="K172" s="127"/>
      <c r="L172" s="122"/>
      <c r="M172" s="120"/>
    </row>
    <row r="173" spans="1:13" ht="30" customHeight="1">
      <c r="A173" s="120"/>
      <c r="B173" s="121"/>
      <c r="C173" s="128"/>
      <c r="D173" s="129" t="s">
        <v>374</v>
      </c>
      <c r="E173" s="129"/>
      <c r="F173" s="129"/>
      <c r="G173" s="139" t="s">
        <v>375</v>
      </c>
      <c r="H173" s="129" t="s">
        <v>170</v>
      </c>
      <c r="I173" s="131">
        <v>2</v>
      </c>
      <c r="J173" s="132">
        <v>3885575</v>
      </c>
      <c r="K173" s="140">
        <f>ROUND(I173*J173,0)</f>
        <v>7771150</v>
      </c>
      <c r="L173" s="122"/>
      <c r="M173" s="120"/>
    </row>
    <row r="174" spans="1:13" ht="30" customHeight="1" thickBot="1">
      <c r="A174" s="120"/>
      <c r="B174" s="121"/>
      <c r="C174" s="134" t="s">
        <v>12</v>
      </c>
      <c r="D174" s="141"/>
      <c r="E174" s="142"/>
      <c r="F174" s="141"/>
      <c r="G174" s="141"/>
      <c r="H174" s="141"/>
      <c r="I174" s="131"/>
      <c r="J174" s="141"/>
      <c r="K174" s="138">
        <f>+K173</f>
        <v>7771150</v>
      </c>
      <c r="L174" s="122"/>
      <c r="M174" s="120"/>
    </row>
    <row r="175" spans="1:13" ht="30" customHeight="1" thickBot="1">
      <c r="A175" s="120"/>
      <c r="B175" s="121"/>
      <c r="C175" s="125"/>
      <c r="D175" s="126">
        <v>18</v>
      </c>
      <c r="E175" s="126"/>
      <c r="F175" s="126"/>
      <c r="G175" s="126" t="s">
        <v>376</v>
      </c>
      <c r="H175" s="126"/>
      <c r="I175" s="126"/>
      <c r="J175" s="126"/>
      <c r="K175" s="127"/>
      <c r="L175" s="122"/>
      <c r="M175" s="120"/>
    </row>
    <row r="176" spans="1:13" ht="30" customHeight="1">
      <c r="A176" s="120"/>
      <c r="B176" s="121"/>
      <c r="C176" s="128"/>
      <c r="D176" s="143" t="s">
        <v>377</v>
      </c>
      <c r="E176" s="143"/>
      <c r="F176" s="143"/>
      <c r="G176" s="144" t="s">
        <v>378</v>
      </c>
      <c r="H176" s="143" t="s">
        <v>170</v>
      </c>
      <c r="I176" s="131">
        <v>4</v>
      </c>
      <c r="J176" s="337">
        <v>5954889</v>
      </c>
      <c r="K176" s="145">
        <f t="shared" ref="K176:K185" si="16">ROUND(I176*J176,0)</f>
        <v>23819556</v>
      </c>
      <c r="L176" s="122"/>
      <c r="M176" s="120"/>
    </row>
    <row r="177" spans="1:13" ht="40.5" customHeight="1">
      <c r="A177" s="120"/>
      <c r="B177" s="121"/>
      <c r="C177" s="128"/>
      <c r="D177" s="146" t="s">
        <v>379</v>
      </c>
      <c r="E177" s="146"/>
      <c r="F177" s="146"/>
      <c r="G177" s="144" t="s">
        <v>380</v>
      </c>
      <c r="H177" s="143" t="s">
        <v>170</v>
      </c>
      <c r="I177" s="131">
        <v>4</v>
      </c>
      <c r="J177" s="132">
        <v>897889</v>
      </c>
      <c r="K177" s="140">
        <f t="shared" si="16"/>
        <v>3591556</v>
      </c>
      <c r="L177" s="122"/>
      <c r="M177" s="120"/>
    </row>
    <row r="178" spans="1:13" ht="30" customHeight="1">
      <c r="A178" s="120"/>
      <c r="B178" s="121"/>
      <c r="C178" s="128"/>
      <c r="D178" s="146" t="s">
        <v>381</v>
      </c>
      <c r="E178" s="146"/>
      <c r="F178" s="146"/>
      <c r="G178" s="144" t="s">
        <v>382</v>
      </c>
      <c r="H178" s="143" t="s">
        <v>170</v>
      </c>
      <c r="I178" s="131">
        <v>2</v>
      </c>
      <c r="J178" s="132">
        <v>10219778</v>
      </c>
      <c r="K178" s="140">
        <f t="shared" si="16"/>
        <v>20439556</v>
      </c>
      <c r="L178" s="122"/>
      <c r="M178" s="120"/>
    </row>
    <row r="179" spans="1:13" ht="30" customHeight="1">
      <c r="A179" s="120"/>
      <c r="B179" s="121"/>
      <c r="C179" s="128"/>
      <c r="D179" s="146" t="s">
        <v>383</v>
      </c>
      <c r="E179" s="146"/>
      <c r="F179" s="146"/>
      <c r="G179" s="144" t="s">
        <v>384</v>
      </c>
      <c r="H179" s="143" t="s">
        <v>170</v>
      </c>
      <c r="I179" s="131">
        <v>1</v>
      </c>
      <c r="J179" s="132">
        <v>39079778</v>
      </c>
      <c r="K179" s="140">
        <f t="shared" si="16"/>
        <v>39079778</v>
      </c>
      <c r="L179" s="122"/>
      <c r="M179" s="120"/>
    </row>
    <row r="180" spans="1:13" ht="30" customHeight="1">
      <c r="A180" s="120"/>
      <c r="B180" s="121"/>
      <c r="C180" s="128"/>
      <c r="D180" s="146" t="s">
        <v>385</v>
      </c>
      <c r="E180" s="146"/>
      <c r="F180" s="146"/>
      <c r="G180" s="144" t="s">
        <v>386</v>
      </c>
      <c r="H180" s="143" t="s">
        <v>170</v>
      </c>
      <c r="I180" s="131">
        <v>2</v>
      </c>
      <c r="J180" s="132">
        <v>9959778</v>
      </c>
      <c r="K180" s="140">
        <f t="shared" si="16"/>
        <v>19919556</v>
      </c>
      <c r="L180" s="122"/>
      <c r="M180" s="120"/>
    </row>
    <row r="181" spans="1:13" ht="30" customHeight="1">
      <c r="A181" s="120"/>
      <c r="B181" s="121"/>
      <c r="C181" s="128"/>
      <c r="D181" s="146" t="s">
        <v>387</v>
      </c>
      <c r="E181" s="146"/>
      <c r="F181" s="146"/>
      <c r="G181" s="144" t="s">
        <v>388</v>
      </c>
      <c r="H181" s="143" t="s">
        <v>170</v>
      </c>
      <c r="I181" s="131">
        <v>1</v>
      </c>
      <c r="J181" s="132">
        <v>6579778</v>
      </c>
      <c r="K181" s="140">
        <f t="shared" si="16"/>
        <v>6579778</v>
      </c>
      <c r="L181" s="122"/>
      <c r="M181" s="120"/>
    </row>
    <row r="182" spans="1:13" ht="30" customHeight="1">
      <c r="A182" s="120"/>
      <c r="B182" s="121"/>
      <c r="C182" s="128"/>
      <c r="D182" s="146" t="s">
        <v>389</v>
      </c>
      <c r="E182" s="146"/>
      <c r="F182" s="146"/>
      <c r="G182" s="144" t="s">
        <v>390</v>
      </c>
      <c r="H182" s="143" t="s">
        <v>170</v>
      </c>
      <c r="I182" s="131">
        <v>1</v>
      </c>
      <c r="J182" s="132">
        <v>14379778</v>
      </c>
      <c r="K182" s="140">
        <f t="shared" si="16"/>
        <v>14379778</v>
      </c>
      <c r="L182" s="122"/>
      <c r="M182" s="120"/>
    </row>
    <row r="183" spans="1:13" ht="30" customHeight="1">
      <c r="A183" s="120"/>
      <c r="B183" s="121"/>
      <c r="C183" s="128"/>
      <c r="D183" s="146" t="s">
        <v>391</v>
      </c>
      <c r="E183" s="146"/>
      <c r="F183" s="146"/>
      <c r="G183" s="144" t="s">
        <v>392</v>
      </c>
      <c r="H183" s="143" t="s">
        <v>170</v>
      </c>
      <c r="I183" s="131">
        <v>1</v>
      </c>
      <c r="J183" s="132">
        <v>33879778</v>
      </c>
      <c r="K183" s="140">
        <f t="shared" si="16"/>
        <v>33879778</v>
      </c>
      <c r="L183" s="122"/>
      <c r="M183" s="120"/>
    </row>
    <row r="184" spans="1:13" ht="30" customHeight="1">
      <c r="A184" s="120"/>
      <c r="B184" s="121"/>
      <c r="C184" s="128"/>
      <c r="D184" s="146" t="s">
        <v>393</v>
      </c>
      <c r="E184" s="146"/>
      <c r="F184" s="146"/>
      <c r="G184" s="144" t="s">
        <v>394</v>
      </c>
      <c r="H184" s="143" t="s">
        <v>170</v>
      </c>
      <c r="I184" s="131">
        <v>1</v>
      </c>
      <c r="J184" s="132">
        <v>18929778</v>
      </c>
      <c r="K184" s="140">
        <f t="shared" si="16"/>
        <v>18929778</v>
      </c>
      <c r="L184" s="122"/>
      <c r="M184" s="120"/>
    </row>
    <row r="185" spans="1:13" ht="30" customHeight="1">
      <c r="A185" s="120"/>
      <c r="B185" s="121"/>
      <c r="C185" s="128"/>
      <c r="D185" s="146" t="s">
        <v>395</v>
      </c>
      <c r="E185" s="146"/>
      <c r="F185" s="146"/>
      <c r="G185" s="144" t="s">
        <v>396</v>
      </c>
      <c r="H185" s="143" t="s">
        <v>88</v>
      </c>
      <c r="I185" s="131">
        <v>171.81</v>
      </c>
      <c r="J185" s="132">
        <v>761537</v>
      </c>
      <c r="K185" s="140">
        <f t="shared" si="16"/>
        <v>130839672</v>
      </c>
      <c r="L185" s="122"/>
      <c r="M185" s="120"/>
    </row>
    <row r="186" spans="1:13" ht="30" customHeight="1" thickBot="1">
      <c r="A186" s="120"/>
      <c r="B186" s="121"/>
      <c r="C186" s="147" t="s">
        <v>12</v>
      </c>
      <c r="D186" s="148"/>
      <c r="E186" s="148"/>
      <c r="F186" s="148"/>
      <c r="G186" s="149"/>
      <c r="H186" s="148"/>
      <c r="I186" s="131"/>
      <c r="J186" s="150"/>
      <c r="K186" s="151">
        <f>SUM(K176:K185)</f>
        <v>311458786</v>
      </c>
      <c r="L186" s="122"/>
      <c r="M186" s="120"/>
    </row>
    <row r="187" spans="1:13" ht="30" customHeight="1" thickBot="1">
      <c r="A187" s="120"/>
      <c r="B187" s="121"/>
      <c r="C187" s="125"/>
      <c r="D187" s="126">
        <v>19</v>
      </c>
      <c r="E187" s="126"/>
      <c r="F187" s="126"/>
      <c r="G187" s="126" t="s">
        <v>397</v>
      </c>
      <c r="H187" s="126"/>
      <c r="I187" s="126"/>
      <c r="J187" s="126"/>
      <c r="K187" s="127"/>
      <c r="L187" s="122"/>
      <c r="M187" s="120"/>
    </row>
    <row r="188" spans="1:13" ht="47.25" customHeight="1">
      <c r="A188" s="120"/>
      <c r="B188" s="121"/>
      <c r="C188" s="128"/>
      <c r="D188" s="143" t="s">
        <v>398</v>
      </c>
      <c r="E188" s="143"/>
      <c r="F188" s="143"/>
      <c r="G188" s="144" t="s">
        <v>399</v>
      </c>
      <c r="H188" s="143" t="s">
        <v>93</v>
      </c>
      <c r="I188" s="131">
        <v>34</v>
      </c>
      <c r="J188" s="132">
        <v>63864</v>
      </c>
      <c r="K188" s="140">
        <f t="shared" ref="K188:K190" si="17">ROUND(I188*J188,0)</f>
        <v>2171376</v>
      </c>
      <c r="L188" s="122"/>
      <c r="M188" s="120"/>
    </row>
    <row r="189" spans="1:13" ht="30" customHeight="1">
      <c r="A189" s="120"/>
      <c r="B189" s="121"/>
      <c r="C189" s="128"/>
      <c r="D189" s="143" t="s">
        <v>400</v>
      </c>
      <c r="E189" s="143"/>
      <c r="F189" s="143"/>
      <c r="G189" s="144" t="s">
        <v>401</v>
      </c>
      <c r="H189" s="143" t="s">
        <v>93</v>
      </c>
      <c r="I189" s="131">
        <v>309.26</v>
      </c>
      <c r="J189" s="132">
        <v>125862</v>
      </c>
      <c r="K189" s="140">
        <f t="shared" si="17"/>
        <v>38924082</v>
      </c>
      <c r="L189" s="122"/>
      <c r="M189" s="120"/>
    </row>
    <row r="190" spans="1:13" ht="30" customHeight="1">
      <c r="A190" s="120"/>
      <c r="B190" s="121"/>
      <c r="C190" s="128"/>
      <c r="D190" s="143" t="s">
        <v>402</v>
      </c>
      <c r="E190" s="143"/>
      <c r="F190" s="143"/>
      <c r="G190" s="144" t="s">
        <v>403</v>
      </c>
      <c r="H190" s="143" t="s">
        <v>93</v>
      </c>
      <c r="I190" s="131">
        <v>84.22</v>
      </c>
      <c r="J190" s="132">
        <v>88325</v>
      </c>
      <c r="K190" s="140">
        <f t="shared" si="17"/>
        <v>7438732</v>
      </c>
      <c r="L190" s="122"/>
      <c r="M190" s="120"/>
    </row>
    <row r="191" spans="1:13" ht="30" customHeight="1" thickBot="1">
      <c r="A191" s="120"/>
      <c r="B191" s="121"/>
      <c r="C191" s="134" t="s">
        <v>12</v>
      </c>
      <c r="D191" s="152"/>
      <c r="E191" s="152"/>
      <c r="F191" s="152"/>
      <c r="G191" s="153"/>
      <c r="H191" s="154"/>
      <c r="I191" s="131"/>
      <c r="J191" s="137"/>
      <c r="K191" s="138">
        <f>SUM(K188:K190)</f>
        <v>48534190</v>
      </c>
      <c r="L191" s="122"/>
      <c r="M191" s="120"/>
    </row>
    <row r="192" spans="1:13" ht="30" customHeight="1" thickBot="1">
      <c r="A192" s="120"/>
      <c r="B192" s="121"/>
      <c r="C192" s="125"/>
      <c r="D192" s="126">
        <v>20</v>
      </c>
      <c r="E192" s="126"/>
      <c r="F192" s="126"/>
      <c r="G192" s="126" t="s">
        <v>404</v>
      </c>
      <c r="H192" s="126"/>
      <c r="I192" s="126"/>
      <c r="J192" s="126"/>
      <c r="K192" s="127"/>
      <c r="L192" s="122"/>
      <c r="M192" s="120"/>
    </row>
    <row r="193" spans="1:13" ht="30" customHeight="1">
      <c r="A193" s="120"/>
      <c r="B193" s="121"/>
      <c r="C193" s="128"/>
      <c r="D193" s="143" t="s">
        <v>405</v>
      </c>
      <c r="E193" s="143"/>
      <c r="F193" s="143"/>
      <c r="G193" s="144" t="s">
        <v>406</v>
      </c>
      <c r="H193" s="143" t="s">
        <v>88</v>
      </c>
      <c r="I193" s="131">
        <v>270.8</v>
      </c>
      <c r="J193" s="132">
        <v>42962</v>
      </c>
      <c r="K193" s="140">
        <f t="shared" ref="K193:K198" si="18">ROUND(I193*J193,0)</f>
        <v>11634110</v>
      </c>
      <c r="L193" s="122"/>
      <c r="M193" s="120"/>
    </row>
    <row r="194" spans="1:13" ht="30" customHeight="1">
      <c r="A194" s="120"/>
      <c r="B194" s="121"/>
      <c r="C194" s="128"/>
      <c r="D194" s="143" t="s">
        <v>407</v>
      </c>
      <c r="E194" s="143"/>
      <c r="F194" s="143"/>
      <c r="G194" s="144" t="s">
        <v>408</v>
      </c>
      <c r="H194" s="143" t="s">
        <v>170</v>
      </c>
      <c r="I194" s="131">
        <v>12</v>
      </c>
      <c r="J194" s="132">
        <v>300482</v>
      </c>
      <c r="K194" s="140">
        <f t="shared" si="18"/>
        <v>3605784</v>
      </c>
      <c r="L194" s="122"/>
      <c r="M194" s="120"/>
    </row>
    <row r="195" spans="1:13" ht="30" customHeight="1">
      <c r="A195" s="120"/>
      <c r="B195" s="121"/>
      <c r="C195" s="128"/>
      <c r="D195" s="143" t="s">
        <v>409</v>
      </c>
      <c r="E195" s="143"/>
      <c r="F195" s="143"/>
      <c r="G195" s="144" t="s">
        <v>410</v>
      </c>
      <c r="H195" s="143" t="s">
        <v>88</v>
      </c>
      <c r="I195" s="131">
        <v>20.5</v>
      </c>
      <c r="J195" s="132">
        <v>42904</v>
      </c>
      <c r="K195" s="140">
        <f t="shared" si="18"/>
        <v>879532</v>
      </c>
      <c r="L195" s="122"/>
      <c r="M195" s="120"/>
    </row>
    <row r="196" spans="1:13" ht="30" customHeight="1">
      <c r="A196" s="120"/>
      <c r="B196" s="121"/>
      <c r="C196" s="128"/>
      <c r="D196" s="143" t="s">
        <v>411</v>
      </c>
      <c r="E196" s="143"/>
      <c r="F196" s="143"/>
      <c r="G196" s="144" t="s">
        <v>412</v>
      </c>
      <c r="H196" s="143" t="s">
        <v>170</v>
      </c>
      <c r="I196" s="131">
        <v>5</v>
      </c>
      <c r="J196" s="132">
        <v>176211</v>
      </c>
      <c r="K196" s="140">
        <f t="shared" si="18"/>
        <v>881055</v>
      </c>
      <c r="L196" s="122"/>
      <c r="M196" s="120"/>
    </row>
    <row r="197" spans="1:13" ht="30" customHeight="1">
      <c r="A197" s="120"/>
      <c r="B197" s="121"/>
      <c r="C197" s="128"/>
      <c r="D197" s="143" t="s">
        <v>413</v>
      </c>
      <c r="E197" s="143"/>
      <c r="F197" s="143"/>
      <c r="G197" s="144" t="s">
        <v>414</v>
      </c>
      <c r="H197" s="143" t="s">
        <v>170</v>
      </c>
      <c r="I197" s="131">
        <v>5</v>
      </c>
      <c r="J197" s="132">
        <v>135944</v>
      </c>
      <c r="K197" s="140">
        <f t="shared" si="18"/>
        <v>679720</v>
      </c>
      <c r="L197" s="122"/>
      <c r="M197" s="120"/>
    </row>
    <row r="198" spans="1:13" ht="30" customHeight="1">
      <c r="A198" s="120"/>
      <c r="B198" s="121"/>
      <c r="C198" s="128"/>
      <c r="D198" s="143" t="s">
        <v>415</v>
      </c>
      <c r="E198" s="143"/>
      <c r="F198" s="143"/>
      <c r="G198" s="144" t="s">
        <v>416</v>
      </c>
      <c r="H198" s="143" t="s">
        <v>170</v>
      </c>
      <c r="I198" s="131">
        <v>2</v>
      </c>
      <c r="J198" s="132">
        <v>209244</v>
      </c>
      <c r="K198" s="140">
        <f t="shared" si="18"/>
        <v>418488</v>
      </c>
      <c r="L198" s="122"/>
      <c r="M198" s="120"/>
    </row>
    <row r="199" spans="1:13" ht="30" customHeight="1" thickBot="1">
      <c r="A199" s="120"/>
      <c r="B199" s="121"/>
      <c r="C199" s="134" t="s">
        <v>12</v>
      </c>
      <c r="D199" s="152"/>
      <c r="E199" s="152"/>
      <c r="F199" s="152"/>
      <c r="G199" s="155"/>
      <c r="H199" s="154"/>
      <c r="I199" s="131"/>
      <c r="J199" s="137"/>
      <c r="K199" s="138">
        <f>SUM(K193:K198)</f>
        <v>18098689</v>
      </c>
      <c r="L199" s="122"/>
      <c r="M199" s="120"/>
    </row>
    <row r="200" spans="1:13" ht="30" customHeight="1" thickBot="1">
      <c r="A200" s="120"/>
      <c r="B200" s="121"/>
      <c r="C200" s="125"/>
      <c r="D200" s="126">
        <v>21</v>
      </c>
      <c r="E200" s="126"/>
      <c r="F200" s="126"/>
      <c r="G200" s="126" t="s">
        <v>417</v>
      </c>
      <c r="H200" s="126"/>
      <c r="I200" s="126"/>
      <c r="J200" s="126"/>
      <c r="K200" s="127"/>
      <c r="L200" s="122"/>
      <c r="M200" s="120"/>
    </row>
    <row r="201" spans="1:13" ht="30" customHeight="1">
      <c r="A201" s="120"/>
      <c r="B201" s="121"/>
      <c r="C201" s="128"/>
      <c r="D201" s="129" t="s">
        <v>418</v>
      </c>
      <c r="E201" s="129"/>
      <c r="F201" s="129"/>
      <c r="G201" s="130" t="s">
        <v>419</v>
      </c>
      <c r="H201" s="129" t="s">
        <v>170</v>
      </c>
      <c r="I201" s="131">
        <v>1</v>
      </c>
      <c r="J201" s="132">
        <v>2162744</v>
      </c>
      <c r="K201" s="133">
        <f t="shared" ref="K201:K202" si="19">ROUND(I201*J201,0)</f>
        <v>2162744</v>
      </c>
      <c r="L201" s="122"/>
      <c r="M201" s="120"/>
    </row>
    <row r="202" spans="1:13" ht="30" customHeight="1">
      <c r="A202" s="120"/>
      <c r="B202" s="121"/>
      <c r="C202" s="128"/>
      <c r="D202" s="129" t="s">
        <v>420</v>
      </c>
      <c r="E202" s="129"/>
      <c r="F202" s="129"/>
      <c r="G202" s="130" t="s">
        <v>421</v>
      </c>
      <c r="H202" s="129" t="s">
        <v>170</v>
      </c>
      <c r="I202" s="131">
        <v>5</v>
      </c>
      <c r="J202" s="132">
        <v>297228</v>
      </c>
      <c r="K202" s="133">
        <f t="shared" si="19"/>
        <v>1486140</v>
      </c>
      <c r="L202" s="122"/>
      <c r="M202" s="120"/>
    </row>
    <row r="203" spans="1:13" ht="30" customHeight="1" thickBot="1">
      <c r="A203" s="120"/>
      <c r="B203" s="121"/>
      <c r="C203" s="134" t="s">
        <v>12</v>
      </c>
      <c r="D203" s="135"/>
      <c r="E203" s="135"/>
      <c r="F203" s="135"/>
      <c r="G203" s="136"/>
      <c r="H203" s="135"/>
      <c r="I203" s="131"/>
      <c r="J203" s="137"/>
      <c r="K203" s="138">
        <f>SUM(K201:K202)</f>
        <v>3648884</v>
      </c>
      <c r="L203" s="122"/>
      <c r="M203" s="120"/>
    </row>
    <row r="204" spans="1:13" s="160" customFormat="1" ht="30" customHeight="1" thickBot="1">
      <c r="A204" s="156"/>
      <c r="B204" s="157"/>
      <c r="C204" s="215" t="s">
        <v>13</v>
      </c>
      <c r="D204" s="216"/>
      <c r="E204" s="216"/>
      <c r="F204" s="216"/>
      <c r="G204" s="216"/>
      <c r="H204" s="216"/>
      <c r="I204" s="216"/>
      <c r="J204" s="217"/>
      <c r="K204" s="158">
        <f>+K10+K15+K19+K36+K41+K46+K62+K68+K73+K117+K139+K150+K156+K159+K165+K171+K174+K186+K191+K199+K203</f>
        <v>5601360989</v>
      </c>
      <c r="L204" s="159"/>
      <c r="M204" s="156"/>
    </row>
    <row r="205" spans="1:13" s="160" customFormat="1" ht="15">
      <c r="A205" s="156"/>
      <c r="B205" s="157"/>
      <c r="C205" s="161"/>
      <c r="D205" s="161"/>
      <c r="E205" s="161"/>
      <c r="F205" s="161"/>
      <c r="G205" s="161"/>
      <c r="H205" s="161"/>
      <c r="I205" s="161"/>
      <c r="J205" s="161"/>
      <c r="K205" s="162"/>
      <c r="L205" s="159"/>
      <c r="M205" s="156"/>
    </row>
    <row r="206" spans="1:13" s="160" customFormat="1" ht="30" customHeight="1">
      <c r="A206" s="156"/>
      <c r="B206" s="157"/>
      <c r="C206" s="163"/>
      <c r="D206" s="166"/>
      <c r="E206" s="166"/>
      <c r="F206" s="166"/>
      <c r="G206" s="170" t="s">
        <v>14</v>
      </c>
      <c r="H206" s="167"/>
      <c r="I206" s="168"/>
      <c r="J206" s="169"/>
      <c r="K206" s="171">
        <f>+K204</f>
        <v>5601360989</v>
      </c>
      <c r="L206" s="159"/>
      <c r="M206" s="156"/>
    </row>
    <row r="207" spans="1:13" s="160" customFormat="1" ht="30" customHeight="1" thickBot="1">
      <c r="A207" s="156"/>
      <c r="B207" s="157"/>
      <c r="C207" s="163"/>
      <c r="D207" s="164"/>
      <c r="E207" s="163"/>
      <c r="F207" s="163"/>
      <c r="G207" s="172" t="s">
        <v>422</v>
      </c>
      <c r="H207" s="167"/>
      <c r="I207" s="168"/>
      <c r="J207" s="173"/>
      <c r="K207" s="165">
        <v>20250003</v>
      </c>
      <c r="L207" s="159"/>
      <c r="M207" s="156"/>
    </row>
    <row r="208" spans="1:13" s="160" customFormat="1" ht="30" customHeight="1" thickBot="1">
      <c r="A208" s="156"/>
      <c r="B208" s="157"/>
      <c r="C208" s="163"/>
      <c r="D208" s="164"/>
      <c r="E208" s="163"/>
      <c r="F208" s="163"/>
      <c r="G208" s="174" t="s">
        <v>15</v>
      </c>
      <c r="H208" s="175"/>
      <c r="I208" s="176"/>
      <c r="J208" s="177"/>
      <c r="K208" s="158">
        <f>+K206+K207</f>
        <v>5621610992</v>
      </c>
      <c r="L208" s="159"/>
      <c r="M208" s="156"/>
    </row>
    <row r="209" spans="1:13" s="160" customFormat="1" ht="15.75" thickBot="1">
      <c r="A209" s="156"/>
      <c r="B209" s="157"/>
      <c r="C209" s="163"/>
      <c r="D209" s="164"/>
      <c r="E209" s="164"/>
      <c r="F209" s="164"/>
      <c r="G209" s="163"/>
      <c r="H209" s="163"/>
      <c r="I209" s="178"/>
      <c r="J209" s="179"/>
      <c r="K209" s="180"/>
      <c r="L209" s="159"/>
      <c r="M209" s="156"/>
    </row>
    <row r="210" spans="1:13" s="160" customFormat="1" ht="15">
      <c r="A210" s="156"/>
      <c r="B210" s="157"/>
      <c r="C210" s="181"/>
      <c r="D210" s="220"/>
      <c r="E210" s="220"/>
      <c r="F210" s="220"/>
      <c r="G210" s="220"/>
      <c r="H210" s="220"/>
      <c r="I210" s="220"/>
      <c r="J210" s="220"/>
      <c r="K210" s="221"/>
      <c r="L210" s="182"/>
      <c r="M210" s="156"/>
    </row>
    <row r="211" spans="1:13" s="160" customFormat="1" ht="46.5" customHeight="1">
      <c r="A211" s="156"/>
      <c r="B211" s="157"/>
      <c r="C211" s="213" t="s">
        <v>16</v>
      </c>
      <c r="D211" s="214"/>
      <c r="E211" s="214"/>
      <c r="F211" s="214"/>
      <c r="G211" s="214"/>
      <c r="H211" s="218" t="s">
        <v>17</v>
      </c>
      <c r="I211" s="218"/>
      <c r="J211" s="218"/>
      <c r="K211" s="183" t="s">
        <v>18</v>
      </c>
      <c r="L211" s="184"/>
      <c r="M211" s="156"/>
    </row>
    <row r="212" spans="1:13" s="160" customFormat="1" ht="56.25" customHeight="1">
      <c r="A212" s="156"/>
      <c r="B212" s="157"/>
      <c r="C212" s="213" t="s">
        <v>19</v>
      </c>
      <c r="D212" s="214"/>
      <c r="E212" s="214"/>
      <c r="F212" s="214"/>
      <c r="G212" s="214"/>
      <c r="H212" s="219" t="s">
        <v>20</v>
      </c>
      <c r="I212" s="219"/>
      <c r="J212" s="185" t="s">
        <v>21</v>
      </c>
      <c r="K212" s="186">
        <v>0.24</v>
      </c>
      <c r="L212" s="184"/>
      <c r="M212" s="156"/>
    </row>
    <row r="213" spans="1:13" s="160" customFormat="1" ht="30" customHeight="1">
      <c r="A213" s="156"/>
      <c r="B213" s="157"/>
      <c r="C213" s="213" t="s">
        <v>22</v>
      </c>
      <c r="D213" s="214"/>
      <c r="E213" s="214"/>
      <c r="F213" s="214"/>
      <c r="G213" s="214"/>
      <c r="H213" s="228" t="s">
        <v>423</v>
      </c>
      <c r="I213" s="229"/>
      <c r="J213" s="185" t="s">
        <v>23</v>
      </c>
      <c r="K213" s="186">
        <v>0.01</v>
      </c>
      <c r="L213" s="184"/>
      <c r="M213" s="156"/>
    </row>
    <row r="214" spans="1:13" s="188" customFormat="1" ht="28.5" customHeight="1">
      <c r="A214" s="156"/>
      <c r="B214" s="157"/>
      <c r="C214" s="187"/>
      <c r="E214" s="189"/>
      <c r="F214" s="189"/>
      <c r="G214" s="190"/>
      <c r="H214" s="230" t="s">
        <v>72</v>
      </c>
      <c r="I214" s="219"/>
      <c r="J214" s="185" t="s">
        <v>24</v>
      </c>
      <c r="K214" s="186">
        <v>0.05</v>
      </c>
      <c r="L214" s="159"/>
      <c r="M214" s="156"/>
    </row>
    <row r="215" spans="1:13" ht="57" customHeight="1">
      <c r="A215" s="120"/>
      <c r="B215" s="121"/>
      <c r="C215" s="191"/>
      <c r="D215" s="192"/>
      <c r="E215" s="192"/>
      <c r="F215" s="192"/>
      <c r="G215" s="193"/>
      <c r="H215" s="219" t="s">
        <v>25</v>
      </c>
      <c r="I215" s="219"/>
      <c r="J215" s="185" t="s">
        <v>26</v>
      </c>
      <c r="K215" s="186">
        <f>SUM(K212:K214)</f>
        <v>0.3</v>
      </c>
      <c r="L215" s="122"/>
      <c r="M215" s="120"/>
    </row>
    <row r="216" spans="1:13" ht="15.75" thickBot="1">
      <c r="A216" s="120"/>
      <c r="B216" s="121"/>
      <c r="C216" s="194"/>
      <c r="D216" s="195"/>
      <c r="E216" s="195"/>
      <c r="F216" s="195"/>
      <c r="G216" s="196"/>
      <c r="H216" s="226"/>
      <c r="I216" s="226"/>
      <c r="J216" s="226"/>
      <c r="K216" s="227"/>
      <c r="L216" s="122"/>
      <c r="M216" s="120"/>
    </row>
    <row r="217" spans="1:13" ht="15.75" thickBot="1">
      <c r="A217" s="120"/>
      <c r="B217" s="197"/>
      <c r="C217" s="198"/>
      <c r="D217" s="198"/>
      <c r="E217" s="199"/>
      <c r="F217" s="198"/>
      <c r="G217" s="200"/>
      <c r="H217" s="198"/>
      <c r="I217" s="198"/>
      <c r="J217" s="198"/>
      <c r="K217" s="198"/>
      <c r="L217" s="201"/>
      <c r="M217" s="120"/>
    </row>
    <row r="218" spans="1:13" ht="15.75" thickTop="1">
      <c r="A218" s="120"/>
      <c r="B218" s="120"/>
      <c r="C218" s="120"/>
      <c r="D218" s="120"/>
      <c r="E218" s="202"/>
      <c r="F218" s="120"/>
      <c r="G218" s="120"/>
      <c r="H218" s="120"/>
      <c r="I218" s="120"/>
      <c r="J218" s="120"/>
      <c r="K218" s="120"/>
      <c r="L218" s="120"/>
      <c r="M218" s="120"/>
    </row>
  </sheetData>
  <mergeCells count="20">
    <mergeCell ref="H216:K216"/>
    <mergeCell ref="C213:G213"/>
    <mergeCell ref="H213:I213"/>
    <mergeCell ref="H214:I214"/>
    <mergeCell ref="H215:I215"/>
    <mergeCell ref="G3:G4"/>
    <mergeCell ref="H3:H4"/>
    <mergeCell ref="E3:F3"/>
    <mergeCell ref="C1:F1"/>
    <mergeCell ref="C212:G212"/>
    <mergeCell ref="C204:J204"/>
    <mergeCell ref="C211:G211"/>
    <mergeCell ref="H211:J211"/>
    <mergeCell ref="H212:I212"/>
    <mergeCell ref="D210:K210"/>
    <mergeCell ref="I3:I4"/>
    <mergeCell ref="J3:J4"/>
    <mergeCell ref="K3:K4"/>
    <mergeCell ref="C3:C4"/>
    <mergeCell ref="D3:D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83A9E-412D-41F1-8ED9-1BE2CA759BE6}">
  <sheetPr codeName="Hoja4"/>
  <dimension ref="A1:M218"/>
  <sheetViews>
    <sheetView showGridLines="0" view="pageBreakPreview" zoomScaleNormal="100" zoomScaleSheetLayoutView="100" zoomScalePageLayoutView="55" workbookViewId="0"/>
  </sheetViews>
  <sheetFormatPr baseColWidth="10" defaultColWidth="11.42578125" defaultRowHeight="14.25"/>
  <cols>
    <col min="1" max="2" width="3.42578125" style="123" customWidth="1"/>
    <col min="3" max="3" width="5.140625" style="123" customWidth="1"/>
    <col min="4" max="4" width="15.42578125" style="123" customWidth="1"/>
    <col min="5" max="5" width="16.140625" style="203" customWidth="1"/>
    <col min="6" max="6" width="17.42578125" style="123" customWidth="1"/>
    <col min="7" max="7" width="73.42578125" style="123" customWidth="1"/>
    <col min="8" max="8" width="8.5703125" style="123" customWidth="1"/>
    <col min="9" max="9" width="18.5703125" style="123" customWidth="1"/>
    <col min="10" max="10" width="23.5703125" style="123" customWidth="1"/>
    <col min="11" max="11" width="30" style="123" customWidth="1"/>
    <col min="12" max="12" width="3.42578125" style="123" customWidth="1"/>
    <col min="13" max="13" width="2.5703125" style="123" customWidth="1"/>
    <col min="14" max="16384" width="11.42578125" style="123"/>
  </cols>
  <sheetData>
    <row r="1" spans="1:13" ht="15">
      <c r="A1" s="120"/>
      <c r="B1" s="121"/>
      <c r="C1" s="211" t="s">
        <v>0</v>
      </c>
      <c r="D1" s="212"/>
      <c r="E1" s="212"/>
      <c r="F1" s="212"/>
      <c r="G1" s="205"/>
      <c r="H1" s="205"/>
      <c r="I1" s="205"/>
      <c r="J1" s="205"/>
      <c r="K1" s="205"/>
      <c r="L1" s="122"/>
      <c r="M1" s="120"/>
    </row>
    <row r="2" spans="1:13" ht="15.75" customHeight="1" thickBot="1">
      <c r="A2" s="120"/>
      <c r="B2" s="121"/>
      <c r="C2" s="108"/>
      <c r="D2" s="109" t="s">
        <v>1</v>
      </c>
      <c r="E2" s="108"/>
      <c r="F2" s="109"/>
      <c r="G2" s="204"/>
      <c r="H2" s="204"/>
      <c r="I2" s="204"/>
      <c r="J2" s="204"/>
      <c r="K2" s="204"/>
      <c r="L2" s="122"/>
      <c r="M2" s="120"/>
    </row>
    <row r="3" spans="1:13" ht="30" customHeight="1">
      <c r="A3" s="120"/>
      <c r="B3" s="121"/>
      <c r="C3" s="206" t="s">
        <v>2</v>
      </c>
      <c r="D3" s="208" t="s">
        <v>3</v>
      </c>
      <c r="E3" s="210" t="s">
        <v>4</v>
      </c>
      <c r="F3" s="210"/>
      <c r="G3" s="206" t="s">
        <v>5</v>
      </c>
      <c r="H3" s="208" t="s">
        <v>6</v>
      </c>
      <c r="I3" s="208" t="s">
        <v>7</v>
      </c>
      <c r="J3" s="222" t="s">
        <v>8</v>
      </c>
      <c r="K3" s="224" t="s">
        <v>9</v>
      </c>
      <c r="L3" s="122"/>
      <c r="M3" s="120"/>
    </row>
    <row r="4" spans="1:13" ht="30" customHeight="1" thickBot="1">
      <c r="A4" s="120"/>
      <c r="B4" s="121"/>
      <c r="C4" s="207"/>
      <c r="D4" s="209"/>
      <c r="E4" s="124" t="s">
        <v>10</v>
      </c>
      <c r="F4" s="124" t="s">
        <v>11</v>
      </c>
      <c r="G4" s="207"/>
      <c r="H4" s="209"/>
      <c r="I4" s="209"/>
      <c r="J4" s="223"/>
      <c r="K4" s="225"/>
      <c r="L4" s="122"/>
      <c r="M4" s="120"/>
    </row>
    <row r="5" spans="1:13" ht="30" customHeight="1" thickBot="1">
      <c r="A5" s="120"/>
      <c r="B5" s="121"/>
      <c r="C5" s="125"/>
      <c r="D5" s="126">
        <v>1</v>
      </c>
      <c r="E5" s="126"/>
      <c r="F5" s="126"/>
      <c r="G5" s="126" t="s">
        <v>85</v>
      </c>
      <c r="H5" s="126"/>
      <c r="I5" s="126"/>
      <c r="J5" s="126"/>
      <c r="K5" s="127"/>
      <c r="L5" s="122"/>
      <c r="M5" s="120"/>
    </row>
    <row r="6" spans="1:13" ht="30" customHeight="1">
      <c r="A6" s="120"/>
      <c r="B6" s="121"/>
      <c r="C6" s="128"/>
      <c r="D6" s="129" t="s">
        <v>86</v>
      </c>
      <c r="E6" s="129"/>
      <c r="F6" s="129"/>
      <c r="G6" s="130" t="s">
        <v>87</v>
      </c>
      <c r="H6" s="129" t="s">
        <v>88</v>
      </c>
      <c r="I6" s="131">
        <v>5095.66</v>
      </c>
      <c r="J6" s="132"/>
      <c r="K6" s="133"/>
      <c r="L6" s="122"/>
      <c r="M6" s="120"/>
    </row>
    <row r="7" spans="1:13" ht="30" customHeight="1">
      <c r="A7" s="120"/>
      <c r="B7" s="121"/>
      <c r="C7" s="128"/>
      <c r="D7" s="129" t="s">
        <v>89</v>
      </c>
      <c r="E7" s="129"/>
      <c r="F7" s="129"/>
      <c r="G7" s="130" t="s">
        <v>90</v>
      </c>
      <c r="H7" s="129" t="s">
        <v>88</v>
      </c>
      <c r="I7" s="131">
        <v>5095.66</v>
      </c>
      <c r="J7" s="132"/>
      <c r="K7" s="133"/>
      <c r="L7" s="122"/>
      <c r="M7" s="120"/>
    </row>
    <row r="8" spans="1:13" ht="30" customHeight="1">
      <c r="A8" s="120"/>
      <c r="B8" s="121"/>
      <c r="C8" s="128"/>
      <c r="D8" s="129" t="s">
        <v>91</v>
      </c>
      <c r="E8" s="129"/>
      <c r="F8" s="129"/>
      <c r="G8" s="130" t="s">
        <v>92</v>
      </c>
      <c r="H8" s="129" t="s">
        <v>93</v>
      </c>
      <c r="I8" s="131">
        <v>297.93</v>
      </c>
      <c r="J8" s="132"/>
      <c r="K8" s="133"/>
      <c r="L8" s="122"/>
      <c r="M8" s="120"/>
    </row>
    <row r="9" spans="1:13" ht="30" customHeight="1">
      <c r="A9" s="120"/>
      <c r="B9" s="121"/>
      <c r="C9" s="128"/>
      <c r="D9" s="129" t="s">
        <v>94</v>
      </c>
      <c r="E9" s="129"/>
      <c r="F9" s="129"/>
      <c r="G9" s="130" t="s">
        <v>95</v>
      </c>
      <c r="H9" s="129" t="s">
        <v>96</v>
      </c>
      <c r="I9" s="131">
        <v>255.2</v>
      </c>
      <c r="J9" s="132"/>
      <c r="K9" s="133"/>
      <c r="L9" s="122"/>
      <c r="M9" s="120"/>
    </row>
    <row r="10" spans="1:13" ht="30" customHeight="1" thickBot="1">
      <c r="A10" s="120"/>
      <c r="B10" s="121"/>
      <c r="C10" s="134" t="s">
        <v>12</v>
      </c>
      <c r="D10" s="135"/>
      <c r="E10" s="135"/>
      <c r="F10" s="135"/>
      <c r="G10" s="136"/>
      <c r="H10" s="135"/>
      <c r="I10" s="131"/>
      <c r="J10" s="137"/>
      <c r="K10" s="138"/>
      <c r="L10" s="122"/>
      <c r="M10" s="120"/>
    </row>
    <row r="11" spans="1:13" ht="30" customHeight="1" thickBot="1">
      <c r="A11" s="120"/>
      <c r="B11" s="121"/>
      <c r="C11" s="125"/>
      <c r="D11" s="126">
        <v>2</v>
      </c>
      <c r="E11" s="126"/>
      <c r="F11" s="126"/>
      <c r="G11" s="126" t="s">
        <v>97</v>
      </c>
      <c r="H11" s="126"/>
      <c r="I11" s="126"/>
      <c r="J11" s="334"/>
      <c r="K11" s="127"/>
      <c r="L11" s="122"/>
      <c r="M11" s="120"/>
    </row>
    <row r="12" spans="1:13" ht="30" customHeight="1">
      <c r="A12" s="120"/>
      <c r="B12" s="121"/>
      <c r="C12" s="128"/>
      <c r="D12" s="129" t="s">
        <v>98</v>
      </c>
      <c r="E12" s="129"/>
      <c r="F12" s="129"/>
      <c r="G12" s="139" t="s">
        <v>99</v>
      </c>
      <c r="H12" s="129" t="s">
        <v>96</v>
      </c>
      <c r="I12" s="131">
        <v>560.79999999999995</v>
      </c>
      <c r="J12" s="132"/>
      <c r="K12" s="140"/>
      <c r="L12" s="122"/>
      <c r="M12" s="120"/>
    </row>
    <row r="13" spans="1:13" ht="30" customHeight="1">
      <c r="A13" s="120"/>
      <c r="B13" s="121"/>
      <c r="C13" s="128"/>
      <c r="D13" s="129" t="s">
        <v>100</v>
      </c>
      <c r="E13" s="129"/>
      <c r="F13" s="129"/>
      <c r="G13" s="139" t="s">
        <v>101</v>
      </c>
      <c r="H13" s="129" t="s">
        <v>96</v>
      </c>
      <c r="I13" s="131">
        <v>20.5</v>
      </c>
      <c r="J13" s="132"/>
      <c r="K13" s="140"/>
      <c r="L13" s="122"/>
      <c r="M13" s="120"/>
    </row>
    <row r="14" spans="1:13" ht="30" customHeight="1">
      <c r="A14" s="120"/>
      <c r="B14" s="121"/>
      <c r="C14" s="128"/>
      <c r="D14" s="129" t="s">
        <v>102</v>
      </c>
      <c r="E14" s="129"/>
      <c r="F14" s="129"/>
      <c r="G14" s="139" t="s">
        <v>103</v>
      </c>
      <c r="H14" s="129" t="s">
        <v>96</v>
      </c>
      <c r="I14" s="131">
        <v>50.3</v>
      </c>
      <c r="J14" s="132"/>
      <c r="K14" s="140"/>
      <c r="L14" s="122"/>
      <c r="M14" s="120"/>
    </row>
    <row r="15" spans="1:13" ht="30" customHeight="1" thickBot="1">
      <c r="A15" s="120"/>
      <c r="B15" s="121"/>
      <c r="C15" s="134" t="s">
        <v>12</v>
      </c>
      <c r="D15" s="141"/>
      <c r="E15" s="142"/>
      <c r="F15" s="141"/>
      <c r="G15" s="141"/>
      <c r="H15" s="141"/>
      <c r="I15" s="131"/>
      <c r="J15" s="141"/>
      <c r="K15" s="138"/>
      <c r="L15" s="122"/>
      <c r="M15" s="120"/>
    </row>
    <row r="16" spans="1:13" ht="30" customHeight="1" thickBot="1">
      <c r="A16" s="120"/>
      <c r="B16" s="121"/>
      <c r="C16" s="125"/>
      <c r="D16" s="126">
        <v>3</v>
      </c>
      <c r="E16" s="126"/>
      <c r="F16" s="126"/>
      <c r="G16" s="126" t="s">
        <v>104</v>
      </c>
      <c r="H16" s="126"/>
      <c r="I16" s="126"/>
      <c r="J16" s="334"/>
      <c r="K16" s="127"/>
      <c r="L16" s="122"/>
      <c r="M16" s="120"/>
    </row>
    <row r="17" spans="1:13" ht="30" customHeight="1">
      <c r="A17" s="120"/>
      <c r="B17" s="121"/>
      <c r="C17" s="128"/>
      <c r="D17" s="143" t="s">
        <v>105</v>
      </c>
      <c r="E17" s="143"/>
      <c r="F17" s="143"/>
      <c r="G17" s="144" t="s">
        <v>106</v>
      </c>
      <c r="H17" s="143" t="s">
        <v>96</v>
      </c>
      <c r="I17" s="131">
        <v>430.2</v>
      </c>
      <c r="J17" s="335"/>
      <c r="K17" s="145"/>
      <c r="L17" s="122"/>
      <c r="M17" s="120"/>
    </row>
    <row r="18" spans="1:13" ht="30" customHeight="1">
      <c r="A18" s="120"/>
      <c r="B18" s="121"/>
      <c r="C18" s="128"/>
      <c r="D18" s="146" t="s">
        <v>107</v>
      </c>
      <c r="E18" s="146"/>
      <c r="F18" s="146"/>
      <c r="G18" s="144" t="s">
        <v>108</v>
      </c>
      <c r="H18" s="143" t="s">
        <v>96</v>
      </c>
      <c r="I18" s="131">
        <v>70.5</v>
      </c>
      <c r="J18" s="132"/>
      <c r="K18" s="140"/>
      <c r="L18" s="122"/>
      <c r="M18" s="120"/>
    </row>
    <row r="19" spans="1:13" ht="30" customHeight="1" thickBot="1">
      <c r="A19" s="120"/>
      <c r="B19" s="121"/>
      <c r="C19" s="147" t="s">
        <v>12</v>
      </c>
      <c r="D19" s="148"/>
      <c r="E19" s="148"/>
      <c r="F19" s="148"/>
      <c r="G19" s="149"/>
      <c r="H19" s="148"/>
      <c r="I19" s="131"/>
      <c r="J19" s="150"/>
      <c r="K19" s="151"/>
      <c r="L19" s="122"/>
      <c r="M19" s="120"/>
    </row>
    <row r="20" spans="1:13" ht="30" customHeight="1" thickBot="1">
      <c r="A20" s="120"/>
      <c r="B20" s="121"/>
      <c r="C20" s="125"/>
      <c r="D20" s="126">
        <v>4</v>
      </c>
      <c r="E20" s="126"/>
      <c r="F20" s="126"/>
      <c r="G20" s="126" t="s">
        <v>109</v>
      </c>
      <c r="H20" s="126"/>
      <c r="I20" s="126"/>
      <c r="J20" s="126"/>
      <c r="K20" s="127"/>
      <c r="L20" s="122"/>
      <c r="M20" s="120"/>
    </row>
    <row r="21" spans="1:13" ht="30" customHeight="1">
      <c r="A21" s="120"/>
      <c r="B21" s="121"/>
      <c r="C21" s="128"/>
      <c r="D21" s="143" t="s">
        <v>110</v>
      </c>
      <c r="E21" s="143"/>
      <c r="F21" s="143"/>
      <c r="G21" s="144" t="s">
        <v>111</v>
      </c>
      <c r="H21" s="143" t="s">
        <v>96</v>
      </c>
      <c r="I21" s="131">
        <v>2.71</v>
      </c>
      <c r="J21" s="132"/>
      <c r="K21" s="140"/>
      <c r="L21" s="122"/>
      <c r="M21" s="120"/>
    </row>
    <row r="22" spans="1:13" ht="30" customHeight="1">
      <c r="A22" s="120"/>
      <c r="B22" s="121"/>
      <c r="C22" s="128"/>
      <c r="D22" s="143" t="s">
        <v>112</v>
      </c>
      <c r="E22" s="143"/>
      <c r="F22" s="143"/>
      <c r="G22" s="144" t="s">
        <v>113</v>
      </c>
      <c r="H22" s="143" t="s">
        <v>96</v>
      </c>
      <c r="I22" s="131">
        <v>114.7</v>
      </c>
      <c r="J22" s="132"/>
      <c r="K22" s="140"/>
      <c r="L22" s="122"/>
      <c r="M22" s="120"/>
    </row>
    <row r="23" spans="1:13" ht="30" customHeight="1">
      <c r="A23" s="120"/>
      <c r="B23" s="121"/>
      <c r="C23" s="128"/>
      <c r="D23" s="143" t="s">
        <v>114</v>
      </c>
      <c r="E23" s="143"/>
      <c r="F23" s="143"/>
      <c r="G23" s="144" t="s">
        <v>115</v>
      </c>
      <c r="H23" s="143" t="s">
        <v>96</v>
      </c>
      <c r="I23" s="131">
        <v>88.98</v>
      </c>
      <c r="J23" s="132"/>
      <c r="K23" s="140"/>
      <c r="L23" s="122"/>
      <c r="M23" s="120"/>
    </row>
    <row r="24" spans="1:13" ht="30" customHeight="1">
      <c r="A24" s="120"/>
      <c r="B24" s="121"/>
      <c r="C24" s="128"/>
      <c r="D24" s="143" t="s">
        <v>116</v>
      </c>
      <c r="E24" s="143"/>
      <c r="F24" s="143"/>
      <c r="G24" s="144" t="s">
        <v>117</v>
      </c>
      <c r="H24" s="143" t="s">
        <v>96</v>
      </c>
      <c r="I24" s="131">
        <v>23.98</v>
      </c>
      <c r="J24" s="132"/>
      <c r="K24" s="140"/>
      <c r="L24" s="122"/>
      <c r="M24" s="120"/>
    </row>
    <row r="25" spans="1:13" ht="30" customHeight="1">
      <c r="A25" s="120"/>
      <c r="B25" s="121"/>
      <c r="C25" s="128"/>
      <c r="D25" s="143" t="s">
        <v>118</v>
      </c>
      <c r="E25" s="143"/>
      <c r="F25" s="143"/>
      <c r="G25" s="144" t="s">
        <v>119</v>
      </c>
      <c r="H25" s="143" t="s">
        <v>88</v>
      </c>
      <c r="I25" s="131">
        <v>451.4</v>
      </c>
      <c r="J25" s="132"/>
      <c r="K25" s="140"/>
      <c r="L25" s="122"/>
      <c r="M25" s="120"/>
    </row>
    <row r="26" spans="1:13" ht="30" customHeight="1">
      <c r="A26" s="120"/>
      <c r="B26" s="121"/>
      <c r="C26" s="128"/>
      <c r="D26" s="143" t="s">
        <v>120</v>
      </c>
      <c r="E26" s="143"/>
      <c r="F26" s="143"/>
      <c r="G26" s="144" t="s">
        <v>121</v>
      </c>
      <c r="H26" s="143" t="s">
        <v>96</v>
      </c>
      <c r="I26" s="131">
        <v>39.72</v>
      </c>
      <c r="J26" s="132"/>
      <c r="K26" s="140"/>
      <c r="L26" s="122"/>
      <c r="M26" s="120"/>
    </row>
    <row r="27" spans="1:13" ht="30" customHeight="1">
      <c r="A27" s="120"/>
      <c r="B27" s="121"/>
      <c r="C27" s="128"/>
      <c r="D27" s="143" t="s">
        <v>122</v>
      </c>
      <c r="E27" s="143"/>
      <c r="F27" s="143"/>
      <c r="G27" s="144" t="s">
        <v>123</v>
      </c>
      <c r="H27" s="143" t="s">
        <v>96</v>
      </c>
      <c r="I27" s="131">
        <v>47.95</v>
      </c>
      <c r="J27" s="132"/>
      <c r="K27" s="140"/>
      <c r="L27" s="122"/>
      <c r="M27" s="120"/>
    </row>
    <row r="28" spans="1:13" ht="30" customHeight="1">
      <c r="A28" s="120"/>
      <c r="B28" s="121"/>
      <c r="C28" s="128"/>
      <c r="D28" s="143" t="s">
        <v>124</v>
      </c>
      <c r="E28" s="143"/>
      <c r="F28" s="143"/>
      <c r="G28" s="144" t="s">
        <v>125</v>
      </c>
      <c r="H28" s="143" t="s">
        <v>96</v>
      </c>
      <c r="I28" s="131">
        <v>40.6</v>
      </c>
      <c r="J28" s="132"/>
      <c r="K28" s="140"/>
      <c r="L28" s="122"/>
      <c r="M28" s="120"/>
    </row>
    <row r="29" spans="1:13" ht="30" customHeight="1">
      <c r="A29" s="120"/>
      <c r="B29" s="121"/>
      <c r="C29" s="128"/>
      <c r="D29" s="143" t="s">
        <v>126</v>
      </c>
      <c r="E29" s="143"/>
      <c r="F29" s="143"/>
      <c r="G29" s="144" t="s">
        <v>127</v>
      </c>
      <c r="H29" s="143" t="s">
        <v>96</v>
      </c>
      <c r="I29" s="131">
        <v>60.39</v>
      </c>
      <c r="J29" s="132"/>
      <c r="K29" s="140"/>
      <c r="L29" s="122"/>
      <c r="M29" s="120"/>
    </row>
    <row r="30" spans="1:13" ht="30" customHeight="1">
      <c r="A30" s="120"/>
      <c r="B30" s="121"/>
      <c r="C30" s="128"/>
      <c r="D30" s="143" t="s">
        <v>128</v>
      </c>
      <c r="E30" s="143"/>
      <c r="F30" s="143"/>
      <c r="G30" s="144" t="s">
        <v>129</v>
      </c>
      <c r="H30" s="143" t="s">
        <v>88</v>
      </c>
      <c r="I30" s="131">
        <v>603.9</v>
      </c>
      <c r="J30" s="132"/>
      <c r="K30" s="140"/>
      <c r="L30" s="122"/>
      <c r="M30" s="120"/>
    </row>
    <row r="31" spans="1:13" ht="30" customHeight="1">
      <c r="A31" s="120"/>
      <c r="B31" s="121"/>
      <c r="C31" s="128"/>
      <c r="D31" s="143" t="s">
        <v>130</v>
      </c>
      <c r="E31" s="143"/>
      <c r="F31" s="143"/>
      <c r="G31" s="144" t="s">
        <v>131</v>
      </c>
      <c r="H31" s="143" t="s">
        <v>88</v>
      </c>
      <c r="I31" s="131">
        <v>63.8</v>
      </c>
      <c r="J31" s="132"/>
      <c r="K31" s="140"/>
      <c r="L31" s="122"/>
      <c r="M31" s="120"/>
    </row>
    <row r="32" spans="1:13" ht="30" customHeight="1">
      <c r="A32" s="120"/>
      <c r="B32" s="121"/>
      <c r="C32" s="128"/>
      <c r="D32" s="143" t="s">
        <v>132</v>
      </c>
      <c r="E32" s="143"/>
      <c r="F32" s="143"/>
      <c r="G32" s="144" t="s">
        <v>133</v>
      </c>
      <c r="H32" s="143" t="s">
        <v>134</v>
      </c>
      <c r="I32" s="131">
        <v>38117.19</v>
      </c>
      <c r="J32" s="132"/>
      <c r="K32" s="140"/>
      <c r="L32" s="122"/>
      <c r="M32" s="120"/>
    </row>
    <row r="33" spans="1:13" ht="30" customHeight="1">
      <c r="A33" s="120"/>
      <c r="B33" s="121"/>
      <c r="C33" s="128"/>
      <c r="D33" s="143" t="s">
        <v>135</v>
      </c>
      <c r="E33" s="143"/>
      <c r="F33" s="143"/>
      <c r="G33" s="144" t="s">
        <v>136</v>
      </c>
      <c r="H33" s="143" t="s">
        <v>134</v>
      </c>
      <c r="I33" s="131">
        <v>1368.28</v>
      </c>
      <c r="J33" s="132"/>
      <c r="K33" s="140"/>
      <c r="L33" s="122"/>
      <c r="M33" s="120"/>
    </row>
    <row r="34" spans="1:13" ht="30" customHeight="1">
      <c r="A34" s="120"/>
      <c r="B34" s="121"/>
      <c r="C34" s="128"/>
      <c r="D34" s="143" t="s">
        <v>137</v>
      </c>
      <c r="E34" s="143"/>
      <c r="F34" s="143"/>
      <c r="G34" s="144" t="s">
        <v>138</v>
      </c>
      <c r="H34" s="143" t="s">
        <v>88</v>
      </c>
      <c r="I34" s="131">
        <v>381.3</v>
      </c>
      <c r="J34" s="132"/>
      <c r="K34" s="140"/>
      <c r="L34" s="122"/>
      <c r="M34" s="120"/>
    </row>
    <row r="35" spans="1:13" ht="30" customHeight="1">
      <c r="A35" s="120"/>
      <c r="B35" s="121"/>
      <c r="C35" s="128"/>
      <c r="D35" s="143" t="s">
        <v>139</v>
      </c>
      <c r="E35" s="143"/>
      <c r="F35" s="143"/>
      <c r="G35" s="144" t="s">
        <v>140</v>
      </c>
      <c r="H35" s="143" t="s">
        <v>88</v>
      </c>
      <c r="I35" s="131">
        <v>433.4</v>
      </c>
      <c r="J35" s="132"/>
      <c r="K35" s="140"/>
      <c r="L35" s="122"/>
      <c r="M35" s="120"/>
    </row>
    <row r="36" spans="1:13" ht="30" customHeight="1" thickBot="1">
      <c r="A36" s="120"/>
      <c r="B36" s="121"/>
      <c r="C36" s="134" t="s">
        <v>12</v>
      </c>
      <c r="D36" s="152"/>
      <c r="E36" s="152"/>
      <c r="F36" s="152"/>
      <c r="G36" s="153"/>
      <c r="H36" s="154"/>
      <c r="I36" s="131"/>
      <c r="J36" s="137"/>
      <c r="K36" s="138"/>
      <c r="L36" s="122"/>
      <c r="M36" s="120"/>
    </row>
    <row r="37" spans="1:13" ht="30" customHeight="1" thickBot="1">
      <c r="A37" s="120"/>
      <c r="B37" s="121"/>
      <c r="C37" s="125"/>
      <c r="D37" s="126">
        <v>5</v>
      </c>
      <c r="E37" s="126"/>
      <c r="F37" s="126"/>
      <c r="G37" s="126" t="s">
        <v>141</v>
      </c>
      <c r="H37" s="126"/>
      <c r="I37" s="126"/>
      <c r="J37" s="334"/>
      <c r="K37" s="127"/>
      <c r="L37" s="122"/>
      <c r="M37" s="120"/>
    </row>
    <row r="38" spans="1:13" ht="30" customHeight="1">
      <c r="A38" s="120"/>
      <c r="B38" s="121"/>
      <c r="C38" s="128"/>
      <c r="D38" s="143" t="s">
        <v>142</v>
      </c>
      <c r="E38" s="143"/>
      <c r="F38" s="143"/>
      <c r="G38" s="144" t="s">
        <v>143</v>
      </c>
      <c r="H38" s="143" t="s">
        <v>88</v>
      </c>
      <c r="I38" s="131">
        <v>1368.28</v>
      </c>
      <c r="J38" s="132"/>
      <c r="K38" s="140"/>
      <c r="L38" s="122"/>
      <c r="M38" s="120"/>
    </row>
    <row r="39" spans="1:13" ht="30" customHeight="1">
      <c r="A39" s="120"/>
      <c r="B39" s="121"/>
      <c r="C39" s="128"/>
      <c r="D39" s="143" t="s">
        <v>144</v>
      </c>
      <c r="E39" s="143"/>
      <c r="F39" s="143"/>
      <c r="G39" s="144" t="s">
        <v>145</v>
      </c>
      <c r="H39" s="143" t="s">
        <v>88</v>
      </c>
      <c r="I39" s="131">
        <v>189.84</v>
      </c>
      <c r="J39" s="132"/>
      <c r="K39" s="140"/>
      <c r="L39" s="122"/>
      <c r="M39" s="120"/>
    </row>
    <row r="40" spans="1:13" ht="30" customHeight="1">
      <c r="A40" s="120"/>
      <c r="B40" s="121"/>
      <c r="C40" s="128"/>
      <c r="D40" s="143" t="s">
        <v>146</v>
      </c>
      <c r="E40" s="143"/>
      <c r="F40" s="143"/>
      <c r="G40" s="144" t="s">
        <v>147</v>
      </c>
      <c r="H40" s="143" t="s">
        <v>88</v>
      </c>
      <c r="I40" s="131">
        <v>3116.23</v>
      </c>
      <c r="J40" s="132"/>
      <c r="K40" s="140"/>
      <c r="L40" s="122"/>
      <c r="M40" s="120"/>
    </row>
    <row r="41" spans="1:13" ht="30" customHeight="1" thickBot="1">
      <c r="A41" s="120"/>
      <c r="B41" s="121"/>
      <c r="C41" s="134" t="s">
        <v>12</v>
      </c>
      <c r="D41" s="152"/>
      <c r="E41" s="152"/>
      <c r="F41" s="152"/>
      <c r="G41" s="155"/>
      <c r="H41" s="154"/>
      <c r="I41" s="131"/>
      <c r="J41" s="137"/>
      <c r="K41" s="138"/>
      <c r="L41" s="122"/>
      <c r="M41" s="120"/>
    </row>
    <row r="42" spans="1:13" ht="30" customHeight="1" thickBot="1">
      <c r="A42" s="120"/>
      <c r="B42" s="121"/>
      <c r="C42" s="125"/>
      <c r="D42" s="126">
        <v>6</v>
      </c>
      <c r="E42" s="126"/>
      <c r="F42" s="126"/>
      <c r="G42" s="126" t="s">
        <v>148</v>
      </c>
      <c r="H42" s="126"/>
      <c r="I42" s="126"/>
      <c r="J42" s="334"/>
      <c r="K42" s="127"/>
      <c r="L42" s="122"/>
      <c r="M42" s="120"/>
    </row>
    <row r="43" spans="1:13" ht="30" customHeight="1">
      <c r="A43" s="120"/>
      <c r="B43" s="121"/>
      <c r="C43" s="128"/>
      <c r="D43" s="129" t="s">
        <v>149</v>
      </c>
      <c r="E43" s="129"/>
      <c r="F43" s="129"/>
      <c r="G43" s="130" t="s">
        <v>150</v>
      </c>
      <c r="H43" s="129" t="s">
        <v>93</v>
      </c>
      <c r="I43" s="131">
        <v>442.77</v>
      </c>
      <c r="J43" s="132"/>
      <c r="K43" s="133"/>
      <c r="L43" s="122"/>
      <c r="M43" s="120"/>
    </row>
    <row r="44" spans="1:13" ht="30" customHeight="1">
      <c r="A44" s="120"/>
      <c r="B44" s="121"/>
      <c r="C44" s="128"/>
      <c r="D44" s="129" t="s">
        <v>151</v>
      </c>
      <c r="E44" s="129"/>
      <c r="F44" s="129"/>
      <c r="G44" s="130" t="s">
        <v>152</v>
      </c>
      <c r="H44" s="129" t="s">
        <v>88</v>
      </c>
      <c r="I44" s="131">
        <v>2407.94</v>
      </c>
      <c r="J44" s="132"/>
      <c r="K44" s="133"/>
      <c r="L44" s="122"/>
      <c r="M44" s="120"/>
    </row>
    <row r="45" spans="1:13" ht="30" customHeight="1">
      <c r="A45" s="120"/>
      <c r="B45" s="121"/>
      <c r="C45" s="128"/>
      <c r="D45" s="129" t="s">
        <v>153</v>
      </c>
      <c r="E45" s="129"/>
      <c r="F45" s="129"/>
      <c r="G45" s="130" t="s">
        <v>154</v>
      </c>
      <c r="H45" s="129" t="s">
        <v>88</v>
      </c>
      <c r="I45" s="131">
        <v>439.26</v>
      </c>
      <c r="J45" s="132"/>
      <c r="K45" s="133"/>
      <c r="L45" s="122"/>
      <c r="M45" s="120"/>
    </row>
    <row r="46" spans="1:13" ht="30" customHeight="1" thickBot="1">
      <c r="A46" s="120"/>
      <c r="B46" s="121"/>
      <c r="C46" s="134" t="s">
        <v>12</v>
      </c>
      <c r="D46" s="135"/>
      <c r="E46" s="135"/>
      <c r="F46" s="135"/>
      <c r="G46" s="136"/>
      <c r="H46" s="135"/>
      <c r="I46" s="131"/>
      <c r="J46" s="137"/>
      <c r="K46" s="138"/>
      <c r="L46" s="122"/>
      <c r="M46" s="120"/>
    </row>
    <row r="47" spans="1:13" ht="30" customHeight="1" thickBot="1">
      <c r="A47" s="120"/>
      <c r="B47" s="121"/>
      <c r="C47" s="125"/>
      <c r="D47" s="126">
        <v>7</v>
      </c>
      <c r="E47" s="126"/>
      <c r="F47" s="126"/>
      <c r="G47" s="126" t="s">
        <v>155</v>
      </c>
      <c r="H47" s="126"/>
      <c r="I47" s="126"/>
      <c r="J47" s="334"/>
      <c r="K47" s="127"/>
      <c r="L47" s="122"/>
      <c r="M47" s="120"/>
    </row>
    <row r="48" spans="1:13" ht="28.5">
      <c r="A48" s="120"/>
      <c r="B48" s="121"/>
      <c r="C48" s="128"/>
      <c r="D48" s="129" t="s">
        <v>156</v>
      </c>
      <c r="E48" s="129"/>
      <c r="F48" s="129"/>
      <c r="G48" s="336" t="s">
        <v>157</v>
      </c>
      <c r="H48" s="129" t="s">
        <v>88</v>
      </c>
      <c r="I48" s="131">
        <v>15.84</v>
      </c>
      <c r="J48" s="132"/>
      <c r="K48" s="140"/>
      <c r="L48" s="122"/>
      <c r="M48" s="120"/>
    </row>
    <row r="49" spans="1:13" ht="42.75">
      <c r="A49" s="120"/>
      <c r="B49" s="121"/>
      <c r="C49" s="128"/>
      <c r="D49" s="129" t="s">
        <v>158</v>
      </c>
      <c r="E49" s="129"/>
      <c r="F49" s="129"/>
      <c r="G49" s="336" t="s">
        <v>159</v>
      </c>
      <c r="H49" s="129" t="s">
        <v>88</v>
      </c>
      <c r="I49" s="131">
        <v>18.850000000000001</v>
      </c>
      <c r="J49" s="132"/>
      <c r="K49" s="140"/>
      <c r="L49" s="122"/>
      <c r="M49" s="120"/>
    </row>
    <row r="50" spans="1:13" ht="15">
      <c r="A50" s="120"/>
      <c r="B50" s="121"/>
      <c r="C50" s="128"/>
      <c r="D50" s="129" t="s">
        <v>160</v>
      </c>
      <c r="E50" s="129"/>
      <c r="F50" s="129"/>
      <c r="G50" s="336" t="s">
        <v>161</v>
      </c>
      <c r="H50" s="129" t="s">
        <v>88</v>
      </c>
      <c r="I50" s="131">
        <v>29.04</v>
      </c>
      <c r="J50" s="132"/>
      <c r="K50" s="140"/>
      <c r="L50" s="122"/>
      <c r="M50" s="120"/>
    </row>
    <row r="51" spans="1:13" ht="28.5">
      <c r="A51" s="120"/>
      <c r="B51" s="121"/>
      <c r="C51" s="128"/>
      <c r="D51" s="129" t="s">
        <v>162</v>
      </c>
      <c r="E51" s="129"/>
      <c r="F51" s="129"/>
      <c r="G51" s="336" t="s">
        <v>163</v>
      </c>
      <c r="H51" s="129" t="s">
        <v>88</v>
      </c>
      <c r="I51" s="131">
        <v>683.06</v>
      </c>
      <c r="J51" s="132"/>
      <c r="K51" s="140"/>
      <c r="L51" s="122"/>
      <c r="M51" s="120"/>
    </row>
    <row r="52" spans="1:13" ht="15">
      <c r="A52" s="120"/>
      <c r="B52" s="121"/>
      <c r="C52" s="128"/>
      <c r="D52" s="129" t="s">
        <v>164</v>
      </c>
      <c r="E52" s="129"/>
      <c r="F52" s="129"/>
      <c r="G52" s="336" t="s">
        <v>165</v>
      </c>
      <c r="H52" s="129" t="s">
        <v>88</v>
      </c>
      <c r="I52" s="131">
        <v>70.67</v>
      </c>
      <c r="J52" s="132"/>
      <c r="K52" s="140"/>
      <c r="L52" s="122"/>
      <c r="M52" s="120"/>
    </row>
    <row r="53" spans="1:13" ht="28.5">
      <c r="A53" s="120"/>
      <c r="B53" s="121"/>
      <c r="C53" s="128"/>
      <c r="D53" s="129" t="s">
        <v>166</v>
      </c>
      <c r="E53" s="129"/>
      <c r="F53" s="129"/>
      <c r="G53" s="336" t="s">
        <v>167</v>
      </c>
      <c r="H53" s="129" t="s">
        <v>88</v>
      </c>
      <c r="I53" s="131">
        <v>31.93</v>
      </c>
      <c r="J53" s="132"/>
      <c r="K53" s="140"/>
      <c r="L53" s="122"/>
      <c r="M53" s="120"/>
    </row>
    <row r="54" spans="1:13" ht="28.5">
      <c r="A54" s="120"/>
      <c r="B54" s="121"/>
      <c r="C54" s="128"/>
      <c r="D54" s="129" t="s">
        <v>168</v>
      </c>
      <c r="E54" s="129"/>
      <c r="F54" s="129"/>
      <c r="G54" s="336" t="s">
        <v>169</v>
      </c>
      <c r="H54" s="129" t="s">
        <v>170</v>
      </c>
      <c r="I54" s="131">
        <v>2</v>
      </c>
      <c r="J54" s="132"/>
      <c r="K54" s="140"/>
      <c r="L54" s="122"/>
      <c r="M54" s="120"/>
    </row>
    <row r="55" spans="1:13" ht="28.5">
      <c r="A55" s="120"/>
      <c r="B55" s="121"/>
      <c r="C55" s="128"/>
      <c r="D55" s="129" t="s">
        <v>171</v>
      </c>
      <c r="E55" s="129"/>
      <c r="F55" s="129"/>
      <c r="G55" s="336" t="s">
        <v>172</v>
      </c>
      <c r="H55" s="129" t="s">
        <v>88</v>
      </c>
      <c r="I55" s="131">
        <v>16.8</v>
      </c>
      <c r="J55" s="132"/>
      <c r="K55" s="140"/>
      <c r="L55" s="122"/>
      <c r="M55" s="120"/>
    </row>
    <row r="56" spans="1:13" ht="15">
      <c r="A56" s="120"/>
      <c r="B56" s="121"/>
      <c r="C56" s="128"/>
      <c r="D56" s="129" t="s">
        <v>173</v>
      </c>
      <c r="E56" s="129"/>
      <c r="F56" s="129"/>
      <c r="G56" s="336" t="s">
        <v>174</v>
      </c>
      <c r="H56" s="129" t="s">
        <v>170</v>
      </c>
      <c r="I56" s="131">
        <v>2</v>
      </c>
      <c r="J56" s="132"/>
      <c r="K56" s="140"/>
      <c r="L56" s="122"/>
      <c r="M56" s="120"/>
    </row>
    <row r="57" spans="1:13" ht="28.5">
      <c r="A57" s="120"/>
      <c r="B57" s="121"/>
      <c r="C57" s="128"/>
      <c r="D57" s="129" t="s">
        <v>175</v>
      </c>
      <c r="E57" s="129"/>
      <c r="F57" s="129"/>
      <c r="G57" s="336" t="s">
        <v>176</v>
      </c>
      <c r="H57" s="129" t="s">
        <v>170</v>
      </c>
      <c r="I57" s="131">
        <v>3</v>
      </c>
      <c r="J57" s="132"/>
      <c r="K57" s="140"/>
      <c r="L57" s="122"/>
      <c r="M57" s="120"/>
    </row>
    <row r="58" spans="1:13" ht="28.5">
      <c r="A58" s="120"/>
      <c r="B58" s="121"/>
      <c r="C58" s="128"/>
      <c r="D58" s="129" t="s">
        <v>177</v>
      </c>
      <c r="E58" s="129"/>
      <c r="F58" s="129"/>
      <c r="G58" s="336" t="s">
        <v>178</v>
      </c>
      <c r="H58" s="129" t="s">
        <v>88</v>
      </c>
      <c r="I58" s="131">
        <v>4.03</v>
      </c>
      <c r="J58" s="132"/>
      <c r="K58" s="140"/>
      <c r="L58" s="122"/>
      <c r="M58" s="120"/>
    </row>
    <row r="59" spans="1:13" ht="28.5">
      <c r="A59" s="120"/>
      <c r="B59" s="121"/>
      <c r="C59" s="128"/>
      <c r="D59" s="129" t="s">
        <v>179</v>
      </c>
      <c r="E59" s="129"/>
      <c r="F59" s="129"/>
      <c r="G59" s="336" t="s">
        <v>180</v>
      </c>
      <c r="H59" s="129" t="s">
        <v>170</v>
      </c>
      <c r="I59" s="131">
        <v>1</v>
      </c>
      <c r="J59" s="132"/>
      <c r="K59" s="140"/>
      <c r="L59" s="122"/>
      <c r="M59" s="120"/>
    </row>
    <row r="60" spans="1:13" ht="28.5">
      <c r="A60" s="120"/>
      <c r="B60" s="121"/>
      <c r="C60" s="128"/>
      <c r="D60" s="129" t="s">
        <v>181</v>
      </c>
      <c r="E60" s="129"/>
      <c r="F60" s="129"/>
      <c r="G60" s="336" t="s">
        <v>182</v>
      </c>
      <c r="H60" s="129" t="s">
        <v>170</v>
      </c>
      <c r="I60" s="131">
        <v>1</v>
      </c>
      <c r="J60" s="132"/>
      <c r="K60" s="140"/>
      <c r="L60" s="122"/>
      <c r="M60" s="120"/>
    </row>
    <row r="61" spans="1:13" ht="57">
      <c r="A61" s="120"/>
      <c r="B61" s="121"/>
      <c r="C61" s="128"/>
      <c r="D61" s="129" t="s">
        <v>183</v>
      </c>
      <c r="E61" s="129"/>
      <c r="F61" s="129"/>
      <c r="G61" s="336" t="s">
        <v>184</v>
      </c>
      <c r="H61" s="129" t="s">
        <v>93</v>
      </c>
      <c r="I61" s="131">
        <v>41.26</v>
      </c>
      <c r="J61" s="132"/>
      <c r="K61" s="140"/>
      <c r="L61" s="122"/>
      <c r="M61" s="120"/>
    </row>
    <row r="62" spans="1:13" ht="30" customHeight="1" thickBot="1">
      <c r="A62" s="120"/>
      <c r="B62" s="121"/>
      <c r="C62" s="134" t="s">
        <v>12</v>
      </c>
      <c r="D62" s="141"/>
      <c r="E62" s="142"/>
      <c r="F62" s="141"/>
      <c r="G62" s="141"/>
      <c r="H62" s="141"/>
      <c r="I62" s="131"/>
      <c r="J62" s="141"/>
      <c r="K62" s="138"/>
      <c r="L62" s="122"/>
      <c r="M62" s="120"/>
    </row>
    <row r="63" spans="1:13" ht="30" customHeight="1" thickBot="1">
      <c r="A63" s="120"/>
      <c r="B63" s="121"/>
      <c r="C63" s="125"/>
      <c r="D63" s="126">
        <v>8</v>
      </c>
      <c r="E63" s="126"/>
      <c r="F63" s="126"/>
      <c r="G63" s="126" t="s">
        <v>185</v>
      </c>
      <c r="H63" s="126"/>
      <c r="I63" s="126"/>
      <c r="J63" s="334"/>
      <c r="K63" s="127"/>
      <c r="L63" s="122"/>
      <c r="M63" s="120"/>
    </row>
    <row r="64" spans="1:13" ht="30" customHeight="1">
      <c r="A64" s="120"/>
      <c r="B64" s="121"/>
      <c r="C64" s="128"/>
      <c r="D64" s="143" t="s">
        <v>186</v>
      </c>
      <c r="E64" s="143"/>
      <c r="F64" s="143"/>
      <c r="G64" s="144" t="s">
        <v>187</v>
      </c>
      <c r="H64" s="143" t="s">
        <v>88</v>
      </c>
      <c r="I64" s="131">
        <v>1126.54</v>
      </c>
      <c r="J64" s="337"/>
      <c r="K64" s="145"/>
      <c r="L64" s="122"/>
      <c r="M64" s="120"/>
    </row>
    <row r="65" spans="1:13" ht="30" customHeight="1">
      <c r="A65" s="120"/>
      <c r="B65" s="121"/>
      <c r="C65" s="128"/>
      <c r="D65" s="146" t="s">
        <v>188</v>
      </c>
      <c r="E65" s="146"/>
      <c r="F65" s="146"/>
      <c r="G65" s="144" t="s">
        <v>189</v>
      </c>
      <c r="H65" s="143" t="s">
        <v>88</v>
      </c>
      <c r="I65" s="131">
        <v>487.85</v>
      </c>
      <c r="J65" s="132"/>
      <c r="K65" s="140"/>
      <c r="L65" s="122"/>
      <c r="M65" s="120"/>
    </row>
    <row r="66" spans="1:13" ht="30" customHeight="1">
      <c r="A66" s="120"/>
      <c r="B66" s="121"/>
      <c r="C66" s="128"/>
      <c r="D66" s="146" t="s">
        <v>190</v>
      </c>
      <c r="E66" s="146"/>
      <c r="F66" s="146"/>
      <c r="G66" s="144" t="s">
        <v>191</v>
      </c>
      <c r="H66" s="143" t="s">
        <v>88</v>
      </c>
      <c r="I66" s="131">
        <v>354.15</v>
      </c>
      <c r="J66" s="132"/>
      <c r="K66" s="140"/>
      <c r="L66" s="122"/>
      <c r="M66" s="120"/>
    </row>
    <row r="67" spans="1:13" ht="30" customHeight="1">
      <c r="A67" s="120"/>
      <c r="B67" s="121"/>
      <c r="C67" s="128"/>
      <c r="D67" s="146" t="s">
        <v>192</v>
      </c>
      <c r="E67" s="146"/>
      <c r="F67" s="146"/>
      <c r="G67" s="144" t="s">
        <v>193</v>
      </c>
      <c r="H67" s="143" t="s">
        <v>88</v>
      </c>
      <c r="I67" s="131">
        <v>212.69</v>
      </c>
      <c r="J67" s="132"/>
      <c r="K67" s="140"/>
      <c r="L67" s="122"/>
      <c r="M67" s="120"/>
    </row>
    <row r="68" spans="1:13" ht="30" customHeight="1" thickBot="1">
      <c r="A68" s="120"/>
      <c r="B68" s="121"/>
      <c r="C68" s="147" t="s">
        <v>12</v>
      </c>
      <c r="D68" s="148"/>
      <c r="E68" s="148"/>
      <c r="F68" s="148"/>
      <c r="G68" s="149"/>
      <c r="H68" s="148"/>
      <c r="I68" s="131"/>
      <c r="J68" s="150"/>
      <c r="K68" s="151"/>
      <c r="L68" s="122"/>
      <c r="M68" s="120"/>
    </row>
    <row r="69" spans="1:13" ht="30" customHeight="1" thickBot="1">
      <c r="A69" s="120"/>
      <c r="B69" s="121"/>
      <c r="C69" s="125"/>
      <c r="D69" s="126">
        <v>9</v>
      </c>
      <c r="E69" s="126"/>
      <c r="F69" s="126"/>
      <c r="G69" s="126" t="s">
        <v>194</v>
      </c>
      <c r="H69" s="126"/>
      <c r="I69" s="126"/>
      <c r="J69" s="334"/>
      <c r="K69" s="127"/>
      <c r="L69" s="122"/>
      <c r="M69" s="120"/>
    </row>
    <row r="70" spans="1:13" ht="30" customHeight="1">
      <c r="A70" s="120"/>
      <c r="B70" s="121"/>
      <c r="C70" s="128"/>
      <c r="D70" s="143" t="s">
        <v>195</v>
      </c>
      <c r="E70" s="143"/>
      <c r="F70" s="143"/>
      <c r="G70" s="144" t="s">
        <v>196</v>
      </c>
      <c r="H70" s="143" t="s">
        <v>134</v>
      </c>
      <c r="I70" s="131">
        <v>26240</v>
      </c>
      <c r="J70" s="132"/>
      <c r="K70" s="140"/>
      <c r="L70" s="122"/>
      <c r="M70" s="120"/>
    </row>
    <row r="71" spans="1:13" ht="30" customHeight="1">
      <c r="A71" s="120"/>
      <c r="B71" s="121"/>
      <c r="C71" s="128"/>
      <c r="D71" s="143" t="s">
        <v>197</v>
      </c>
      <c r="E71" s="143"/>
      <c r="F71" s="143"/>
      <c r="G71" s="144" t="s">
        <v>198</v>
      </c>
      <c r="H71" s="143" t="s">
        <v>134</v>
      </c>
      <c r="I71" s="131">
        <v>186.48</v>
      </c>
      <c r="J71" s="132"/>
      <c r="K71" s="140"/>
      <c r="L71" s="122"/>
      <c r="M71" s="120"/>
    </row>
    <row r="72" spans="1:13" ht="30" customHeight="1">
      <c r="A72" s="120"/>
      <c r="B72" s="121"/>
      <c r="C72" s="128"/>
      <c r="D72" s="143" t="s">
        <v>199</v>
      </c>
      <c r="E72" s="143"/>
      <c r="F72" s="143"/>
      <c r="G72" s="144" t="s">
        <v>200</v>
      </c>
      <c r="H72" s="143" t="s">
        <v>88</v>
      </c>
      <c r="I72" s="131">
        <v>942.4</v>
      </c>
      <c r="J72" s="132"/>
      <c r="K72" s="140"/>
      <c r="L72" s="122"/>
      <c r="M72" s="120"/>
    </row>
    <row r="73" spans="1:13" ht="30" customHeight="1" thickBot="1">
      <c r="A73" s="120"/>
      <c r="B73" s="121"/>
      <c r="C73" s="134" t="s">
        <v>12</v>
      </c>
      <c r="D73" s="152"/>
      <c r="E73" s="152"/>
      <c r="F73" s="152"/>
      <c r="G73" s="153"/>
      <c r="H73" s="154"/>
      <c r="I73" s="131"/>
      <c r="J73" s="137"/>
      <c r="K73" s="138"/>
      <c r="L73" s="122"/>
      <c r="M73" s="120"/>
    </row>
    <row r="74" spans="1:13" ht="30" customHeight="1" thickBot="1">
      <c r="A74" s="120"/>
      <c r="B74" s="121"/>
      <c r="C74" s="125"/>
      <c r="D74" s="126">
        <v>10</v>
      </c>
      <c r="E74" s="126"/>
      <c r="F74" s="126"/>
      <c r="G74" s="126" t="s">
        <v>201</v>
      </c>
      <c r="H74" s="126"/>
      <c r="I74" s="126"/>
      <c r="J74" s="126"/>
      <c r="K74" s="127"/>
      <c r="L74" s="122"/>
      <c r="M74" s="120"/>
    </row>
    <row r="75" spans="1:13" ht="30" customHeight="1">
      <c r="A75" s="120"/>
      <c r="B75" s="121"/>
      <c r="C75" s="128"/>
      <c r="D75" s="143"/>
      <c r="E75" s="143"/>
      <c r="F75" s="143"/>
      <c r="G75" s="338" t="s">
        <v>202</v>
      </c>
      <c r="H75" s="143"/>
      <c r="I75" s="131"/>
      <c r="J75" s="132"/>
      <c r="K75" s="140"/>
      <c r="L75" s="122"/>
      <c r="M75" s="120"/>
    </row>
    <row r="76" spans="1:13" ht="30" customHeight="1">
      <c r="A76" s="120"/>
      <c r="B76" s="121"/>
      <c r="C76" s="128"/>
      <c r="D76" s="143" t="s">
        <v>203</v>
      </c>
      <c r="E76" s="143"/>
      <c r="F76" s="143"/>
      <c r="G76" s="144" t="s">
        <v>204</v>
      </c>
      <c r="H76" s="143" t="s">
        <v>170</v>
      </c>
      <c r="I76" s="131">
        <v>72</v>
      </c>
      <c r="J76" s="132"/>
      <c r="K76" s="140"/>
      <c r="L76" s="122"/>
      <c r="M76" s="120"/>
    </row>
    <row r="77" spans="1:13" ht="30" customHeight="1">
      <c r="A77" s="120"/>
      <c r="B77" s="121"/>
      <c r="C77" s="128"/>
      <c r="D77" s="143" t="s">
        <v>205</v>
      </c>
      <c r="E77" s="143"/>
      <c r="F77" s="143"/>
      <c r="G77" s="144" t="s">
        <v>206</v>
      </c>
      <c r="H77" s="143" t="s">
        <v>93</v>
      </c>
      <c r="I77" s="131">
        <v>100</v>
      </c>
      <c r="J77" s="132"/>
      <c r="K77" s="140"/>
      <c r="L77" s="122"/>
      <c r="M77" s="120"/>
    </row>
    <row r="78" spans="1:13" ht="30" customHeight="1">
      <c r="A78" s="120"/>
      <c r="B78" s="121"/>
      <c r="C78" s="128"/>
      <c r="D78" s="143" t="s">
        <v>207</v>
      </c>
      <c r="E78" s="143"/>
      <c r="F78" s="143"/>
      <c r="G78" s="144" t="s">
        <v>208</v>
      </c>
      <c r="H78" s="143" t="s">
        <v>170</v>
      </c>
      <c r="I78" s="131">
        <v>6</v>
      </c>
      <c r="J78" s="132"/>
      <c r="K78" s="140"/>
      <c r="L78" s="122"/>
      <c r="M78" s="120"/>
    </row>
    <row r="79" spans="1:13" ht="30" customHeight="1">
      <c r="A79" s="120"/>
      <c r="B79" s="121"/>
      <c r="C79" s="128"/>
      <c r="D79" s="143" t="s">
        <v>209</v>
      </c>
      <c r="E79" s="143"/>
      <c r="F79" s="143"/>
      <c r="G79" s="144" t="s">
        <v>210</v>
      </c>
      <c r="H79" s="143" t="s">
        <v>170</v>
      </c>
      <c r="I79" s="131">
        <v>2</v>
      </c>
      <c r="J79" s="132"/>
      <c r="K79" s="140"/>
      <c r="L79" s="122"/>
      <c r="M79" s="120"/>
    </row>
    <row r="80" spans="1:13" ht="30" customHeight="1">
      <c r="A80" s="120"/>
      <c r="B80" s="121"/>
      <c r="C80" s="128"/>
      <c r="D80" s="143" t="s">
        <v>211</v>
      </c>
      <c r="E80" s="143"/>
      <c r="F80" s="143"/>
      <c r="G80" s="144" t="s">
        <v>212</v>
      </c>
      <c r="H80" s="143" t="s">
        <v>93</v>
      </c>
      <c r="I80" s="131">
        <v>10</v>
      </c>
      <c r="J80" s="132"/>
      <c r="K80" s="140"/>
      <c r="L80" s="122"/>
      <c r="M80" s="120"/>
    </row>
    <row r="81" spans="1:13" ht="30" customHeight="1">
      <c r="A81" s="120"/>
      <c r="B81" s="121"/>
      <c r="C81" s="128"/>
      <c r="D81" s="143" t="s">
        <v>213</v>
      </c>
      <c r="E81" s="143"/>
      <c r="F81" s="143"/>
      <c r="G81" s="144" t="s">
        <v>214</v>
      </c>
      <c r="H81" s="143" t="s">
        <v>93</v>
      </c>
      <c r="I81" s="131">
        <v>15</v>
      </c>
      <c r="J81" s="132"/>
      <c r="K81" s="140"/>
      <c r="L81" s="122"/>
      <c r="M81" s="120"/>
    </row>
    <row r="82" spans="1:13" ht="30" customHeight="1">
      <c r="A82" s="120"/>
      <c r="B82" s="121"/>
      <c r="C82" s="128"/>
      <c r="D82" s="143" t="s">
        <v>215</v>
      </c>
      <c r="E82" s="143"/>
      <c r="F82" s="143"/>
      <c r="G82" s="144" t="s">
        <v>216</v>
      </c>
      <c r="H82" s="143" t="s">
        <v>170</v>
      </c>
      <c r="I82" s="131">
        <v>12</v>
      </c>
      <c r="J82" s="132"/>
      <c r="K82" s="140"/>
      <c r="L82" s="122"/>
      <c r="M82" s="120"/>
    </row>
    <row r="83" spans="1:13" ht="30" customHeight="1">
      <c r="A83" s="120"/>
      <c r="B83" s="121"/>
      <c r="C83" s="128"/>
      <c r="D83" s="143" t="s">
        <v>217</v>
      </c>
      <c r="E83" s="143"/>
      <c r="F83" s="143"/>
      <c r="G83" s="144" t="s">
        <v>218</v>
      </c>
      <c r="H83" s="143" t="s">
        <v>170</v>
      </c>
      <c r="I83" s="131">
        <v>4</v>
      </c>
      <c r="J83" s="132"/>
      <c r="K83" s="140"/>
      <c r="L83" s="122"/>
      <c r="M83" s="120"/>
    </row>
    <row r="84" spans="1:13" ht="30" customHeight="1">
      <c r="A84" s="120"/>
      <c r="B84" s="121"/>
      <c r="C84" s="128"/>
      <c r="D84" s="143" t="s">
        <v>219</v>
      </c>
      <c r="E84" s="143"/>
      <c r="F84" s="143"/>
      <c r="G84" s="144" t="s">
        <v>220</v>
      </c>
      <c r="H84" s="143" t="s">
        <v>93</v>
      </c>
      <c r="I84" s="131">
        <v>100</v>
      </c>
      <c r="J84" s="132"/>
      <c r="K84" s="140"/>
      <c r="L84" s="122"/>
      <c r="M84" s="120"/>
    </row>
    <row r="85" spans="1:13" ht="30" customHeight="1">
      <c r="A85" s="120"/>
      <c r="B85" s="121"/>
      <c r="C85" s="128"/>
      <c r="D85" s="143"/>
      <c r="E85" s="143"/>
      <c r="F85" s="143"/>
      <c r="G85" s="144"/>
      <c r="H85" s="143"/>
      <c r="I85" s="131"/>
      <c r="J85" s="132"/>
      <c r="K85" s="140"/>
      <c r="L85" s="122"/>
      <c r="M85" s="120"/>
    </row>
    <row r="86" spans="1:13" ht="30" customHeight="1">
      <c r="A86" s="120"/>
      <c r="B86" s="121"/>
      <c r="C86" s="128"/>
      <c r="D86" s="143"/>
      <c r="E86" s="143"/>
      <c r="F86" s="143"/>
      <c r="G86" s="338" t="s">
        <v>221</v>
      </c>
      <c r="H86" s="143"/>
      <c r="I86" s="131"/>
      <c r="J86" s="132"/>
      <c r="K86" s="140"/>
      <c r="L86" s="122"/>
      <c r="M86" s="120"/>
    </row>
    <row r="87" spans="1:13" ht="30" customHeight="1">
      <c r="A87" s="120"/>
      <c r="B87" s="121"/>
      <c r="C87" s="128"/>
      <c r="D87" s="143" t="s">
        <v>222</v>
      </c>
      <c r="E87" s="143"/>
      <c r="F87" s="143"/>
      <c r="G87" s="144" t="s">
        <v>223</v>
      </c>
      <c r="H87" s="143" t="s">
        <v>170</v>
      </c>
      <c r="I87" s="131">
        <v>4</v>
      </c>
      <c r="J87" s="132"/>
      <c r="K87" s="140"/>
      <c r="L87" s="122"/>
      <c r="M87" s="120"/>
    </row>
    <row r="88" spans="1:13" ht="30" customHeight="1">
      <c r="A88" s="120"/>
      <c r="B88" s="121"/>
      <c r="C88" s="128"/>
      <c r="D88" s="143" t="s">
        <v>224</v>
      </c>
      <c r="E88" s="143"/>
      <c r="F88" s="143"/>
      <c r="G88" s="144" t="s">
        <v>225</v>
      </c>
      <c r="H88" s="143" t="s">
        <v>170</v>
      </c>
      <c r="I88" s="131">
        <v>4</v>
      </c>
      <c r="J88" s="132"/>
      <c r="K88" s="140"/>
      <c r="L88" s="122"/>
      <c r="M88" s="120"/>
    </row>
    <row r="89" spans="1:13" ht="30" customHeight="1">
      <c r="A89" s="120"/>
      <c r="B89" s="121"/>
      <c r="C89" s="128"/>
      <c r="D89" s="143" t="s">
        <v>226</v>
      </c>
      <c r="E89" s="143"/>
      <c r="F89" s="143"/>
      <c r="G89" s="144" t="s">
        <v>227</v>
      </c>
      <c r="H89" s="143" t="s">
        <v>170</v>
      </c>
      <c r="I89" s="131">
        <v>25</v>
      </c>
      <c r="J89" s="132"/>
      <c r="K89" s="140"/>
      <c r="L89" s="122"/>
      <c r="M89" s="120"/>
    </row>
    <row r="90" spans="1:13" ht="30" customHeight="1">
      <c r="A90" s="120"/>
      <c r="B90" s="121"/>
      <c r="C90" s="128"/>
      <c r="D90" s="143" t="s">
        <v>228</v>
      </c>
      <c r="E90" s="143"/>
      <c r="F90" s="143"/>
      <c r="G90" s="144" t="s">
        <v>229</v>
      </c>
      <c r="H90" s="143" t="s">
        <v>170</v>
      </c>
      <c r="I90" s="131">
        <v>44</v>
      </c>
      <c r="J90" s="132"/>
      <c r="K90" s="140"/>
      <c r="L90" s="122"/>
      <c r="M90" s="120"/>
    </row>
    <row r="91" spans="1:13" ht="30" customHeight="1">
      <c r="A91" s="120"/>
      <c r="B91" s="121"/>
      <c r="C91" s="128"/>
      <c r="D91" s="143" t="s">
        <v>230</v>
      </c>
      <c r="E91" s="143"/>
      <c r="F91" s="143"/>
      <c r="G91" s="144" t="s">
        <v>231</v>
      </c>
      <c r="H91" s="143" t="s">
        <v>170</v>
      </c>
      <c r="I91" s="131">
        <v>6</v>
      </c>
      <c r="J91" s="132"/>
      <c r="K91" s="140"/>
      <c r="L91" s="122"/>
      <c r="M91" s="120"/>
    </row>
    <row r="92" spans="1:13" ht="30" customHeight="1">
      <c r="A92" s="120"/>
      <c r="B92" s="121"/>
      <c r="C92" s="128"/>
      <c r="D92" s="143" t="s">
        <v>232</v>
      </c>
      <c r="E92" s="143"/>
      <c r="F92" s="143"/>
      <c r="G92" s="144" t="s">
        <v>233</v>
      </c>
      <c r="H92" s="143" t="s">
        <v>170</v>
      </c>
      <c r="I92" s="131">
        <v>10</v>
      </c>
      <c r="J92" s="132"/>
      <c r="K92" s="140"/>
      <c r="L92" s="122"/>
      <c r="M92" s="120"/>
    </row>
    <row r="93" spans="1:13" ht="30" customHeight="1">
      <c r="A93" s="120"/>
      <c r="B93" s="121"/>
      <c r="C93" s="128"/>
      <c r="D93" s="143" t="s">
        <v>234</v>
      </c>
      <c r="E93" s="143"/>
      <c r="F93" s="143"/>
      <c r="G93" s="144" t="s">
        <v>235</v>
      </c>
      <c r="H93" s="143" t="s">
        <v>170</v>
      </c>
      <c r="I93" s="131">
        <v>4</v>
      </c>
      <c r="J93" s="132"/>
      <c r="K93" s="140"/>
      <c r="L93" s="122"/>
      <c r="M93" s="120"/>
    </row>
    <row r="94" spans="1:13" ht="30" customHeight="1">
      <c r="A94" s="120"/>
      <c r="B94" s="121"/>
      <c r="C94" s="128"/>
      <c r="D94" s="143" t="s">
        <v>236</v>
      </c>
      <c r="E94" s="143"/>
      <c r="F94" s="143"/>
      <c r="G94" s="144" t="s">
        <v>237</v>
      </c>
      <c r="H94" s="143" t="s">
        <v>170</v>
      </c>
      <c r="I94" s="131">
        <v>7</v>
      </c>
      <c r="J94" s="132"/>
      <c r="K94" s="140"/>
      <c r="L94" s="122"/>
      <c r="M94" s="120"/>
    </row>
    <row r="95" spans="1:13" ht="30" customHeight="1">
      <c r="A95" s="120"/>
      <c r="B95" s="121"/>
      <c r="C95" s="128"/>
      <c r="D95" s="143" t="s">
        <v>238</v>
      </c>
      <c r="E95" s="143"/>
      <c r="F95" s="143"/>
      <c r="G95" s="144" t="s">
        <v>239</v>
      </c>
      <c r="H95" s="143" t="s">
        <v>170</v>
      </c>
      <c r="I95" s="131">
        <v>31</v>
      </c>
      <c r="J95" s="132"/>
      <c r="K95" s="140"/>
      <c r="L95" s="122"/>
      <c r="M95" s="120"/>
    </row>
    <row r="96" spans="1:13" ht="30" customHeight="1">
      <c r="A96" s="120"/>
      <c r="B96" s="121"/>
      <c r="C96" s="128"/>
      <c r="D96" s="143" t="s">
        <v>240</v>
      </c>
      <c r="E96" s="143"/>
      <c r="F96" s="143"/>
      <c r="G96" s="144" t="s">
        <v>241</v>
      </c>
      <c r="H96" s="143" t="s">
        <v>170</v>
      </c>
      <c r="I96" s="131">
        <v>27</v>
      </c>
      <c r="J96" s="132"/>
      <c r="K96" s="140"/>
      <c r="L96" s="122"/>
      <c r="M96" s="120"/>
    </row>
    <row r="97" spans="1:13" ht="30" customHeight="1">
      <c r="A97" s="120"/>
      <c r="B97" s="121"/>
      <c r="C97" s="128"/>
      <c r="D97" s="143" t="s">
        <v>242</v>
      </c>
      <c r="E97" s="143"/>
      <c r="F97" s="143"/>
      <c r="G97" s="144" t="s">
        <v>243</v>
      </c>
      <c r="H97" s="143" t="s">
        <v>170</v>
      </c>
      <c r="I97" s="131">
        <v>4</v>
      </c>
      <c r="J97" s="132"/>
      <c r="K97" s="140"/>
      <c r="L97" s="122"/>
      <c r="M97" s="120"/>
    </row>
    <row r="98" spans="1:13" ht="30" customHeight="1">
      <c r="A98" s="120"/>
      <c r="B98" s="121"/>
      <c r="C98" s="128"/>
      <c r="D98" s="143" t="s">
        <v>244</v>
      </c>
      <c r="E98" s="143"/>
      <c r="F98" s="143"/>
      <c r="G98" s="144" t="s">
        <v>245</v>
      </c>
      <c r="H98" s="143" t="s">
        <v>170</v>
      </c>
      <c r="I98" s="131">
        <v>7</v>
      </c>
      <c r="J98" s="132"/>
      <c r="K98" s="140"/>
      <c r="L98" s="122"/>
      <c r="M98" s="120"/>
    </row>
    <row r="99" spans="1:13" ht="30" customHeight="1">
      <c r="A99" s="120"/>
      <c r="B99" s="121"/>
      <c r="C99" s="128"/>
      <c r="D99" s="143" t="s">
        <v>246</v>
      </c>
      <c r="E99" s="143"/>
      <c r="F99" s="143"/>
      <c r="G99" s="144" t="s">
        <v>247</v>
      </c>
      <c r="H99" s="143" t="s">
        <v>170</v>
      </c>
      <c r="I99" s="131">
        <v>7</v>
      </c>
      <c r="J99" s="132"/>
      <c r="K99" s="140"/>
      <c r="L99" s="122"/>
      <c r="M99" s="120"/>
    </row>
    <row r="100" spans="1:13" ht="30" customHeight="1">
      <c r="A100" s="120"/>
      <c r="B100" s="121"/>
      <c r="C100" s="128"/>
      <c r="D100" s="143" t="s">
        <v>248</v>
      </c>
      <c r="E100" s="143"/>
      <c r="F100" s="143"/>
      <c r="G100" s="144" t="s">
        <v>249</v>
      </c>
      <c r="H100" s="143" t="s">
        <v>170</v>
      </c>
      <c r="I100" s="131">
        <v>1</v>
      </c>
      <c r="J100" s="132"/>
      <c r="K100" s="140"/>
      <c r="L100" s="122"/>
      <c r="M100" s="120"/>
    </row>
    <row r="101" spans="1:13" ht="30" customHeight="1">
      <c r="A101" s="120"/>
      <c r="B101" s="121"/>
      <c r="C101" s="128"/>
      <c r="D101" s="143" t="s">
        <v>250</v>
      </c>
      <c r="E101" s="143"/>
      <c r="F101" s="143"/>
      <c r="G101" s="144" t="s">
        <v>251</v>
      </c>
      <c r="H101" s="143" t="s">
        <v>170</v>
      </c>
      <c r="I101" s="131">
        <v>1</v>
      </c>
      <c r="J101" s="132"/>
      <c r="K101" s="140"/>
      <c r="L101" s="122"/>
      <c r="M101" s="120"/>
    </row>
    <row r="102" spans="1:13" ht="30" customHeight="1">
      <c r="A102" s="120"/>
      <c r="B102" s="121"/>
      <c r="C102" s="128"/>
      <c r="D102" s="143" t="s">
        <v>252</v>
      </c>
      <c r="E102" s="143"/>
      <c r="F102" s="143"/>
      <c r="G102" s="144" t="s">
        <v>253</v>
      </c>
      <c r="H102" s="143" t="s">
        <v>170</v>
      </c>
      <c r="I102" s="131">
        <v>1</v>
      </c>
      <c r="J102" s="132"/>
      <c r="K102" s="140"/>
      <c r="L102" s="122"/>
      <c r="M102" s="120"/>
    </row>
    <row r="103" spans="1:13" ht="30" customHeight="1">
      <c r="A103" s="120"/>
      <c r="B103" s="121"/>
      <c r="C103" s="128"/>
      <c r="D103" s="143" t="s">
        <v>254</v>
      </c>
      <c r="E103" s="143"/>
      <c r="F103" s="143"/>
      <c r="G103" s="144" t="s">
        <v>255</v>
      </c>
      <c r="H103" s="143" t="s">
        <v>170</v>
      </c>
      <c r="I103" s="131">
        <v>1</v>
      </c>
      <c r="J103" s="132"/>
      <c r="K103" s="140"/>
      <c r="L103" s="122"/>
      <c r="M103" s="120"/>
    </row>
    <row r="104" spans="1:13" ht="30" customHeight="1">
      <c r="A104" s="120"/>
      <c r="B104" s="121"/>
      <c r="C104" s="128"/>
      <c r="D104" s="143" t="s">
        <v>256</v>
      </c>
      <c r="E104" s="143"/>
      <c r="F104" s="143"/>
      <c r="G104" s="144" t="s">
        <v>257</v>
      </c>
      <c r="H104" s="143" t="s">
        <v>170</v>
      </c>
      <c r="I104" s="131">
        <v>2</v>
      </c>
      <c r="J104" s="132"/>
      <c r="K104" s="140"/>
      <c r="L104" s="122"/>
      <c r="M104" s="120"/>
    </row>
    <row r="105" spans="1:13" ht="30" customHeight="1">
      <c r="A105" s="120"/>
      <c r="B105" s="121"/>
      <c r="C105" s="128"/>
      <c r="D105" s="143" t="s">
        <v>258</v>
      </c>
      <c r="E105" s="143"/>
      <c r="F105" s="143"/>
      <c r="G105" s="144" t="s">
        <v>259</v>
      </c>
      <c r="H105" s="143" t="s">
        <v>170</v>
      </c>
      <c r="I105" s="131">
        <v>1</v>
      </c>
      <c r="J105" s="132"/>
      <c r="K105" s="140"/>
      <c r="L105" s="122"/>
      <c r="M105" s="120"/>
    </row>
    <row r="106" spans="1:13" ht="30" customHeight="1">
      <c r="A106" s="120"/>
      <c r="B106" s="121"/>
      <c r="C106" s="128"/>
      <c r="D106" s="143" t="s">
        <v>260</v>
      </c>
      <c r="E106" s="143"/>
      <c r="F106" s="143"/>
      <c r="G106" s="144" t="s">
        <v>261</v>
      </c>
      <c r="H106" s="143" t="s">
        <v>170</v>
      </c>
      <c r="I106" s="131">
        <v>1</v>
      </c>
      <c r="J106" s="132"/>
      <c r="K106" s="140"/>
      <c r="L106" s="122"/>
      <c r="M106" s="120"/>
    </row>
    <row r="107" spans="1:13" ht="30" customHeight="1">
      <c r="A107" s="120"/>
      <c r="B107" s="121"/>
      <c r="C107" s="128"/>
      <c r="D107" s="143" t="s">
        <v>262</v>
      </c>
      <c r="E107" s="143"/>
      <c r="F107" s="143"/>
      <c r="G107" s="144" t="s">
        <v>263</v>
      </c>
      <c r="H107" s="143" t="s">
        <v>93</v>
      </c>
      <c r="I107" s="131">
        <v>123.7</v>
      </c>
      <c r="J107" s="132"/>
      <c r="K107" s="140"/>
      <c r="L107" s="122"/>
      <c r="M107" s="120"/>
    </row>
    <row r="108" spans="1:13" ht="30" customHeight="1">
      <c r="A108" s="120"/>
      <c r="B108" s="121"/>
      <c r="C108" s="128"/>
      <c r="D108" s="143" t="s">
        <v>264</v>
      </c>
      <c r="E108" s="143"/>
      <c r="F108" s="143"/>
      <c r="G108" s="144" t="s">
        <v>265</v>
      </c>
      <c r="H108" s="143" t="s">
        <v>93</v>
      </c>
      <c r="I108" s="131">
        <v>181.57</v>
      </c>
      <c r="J108" s="132"/>
      <c r="K108" s="140"/>
      <c r="L108" s="122"/>
      <c r="M108" s="120"/>
    </row>
    <row r="109" spans="1:13" ht="30" customHeight="1">
      <c r="A109" s="120"/>
      <c r="B109" s="121"/>
      <c r="C109" s="128"/>
      <c r="D109" s="143" t="s">
        <v>266</v>
      </c>
      <c r="E109" s="143"/>
      <c r="F109" s="143"/>
      <c r="G109" s="144" t="s">
        <v>267</v>
      </c>
      <c r="H109" s="143" t="s">
        <v>93</v>
      </c>
      <c r="I109" s="131">
        <v>81.3</v>
      </c>
      <c r="J109" s="132"/>
      <c r="K109" s="140"/>
      <c r="L109" s="122"/>
      <c r="M109" s="120"/>
    </row>
    <row r="110" spans="1:13" ht="30" customHeight="1">
      <c r="A110" s="120"/>
      <c r="B110" s="121"/>
      <c r="C110" s="128"/>
      <c r="D110" s="143" t="s">
        <v>268</v>
      </c>
      <c r="E110" s="143"/>
      <c r="F110" s="143"/>
      <c r="G110" s="144" t="s">
        <v>269</v>
      </c>
      <c r="H110" s="143" t="s">
        <v>93</v>
      </c>
      <c r="I110" s="131">
        <v>189.29</v>
      </c>
      <c r="J110" s="132"/>
      <c r="K110" s="140"/>
      <c r="L110" s="122"/>
      <c r="M110" s="120"/>
    </row>
    <row r="111" spans="1:13" ht="30" customHeight="1">
      <c r="A111" s="120"/>
      <c r="B111" s="121"/>
      <c r="C111" s="128"/>
      <c r="D111" s="143" t="s">
        <v>270</v>
      </c>
      <c r="E111" s="143"/>
      <c r="F111" s="143"/>
      <c r="G111" s="144" t="s">
        <v>271</v>
      </c>
      <c r="H111" s="143" t="s">
        <v>93</v>
      </c>
      <c r="I111" s="131">
        <v>232</v>
      </c>
      <c r="J111" s="132"/>
      <c r="K111" s="140"/>
      <c r="L111" s="122"/>
      <c r="M111" s="120"/>
    </row>
    <row r="112" spans="1:13" ht="30" customHeight="1">
      <c r="A112" s="120"/>
      <c r="B112" s="121"/>
      <c r="C112" s="128"/>
      <c r="D112" s="143" t="s">
        <v>272</v>
      </c>
      <c r="E112" s="143"/>
      <c r="F112" s="143"/>
      <c r="G112" s="144" t="s">
        <v>273</v>
      </c>
      <c r="H112" s="143" t="s">
        <v>93</v>
      </c>
      <c r="I112" s="131">
        <v>186.7</v>
      </c>
      <c r="J112" s="132"/>
      <c r="K112" s="140"/>
      <c r="L112" s="122"/>
      <c r="M112" s="120"/>
    </row>
    <row r="113" spans="1:13" ht="30" customHeight="1">
      <c r="A113" s="120"/>
      <c r="B113" s="121"/>
      <c r="C113" s="128"/>
      <c r="D113" s="143" t="s">
        <v>274</v>
      </c>
      <c r="E113" s="143"/>
      <c r="F113" s="143"/>
      <c r="G113" s="144" t="s">
        <v>275</v>
      </c>
      <c r="H113" s="143" t="s">
        <v>93</v>
      </c>
      <c r="I113" s="131">
        <v>41.3</v>
      </c>
      <c r="J113" s="132"/>
      <c r="K113" s="140"/>
      <c r="L113" s="122"/>
      <c r="M113" s="120"/>
    </row>
    <row r="114" spans="1:13" ht="30" customHeight="1">
      <c r="A114" s="120"/>
      <c r="B114" s="121"/>
      <c r="C114" s="128"/>
      <c r="D114" s="143" t="s">
        <v>276</v>
      </c>
      <c r="E114" s="143"/>
      <c r="F114" s="143"/>
      <c r="G114" s="144" t="s">
        <v>277</v>
      </c>
      <c r="H114" s="143" t="s">
        <v>93</v>
      </c>
      <c r="I114" s="131">
        <v>382.99</v>
      </c>
      <c r="J114" s="132"/>
      <c r="K114" s="140"/>
      <c r="L114" s="122"/>
      <c r="M114" s="120"/>
    </row>
    <row r="115" spans="1:13" ht="30" customHeight="1">
      <c r="A115" s="120"/>
      <c r="B115" s="121"/>
      <c r="C115" s="128"/>
      <c r="D115" s="143" t="s">
        <v>278</v>
      </c>
      <c r="E115" s="143"/>
      <c r="F115" s="143"/>
      <c r="G115" s="144" t="s">
        <v>279</v>
      </c>
      <c r="H115" s="143" t="s">
        <v>93</v>
      </c>
      <c r="I115" s="131">
        <v>228</v>
      </c>
      <c r="J115" s="132"/>
      <c r="K115" s="140"/>
      <c r="L115" s="122"/>
      <c r="M115" s="120"/>
    </row>
    <row r="116" spans="1:13" ht="30" customHeight="1">
      <c r="A116" s="120"/>
      <c r="B116" s="121"/>
      <c r="C116" s="128"/>
      <c r="D116" s="143" t="s">
        <v>280</v>
      </c>
      <c r="E116" s="143"/>
      <c r="F116" s="143"/>
      <c r="G116" s="144" t="s">
        <v>281</v>
      </c>
      <c r="H116" s="143" t="s">
        <v>93</v>
      </c>
      <c r="I116" s="131">
        <v>382.99</v>
      </c>
      <c r="J116" s="132"/>
      <c r="K116" s="140"/>
      <c r="L116" s="122"/>
      <c r="M116" s="120"/>
    </row>
    <row r="117" spans="1:13" ht="30" customHeight="1" thickBot="1">
      <c r="A117" s="120"/>
      <c r="B117" s="121"/>
      <c r="C117" s="134" t="s">
        <v>12</v>
      </c>
      <c r="D117" s="152"/>
      <c r="E117" s="152"/>
      <c r="F117" s="152"/>
      <c r="G117" s="155"/>
      <c r="H117" s="154"/>
      <c r="I117" s="131"/>
      <c r="J117" s="137"/>
      <c r="K117" s="138"/>
      <c r="L117" s="122"/>
      <c r="M117" s="120"/>
    </row>
    <row r="118" spans="1:13" ht="30" customHeight="1" thickBot="1">
      <c r="A118" s="120"/>
      <c r="B118" s="121"/>
      <c r="C118" s="125"/>
      <c r="D118" s="126">
        <v>11</v>
      </c>
      <c r="E118" s="126"/>
      <c r="F118" s="126"/>
      <c r="G118" s="126" t="s">
        <v>282</v>
      </c>
      <c r="H118" s="126"/>
      <c r="I118" s="126"/>
      <c r="J118" s="334"/>
      <c r="K118" s="127"/>
      <c r="L118" s="122"/>
      <c r="M118" s="120"/>
    </row>
    <row r="119" spans="1:13" ht="30" customHeight="1">
      <c r="A119" s="120"/>
      <c r="B119" s="121"/>
      <c r="C119" s="128"/>
      <c r="D119" s="129" t="s">
        <v>283</v>
      </c>
      <c r="E119" s="129"/>
      <c r="F119" s="129"/>
      <c r="G119" s="130" t="s">
        <v>284</v>
      </c>
      <c r="H119" s="129" t="s">
        <v>93</v>
      </c>
      <c r="I119" s="131">
        <v>36.54</v>
      </c>
      <c r="J119" s="132"/>
      <c r="K119" s="133"/>
      <c r="L119" s="122"/>
      <c r="M119" s="120"/>
    </row>
    <row r="120" spans="1:13" ht="30" customHeight="1">
      <c r="A120" s="120"/>
      <c r="B120" s="121"/>
      <c r="C120" s="128"/>
      <c r="D120" s="129" t="s">
        <v>285</v>
      </c>
      <c r="E120" s="129"/>
      <c r="F120" s="129"/>
      <c r="G120" s="130" t="s">
        <v>286</v>
      </c>
      <c r="H120" s="129" t="s">
        <v>93</v>
      </c>
      <c r="I120" s="131">
        <v>40.42</v>
      </c>
      <c r="J120" s="132"/>
      <c r="K120" s="133"/>
      <c r="L120" s="122"/>
      <c r="M120" s="120"/>
    </row>
    <row r="121" spans="1:13" ht="30" customHeight="1">
      <c r="A121" s="120"/>
      <c r="B121" s="121"/>
      <c r="C121" s="128"/>
      <c r="D121" s="129" t="s">
        <v>287</v>
      </c>
      <c r="E121" s="129"/>
      <c r="F121" s="129"/>
      <c r="G121" s="130" t="s">
        <v>288</v>
      </c>
      <c r="H121" s="129" t="s">
        <v>93</v>
      </c>
      <c r="I121" s="131">
        <v>70.849999999999994</v>
      </c>
      <c r="J121" s="132"/>
      <c r="K121" s="133"/>
      <c r="L121" s="122"/>
      <c r="M121" s="120"/>
    </row>
    <row r="122" spans="1:13" ht="30" customHeight="1">
      <c r="A122" s="120"/>
      <c r="B122" s="121"/>
      <c r="C122" s="128"/>
      <c r="D122" s="129" t="s">
        <v>289</v>
      </c>
      <c r="E122" s="129"/>
      <c r="F122" s="129"/>
      <c r="G122" s="130" t="s">
        <v>290</v>
      </c>
      <c r="H122" s="129" t="s">
        <v>93</v>
      </c>
      <c r="I122" s="131">
        <v>18.73</v>
      </c>
      <c r="J122" s="132"/>
      <c r="K122" s="133"/>
      <c r="L122" s="122"/>
      <c r="M122" s="120"/>
    </row>
    <row r="123" spans="1:13" ht="30" customHeight="1">
      <c r="A123" s="120"/>
      <c r="B123" s="121"/>
      <c r="C123" s="128"/>
      <c r="D123" s="129" t="s">
        <v>291</v>
      </c>
      <c r="E123" s="129"/>
      <c r="F123" s="129"/>
      <c r="G123" s="130" t="s">
        <v>292</v>
      </c>
      <c r="H123" s="129" t="s">
        <v>93</v>
      </c>
      <c r="I123" s="131">
        <v>15.73</v>
      </c>
      <c r="J123" s="132"/>
      <c r="K123" s="133"/>
      <c r="L123" s="122"/>
      <c r="M123" s="120"/>
    </row>
    <row r="124" spans="1:13" ht="30" customHeight="1">
      <c r="A124" s="120"/>
      <c r="B124" s="121"/>
      <c r="C124" s="128"/>
      <c r="D124" s="129" t="s">
        <v>293</v>
      </c>
      <c r="E124" s="129"/>
      <c r="F124" s="129"/>
      <c r="G124" s="130" t="s">
        <v>294</v>
      </c>
      <c r="H124" s="129" t="s">
        <v>93</v>
      </c>
      <c r="I124" s="131">
        <v>41.06</v>
      </c>
      <c r="J124" s="132"/>
      <c r="K124" s="133"/>
      <c r="L124" s="122"/>
      <c r="M124" s="120"/>
    </row>
    <row r="125" spans="1:13" ht="30" customHeight="1">
      <c r="A125" s="120"/>
      <c r="B125" s="121"/>
      <c r="C125" s="128"/>
      <c r="D125" s="129" t="s">
        <v>295</v>
      </c>
      <c r="E125" s="129"/>
      <c r="F125" s="129"/>
      <c r="G125" s="130" t="s">
        <v>296</v>
      </c>
      <c r="H125" s="129" t="s">
        <v>93</v>
      </c>
      <c r="I125" s="131">
        <v>17.14</v>
      </c>
      <c r="J125" s="132"/>
      <c r="K125" s="133"/>
      <c r="L125" s="122"/>
      <c r="M125" s="120"/>
    </row>
    <row r="126" spans="1:13" ht="30" customHeight="1">
      <c r="A126" s="120"/>
      <c r="B126" s="121"/>
      <c r="C126" s="128"/>
      <c r="D126" s="129" t="s">
        <v>297</v>
      </c>
      <c r="E126" s="129"/>
      <c r="F126" s="129"/>
      <c r="G126" s="130" t="s">
        <v>298</v>
      </c>
      <c r="H126" s="129" t="s">
        <v>170</v>
      </c>
      <c r="I126" s="131">
        <v>46</v>
      </c>
      <c r="J126" s="132"/>
      <c r="K126" s="133"/>
      <c r="L126" s="122"/>
      <c r="M126" s="120"/>
    </row>
    <row r="127" spans="1:13" ht="30" customHeight="1">
      <c r="A127" s="120"/>
      <c r="B127" s="121"/>
      <c r="C127" s="128"/>
      <c r="D127" s="129" t="s">
        <v>299</v>
      </c>
      <c r="E127" s="129"/>
      <c r="F127" s="129"/>
      <c r="G127" s="130" t="s">
        <v>300</v>
      </c>
      <c r="H127" s="129" t="s">
        <v>170</v>
      </c>
      <c r="I127" s="131">
        <v>20</v>
      </c>
      <c r="J127" s="132"/>
      <c r="K127" s="133"/>
      <c r="L127" s="122"/>
      <c r="M127" s="120"/>
    </row>
    <row r="128" spans="1:13" ht="30" customHeight="1">
      <c r="A128" s="120"/>
      <c r="B128" s="121"/>
      <c r="C128" s="128"/>
      <c r="D128" s="129" t="s">
        <v>301</v>
      </c>
      <c r="E128" s="129"/>
      <c r="F128" s="129"/>
      <c r="G128" s="130" t="s">
        <v>302</v>
      </c>
      <c r="H128" s="129" t="s">
        <v>170</v>
      </c>
      <c r="I128" s="131">
        <v>1</v>
      </c>
      <c r="J128" s="132"/>
      <c r="K128" s="133"/>
      <c r="L128" s="122"/>
      <c r="M128" s="120"/>
    </row>
    <row r="129" spans="1:13" ht="30" customHeight="1">
      <c r="A129" s="120"/>
      <c r="B129" s="121"/>
      <c r="C129" s="128"/>
      <c r="D129" s="129" t="s">
        <v>303</v>
      </c>
      <c r="E129" s="129"/>
      <c r="F129" s="129"/>
      <c r="G129" s="130" t="s">
        <v>304</v>
      </c>
      <c r="H129" s="129" t="s">
        <v>170</v>
      </c>
      <c r="I129" s="131">
        <v>1</v>
      </c>
      <c r="J129" s="132"/>
      <c r="K129" s="133"/>
      <c r="L129" s="122"/>
      <c r="M129" s="120"/>
    </row>
    <row r="130" spans="1:13" ht="30" customHeight="1">
      <c r="A130" s="120"/>
      <c r="B130" s="121"/>
      <c r="C130" s="128"/>
      <c r="D130" s="129" t="s">
        <v>305</v>
      </c>
      <c r="E130" s="129"/>
      <c r="F130" s="129"/>
      <c r="G130" s="130" t="s">
        <v>306</v>
      </c>
      <c r="H130" s="129" t="s">
        <v>170</v>
      </c>
      <c r="I130" s="131">
        <v>3</v>
      </c>
      <c r="J130" s="132"/>
      <c r="K130" s="133"/>
      <c r="L130" s="122"/>
      <c r="M130" s="120"/>
    </row>
    <row r="131" spans="1:13" ht="30" customHeight="1">
      <c r="A131" s="120"/>
      <c r="B131" s="121"/>
      <c r="C131" s="128"/>
      <c r="D131" s="129" t="s">
        <v>307</v>
      </c>
      <c r="E131" s="129"/>
      <c r="F131" s="129"/>
      <c r="G131" s="130" t="s">
        <v>308</v>
      </c>
      <c r="H131" s="129" t="s">
        <v>170</v>
      </c>
      <c r="I131" s="131">
        <v>1</v>
      </c>
      <c r="J131" s="132"/>
      <c r="K131" s="133"/>
      <c r="L131" s="122"/>
      <c r="M131" s="120"/>
    </row>
    <row r="132" spans="1:13" ht="30" customHeight="1">
      <c r="A132" s="120"/>
      <c r="B132" s="121"/>
      <c r="C132" s="128"/>
      <c r="D132" s="129" t="s">
        <v>309</v>
      </c>
      <c r="E132" s="129"/>
      <c r="F132" s="129"/>
      <c r="G132" s="130" t="s">
        <v>310</v>
      </c>
      <c r="H132" s="129" t="s">
        <v>170</v>
      </c>
      <c r="I132" s="131">
        <v>18</v>
      </c>
      <c r="J132" s="132"/>
      <c r="K132" s="133"/>
      <c r="L132" s="122"/>
      <c r="M132" s="120"/>
    </row>
    <row r="133" spans="1:13" ht="30" customHeight="1">
      <c r="A133" s="120"/>
      <c r="B133" s="121"/>
      <c r="C133" s="128"/>
      <c r="D133" s="129" t="s">
        <v>311</v>
      </c>
      <c r="E133" s="129"/>
      <c r="F133" s="129"/>
      <c r="G133" s="130" t="s">
        <v>312</v>
      </c>
      <c r="H133" s="129" t="s">
        <v>170</v>
      </c>
      <c r="I133" s="131">
        <v>21</v>
      </c>
      <c r="J133" s="132"/>
      <c r="K133" s="133"/>
      <c r="L133" s="122"/>
      <c r="M133" s="120"/>
    </row>
    <row r="134" spans="1:13" ht="30" customHeight="1">
      <c r="A134" s="120"/>
      <c r="B134" s="121"/>
      <c r="C134" s="128"/>
      <c r="D134" s="129" t="s">
        <v>313</v>
      </c>
      <c r="E134" s="129"/>
      <c r="F134" s="129"/>
      <c r="G134" s="130" t="s">
        <v>314</v>
      </c>
      <c r="H134" s="129" t="s">
        <v>170</v>
      </c>
      <c r="I134" s="131">
        <v>2</v>
      </c>
      <c r="J134" s="132"/>
      <c r="K134" s="133"/>
      <c r="L134" s="122"/>
      <c r="M134" s="120"/>
    </row>
    <row r="135" spans="1:13" ht="30" customHeight="1">
      <c r="A135" s="120"/>
      <c r="B135" s="121"/>
      <c r="C135" s="128"/>
      <c r="D135" s="129" t="s">
        <v>315</v>
      </c>
      <c r="E135" s="129"/>
      <c r="F135" s="129"/>
      <c r="G135" s="130" t="s">
        <v>316</v>
      </c>
      <c r="H135" s="129" t="s">
        <v>170</v>
      </c>
      <c r="I135" s="131">
        <v>2</v>
      </c>
      <c r="J135" s="132"/>
      <c r="K135" s="133"/>
      <c r="L135" s="122"/>
      <c r="M135" s="120"/>
    </row>
    <row r="136" spans="1:13" ht="30" customHeight="1">
      <c r="A136" s="120"/>
      <c r="B136" s="121"/>
      <c r="C136" s="128"/>
      <c r="D136" s="129" t="s">
        <v>317</v>
      </c>
      <c r="E136" s="129"/>
      <c r="F136" s="129"/>
      <c r="G136" s="130" t="s">
        <v>318</v>
      </c>
      <c r="H136" s="129" t="s">
        <v>170</v>
      </c>
      <c r="I136" s="131">
        <v>22</v>
      </c>
      <c r="J136" s="132"/>
      <c r="K136" s="133"/>
      <c r="L136" s="122"/>
      <c r="M136" s="120"/>
    </row>
    <row r="137" spans="1:13" ht="30" customHeight="1">
      <c r="A137" s="120"/>
      <c r="B137" s="121"/>
      <c r="C137" s="128"/>
      <c r="D137" s="129" t="s">
        <v>319</v>
      </c>
      <c r="E137" s="129"/>
      <c r="F137" s="129"/>
      <c r="G137" s="130" t="s">
        <v>320</v>
      </c>
      <c r="H137" s="129" t="s">
        <v>170</v>
      </c>
      <c r="I137" s="131">
        <v>2</v>
      </c>
      <c r="J137" s="132"/>
      <c r="K137" s="133"/>
      <c r="L137" s="122"/>
      <c r="M137" s="120"/>
    </row>
    <row r="138" spans="1:13" ht="30" customHeight="1">
      <c r="A138" s="120"/>
      <c r="B138" s="121"/>
      <c r="C138" s="128"/>
      <c r="D138" s="129" t="s">
        <v>321</v>
      </c>
      <c r="E138" s="129"/>
      <c r="F138" s="129"/>
      <c r="G138" s="130" t="s">
        <v>322</v>
      </c>
      <c r="H138" s="129" t="s">
        <v>170</v>
      </c>
      <c r="I138" s="131">
        <v>1</v>
      </c>
      <c r="J138" s="132"/>
      <c r="K138" s="133"/>
      <c r="L138" s="122"/>
      <c r="M138" s="120"/>
    </row>
    <row r="139" spans="1:13" ht="30" customHeight="1" thickBot="1">
      <c r="A139" s="120"/>
      <c r="B139" s="121"/>
      <c r="C139" s="134" t="s">
        <v>12</v>
      </c>
      <c r="D139" s="135"/>
      <c r="E139" s="135"/>
      <c r="F139" s="135"/>
      <c r="G139" s="136"/>
      <c r="H139" s="135"/>
      <c r="I139" s="131"/>
      <c r="J139" s="137"/>
      <c r="K139" s="138"/>
      <c r="L139" s="122"/>
      <c r="M139" s="120"/>
    </row>
    <row r="140" spans="1:13" ht="30" customHeight="1" thickBot="1">
      <c r="A140" s="120"/>
      <c r="B140" s="121"/>
      <c r="C140" s="125"/>
      <c r="D140" s="126">
        <v>12</v>
      </c>
      <c r="E140" s="126"/>
      <c r="F140" s="126"/>
      <c r="G140" s="126" t="s">
        <v>323</v>
      </c>
      <c r="H140" s="126"/>
      <c r="I140" s="339"/>
      <c r="J140" s="334"/>
      <c r="K140" s="340"/>
      <c r="L140" s="122"/>
      <c r="M140" s="120"/>
    </row>
    <row r="141" spans="1:13" ht="30" customHeight="1">
      <c r="A141" s="120"/>
      <c r="B141" s="121"/>
      <c r="C141" s="128"/>
      <c r="D141" s="129" t="s">
        <v>324</v>
      </c>
      <c r="E141" s="129"/>
      <c r="F141" s="129"/>
      <c r="G141" s="139" t="s">
        <v>325</v>
      </c>
      <c r="H141" s="129" t="s">
        <v>93</v>
      </c>
      <c r="I141" s="131">
        <v>67.349999999999994</v>
      </c>
      <c r="J141" s="132"/>
      <c r="K141" s="140"/>
      <c r="L141" s="122"/>
      <c r="M141" s="120"/>
    </row>
    <row r="142" spans="1:13" ht="30" customHeight="1">
      <c r="A142" s="120"/>
      <c r="B142" s="121"/>
      <c r="C142" s="128"/>
      <c r="D142" s="129" t="s">
        <v>326</v>
      </c>
      <c r="E142" s="129"/>
      <c r="F142" s="129"/>
      <c r="G142" s="139" t="s">
        <v>327</v>
      </c>
      <c r="H142" s="129" t="s">
        <v>93</v>
      </c>
      <c r="I142" s="131">
        <v>5.82</v>
      </c>
      <c r="J142" s="132"/>
      <c r="K142" s="140"/>
      <c r="L142" s="122"/>
      <c r="M142" s="120"/>
    </row>
    <row r="143" spans="1:13" ht="30" customHeight="1">
      <c r="A143" s="120"/>
      <c r="B143" s="121"/>
      <c r="C143" s="128"/>
      <c r="D143" s="129" t="s">
        <v>328</v>
      </c>
      <c r="E143" s="129"/>
      <c r="F143" s="129"/>
      <c r="G143" s="139" t="s">
        <v>329</v>
      </c>
      <c r="H143" s="129" t="s">
        <v>93</v>
      </c>
      <c r="I143" s="131">
        <v>82.62</v>
      </c>
      <c r="J143" s="132"/>
      <c r="K143" s="140"/>
      <c r="L143" s="122"/>
      <c r="M143" s="120"/>
    </row>
    <row r="144" spans="1:13" ht="30" customHeight="1">
      <c r="A144" s="120"/>
      <c r="B144" s="121"/>
      <c r="C144" s="128"/>
      <c r="D144" s="129" t="s">
        <v>330</v>
      </c>
      <c r="E144" s="129"/>
      <c r="F144" s="129"/>
      <c r="G144" s="139" t="s">
        <v>331</v>
      </c>
      <c r="H144" s="129" t="s">
        <v>93</v>
      </c>
      <c r="I144" s="131">
        <v>12.76</v>
      </c>
      <c r="J144" s="132"/>
      <c r="K144" s="140"/>
      <c r="L144" s="122"/>
      <c r="M144" s="120"/>
    </row>
    <row r="145" spans="1:13" ht="30" customHeight="1">
      <c r="A145" s="120"/>
      <c r="B145" s="121"/>
      <c r="C145" s="128"/>
      <c r="D145" s="129" t="s">
        <v>332</v>
      </c>
      <c r="E145" s="129"/>
      <c r="F145" s="129"/>
      <c r="G145" s="139" t="s">
        <v>333</v>
      </c>
      <c r="H145" s="129" t="s">
        <v>334</v>
      </c>
      <c r="I145" s="131">
        <v>23</v>
      </c>
      <c r="J145" s="132"/>
      <c r="K145" s="140"/>
      <c r="L145" s="122"/>
      <c r="M145" s="120"/>
    </row>
    <row r="146" spans="1:13" ht="30" customHeight="1">
      <c r="A146" s="120"/>
      <c r="B146" s="121"/>
      <c r="C146" s="128"/>
      <c r="D146" s="129" t="s">
        <v>335</v>
      </c>
      <c r="E146" s="129"/>
      <c r="F146" s="129"/>
      <c r="G146" s="139" t="s">
        <v>336</v>
      </c>
      <c r="H146" s="129" t="s">
        <v>334</v>
      </c>
      <c r="I146" s="131">
        <v>10</v>
      </c>
      <c r="J146" s="132"/>
      <c r="K146" s="140"/>
      <c r="L146" s="122"/>
      <c r="M146" s="120"/>
    </row>
    <row r="147" spans="1:13" ht="30" customHeight="1">
      <c r="A147" s="120"/>
      <c r="B147" s="121"/>
      <c r="C147" s="128"/>
      <c r="D147" s="129" t="s">
        <v>337</v>
      </c>
      <c r="E147" s="129"/>
      <c r="F147" s="129"/>
      <c r="G147" s="139" t="s">
        <v>338</v>
      </c>
      <c r="H147" s="129" t="s">
        <v>170</v>
      </c>
      <c r="I147" s="131">
        <v>34</v>
      </c>
      <c r="J147" s="132"/>
      <c r="K147" s="140"/>
      <c r="L147" s="122"/>
      <c r="M147" s="120"/>
    </row>
    <row r="148" spans="1:13" ht="30" customHeight="1">
      <c r="A148" s="120"/>
      <c r="B148" s="121"/>
      <c r="C148" s="128"/>
      <c r="D148" s="129" t="s">
        <v>339</v>
      </c>
      <c r="E148" s="129"/>
      <c r="F148" s="129"/>
      <c r="G148" s="139" t="s">
        <v>340</v>
      </c>
      <c r="H148" s="129" t="s">
        <v>93</v>
      </c>
      <c r="I148" s="131">
        <v>58</v>
      </c>
      <c r="J148" s="132"/>
      <c r="K148" s="140"/>
      <c r="L148" s="122"/>
      <c r="M148" s="120"/>
    </row>
    <row r="149" spans="1:13" ht="30" customHeight="1">
      <c r="A149" s="120"/>
      <c r="B149" s="121"/>
      <c r="C149" s="128"/>
      <c r="D149" s="129" t="s">
        <v>341</v>
      </c>
      <c r="E149" s="129"/>
      <c r="F149" s="129"/>
      <c r="G149" s="139" t="s">
        <v>342</v>
      </c>
      <c r="H149" s="129" t="s">
        <v>93</v>
      </c>
      <c r="I149" s="131">
        <v>14.1</v>
      </c>
      <c r="J149" s="132"/>
      <c r="K149" s="140"/>
      <c r="L149" s="122"/>
      <c r="M149" s="120"/>
    </row>
    <row r="150" spans="1:13" ht="30" customHeight="1" thickBot="1">
      <c r="A150" s="120"/>
      <c r="B150" s="121"/>
      <c r="C150" s="134" t="s">
        <v>12</v>
      </c>
      <c r="D150" s="141"/>
      <c r="E150" s="142"/>
      <c r="F150" s="141"/>
      <c r="G150" s="141"/>
      <c r="H150" s="141"/>
      <c r="I150" s="131"/>
      <c r="J150" s="141"/>
      <c r="K150" s="138"/>
      <c r="L150" s="122"/>
      <c r="M150" s="120"/>
    </row>
    <row r="151" spans="1:13" ht="30" customHeight="1" thickBot="1">
      <c r="A151" s="120"/>
      <c r="B151" s="121"/>
      <c r="C151" s="125"/>
      <c r="D151" s="126">
        <v>13</v>
      </c>
      <c r="E151" s="126"/>
      <c r="F151" s="126"/>
      <c r="G151" s="126" t="s">
        <v>343</v>
      </c>
      <c r="H151" s="126"/>
      <c r="I151" s="126"/>
      <c r="J151" s="334"/>
      <c r="K151" s="127"/>
      <c r="L151" s="122"/>
      <c r="M151" s="120"/>
    </row>
    <row r="152" spans="1:13" ht="30" customHeight="1">
      <c r="A152" s="120"/>
      <c r="B152" s="121"/>
      <c r="C152" s="128"/>
      <c r="D152" s="143" t="s">
        <v>344</v>
      </c>
      <c r="E152" s="143"/>
      <c r="F152" s="143"/>
      <c r="G152" s="144" t="s">
        <v>345</v>
      </c>
      <c r="H152" s="143" t="s">
        <v>93</v>
      </c>
      <c r="I152" s="131">
        <v>1.17</v>
      </c>
      <c r="J152" s="132"/>
      <c r="K152" s="145"/>
      <c r="L152" s="122"/>
      <c r="M152" s="120"/>
    </row>
    <row r="153" spans="1:13" ht="30" customHeight="1">
      <c r="A153" s="120"/>
      <c r="B153" s="121"/>
      <c r="C153" s="128"/>
      <c r="D153" s="146" t="s">
        <v>346</v>
      </c>
      <c r="E153" s="146"/>
      <c r="F153" s="146"/>
      <c r="G153" s="144" t="s">
        <v>347</v>
      </c>
      <c r="H153" s="143" t="s">
        <v>93</v>
      </c>
      <c r="I153" s="131">
        <v>38</v>
      </c>
      <c r="J153" s="132"/>
      <c r="K153" s="140"/>
      <c r="L153" s="122"/>
      <c r="M153" s="120"/>
    </row>
    <row r="154" spans="1:13" ht="30" customHeight="1">
      <c r="A154" s="120"/>
      <c r="B154" s="121"/>
      <c r="C154" s="128"/>
      <c r="D154" s="146" t="s">
        <v>348</v>
      </c>
      <c r="E154" s="146"/>
      <c r="F154" s="146"/>
      <c r="G154" s="144" t="s">
        <v>349</v>
      </c>
      <c r="H154" s="143" t="s">
        <v>93</v>
      </c>
      <c r="I154" s="131">
        <v>61.17</v>
      </c>
      <c r="J154" s="132"/>
      <c r="K154" s="140"/>
      <c r="L154" s="122"/>
      <c r="M154" s="120"/>
    </row>
    <row r="155" spans="1:13" ht="30" customHeight="1">
      <c r="A155" s="120"/>
      <c r="B155" s="121"/>
      <c r="C155" s="128"/>
      <c r="D155" s="146" t="s">
        <v>350</v>
      </c>
      <c r="E155" s="146"/>
      <c r="F155" s="146"/>
      <c r="G155" s="144" t="s">
        <v>351</v>
      </c>
      <c r="H155" s="143" t="s">
        <v>93</v>
      </c>
      <c r="I155" s="131">
        <v>38.11</v>
      </c>
      <c r="J155" s="132"/>
      <c r="K155" s="140"/>
      <c r="L155" s="122"/>
      <c r="M155" s="120"/>
    </row>
    <row r="156" spans="1:13" ht="30" customHeight="1" thickBot="1">
      <c r="A156" s="120"/>
      <c r="B156" s="121"/>
      <c r="C156" s="147" t="s">
        <v>12</v>
      </c>
      <c r="D156" s="148"/>
      <c r="E156" s="148"/>
      <c r="F156" s="148"/>
      <c r="G156" s="149"/>
      <c r="H156" s="148"/>
      <c r="I156" s="131"/>
      <c r="J156" s="150"/>
      <c r="K156" s="151"/>
      <c r="L156" s="122"/>
      <c r="M156" s="120"/>
    </row>
    <row r="157" spans="1:13" ht="30" customHeight="1" thickBot="1">
      <c r="A157" s="120"/>
      <c r="B157" s="121"/>
      <c r="C157" s="125"/>
      <c r="D157" s="126">
        <v>14</v>
      </c>
      <c r="E157" s="126"/>
      <c r="F157" s="126"/>
      <c r="G157" s="126" t="s">
        <v>352</v>
      </c>
      <c r="H157" s="126"/>
      <c r="I157" s="126"/>
      <c r="J157" s="334"/>
      <c r="K157" s="127"/>
      <c r="L157" s="122"/>
      <c r="M157" s="120"/>
    </row>
    <row r="158" spans="1:13" ht="30" customHeight="1">
      <c r="A158" s="120"/>
      <c r="B158" s="121"/>
      <c r="C158" s="128"/>
      <c r="D158" s="143" t="s">
        <v>353</v>
      </c>
      <c r="E158" s="143"/>
      <c r="F158" s="143"/>
      <c r="G158" s="144" t="s">
        <v>354</v>
      </c>
      <c r="H158" s="143" t="s">
        <v>93</v>
      </c>
      <c r="I158" s="131">
        <v>50.75</v>
      </c>
      <c r="J158" s="132"/>
      <c r="K158" s="140"/>
      <c r="L158" s="122"/>
      <c r="M158" s="120"/>
    </row>
    <row r="159" spans="1:13" ht="30" customHeight="1" thickBot="1">
      <c r="A159" s="120"/>
      <c r="B159" s="121"/>
      <c r="C159" s="134" t="s">
        <v>12</v>
      </c>
      <c r="D159" s="152"/>
      <c r="E159" s="152"/>
      <c r="F159" s="152"/>
      <c r="G159" s="153"/>
      <c r="H159" s="154"/>
      <c r="I159" s="131"/>
      <c r="J159" s="137"/>
      <c r="K159" s="138"/>
      <c r="L159" s="122"/>
      <c r="M159" s="120"/>
    </row>
    <row r="160" spans="1:13" ht="30" customHeight="1" thickBot="1">
      <c r="A160" s="120"/>
      <c r="B160" s="121"/>
      <c r="C160" s="125"/>
      <c r="D160" s="126">
        <v>15</v>
      </c>
      <c r="E160" s="126"/>
      <c r="F160" s="126"/>
      <c r="G160" s="126" t="s">
        <v>355</v>
      </c>
      <c r="H160" s="126"/>
      <c r="I160" s="126"/>
      <c r="J160" s="334"/>
      <c r="K160" s="127"/>
      <c r="L160" s="122"/>
      <c r="M160" s="120"/>
    </row>
    <row r="161" spans="1:13" ht="60" customHeight="1">
      <c r="A161" s="120"/>
      <c r="B161" s="121"/>
      <c r="C161" s="128"/>
      <c r="D161" s="143" t="s">
        <v>356</v>
      </c>
      <c r="E161" s="143"/>
      <c r="F161" s="143"/>
      <c r="G161" s="144" t="s">
        <v>357</v>
      </c>
      <c r="H161" s="143" t="s">
        <v>170</v>
      </c>
      <c r="I161" s="131">
        <v>1</v>
      </c>
      <c r="J161" s="132"/>
      <c r="K161" s="140"/>
      <c r="L161" s="122"/>
      <c r="M161" s="120"/>
    </row>
    <row r="162" spans="1:13" ht="30" customHeight="1">
      <c r="A162" s="120"/>
      <c r="B162" s="121"/>
      <c r="C162" s="128"/>
      <c r="D162" s="143" t="s">
        <v>358</v>
      </c>
      <c r="E162" s="143"/>
      <c r="F162" s="143"/>
      <c r="G162" s="144" t="s">
        <v>359</v>
      </c>
      <c r="H162" s="143" t="s">
        <v>96</v>
      </c>
      <c r="I162" s="131">
        <v>5</v>
      </c>
      <c r="J162" s="132"/>
      <c r="K162" s="140"/>
      <c r="L162" s="122"/>
      <c r="M162" s="120"/>
    </row>
    <row r="163" spans="1:13" ht="30" customHeight="1">
      <c r="A163" s="120"/>
      <c r="B163" s="121"/>
      <c r="C163" s="128"/>
      <c r="D163" s="143" t="s">
        <v>360</v>
      </c>
      <c r="E163" s="143"/>
      <c r="F163" s="143"/>
      <c r="G163" s="144" t="s">
        <v>361</v>
      </c>
      <c r="H163" s="143" t="s">
        <v>93</v>
      </c>
      <c r="I163" s="131">
        <v>56.95</v>
      </c>
      <c r="J163" s="132"/>
      <c r="K163" s="140"/>
      <c r="L163" s="122"/>
      <c r="M163" s="120"/>
    </row>
    <row r="164" spans="1:13" ht="30" customHeight="1">
      <c r="A164" s="120"/>
      <c r="B164" s="121"/>
      <c r="C164" s="128"/>
      <c r="D164" s="143" t="s">
        <v>362</v>
      </c>
      <c r="E164" s="143"/>
      <c r="F164" s="143"/>
      <c r="G164" s="144" t="s">
        <v>363</v>
      </c>
      <c r="H164" s="143" t="s">
        <v>170</v>
      </c>
      <c r="I164" s="131">
        <v>9</v>
      </c>
      <c r="J164" s="132"/>
      <c r="K164" s="140"/>
      <c r="L164" s="122"/>
      <c r="M164" s="120"/>
    </row>
    <row r="165" spans="1:13" ht="30" customHeight="1" thickBot="1">
      <c r="A165" s="120"/>
      <c r="B165" s="121"/>
      <c r="C165" s="134" t="s">
        <v>12</v>
      </c>
      <c r="D165" s="152"/>
      <c r="E165" s="152"/>
      <c r="F165" s="152"/>
      <c r="G165" s="155"/>
      <c r="H165" s="154"/>
      <c r="I165" s="131"/>
      <c r="J165" s="137"/>
      <c r="K165" s="138"/>
      <c r="L165" s="122"/>
      <c r="M165" s="120"/>
    </row>
    <row r="166" spans="1:13" ht="30" customHeight="1" thickBot="1">
      <c r="A166" s="120"/>
      <c r="B166" s="121"/>
      <c r="C166" s="125"/>
      <c r="D166" s="126">
        <v>16</v>
      </c>
      <c r="E166" s="126"/>
      <c r="F166" s="126"/>
      <c r="G166" s="126" t="s">
        <v>364</v>
      </c>
      <c r="H166" s="126"/>
      <c r="I166" s="126"/>
      <c r="J166" s="126"/>
      <c r="K166" s="127"/>
      <c r="L166" s="122"/>
      <c r="M166" s="120"/>
    </row>
    <row r="167" spans="1:13" ht="30" customHeight="1">
      <c r="A167" s="120"/>
      <c r="B167" s="121"/>
      <c r="C167" s="128"/>
      <c r="D167" s="129" t="s">
        <v>365</v>
      </c>
      <c r="E167" s="129"/>
      <c r="F167" s="129"/>
      <c r="G167" s="130" t="s">
        <v>366</v>
      </c>
      <c r="H167" s="129" t="s">
        <v>96</v>
      </c>
      <c r="I167" s="131">
        <v>115.2</v>
      </c>
      <c r="J167" s="132"/>
      <c r="K167" s="133"/>
      <c r="L167" s="122"/>
      <c r="M167" s="120"/>
    </row>
    <row r="168" spans="1:13" ht="30" customHeight="1">
      <c r="A168" s="120"/>
      <c r="B168" s="121"/>
      <c r="C168" s="128"/>
      <c r="D168" s="129" t="s">
        <v>367</v>
      </c>
      <c r="E168" s="129"/>
      <c r="F168" s="129"/>
      <c r="G168" s="130" t="s">
        <v>368</v>
      </c>
      <c r="H168" s="129" t="s">
        <v>88</v>
      </c>
      <c r="I168" s="131">
        <v>2569</v>
      </c>
      <c r="J168" s="132"/>
      <c r="K168" s="133"/>
      <c r="L168" s="122"/>
      <c r="M168" s="120"/>
    </row>
    <row r="169" spans="1:13" ht="30" customHeight="1">
      <c r="A169" s="120"/>
      <c r="B169" s="121"/>
      <c r="C169" s="128"/>
      <c r="D169" s="129" t="s">
        <v>369</v>
      </c>
      <c r="E169" s="129"/>
      <c r="F169" s="129"/>
      <c r="G169" s="130" t="s">
        <v>370</v>
      </c>
      <c r="H169" s="129" t="s">
        <v>93</v>
      </c>
      <c r="I169" s="131">
        <v>504</v>
      </c>
      <c r="J169" s="132"/>
      <c r="K169" s="133"/>
      <c r="L169" s="122"/>
      <c r="M169" s="120"/>
    </row>
    <row r="170" spans="1:13" ht="30" customHeight="1">
      <c r="A170" s="120"/>
      <c r="B170" s="121"/>
      <c r="C170" s="128"/>
      <c r="D170" s="129" t="s">
        <v>371</v>
      </c>
      <c r="E170" s="129"/>
      <c r="F170" s="129"/>
      <c r="G170" s="130" t="s">
        <v>372</v>
      </c>
      <c r="H170" s="129" t="s">
        <v>93</v>
      </c>
      <c r="I170" s="131">
        <v>424.8</v>
      </c>
      <c r="J170" s="132"/>
      <c r="K170" s="133"/>
      <c r="L170" s="122"/>
      <c r="M170" s="120"/>
    </row>
    <row r="171" spans="1:13" ht="30" customHeight="1" thickBot="1">
      <c r="A171" s="120"/>
      <c r="B171" s="121"/>
      <c r="C171" s="134" t="s">
        <v>12</v>
      </c>
      <c r="D171" s="135"/>
      <c r="E171" s="135"/>
      <c r="F171" s="135"/>
      <c r="G171" s="136"/>
      <c r="H171" s="135"/>
      <c r="I171" s="131"/>
      <c r="J171" s="137"/>
      <c r="K171" s="138"/>
      <c r="L171" s="122"/>
      <c r="M171" s="120"/>
    </row>
    <row r="172" spans="1:13" ht="30" customHeight="1" thickBot="1">
      <c r="A172" s="120"/>
      <c r="B172" s="121"/>
      <c r="C172" s="125"/>
      <c r="D172" s="126">
        <v>17</v>
      </c>
      <c r="E172" s="126"/>
      <c r="F172" s="126"/>
      <c r="G172" s="126" t="s">
        <v>373</v>
      </c>
      <c r="H172" s="126"/>
      <c r="I172" s="126"/>
      <c r="J172" s="126"/>
      <c r="K172" s="127"/>
      <c r="L172" s="122"/>
      <c r="M172" s="120"/>
    </row>
    <row r="173" spans="1:13" ht="30" customHeight="1">
      <c r="A173" s="120"/>
      <c r="B173" s="121"/>
      <c r="C173" s="128"/>
      <c r="D173" s="129" t="s">
        <v>374</v>
      </c>
      <c r="E173" s="129"/>
      <c r="F173" s="129"/>
      <c r="G173" s="139" t="s">
        <v>375</v>
      </c>
      <c r="H173" s="129" t="s">
        <v>170</v>
      </c>
      <c r="I173" s="131">
        <v>2</v>
      </c>
      <c r="J173" s="132"/>
      <c r="K173" s="140"/>
      <c r="L173" s="122"/>
      <c r="M173" s="120"/>
    </row>
    <row r="174" spans="1:13" ht="30" customHeight="1" thickBot="1">
      <c r="A174" s="120"/>
      <c r="B174" s="121"/>
      <c r="C174" s="134" t="s">
        <v>12</v>
      </c>
      <c r="D174" s="141"/>
      <c r="E174" s="142"/>
      <c r="F174" s="141"/>
      <c r="G174" s="141"/>
      <c r="H174" s="141"/>
      <c r="I174" s="131"/>
      <c r="J174" s="141"/>
      <c r="K174" s="138"/>
      <c r="L174" s="122"/>
      <c r="M174" s="120"/>
    </row>
    <row r="175" spans="1:13" ht="30" customHeight="1" thickBot="1">
      <c r="A175" s="120"/>
      <c r="B175" s="121"/>
      <c r="C175" s="125"/>
      <c r="D175" s="126">
        <v>18</v>
      </c>
      <c r="E175" s="126"/>
      <c r="F175" s="126"/>
      <c r="G175" s="126" t="s">
        <v>376</v>
      </c>
      <c r="H175" s="126"/>
      <c r="I175" s="126"/>
      <c r="J175" s="126"/>
      <c r="K175" s="127"/>
      <c r="L175" s="122"/>
      <c r="M175" s="120"/>
    </row>
    <row r="176" spans="1:13" ht="30" customHeight="1">
      <c r="A176" s="120"/>
      <c r="B176" s="121"/>
      <c r="C176" s="128"/>
      <c r="D176" s="143" t="s">
        <v>377</v>
      </c>
      <c r="E176" s="143"/>
      <c r="F176" s="143"/>
      <c r="G176" s="144" t="s">
        <v>378</v>
      </c>
      <c r="H176" s="143" t="s">
        <v>170</v>
      </c>
      <c r="I176" s="131">
        <v>4</v>
      </c>
      <c r="J176" s="337"/>
      <c r="K176" s="145"/>
      <c r="L176" s="122"/>
      <c r="M176" s="120"/>
    </row>
    <row r="177" spans="1:13" ht="40.5" customHeight="1">
      <c r="A177" s="120"/>
      <c r="B177" s="121"/>
      <c r="C177" s="128"/>
      <c r="D177" s="146" t="s">
        <v>379</v>
      </c>
      <c r="E177" s="146"/>
      <c r="F177" s="146"/>
      <c r="G177" s="144" t="s">
        <v>380</v>
      </c>
      <c r="H177" s="143" t="s">
        <v>170</v>
      </c>
      <c r="I177" s="131">
        <v>4</v>
      </c>
      <c r="J177" s="132"/>
      <c r="K177" s="140"/>
      <c r="L177" s="122"/>
      <c r="M177" s="120"/>
    </row>
    <row r="178" spans="1:13" ht="30" customHeight="1">
      <c r="A178" s="120"/>
      <c r="B178" s="121"/>
      <c r="C178" s="128"/>
      <c r="D178" s="146" t="s">
        <v>381</v>
      </c>
      <c r="E178" s="146"/>
      <c r="F178" s="146"/>
      <c r="G178" s="144" t="s">
        <v>382</v>
      </c>
      <c r="H178" s="143" t="s">
        <v>170</v>
      </c>
      <c r="I178" s="131">
        <v>2</v>
      </c>
      <c r="J178" s="132"/>
      <c r="K178" s="140"/>
      <c r="L178" s="122"/>
      <c r="M178" s="120"/>
    </row>
    <row r="179" spans="1:13" ht="30" customHeight="1">
      <c r="A179" s="120"/>
      <c r="B179" s="121"/>
      <c r="C179" s="128"/>
      <c r="D179" s="146" t="s">
        <v>383</v>
      </c>
      <c r="E179" s="146"/>
      <c r="F179" s="146"/>
      <c r="G179" s="144" t="s">
        <v>384</v>
      </c>
      <c r="H179" s="143" t="s">
        <v>170</v>
      </c>
      <c r="I179" s="131">
        <v>1</v>
      </c>
      <c r="J179" s="132"/>
      <c r="K179" s="140"/>
      <c r="L179" s="122"/>
      <c r="M179" s="120"/>
    </row>
    <row r="180" spans="1:13" ht="30" customHeight="1">
      <c r="A180" s="120"/>
      <c r="B180" s="121"/>
      <c r="C180" s="128"/>
      <c r="D180" s="146" t="s">
        <v>385</v>
      </c>
      <c r="E180" s="146"/>
      <c r="F180" s="146"/>
      <c r="G180" s="144" t="s">
        <v>386</v>
      </c>
      <c r="H180" s="143" t="s">
        <v>170</v>
      </c>
      <c r="I180" s="131">
        <v>2</v>
      </c>
      <c r="J180" s="132"/>
      <c r="K180" s="140"/>
      <c r="L180" s="122"/>
      <c r="M180" s="120"/>
    </row>
    <row r="181" spans="1:13" ht="30" customHeight="1">
      <c r="A181" s="120"/>
      <c r="B181" s="121"/>
      <c r="C181" s="128"/>
      <c r="D181" s="146" t="s">
        <v>387</v>
      </c>
      <c r="E181" s="146"/>
      <c r="F181" s="146"/>
      <c r="G181" s="144" t="s">
        <v>388</v>
      </c>
      <c r="H181" s="143" t="s">
        <v>170</v>
      </c>
      <c r="I181" s="131">
        <v>1</v>
      </c>
      <c r="J181" s="132"/>
      <c r="K181" s="140"/>
      <c r="L181" s="122"/>
      <c r="M181" s="120"/>
    </row>
    <row r="182" spans="1:13" ht="30" customHeight="1">
      <c r="A182" s="120"/>
      <c r="B182" s="121"/>
      <c r="C182" s="128"/>
      <c r="D182" s="146" t="s">
        <v>389</v>
      </c>
      <c r="E182" s="146"/>
      <c r="F182" s="146"/>
      <c r="G182" s="144" t="s">
        <v>390</v>
      </c>
      <c r="H182" s="143" t="s">
        <v>170</v>
      </c>
      <c r="I182" s="131">
        <v>1</v>
      </c>
      <c r="J182" s="132"/>
      <c r="K182" s="140"/>
      <c r="L182" s="122"/>
      <c r="M182" s="120"/>
    </row>
    <row r="183" spans="1:13" ht="30" customHeight="1">
      <c r="A183" s="120"/>
      <c r="B183" s="121"/>
      <c r="C183" s="128"/>
      <c r="D183" s="146" t="s">
        <v>391</v>
      </c>
      <c r="E183" s="146"/>
      <c r="F183" s="146"/>
      <c r="G183" s="144" t="s">
        <v>392</v>
      </c>
      <c r="H183" s="143" t="s">
        <v>170</v>
      </c>
      <c r="I183" s="131">
        <v>1</v>
      </c>
      <c r="J183" s="132"/>
      <c r="K183" s="140"/>
      <c r="L183" s="122"/>
      <c r="M183" s="120"/>
    </row>
    <row r="184" spans="1:13" ht="30" customHeight="1">
      <c r="A184" s="120"/>
      <c r="B184" s="121"/>
      <c r="C184" s="128"/>
      <c r="D184" s="146" t="s">
        <v>393</v>
      </c>
      <c r="E184" s="146"/>
      <c r="F184" s="146"/>
      <c r="G184" s="144" t="s">
        <v>394</v>
      </c>
      <c r="H184" s="143" t="s">
        <v>170</v>
      </c>
      <c r="I184" s="131">
        <v>1</v>
      </c>
      <c r="J184" s="132"/>
      <c r="K184" s="140"/>
      <c r="L184" s="122"/>
      <c r="M184" s="120"/>
    </row>
    <row r="185" spans="1:13" ht="30" customHeight="1">
      <c r="A185" s="120"/>
      <c r="B185" s="121"/>
      <c r="C185" s="128"/>
      <c r="D185" s="146" t="s">
        <v>395</v>
      </c>
      <c r="E185" s="146"/>
      <c r="F185" s="146"/>
      <c r="G185" s="144" t="s">
        <v>396</v>
      </c>
      <c r="H185" s="143" t="s">
        <v>88</v>
      </c>
      <c r="I185" s="131">
        <v>171.81</v>
      </c>
      <c r="J185" s="132"/>
      <c r="K185" s="140"/>
      <c r="L185" s="122"/>
      <c r="M185" s="120"/>
    </row>
    <row r="186" spans="1:13" ht="30" customHeight="1" thickBot="1">
      <c r="A186" s="120"/>
      <c r="B186" s="121"/>
      <c r="C186" s="147" t="s">
        <v>12</v>
      </c>
      <c r="D186" s="148"/>
      <c r="E186" s="148"/>
      <c r="F186" s="148"/>
      <c r="G186" s="149"/>
      <c r="H186" s="148"/>
      <c r="I186" s="131"/>
      <c r="J186" s="150"/>
      <c r="K186" s="151"/>
      <c r="L186" s="122"/>
      <c r="M186" s="120"/>
    </row>
    <row r="187" spans="1:13" ht="30" customHeight="1" thickBot="1">
      <c r="A187" s="120"/>
      <c r="B187" s="121"/>
      <c r="C187" s="125"/>
      <c r="D187" s="126">
        <v>19</v>
      </c>
      <c r="E187" s="126"/>
      <c r="F187" s="126"/>
      <c r="G187" s="126" t="s">
        <v>397</v>
      </c>
      <c r="H187" s="126"/>
      <c r="I187" s="126"/>
      <c r="J187" s="126"/>
      <c r="K187" s="127"/>
      <c r="L187" s="122"/>
      <c r="M187" s="120"/>
    </row>
    <row r="188" spans="1:13" ht="47.25" customHeight="1">
      <c r="A188" s="120"/>
      <c r="B188" s="121"/>
      <c r="C188" s="128"/>
      <c r="D188" s="143" t="s">
        <v>398</v>
      </c>
      <c r="E188" s="143"/>
      <c r="F188" s="143"/>
      <c r="G188" s="144" t="s">
        <v>399</v>
      </c>
      <c r="H188" s="143" t="s">
        <v>93</v>
      </c>
      <c r="I188" s="131">
        <v>34</v>
      </c>
      <c r="J188" s="132"/>
      <c r="K188" s="140"/>
      <c r="L188" s="122"/>
      <c r="M188" s="120"/>
    </row>
    <row r="189" spans="1:13" ht="30" customHeight="1">
      <c r="A189" s="120"/>
      <c r="B189" s="121"/>
      <c r="C189" s="128"/>
      <c r="D189" s="143" t="s">
        <v>400</v>
      </c>
      <c r="E189" s="143"/>
      <c r="F189" s="143"/>
      <c r="G189" s="144" t="s">
        <v>401</v>
      </c>
      <c r="H189" s="143" t="s">
        <v>93</v>
      </c>
      <c r="I189" s="131">
        <v>309.26</v>
      </c>
      <c r="J189" s="132"/>
      <c r="K189" s="140"/>
      <c r="L189" s="122"/>
      <c r="M189" s="120"/>
    </row>
    <row r="190" spans="1:13" ht="30" customHeight="1">
      <c r="A190" s="120"/>
      <c r="B190" s="121"/>
      <c r="C190" s="128"/>
      <c r="D190" s="143" t="s">
        <v>402</v>
      </c>
      <c r="E190" s="143"/>
      <c r="F190" s="143"/>
      <c r="G190" s="144" t="s">
        <v>403</v>
      </c>
      <c r="H190" s="143" t="s">
        <v>93</v>
      </c>
      <c r="I190" s="131">
        <v>84.22</v>
      </c>
      <c r="J190" s="132"/>
      <c r="K190" s="140"/>
      <c r="L190" s="122"/>
      <c r="M190" s="120"/>
    </row>
    <row r="191" spans="1:13" ht="30" customHeight="1" thickBot="1">
      <c r="A191" s="120"/>
      <c r="B191" s="121"/>
      <c r="C191" s="134" t="s">
        <v>12</v>
      </c>
      <c r="D191" s="152"/>
      <c r="E191" s="152"/>
      <c r="F191" s="152"/>
      <c r="G191" s="153"/>
      <c r="H191" s="154"/>
      <c r="I191" s="131"/>
      <c r="J191" s="137"/>
      <c r="K191" s="138"/>
      <c r="L191" s="122"/>
      <c r="M191" s="120"/>
    </row>
    <row r="192" spans="1:13" ht="30" customHeight="1" thickBot="1">
      <c r="A192" s="120"/>
      <c r="B192" s="121"/>
      <c r="C192" s="125"/>
      <c r="D192" s="126">
        <v>20</v>
      </c>
      <c r="E192" s="126"/>
      <c r="F192" s="126"/>
      <c r="G192" s="126" t="s">
        <v>404</v>
      </c>
      <c r="H192" s="126"/>
      <c r="I192" s="126"/>
      <c r="J192" s="126"/>
      <c r="K192" s="127"/>
      <c r="L192" s="122"/>
      <c r="M192" s="120"/>
    </row>
    <row r="193" spans="1:13" ht="30" customHeight="1">
      <c r="A193" s="120"/>
      <c r="B193" s="121"/>
      <c r="C193" s="128"/>
      <c r="D193" s="143" t="s">
        <v>405</v>
      </c>
      <c r="E193" s="143"/>
      <c r="F193" s="143"/>
      <c r="G193" s="144" t="s">
        <v>406</v>
      </c>
      <c r="H193" s="143" t="s">
        <v>88</v>
      </c>
      <c r="I193" s="131">
        <v>270.8</v>
      </c>
      <c r="J193" s="132"/>
      <c r="K193" s="140"/>
      <c r="L193" s="122"/>
      <c r="M193" s="120"/>
    </row>
    <row r="194" spans="1:13" ht="30" customHeight="1">
      <c r="A194" s="120"/>
      <c r="B194" s="121"/>
      <c r="C194" s="128"/>
      <c r="D194" s="143" t="s">
        <v>407</v>
      </c>
      <c r="E194" s="143"/>
      <c r="F194" s="143"/>
      <c r="G194" s="144" t="s">
        <v>408</v>
      </c>
      <c r="H194" s="143" t="s">
        <v>170</v>
      </c>
      <c r="I194" s="131">
        <v>12</v>
      </c>
      <c r="J194" s="132"/>
      <c r="K194" s="140"/>
      <c r="L194" s="122"/>
      <c r="M194" s="120"/>
    </row>
    <row r="195" spans="1:13" ht="30" customHeight="1">
      <c r="A195" s="120"/>
      <c r="B195" s="121"/>
      <c r="C195" s="128"/>
      <c r="D195" s="143" t="s">
        <v>409</v>
      </c>
      <c r="E195" s="143"/>
      <c r="F195" s="143"/>
      <c r="G195" s="144" t="s">
        <v>410</v>
      </c>
      <c r="H195" s="143" t="s">
        <v>88</v>
      </c>
      <c r="I195" s="131">
        <v>20.5</v>
      </c>
      <c r="J195" s="132"/>
      <c r="K195" s="140"/>
      <c r="L195" s="122"/>
      <c r="M195" s="120"/>
    </row>
    <row r="196" spans="1:13" ht="30" customHeight="1">
      <c r="A196" s="120"/>
      <c r="B196" s="121"/>
      <c r="C196" s="128"/>
      <c r="D196" s="143" t="s">
        <v>411</v>
      </c>
      <c r="E196" s="143"/>
      <c r="F196" s="143"/>
      <c r="G196" s="144" t="s">
        <v>412</v>
      </c>
      <c r="H196" s="143" t="s">
        <v>170</v>
      </c>
      <c r="I196" s="131">
        <v>5</v>
      </c>
      <c r="J196" s="132"/>
      <c r="K196" s="140"/>
      <c r="L196" s="122"/>
      <c r="M196" s="120"/>
    </row>
    <row r="197" spans="1:13" ht="30" customHeight="1">
      <c r="A197" s="120"/>
      <c r="B197" s="121"/>
      <c r="C197" s="128"/>
      <c r="D197" s="143" t="s">
        <v>413</v>
      </c>
      <c r="E197" s="143"/>
      <c r="F197" s="143"/>
      <c r="G197" s="144" t="s">
        <v>414</v>
      </c>
      <c r="H197" s="143" t="s">
        <v>170</v>
      </c>
      <c r="I197" s="131">
        <v>5</v>
      </c>
      <c r="J197" s="132"/>
      <c r="K197" s="140"/>
      <c r="L197" s="122"/>
      <c r="M197" s="120"/>
    </row>
    <row r="198" spans="1:13" ht="30" customHeight="1">
      <c r="A198" s="120"/>
      <c r="B198" s="121"/>
      <c r="C198" s="128"/>
      <c r="D198" s="143" t="s">
        <v>415</v>
      </c>
      <c r="E198" s="143"/>
      <c r="F198" s="143"/>
      <c r="G198" s="144" t="s">
        <v>416</v>
      </c>
      <c r="H198" s="143" t="s">
        <v>170</v>
      </c>
      <c r="I198" s="131">
        <v>2</v>
      </c>
      <c r="J198" s="132"/>
      <c r="K198" s="140"/>
      <c r="L198" s="122"/>
      <c r="M198" s="120"/>
    </row>
    <row r="199" spans="1:13" ht="30" customHeight="1" thickBot="1">
      <c r="A199" s="120"/>
      <c r="B199" s="121"/>
      <c r="C199" s="134" t="s">
        <v>12</v>
      </c>
      <c r="D199" s="152"/>
      <c r="E199" s="152"/>
      <c r="F199" s="152"/>
      <c r="G199" s="155"/>
      <c r="H199" s="154"/>
      <c r="I199" s="131"/>
      <c r="J199" s="137"/>
      <c r="K199" s="138"/>
      <c r="L199" s="122"/>
      <c r="M199" s="120"/>
    </row>
    <row r="200" spans="1:13" ht="30" customHeight="1" thickBot="1">
      <c r="A200" s="120"/>
      <c r="B200" s="121"/>
      <c r="C200" s="125"/>
      <c r="D200" s="126">
        <v>21</v>
      </c>
      <c r="E200" s="126"/>
      <c r="F200" s="126"/>
      <c r="G200" s="126" t="s">
        <v>417</v>
      </c>
      <c r="H200" s="126"/>
      <c r="I200" s="126"/>
      <c r="J200" s="126"/>
      <c r="K200" s="127"/>
      <c r="L200" s="122"/>
      <c r="M200" s="120"/>
    </row>
    <row r="201" spans="1:13" ht="30" customHeight="1">
      <c r="A201" s="120"/>
      <c r="B201" s="121"/>
      <c r="C201" s="128"/>
      <c r="D201" s="129" t="s">
        <v>418</v>
      </c>
      <c r="E201" s="129"/>
      <c r="F201" s="129"/>
      <c r="G201" s="130" t="s">
        <v>419</v>
      </c>
      <c r="H201" s="129" t="s">
        <v>170</v>
      </c>
      <c r="I201" s="131">
        <v>1</v>
      </c>
      <c r="J201" s="132"/>
      <c r="K201" s="133"/>
      <c r="L201" s="122"/>
      <c r="M201" s="120"/>
    </row>
    <row r="202" spans="1:13" ht="30" customHeight="1">
      <c r="A202" s="120"/>
      <c r="B202" s="121"/>
      <c r="C202" s="128"/>
      <c r="D202" s="129" t="s">
        <v>420</v>
      </c>
      <c r="E202" s="129"/>
      <c r="F202" s="129"/>
      <c r="G202" s="130" t="s">
        <v>421</v>
      </c>
      <c r="H202" s="129" t="s">
        <v>170</v>
      </c>
      <c r="I202" s="131">
        <v>5</v>
      </c>
      <c r="J202" s="132"/>
      <c r="K202" s="133"/>
      <c r="L202" s="122"/>
      <c r="M202" s="120"/>
    </row>
    <row r="203" spans="1:13" ht="30" customHeight="1" thickBot="1">
      <c r="A203" s="120"/>
      <c r="B203" s="121"/>
      <c r="C203" s="134" t="s">
        <v>12</v>
      </c>
      <c r="D203" s="135"/>
      <c r="E203" s="135"/>
      <c r="F203" s="135"/>
      <c r="G203" s="136"/>
      <c r="H203" s="135"/>
      <c r="I203" s="131"/>
      <c r="J203" s="137"/>
      <c r="K203" s="138"/>
      <c r="L203" s="122"/>
      <c r="M203" s="120"/>
    </row>
    <row r="204" spans="1:13" s="160" customFormat="1" ht="30" customHeight="1" thickBot="1">
      <c r="A204" s="156"/>
      <c r="B204" s="157"/>
      <c r="C204" s="215" t="s">
        <v>13</v>
      </c>
      <c r="D204" s="216"/>
      <c r="E204" s="216"/>
      <c r="F204" s="216"/>
      <c r="G204" s="216"/>
      <c r="H204" s="216"/>
      <c r="I204" s="216"/>
      <c r="J204" s="217"/>
      <c r="K204" s="158"/>
      <c r="L204" s="159"/>
      <c r="M204" s="156"/>
    </row>
    <row r="205" spans="1:13" s="160" customFormat="1" ht="15">
      <c r="A205" s="156"/>
      <c r="B205" s="157"/>
      <c r="C205" s="161"/>
      <c r="D205" s="161"/>
      <c r="E205" s="161"/>
      <c r="F205" s="161"/>
      <c r="G205" s="161"/>
      <c r="H205" s="161"/>
      <c r="I205" s="161"/>
      <c r="J205" s="161"/>
      <c r="K205" s="162"/>
      <c r="L205" s="159"/>
      <c r="M205" s="156"/>
    </row>
    <row r="206" spans="1:13" s="160" customFormat="1" ht="30" customHeight="1">
      <c r="A206" s="156"/>
      <c r="B206" s="157"/>
      <c r="C206" s="163"/>
      <c r="D206" s="166"/>
      <c r="E206" s="166"/>
      <c r="F206" s="166"/>
      <c r="G206" s="170" t="s">
        <v>14</v>
      </c>
      <c r="H206" s="167"/>
      <c r="I206" s="168"/>
      <c r="J206" s="169"/>
      <c r="K206" s="171"/>
      <c r="L206" s="159"/>
      <c r="M206" s="156"/>
    </row>
    <row r="207" spans="1:13" s="160" customFormat="1" ht="30" customHeight="1" thickBot="1">
      <c r="A207" s="156"/>
      <c r="B207" s="157"/>
      <c r="C207" s="163"/>
      <c r="D207" s="164"/>
      <c r="E207" s="163"/>
      <c r="F207" s="163"/>
      <c r="G207" s="172" t="s">
        <v>422</v>
      </c>
      <c r="H207" s="167"/>
      <c r="I207" s="168"/>
      <c r="J207" s="173"/>
      <c r="K207" s="165"/>
      <c r="L207" s="159"/>
      <c r="M207" s="156"/>
    </row>
    <row r="208" spans="1:13" s="160" customFormat="1" ht="30" customHeight="1" thickBot="1">
      <c r="A208" s="156"/>
      <c r="B208" s="157"/>
      <c r="C208" s="163"/>
      <c r="D208" s="164"/>
      <c r="E208" s="163"/>
      <c r="F208" s="163"/>
      <c r="G208" s="174" t="s">
        <v>15</v>
      </c>
      <c r="H208" s="175"/>
      <c r="I208" s="176"/>
      <c r="J208" s="177"/>
      <c r="K208" s="158"/>
      <c r="L208" s="159"/>
      <c r="M208" s="156"/>
    </row>
    <row r="209" spans="1:13" s="160" customFormat="1" ht="15.75" thickBot="1">
      <c r="A209" s="156"/>
      <c r="B209" s="157"/>
      <c r="C209" s="163"/>
      <c r="D209" s="164"/>
      <c r="E209" s="164"/>
      <c r="F209" s="164"/>
      <c r="G209" s="163"/>
      <c r="H209" s="163"/>
      <c r="I209" s="178"/>
      <c r="J209" s="179"/>
      <c r="K209" s="180"/>
      <c r="L209" s="159"/>
      <c r="M209" s="156"/>
    </row>
    <row r="210" spans="1:13" s="160" customFormat="1" ht="15">
      <c r="A210" s="156"/>
      <c r="B210" s="157"/>
      <c r="C210" s="181"/>
      <c r="D210" s="220"/>
      <c r="E210" s="220"/>
      <c r="F210" s="220"/>
      <c r="G210" s="220"/>
      <c r="H210" s="220"/>
      <c r="I210" s="220"/>
      <c r="J210" s="220"/>
      <c r="K210" s="221"/>
      <c r="L210" s="182"/>
      <c r="M210" s="156"/>
    </row>
    <row r="211" spans="1:13" s="160" customFormat="1" ht="46.5" customHeight="1">
      <c r="A211" s="156"/>
      <c r="B211" s="157"/>
      <c r="C211" s="213" t="s">
        <v>16</v>
      </c>
      <c r="D211" s="214"/>
      <c r="E211" s="214"/>
      <c r="F211" s="214"/>
      <c r="G211" s="214"/>
      <c r="H211" s="218" t="s">
        <v>17</v>
      </c>
      <c r="I211" s="218"/>
      <c r="J211" s="218"/>
      <c r="K211" s="183" t="s">
        <v>18</v>
      </c>
      <c r="L211" s="184"/>
      <c r="M211" s="156"/>
    </row>
    <row r="212" spans="1:13" s="160" customFormat="1" ht="56.25" customHeight="1">
      <c r="A212" s="156"/>
      <c r="B212" s="157"/>
      <c r="C212" s="213" t="s">
        <v>19</v>
      </c>
      <c r="D212" s="214"/>
      <c r="E212" s="214"/>
      <c r="F212" s="214"/>
      <c r="G212" s="214"/>
      <c r="H212" s="219" t="s">
        <v>20</v>
      </c>
      <c r="I212" s="219"/>
      <c r="J212" s="185" t="s">
        <v>21</v>
      </c>
      <c r="K212" s="186"/>
      <c r="L212" s="184"/>
      <c r="M212" s="156"/>
    </row>
    <row r="213" spans="1:13" s="160" customFormat="1" ht="30" customHeight="1">
      <c r="A213" s="156"/>
      <c r="B213" s="157"/>
      <c r="C213" s="213" t="s">
        <v>22</v>
      </c>
      <c r="D213" s="214"/>
      <c r="E213" s="214"/>
      <c r="F213" s="214"/>
      <c r="G213" s="214"/>
      <c r="H213" s="228" t="s">
        <v>423</v>
      </c>
      <c r="I213" s="229"/>
      <c r="J213" s="185" t="s">
        <v>23</v>
      </c>
      <c r="K213" s="186"/>
      <c r="L213" s="184"/>
      <c r="M213" s="156"/>
    </row>
    <row r="214" spans="1:13" s="188" customFormat="1" ht="28.5" customHeight="1">
      <c r="A214" s="156"/>
      <c r="B214" s="157"/>
      <c r="C214" s="187"/>
      <c r="E214" s="189"/>
      <c r="F214" s="189"/>
      <c r="G214" s="190"/>
      <c r="H214" s="230" t="s">
        <v>72</v>
      </c>
      <c r="I214" s="219"/>
      <c r="J214" s="185" t="s">
        <v>24</v>
      </c>
      <c r="K214" s="186"/>
      <c r="L214" s="159"/>
      <c r="M214" s="156"/>
    </row>
    <row r="215" spans="1:13" ht="57" customHeight="1">
      <c r="A215" s="120"/>
      <c r="B215" s="121"/>
      <c r="C215" s="191"/>
      <c r="D215" s="192"/>
      <c r="E215" s="192"/>
      <c r="F215" s="192"/>
      <c r="G215" s="193"/>
      <c r="H215" s="219" t="s">
        <v>25</v>
      </c>
      <c r="I215" s="219"/>
      <c r="J215" s="185" t="s">
        <v>26</v>
      </c>
      <c r="K215" s="186"/>
      <c r="L215" s="122"/>
      <c r="M215" s="120"/>
    </row>
    <row r="216" spans="1:13" ht="15.75" thickBot="1">
      <c r="A216" s="120"/>
      <c r="B216" s="121"/>
      <c r="C216" s="194"/>
      <c r="D216" s="195"/>
      <c r="E216" s="195"/>
      <c r="F216" s="195"/>
      <c r="G216" s="196"/>
      <c r="H216" s="226"/>
      <c r="I216" s="226"/>
      <c r="J216" s="226"/>
      <c r="K216" s="227"/>
      <c r="L216" s="122"/>
      <c r="M216" s="120"/>
    </row>
    <row r="217" spans="1:13" ht="15.75" thickBot="1">
      <c r="A217" s="120"/>
      <c r="B217" s="197"/>
      <c r="C217" s="198"/>
      <c r="D217" s="198"/>
      <c r="E217" s="199"/>
      <c r="F217" s="198"/>
      <c r="G217" s="200"/>
      <c r="H217" s="198"/>
      <c r="I217" s="198"/>
      <c r="J217" s="198"/>
      <c r="K217" s="198"/>
      <c r="L217" s="201"/>
      <c r="M217" s="120"/>
    </row>
    <row r="218" spans="1:13" ht="15.75" thickTop="1">
      <c r="A218" s="120"/>
      <c r="B218" s="120"/>
      <c r="C218" s="120"/>
      <c r="D218" s="120"/>
      <c r="E218" s="202"/>
      <c r="F218" s="120"/>
      <c r="G218" s="120"/>
      <c r="H218" s="120"/>
      <c r="I218" s="120"/>
      <c r="J218" s="120"/>
      <c r="K218" s="120"/>
      <c r="L218" s="120"/>
      <c r="M218" s="120"/>
    </row>
  </sheetData>
  <mergeCells count="20">
    <mergeCell ref="H216:K216"/>
    <mergeCell ref="C212:G212"/>
    <mergeCell ref="H212:I212"/>
    <mergeCell ref="C213:G213"/>
    <mergeCell ref="H213:I213"/>
    <mergeCell ref="H214:I214"/>
    <mergeCell ref="H215:I215"/>
    <mergeCell ref="I3:I4"/>
    <mergeCell ref="J3:J4"/>
    <mergeCell ref="K3:K4"/>
    <mergeCell ref="C204:J204"/>
    <mergeCell ref="D210:K210"/>
    <mergeCell ref="C211:G211"/>
    <mergeCell ref="H211:J211"/>
    <mergeCell ref="C1:F1"/>
    <mergeCell ref="C3:C4"/>
    <mergeCell ref="D3:D4"/>
    <mergeCell ref="E3:F3"/>
    <mergeCell ref="G3:G4"/>
    <mergeCell ref="H3:H4"/>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B1:P91"/>
  <sheetViews>
    <sheetView showGridLines="0" view="pageBreakPreview" zoomScale="80" zoomScaleNormal="80" zoomScaleSheetLayoutView="80" workbookViewId="0">
      <selection activeCell="C22" sqref="C22:O22"/>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328" t="s">
        <v>27</v>
      </c>
      <c r="D3" s="329"/>
      <c r="E3" s="329"/>
      <c r="F3" s="329"/>
      <c r="P3" s="5"/>
    </row>
    <row r="4" spans="2:16">
      <c r="B4" s="4"/>
      <c r="C4" s="110"/>
      <c r="D4" s="119" t="s">
        <v>28</v>
      </c>
      <c r="E4" s="110"/>
      <c r="F4" s="111"/>
      <c r="P4" s="5"/>
    </row>
    <row r="5" spans="2:16">
      <c r="B5" s="4"/>
      <c r="C5" s="106"/>
      <c r="D5" s="107"/>
      <c r="E5" s="106"/>
      <c r="F5" s="107"/>
      <c r="P5" s="5"/>
    </row>
    <row r="6" spans="2:16" ht="48" customHeight="1">
      <c r="B6" s="4"/>
      <c r="C6" s="330" t="s">
        <v>29</v>
      </c>
      <c r="D6" s="330"/>
      <c r="E6" s="330"/>
      <c r="F6" s="330"/>
      <c r="G6" s="330"/>
      <c r="H6" s="330"/>
      <c r="I6" s="330"/>
      <c r="J6" s="330"/>
      <c r="K6" s="330"/>
      <c r="L6" s="330"/>
      <c r="M6" s="330"/>
      <c r="N6" s="330"/>
      <c r="O6" s="330"/>
      <c r="P6" s="6"/>
    </row>
    <row r="7" spans="2:16" ht="15" thickBot="1">
      <c r="B7" s="4"/>
      <c r="C7" s="31"/>
      <c r="D7" s="31"/>
      <c r="E7" s="31"/>
      <c r="F7" s="31"/>
      <c r="G7" s="31"/>
      <c r="H7" s="31"/>
      <c r="I7" s="31"/>
      <c r="J7" s="31"/>
      <c r="K7" s="31"/>
      <c r="L7" s="31"/>
      <c r="M7" s="31"/>
      <c r="N7" s="31"/>
      <c r="O7" s="31"/>
      <c r="P7" s="5"/>
    </row>
    <row r="8" spans="2:16" ht="15">
      <c r="B8" s="4"/>
      <c r="C8" s="287"/>
      <c r="D8" s="289"/>
      <c r="E8" s="290"/>
      <c r="F8" s="290"/>
      <c r="G8" s="290"/>
      <c r="H8" s="290"/>
      <c r="I8" s="290"/>
      <c r="J8" s="290"/>
      <c r="K8" s="291"/>
      <c r="L8" s="302"/>
      <c r="M8" s="303"/>
      <c r="N8" s="303"/>
      <c r="O8" s="304"/>
      <c r="P8" s="7"/>
    </row>
    <row r="9" spans="2:16" ht="15">
      <c r="B9" s="4"/>
      <c r="C9" s="288"/>
      <c r="D9" s="292" t="s">
        <v>30</v>
      </c>
      <c r="E9" s="293"/>
      <c r="F9" s="293"/>
      <c r="G9" s="293"/>
      <c r="H9" s="293"/>
      <c r="I9" s="293"/>
      <c r="J9" s="293"/>
      <c r="K9" s="294"/>
      <c r="L9" s="305"/>
      <c r="M9" s="306"/>
      <c r="N9" s="306"/>
      <c r="O9" s="307"/>
      <c r="P9" s="7"/>
    </row>
    <row r="10" spans="2:16" ht="15">
      <c r="B10" s="4"/>
      <c r="C10" s="288"/>
      <c r="D10" s="292"/>
      <c r="E10" s="293"/>
      <c r="F10" s="293"/>
      <c r="G10" s="293"/>
      <c r="H10" s="293"/>
      <c r="I10" s="293"/>
      <c r="J10" s="293"/>
      <c r="K10" s="294"/>
      <c r="L10" s="295" t="s">
        <v>31</v>
      </c>
      <c r="M10" s="308"/>
      <c r="N10" s="309"/>
      <c r="O10" s="310"/>
      <c r="P10" s="7"/>
    </row>
    <row r="11" spans="2:16" ht="15">
      <c r="B11" s="4"/>
      <c r="C11" s="288"/>
      <c r="D11" s="292" t="s">
        <v>32</v>
      </c>
      <c r="E11" s="293"/>
      <c r="F11" s="293"/>
      <c r="G11" s="293"/>
      <c r="H11" s="293"/>
      <c r="I11" s="293"/>
      <c r="J11" s="293"/>
      <c r="K11" s="294"/>
      <c r="L11" s="296"/>
      <c r="M11" s="311"/>
      <c r="N11" s="312"/>
      <c r="O11" s="313"/>
      <c r="P11" s="8"/>
    </row>
    <row r="12" spans="2:16" ht="12.75" customHeight="1">
      <c r="B12" s="4"/>
      <c r="C12" s="288"/>
      <c r="D12" s="331"/>
      <c r="E12" s="332"/>
      <c r="F12" s="332"/>
      <c r="G12" s="332"/>
      <c r="H12" s="332"/>
      <c r="I12" s="332"/>
      <c r="J12" s="332"/>
      <c r="K12" s="333"/>
      <c r="L12" s="295" t="s">
        <v>33</v>
      </c>
      <c r="M12" s="295">
        <v>1</v>
      </c>
      <c r="N12" s="295" t="s">
        <v>34</v>
      </c>
      <c r="O12" s="300">
        <v>1</v>
      </c>
      <c r="P12" s="7"/>
    </row>
    <row r="13" spans="2:16" ht="13.5">
      <c r="B13" s="4"/>
      <c r="C13" s="288"/>
      <c r="D13" s="331"/>
      <c r="E13" s="332"/>
      <c r="F13" s="332"/>
      <c r="G13" s="332"/>
      <c r="H13" s="332"/>
      <c r="I13" s="332"/>
      <c r="J13" s="332"/>
      <c r="K13" s="333"/>
      <c r="L13" s="314"/>
      <c r="M13" s="314"/>
      <c r="N13" s="314"/>
      <c r="O13" s="301"/>
      <c r="P13" s="7"/>
    </row>
    <row r="14" spans="2:16" ht="15">
      <c r="B14" s="4"/>
      <c r="C14" s="288"/>
      <c r="D14" s="292" t="s">
        <v>35</v>
      </c>
      <c r="E14" s="293"/>
      <c r="F14" s="293"/>
      <c r="G14" s="293"/>
      <c r="H14" s="293"/>
      <c r="I14" s="293"/>
      <c r="J14" s="293"/>
      <c r="K14" s="294"/>
      <c r="L14" s="314"/>
      <c r="M14" s="314"/>
      <c r="N14" s="314"/>
      <c r="O14" s="301"/>
      <c r="P14" s="7"/>
    </row>
    <row r="15" spans="2:16" ht="15.75" thickBot="1">
      <c r="B15" s="4"/>
      <c r="C15" s="32"/>
      <c r="D15" s="33"/>
      <c r="E15" s="33"/>
      <c r="F15" s="33"/>
      <c r="G15" s="33"/>
      <c r="H15" s="33"/>
      <c r="I15" s="33"/>
      <c r="J15" s="33"/>
      <c r="K15" s="33"/>
      <c r="L15" s="33"/>
      <c r="M15" s="34"/>
      <c r="N15" s="34"/>
      <c r="O15" s="35"/>
      <c r="P15" s="9"/>
    </row>
    <row r="16" spans="2:16" ht="15">
      <c r="B16" s="4"/>
      <c r="C16" s="36"/>
      <c r="D16" s="114"/>
      <c r="E16" s="114"/>
      <c r="F16" s="114"/>
      <c r="G16" s="114"/>
      <c r="H16" s="114"/>
      <c r="I16" s="114"/>
      <c r="J16" s="114"/>
      <c r="K16" s="114"/>
      <c r="L16" s="37" t="s">
        <v>36</v>
      </c>
      <c r="M16" s="38" t="s">
        <v>37</v>
      </c>
      <c r="N16" s="38" t="s">
        <v>38</v>
      </c>
      <c r="O16" s="39" t="s">
        <v>39</v>
      </c>
      <c r="P16" s="8"/>
    </row>
    <row r="17" spans="2:16" ht="15">
      <c r="B17" s="4"/>
      <c r="C17" s="40"/>
      <c r="D17" s="112"/>
      <c r="E17" s="112"/>
      <c r="F17" s="112"/>
      <c r="G17" s="112"/>
      <c r="H17" s="112"/>
      <c r="I17" s="112"/>
      <c r="J17" s="112"/>
      <c r="K17" s="112"/>
      <c r="L17" s="41"/>
      <c r="M17" s="42"/>
      <c r="N17" s="42"/>
      <c r="O17" s="43"/>
      <c r="P17" s="10"/>
    </row>
    <row r="18" spans="2:16" ht="18" customHeight="1">
      <c r="B18" s="4"/>
      <c r="C18" s="235" t="s">
        <v>40</v>
      </c>
      <c r="D18" s="236"/>
      <c r="E18" s="236"/>
      <c r="F18" s="236"/>
      <c r="G18" s="112"/>
      <c r="H18" s="112"/>
      <c r="I18" s="112" t="s">
        <v>41</v>
      </c>
      <c r="J18" s="31"/>
      <c r="K18" s="112"/>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17" t="s">
        <v>42</v>
      </c>
      <c r="D22" s="318"/>
      <c r="E22" s="318"/>
      <c r="F22" s="318"/>
      <c r="G22" s="318"/>
      <c r="H22" s="318"/>
      <c r="I22" s="318"/>
      <c r="J22" s="318"/>
      <c r="K22" s="318"/>
      <c r="L22" s="318"/>
      <c r="M22" s="318"/>
      <c r="N22" s="318"/>
      <c r="O22" s="319"/>
      <c r="P22" s="12"/>
    </row>
    <row r="23" spans="2:16" ht="15" thickBot="1">
      <c r="B23" s="4"/>
      <c r="C23" s="54"/>
      <c r="D23" s="31"/>
      <c r="E23" s="31"/>
      <c r="F23" s="31"/>
      <c r="G23" s="31"/>
      <c r="H23" s="31"/>
      <c r="I23" s="31"/>
      <c r="J23" s="31"/>
      <c r="K23" s="31"/>
      <c r="L23" s="31"/>
      <c r="M23" s="31"/>
      <c r="N23" s="31"/>
      <c r="O23" s="55"/>
      <c r="P23" s="5"/>
    </row>
    <row r="24" spans="2:16" ht="15">
      <c r="B24" s="4"/>
      <c r="C24" s="56" t="s">
        <v>43</v>
      </c>
      <c r="D24" s="297" t="s">
        <v>5</v>
      </c>
      <c r="E24" s="298"/>
      <c r="F24" s="298"/>
      <c r="G24" s="298"/>
      <c r="H24" s="298"/>
      <c r="I24" s="298"/>
      <c r="J24" s="298"/>
      <c r="K24" s="298"/>
      <c r="L24" s="299"/>
      <c r="M24" s="315" t="s">
        <v>44</v>
      </c>
      <c r="N24" s="316"/>
      <c r="O24" s="56" t="s">
        <v>7</v>
      </c>
      <c r="P24" s="13"/>
    </row>
    <row r="25" spans="2:16" ht="15" thickBot="1">
      <c r="B25" s="4"/>
      <c r="C25" s="57"/>
      <c r="D25" s="271"/>
      <c r="E25" s="272"/>
      <c r="F25" s="272"/>
      <c r="G25" s="272"/>
      <c r="H25" s="272"/>
      <c r="I25" s="272"/>
      <c r="J25" s="272"/>
      <c r="K25" s="272"/>
      <c r="L25" s="273"/>
      <c r="M25" s="271"/>
      <c r="N25" s="273"/>
      <c r="O25" s="58"/>
      <c r="P25" s="14"/>
    </row>
    <row r="26" spans="2:16">
      <c r="B26" s="4"/>
      <c r="C26" s="274" t="s">
        <v>45</v>
      </c>
      <c r="D26" s="275"/>
      <c r="E26" s="275"/>
      <c r="F26" s="275"/>
      <c r="G26" s="275"/>
      <c r="H26" s="275"/>
      <c r="I26" s="275"/>
      <c r="J26" s="275"/>
      <c r="K26" s="275"/>
      <c r="L26" s="275"/>
      <c r="M26" s="275"/>
      <c r="N26" s="275"/>
      <c r="O26" s="276"/>
      <c r="P26" s="15"/>
    </row>
    <row r="27" spans="2:16">
      <c r="B27" s="4"/>
      <c r="C27" s="277"/>
      <c r="D27" s="278"/>
      <c r="E27" s="278"/>
      <c r="F27" s="278"/>
      <c r="G27" s="278"/>
      <c r="H27" s="278"/>
      <c r="I27" s="278"/>
      <c r="J27" s="278"/>
      <c r="K27" s="278"/>
      <c r="L27" s="278"/>
      <c r="M27" s="278"/>
      <c r="N27" s="278"/>
      <c r="O27" s="279"/>
      <c r="P27" s="15"/>
    </row>
    <row r="28" spans="2:16" ht="13.5" thickBot="1">
      <c r="B28" s="4"/>
      <c r="C28" s="280"/>
      <c r="D28" s="281"/>
      <c r="E28" s="281"/>
      <c r="F28" s="281"/>
      <c r="G28" s="281"/>
      <c r="H28" s="281"/>
      <c r="I28" s="281"/>
      <c r="J28" s="281"/>
      <c r="K28" s="281"/>
      <c r="L28" s="281"/>
      <c r="M28" s="281"/>
      <c r="N28" s="281"/>
      <c r="O28" s="282"/>
      <c r="P28" s="15"/>
    </row>
    <row r="29" spans="2:16" ht="15">
      <c r="B29" s="4"/>
      <c r="C29" s="259" t="s">
        <v>5</v>
      </c>
      <c r="D29" s="326"/>
      <c r="E29" s="326"/>
      <c r="F29" s="326"/>
      <c r="G29" s="327"/>
      <c r="H29" s="265" t="s">
        <v>46</v>
      </c>
      <c r="I29" s="326"/>
      <c r="J29" s="269" t="s">
        <v>47</v>
      </c>
      <c r="K29" s="270"/>
      <c r="L29" s="59" t="s">
        <v>48</v>
      </c>
      <c r="M29" s="265" t="s">
        <v>49</v>
      </c>
      <c r="N29" s="266"/>
      <c r="O29" s="60" t="s">
        <v>50</v>
      </c>
      <c r="P29" s="16"/>
    </row>
    <row r="30" spans="2:16" ht="14.25">
      <c r="B30" s="4"/>
      <c r="C30" s="243"/>
      <c r="D30" s="244"/>
      <c r="E30" s="244"/>
      <c r="F30" s="244"/>
      <c r="G30" s="320"/>
      <c r="H30" s="321"/>
      <c r="I30" s="320"/>
      <c r="J30" s="321"/>
      <c r="K30" s="320"/>
      <c r="L30" s="61"/>
      <c r="M30" s="322"/>
      <c r="N30" s="323"/>
      <c r="O30" s="62"/>
      <c r="P30" s="17"/>
    </row>
    <row r="31" spans="2:16" ht="14.25">
      <c r="B31" s="4"/>
      <c r="C31" s="63"/>
      <c r="D31" s="64"/>
      <c r="E31" s="64"/>
      <c r="F31" s="64"/>
      <c r="G31" s="65"/>
      <c r="H31" s="66"/>
      <c r="I31" s="65"/>
      <c r="J31" s="66"/>
      <c r="K31" s="65"/>
      <c r="L31" s="61"/>
      <c r="M31" s="322"/>
      <c r="N31" s="323"/>
      <c r="O31" s="62"/>
      <c r="P31" s="17"/>
    </row>
    <row r="32" spans="2:16" ht="15" thickBot="1">
      <c r="B32" s="4"/>
      <c r="C32" s="255"/>
      <c r="D32" s="256"/>
      <c r="E32" s="256"/>
      <c r="F32" s="256"/>
      <c r="G32" s="283"/>
      <c r="H32" s="284"/>
      <c r="I32" s="283"/>
      <c r="J32" s="284"/>
      <c r="K32" s="283"/>
      <c r="L32" s="67"/>
      <c r="M32" s="285"/>
      <c r="N32" s="286"/>
      <c r="O32" s="62"/>
      <c r="P32" s="17"/>
    </row>
    <row r="33" spans="2:16" ht="15.75" thickBot="1">
      <c r="B33" s="4"/>
      <c r="C33" s="249" t="s">
        <v>51</v>
      </c>
      <c r="D33" s="250"/>
      <c r="E33" s="250"/>
      <c r="F33" s="250"/>
      <c r="G33" s="250"/>
      <c r="H33" s="250"/>
      <c r="I33" s="250"/>
      <c r="J33" s="250"/>
      <c r="K33" s="250"/>
      <c r="L33" s="250"/>
      <c r="M33" s="250"/>
      <c r="N33" s="251"/>
      <c r="O33" s="68"/>
      <c r="P33" s="18"/>
    </row>
    <row r="34" spans="2:16" ht="13.5" customHeight="1">
      <c r="B34" s="4"/>
      <c r="C34" s="274" t="s">
        <v>52</v>
      </c>
      <c r="D34" s="275"/>
      <c r="E34" s="275"/>
      <c r="F34" s="275"/>
      <c r="G34" s="275"/>
      <c r="H34" s="275"/>
      <c r="I34" s="275"/>
      <c r="J34" s="275"/>
      <c r="K34" s="275"/>
      <c r="L34" s="275"/>
      <c r="M34" s="275"/>
      <c r="N34" s="275"/>
      <c r="O34" s="276"/>
      <c r="P34" s="15"/>
    </row>
    <row r="35" spans="2:16">
      <c r="B35" s="4"/>
      <c r="C35" s="277"/>
      <c r="D35" s="278"/>
      <c r="E35" s="278"/>
      <c r="F35" s="278"/>
      <c r="G35" s="278"/>
      <c r="H35" s="278"/>
      <c r="I35" s="278"/>
      <c r="J35" s="278"/>
      <c r="K35" s="278"/>
      <c r="L35" s="278"/>
      <c r="M35" s="278"/>
      <c r="N35" s="278"/>
      <c r="O35" s="279"/>
      <c r="P35" s="15"/>
    </row>
    <row r="36" spans="2:16" ht="13.5" thickBot="1">
      <c r="B36" s="4"/>
      <c r="C36" s="280"/>
      <c r="D36" s="281"/>
      <c r="E36" s="281"/>
      <c r="F36" s="281"/>
      <c r="G36" s="281"/>
      <c r="H36" s="281"/>
      <c r="I36" s="281"/>
      <c r="J36" s="281"/>
      <c r="K36" s="281"/>
      <c r="L36" s="281"/>
      <c r="M36" s="281"/>
      <c r="N36" s="281"/>
      <c r="O36" s="282"/>
      <c r="P36" s="15"/>
    </row>
    <row r="37" spans="2:16" ht="15">
      <c r="B37" s="4"/>
      <c r="C37" s="259" t="s">
        <v>5</v>
      </c>
      <c r="D37" s="260"/>
      <c r="E37" s="260"/>
      <c r="F37" s="260"/>
      <c r="G37" s="260"/>
      <c r="H37" s="260"/>
      <c r="I37" s="260"/>
      <c r="J37" s="266"/>
      <c r="K37" s="113" t="s">
        <v>44</v>
      </c>
      <c r="L37" s="59" t="s">
        <v>7</v>
      </c>
      <c r="M37" s="265" t="s">
        <v>53</v>
      </c>
      <c r="N37" s="266"/>
      <c r="O37" s="60" t="s">
        <v>50</v>
      </c>
      <c r="P37" s="16"/>
    </row>
    <row r="38" spans="2:16" ht="14.25">
      <c r="B38" s="4"/>
      <c r="C38" s="243"/>
      <c r="D38" s="244"/>
      <c r="E38" s="244"/>
      <c r="F38" s="244"/>
      <c r="G38" s="244"/>
      <c r="H38" s="244"/>
      <c r="I38" s="244"/>
      <c r="J38" s="320"/>
      <c r="K38" s="117"/>
      <c r="L38" s="69"/>
      <c r="M38" s="324"/>
      <c r="N38" s="325"/>
      <c r="O38" s="62"/>
      <c r="P38" s="17"/>
    </row>
    <row r="39" spans="2:16" ht="15" thickBot="1">
      <c r="B39" s="4"/>
      <c r="C39" s="255"/>
      <c r="D39" s="256"/>
      <c r="E39" s="256"/>
      <c r="F39" s="256"/>
      <c r="G39" s="256"/>
      <c r="H39" s="256"/>
      <c r="I39" s="256"/>
      <c r="J39" s="283"/>
      <c r="K39" s="64"/>
      <c r="L39" s="70"/>
      <c r="M39" s="257"/>
      <c r="N39" s="258"/>
      <c r="O39" s="71"/>
      <c r="P39" s="17"/>
    </row>
    <row r="40" spans="2:16" ht="15.75" thickBot="1">
      <c r="B40" s="4"/>
      <c r="C40" s="249" t="s">
        <v>51</v>
      </c>
      <c r="D40" s="250"/>
      <c r="E40" s="250"/>
      <c r="F40" s="250"/>
      <c r="G40" s="250"/>
      <c r="H40" s="250"/>
      <c r="I40" s="250"/>
      <c r="J40" s="250"/>
      <c r="K40" s="250"/>
      <c r="L40" s="250"/>
      <c r="M40" s="250"/>
      <c r="N40" s="251"/>
      <c r="O40" s="72">
        <v>0</v>
      </c>
      <c r="P40" s="17"/>
    </row>
    <row r="41" spans="2:16">
      <c r="B41" s="4"/>
      <c r="C41" s="274" t="s">
        <v>54</v>
      </c>
      <c r="D41" s="275"/>
      <c r="E41" s="275"/>
      <c r="F41" s="275"/>
      <c r="G41" s="275"/>
      <c r="H41" s="275"/>
      <c r="I41" s="275"/>
      <c r="J41" s="275"/>
      <c r="K41" s="275"/>
      <c r="L41" s="275"/>
      <c r="M41" s="275"/>
      <c r="N41" s="275"/>
      <c r="O41" s="276"/>
      <c r="P41" s="15"/>
    </row>
    <row r="42" spans="2:16">
      <c r="B42" s="4"/>
      <c r="C42" s="277"/>
      <c r="D42" s="278"/>
      <c r="E42" s="278"/>
      <c r="F42" s="278"/>
      <c r="G42" s="278"/>
      <c r="H42" s="278"/>
      <c r="I42" s="278"/>
      <c r="J42" s="278"/>
      <c r="K42" s="278"/>
      <c r="L42" s="278"/>
      <c r="M42" s="278"/>
      <c r="N42" s="278"/>
      <c r="O42" s="279"/>
      <c r="P42" s="15"/>
    </row>
    <row r="43" spans="2:16" ht="13.5" thickBot="1">
      <c r="B43" s="4"/>
      <c r="C43" s="280"/>
      <c r="D43" s="281"/>
      <c r="E43" s="281"/>
      <c r="F43" s="281"/>
      <c r="G43" s="281"/>
      <c r="H43" s="281"/>
      <c r="I43" s="281"/>
      <c r="J43" s="281"/>
      <c r="K43" s="281"/>
      <c r="L43" s="281"/>
      <c r="M43" s="281"/>
      <c r="N43" s="281"/>
      <c r="O43" s="282"/>
      <c r="P43" s="15"/>
    </row>
    <row r="44" spans="2:16" ht="17.25">
      <c r="B44" s="4"/>
      <c r="C44" s="259" t="s">
        <v>55</v>
      </c>
      <c r="D44" s="260"/>
      <c r="E44" s="260"/>
      <c r="F44" s="260"/>
      <c r="G44" s="260"/>
      <c r="H44" s="260"/>
      <c r="I44" s="260"/>
      <c r="J44" s="59" t="s">
        <v>56</v>
      </c>
      <c r="K44" s="115" t="s">
        <v>57</v>
      </c>
      <c r="L44" s="73" t="s">
        <v>58</v>
      </c>
      <c r="M44" s="265" t="s">
        <v>59</v>
      </c>
      <c r="N44" s="266"/>
      <c r="O44" s="60" t="s">
        <v>50</v>
      </c>
      <c r="P44" s="16"/>
    </row>
    <row r="45" spans="2:16" ht="14.25">
      <c r="B45" s="4"/>
      <c r="C45" s="243"/>
      <c r="D45" s="244"/>
      <c r="E45" s="244"/>
      <c r="F45" s="244"/>
      <c r="G45" s="244"/>
      <c r="H45" s="244"/>
      <c r="I45" s="244"/>
      <c r="J45" s="74"/>
      <c r="K45" s="75"/>
      <c r="L45" s="74"/>
      <c r="M45" s="263"/>
      <c r="N45" s="264"/>
      <c r="O45" s="62"/>
      <c r="P45" s="17"/>
    </row>
    <row r="46" spans="2:16" ht="15" thickBot="1">
      <c r="B46" s="4"/>
      <c r="C46" s="255"/>
      <c r="D46" s="256"/>
      <c r="E46" s="256"/>
      <c r="F46" s="256"/>
      <c r="G46" s="256"/>
      <c r="H46" s="256"/>
      <c r="I46" s="256"/>
      <c r="J46" s="76"/>
      <c r="K46" s="77"/>
      <c r="L46" s="76"/>
      <c r="M46" s="257"/>
      <c r="N46" s="258"/>
      <c r="O46" s="78"/>
      <c r="P46" s="17"/>
    </row>
    <row r="47" spans="2:16" ht="15.75" thickBot="1">
      <c r="B47" s="4"/>
      <c r="C47" s="249" t="s">
        <v>51</v>
      </c>
      <c r="D47" s="250"/>
      <c r="E47" s="250"/>
      <c r="F47" s="250"/>
      <c r="G47" s="250"/>
      <c r="H47" s="250"/>
      <c r="I47" s="250"/>
      <c r="J47" s="250"/>
      <c r="K47" s="250"/>
      <c r="L47" s="250"/>
      <c r="M47" s="250"/>
      <c r="N47" s="251"/>
      <c r="O47" s="68"/>
      <c r="P47" s="18"/>
    </row>
    <row r="48" spans="2:16">
      <c r="B48" s="4"/>
      <c r="C48" s="274" t="s">
        <v>60</v>
      </c>
      <c r="D48" s="275"/>
      <c r="E48" s="275"/>
      <c r="F48" s="275"/>
      <c r="G48" s="275"/>
      <c r="H48" s="275"/>
      <c r="I48" s="275"/>
      <c r="J48" s="275"/>
      <c r="K48" s="275"/>
      <c r="L48" s="275"/>
      <c r="M48" s="275"/>
      <c r="N48" s="275"/>
      <c r="O48" s="276"/>
      <c r="P48" s="15"/>
    </row>
    <row r="49" spans="2:16">
      <c r="B49" s="4"/>
      <c r="C49" s="277"/>
      <c r="D49" s="278"/>
      <c r="E49" s="278"/>
      <c r="F49" s="278"/>
      <c r="G49" s="278"/>
      <c r="H49" s="278"/>
      <c r="I49" s="278"/>
      <c r="J49" s="278"/>
      <c r="K49" s="278"/>
      <c r="L49" s="278"/>
      <c r="M49" s="278"/>
      <c r="N49" s="278"/>
      <c r="O49" s="279"/>
      <c r="P49" s="15"/>
    </row>
    <row r="50" spans="2:16" ht="13.5" thickBot="1">
      <c r="B50" s="4"/>
      <c r="C50" s="280"/>
      <c r="D50" s="281"/>
      <c r="E50" s="281"/>
      <c r="F50" s="281"/>
      <c r="G50" s="281"/>
      <c r="H50" s="281"/>
      <c r="I50" s="281"/>
      <c r="J50" s="281"/>
      <c r="K50" s="281"/>
      <c r="L50" s="281"/>
      <c r="M50" s="281"/>
      <c r="N50" s="281"/>
      <c r="O50" s="282"/>
      <c r="P50" s="15"/>
    </row>
    <row r="51" spans="2:16" ht="30">
      <c r="B51" s="4"/>
      <c r="C51" s="259" t="s">
        <v>61</v>
      </c>
      <c r="D51" s="260"/>
      <c r="E51" s="260"/>
      <c r="F51" s="260"/>
      <c r="G51" s="260"/>
      <c r="H51" s="260"/>
      <c r="I51" s="260"/>
      <c r="J51" s="59" t="s">
        <v>62</v>
      </c>
      <c r="K51" s="79" t="s">
        <v>63</v>
      </c>
      <c r="L51" s="80" t="s">
        <v>64</v>
      </c>
      <c r="M51" s="261" t="s">
        <v>49</v>
      </c>
      <c r="N51" s="262"/>
      <c r="O51" s="81" t="s">
        <v>50</v>
      </c>
      <c r="P51" s="19"/>
    </row>
    <row r="52" spans="2:16" ht="14.25">
      <c r="B52" s="4"/>
      <c r="C52" s="82"/>
      <c r="D52" s="83"/>
      <c r="E52" s="83"/>
      <c r="F52" s="83"/>
      <c r="G52" s="83"/>
      <c r="H52" s="83"/>
      <c r="I52" s="83"/>
      <c r="J52" s="84"/>
      <c r="K52" s="85"/>
      <c r="L52" s="86"/>
      <c r="M52" s="267"/>
      <c r="N52" s="268"/>
      <c r="O52" s="87"/>
      <c r="P52" s="20"/>
    </row>
    <row r="53" spans="2:16" ht="14.25">
      <c r="B53" s="4"/>
      <c r="C53" s="82"/>
      <c r="D53" s="83"/>
      <c r="E53" s="83"/>
      <c r="F53" s="83"/>
      <c r="G53" s="83"/>
      <c r="H53" s="83"/>
      <c r="I53" s="83"/>
      <c r="J53" s="84"/>
      <c r="K53" s="85"/>
      <c r="L53" s="86"/>
      <c r="M53" s="267"/>
      <c r="N53" s="268"/>
      <c r="O53" s="87"/>
      <c r="P53" s="20"/>
    </row>
    <row r="54" spans="2:16" ht="14.25">
      <c r="B54" s="4"/>
      <c r="C54" s="82"/>
      <c r="D54" s="83"/>
      <c r="E54" s="83"/>
      <c r="F54" s="83"/>
      <c r="G54" s="83"/>
      <c r="H54" s="83"/>
      <c r="I54" s="83"/>
      <c r="J54" s="84"/>
      <c r="K54" s="85"/>
      <c r="L54" s="86"/>
      <c r="M54" s="263"/>
      <c r="N54" s="264"/>
      <c r="O54" s="87"/>
      <c r="P54" s="20"/>
    </row>
    <row r="55" spans="2:16" ht="15" thickBot="1">
      <c r="B55" s="4"/>
      <c r="C55" s="255"/>
      <c r="D55" s="256"/>
      <c r="E55" s="256"/>
      <c r="F55" s="256"/>
      <c r="G55" s="256"/>
      <c r="H55" s="256"/>
      <c r="I55" s="256"/>
      <c r="J55" s="76"/>
      <c r="K55" s="77"/>
      <c r="L55" s="76"/>
      <c r="M55" s="257"/>
      <c r="N55" s="258"/>
      <c r="O55" s="78"/>
      <c r="P55" s="17"/>
    </row>
    <row r="56" spans="2:16" ht="15.75" thickBot="1">
      <c r="B56" s="4"/>
      <c r="C56" s="249" t="s">
        <v>51</v>
      </c>
      <c r="D56" s="250"/>
      <c r="E56" s="250"/>
      <c r="F56" s="250"/>
      <c r="G56" s="250"/>
      <c r="H56" s="250"/>
      <c r="I56" s="250"/>
      <c r="J56" s="250"/>
      <c r="K56" s="250"/>
      <c r="L56" s="250"/>
      <c r="M56" s="250"/>
      <c r="N56" s="251"/>
      <c r="O56" s="72"/>
      <c r="P56" s="17"/>
    </row>
    <row r="57" spans="2:16" ht="15" thickBot="1">
      <c r="B57" s="4"/>
      <c r="C57" s="54"/>
      <c r="D57" s="31"/>
      <c r="E57" s="31"/>
      <c r="F57" s="31"/>
      <c r="G57" s="31"/>
      <c r="H57" s="31"/>
      <c r="I57" s="31"/>
      <c r="J57" s="31"/>
      <c r="K57" s="31"/>
      <c r="L57" s="31"/>
      <c r="M57" s="31"/>
      <c r="N57" s="31"/>
      <c r="O57" s="55"/>
      <c r="P57" s="5"/>
    </row>
    <row r="58" spans="2:16" ht="15.75" thickBot="1">
      <c r="B58" s="4"/>
      <c r="C58" s="252" t="s">
        <v>65</v>
      </c>
      <c r="D58" s="253"/>
      <c r="E58" s="253"/>
      <c r="F58" s="253"/>
      <c r="G58" s="253"/>
      <c r="H58" s="253"/>
      <c r="I58" s="253"/>
      <c r="J58" s="253"/>
      <c r="K58" s="253"/>
      <c r="L58" s="253"/>
      <c r="M58" s="253"/>
      <c r="N58" s="254"/>
      <c r="O58" s="88"/>
      <c r="P58" s="21"/>
    </row>
    <row r="59" spans="2:16">
      <c r="B59" s="4"/>
      <c r="C59" s="274" t="s">
        <v>66</v>
      </c>
      <c r="D59" s="275"/>
      <c r="E59" s="275"/>
      <c r="F59" s="275"/>
      <c r="G59" s="275"/>
      <c r="H59" s="275"/>
      <c r="I59" s="275"/>
      <c r="J59" s="275"/>
      <c r="K59" s="275"/>
      <c r="L59" s="275"/>
      <c r="M59" s="275"/>
      <c r="N59" s="275"/>
      <c r="O59" s="276"/>
      <c r="P59" s="15"/>
    </row>
    <row r="60" spans="2:16">
      <c r="B60" s="4"/>
      <c r="C60" s="277"/>
      <c r="D60" s="278"/>
      <c r="E60" s="278"/>
      <c r="F60" s="278"/>
      <c r="G60" s="278"/>
      <c r="H60" s="278"/>
      <c r="I60" s="278"/>
      <c r="J60" s="278"/>
      <c r="K60" s="278"/>
      <c r="L60" s="278"/>
      <c r="M60" s="278"/>
      <c r="N60" s="278"/>
      <c r="O60" s="279"/>
      <c r="P60" s="15"/>
    </row>
    <row r="61" spans="2:16" ht="13.5" thickBot="1">
      <c r="B61" s="4"/>
      <c r="C61" s="280"/>
      <c r="D61" s="281"/>
      <c r="E61" s="281"/>
      <c r="F61" s="281"/>
      <c r="G61" s="281"/>
      <c r="H61" s="281"/>
      <c r="I61" s="281"/>
      <c r="J61" s="281"/>
      <c r="K61" s="281"/>
      <c r="L61" s="281"/>
      <c r="M61" s="281"/>
      <c r="N61" s="281"/>
      <c r="O61" s="282"/>
      <c r="P61" s="15"/>
    </row>
    <row r="62" spans="2:16" ht="15">
      <c r="B62" s="4"/>
      <c r="C62" s="259" t="s">
        <v>67</v>
      </c>
      <c r="D62" s="260"/>
      <c r="E62" s="260"/>
      <c r="F62" s="260"/>
      <c r="G62" s="260"/>
      <c r="H62" s="260"/>
      <c r="I62" s="260"/>
      <c r="J62" s="115"/>
      <c r="K62" s="116"/>
      <c r="L62" s="80" t="s">
        <v>68</v>
      </c>
      <c r="M62" s="261" t="s">
        <v>69</v>
      </c>
      <c r="N62" s="262"/>
      <c r="O62" s="81"/>
      <c r="P62" s="19"/>
    </row>
    <row r="63" spans="2:16" ht="14.25">
      <c r="B63" s="4"/>
      <c r="C63" s="243" t="s">
        <v>70</v>
      </c>
      <c r="D63" s="244"/>
      <c r="E63" s="244"/>
      <c r="F63" s="244"/>
      <c r="G63" s="244"/>
      <c r="H63" s="244"/>
      <c r="I63" s="244"/>
      <c r="J63" s="89"/>
      <c r="K63" s="90"/>
      <c r="L63" s="91"/>
      <c r="M63" s="245"/>
      <c r="N63" s="246"/>
      <c r="O63" s="92"/>
      <c r="P63" s="22"/>
    </row>
    <row r="64" spans="2:16" ht="14.25">
      <c r="B64" s="4"/>
      <c r="C64" s="63" t="s">
        <v>71</v>
      </c>
      <c r="D64" s="64"/>
      <c r="E64" s="64"/>
      <c r="F64" s="64"/>
      <c r="G64" s="64"/>
      <c r="H64" s="64"/>
      <c r="I64" s="64"/>
      <c r="J64" s="89"/>
      <c r="K64" s="90"/>
      <c r="L64" s="91"/>
      <c r="M64" s="245"/>
      <c r="N64" s="246"/>
      <c r="O64" s="92"/>
      <c r="P64" s="22"/>
    </row>
    <row r="65" spans="2:16" ht="15" thickBot="1">
      <c r="B65" s="4"/>
      <c r="C65" s="48" t="s">
        <v>72</v>
      </c>
      <c r="D65" s="49"/>
      <c r="E65" s="49"/>
      <c r="F65" s="49"/>
      <c r="G65" s="49"/>
      <c r="H65" s="49"/>
      <c r="I65" s="49"/>
      <c r="J65" s="93"/>
      <c r="K65" s="94"/>
      <c r="L65" s="91"/>
      <c r="M65" s="247"/>
      <c r="N65" s="248"/>
      <c r="O65" s="92"/>
      <c r="P65" s="22"/>
    </row>
    <row r="66" spans="2:16" ht="15.75" thickBot="1">
      <c r="B66" s="4"/>
      <c r="C66" s="249" t="s">
        <v>51</v>
      </c>
      <c r="D66" s="250"/>
      <c r="E66" s="250"/>
      <c r="F66" s="250"/>
      <c r="G66" s="250"/>
      <c r="H66" s="250"/>
      <c r="I66" s="250"/>
      <c r="J66" s="250"/>
      <c r="K66" s="250"/>
      <c r="L66" s="250"/>
      <c r="M66" s="250"/>
      <c r="N66" s="251"/>
      <c r="O66" s="95"/>
      <c r="P66" s="23"/>
    </row>
    <row r="67" spans="2:16" ht="15" thickBot="1">
      <c r="B67" s="4"/>
      <c r="C67" s="54"/>
      <c r="D67" s="31"/>
      <c r="E67" s="31"/>
      <c r="F67" s="31"/>
      <c r="G67" s="31"/>
      <c r="H67" s="31"/>
      <c r="I67" s="31"/>
      <c r="J67" s="31"/>
      <c r="K67" s="31"/>
      <c r="L67" s="31"/>
      <c r="M67" s="31"/>
      <c r="N67" s="31"/>
      <c r="O67" s="55"/>
      <c r="P67" s="5"/>
    </row>
    <row r="68" spans="2:16" ht="15.75" thickBot="1">
      <c r="B68" s="4"/>
      <c r="C68" s="252" t="s">
        <v>73</v>
      </c>
      <c r="D68" s="253"/>
      <c r="E68" s="253"/>
      <c r="F68" s="253"/>
      <c r="G68" s="253"/>
      <c r="H68" s="253"/>
      <c r="I68" s="253"/>
      <c r="J68" s="253"/>
      <c r="K68" s="253"/>
      <c r="L68" s="253"/>
      <c r="M68" s="253"/>
      <c r="N68" s="254"/>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74</v>
      </c>
      <c r="I70" s="97"/>
      <c r="J70" s="97"/>
      <c r="K70" s="97"/>
      <c r="L70" s="31"/>
      <c r="M70" s="31"/>
      <c r="N70" s="31"/>
      <c r="O70" s="55"/>
      <c r="P70" s="5"/>
    </row>
    <row r="71" spans="2:16" ht="15">
      <c r="B71" s="4"/>
      <c r="C71" s="54"/>
      <c r="D71" s="31"/>
      <c r="E71" s="31"/>
      <c r="F71" s="31"/>
      <c r="G71" s="31"/>
      <c r="H71" s="97" t="s">
        <v>75</v>
      </c>
      <c r="I71" s="31"/>
      <c r="J71" s="31"/>
      <c r="K71" s="31"/>
      <c r="L71" s="31"/>
      <c r="M71" s="31"/>
      <c r="N71" s="31"/>
      <c r="O71" s="55"/>
      <c r="P71" s="24"/>
    </row>
    <row r="72" spans="2:16" ht="15">
      <c r="B72" s="4"/>
      <c r="C72" s="54"/>
      <c r="D72" s="31"/>
      <c r="E72" s="31"/>
      <c r="F72" s="31"/>
      <c r="G72" s="31"/>
      <c r="H72" s="97" t="s">
        <v>76</v>
      </c>
      <c r="I72" s="31"/>
      <c r="J72" s="31"/>
      <c r="K72" s="31"/>
      <c r="L72" s="31"/>
      <c r="M72" s="31"/>
      <c r="N72" s="31"/>
      <c r="O72" s="55"/>
      <c r="P72" s="24"/>
    </row>
    <row r="73" spans="2:16" ht="14.25">
      <c r="B73" s="4"/>
      <c r="C73" s="40"/>
      <c r="D73" s="98"/>
      <c r="E73" s="98"/>
      <c r="F73" s="98"/>
      <c r="G73" s="98"/>
      <c r="H73" s="97" t="s">
        <v>77</v>
      </c>
      <c r="I73" s="98"/>
      <c r="J73" s="98"/>
      <c r="K73" s="98"/>
      <c r="L73" s="98"/>
      <c r="M73" s="98"/>
      <c r="N73" s="98"/>
      <c r="O73" s="99"/>
      <c r="P73" s="25"/>
    </row>
    <row r="74" spans="2:16" ht="14.25">
      <c r="B74" s="4"/>
      <c r="C74" s="54"/>
      <c r="D74" s="31"/>
      <c r="E74" s="31"/>
      <c r="F74" s="31"/>
      <c r="G74" s="31"/>
      <c r="H74" s="31" t="s">
        <v>78</v>
      </c>
      <c r="I74" s="31"/>
      <c r="J74" s="31"/>
      <c r="K74" s="31"/>
      <c r="L74" s="31"/>
      <c r="M74" s="31"/>
      <c r="N74" s="31"/>
      <c r="O74" s="55"/>
      <c r="P74" s="5"/>
    </row>
    <row r="75" spans="2:16" ht="15">
      <c r="B75" s="4"/>
      <c r="C75" s="100" t="s">
        <v>79</v>
      </c>
      <c r="D75" s="101"/>
      <c r="E75" s="101"/>
      <c r="F75" s="101"/>
      <c r="G75" s="101"/>
      <c r="H75" s="101"/>
      <c r="I75" s="101"/>
      <c r="J75" s="101"/>
      <c r="K75" s="101"/>
      <c r="L75" s="101"/>
      <c r="M75" s="101"/>
      <c r="N75" s="101"/>
      <c r="O75" s="102"/>
      <c r="P75" s="5"/>
    </row>
    <row r="76" spans="2:16" ht="14.25">
      <c r="B76" s="4"/>
      <c r="C76" s="240"/>
      <c r="D76" s="241"/>
      <c r="E76" s="241"/>
      <c r="F76" s="241"/>
      <c r="G76" s="241"/>
      <c r="H76" s="241"/>
      <c r="I76" s="241"/>
      <c r="J76" s="241"/>
      <c r="K76" s="241"/>
      <c r="L76" s="241"/>
      <c r="M76" s="241"/>
      <c r="N76" s="241"/>
      <c r="O76" s="242"/>
      <c r="P76" s="25"/>
    </row>
    <row r="77" spans="2:16" ht="14.25">
      <c r="B77" s="4"/>
      <c r="C77" s="240"/>
      <c r="D77" s="241"/>
      <c r="E77" s="241"/>
      <c r="F77" s="241"/>
      <c r="G77" s="241"/>
      <c r="H77" s="241"/>
      <c r="I77" s="241"/>
      <c r="J77" s="241"/>
      <c r="K77" s="241"/>
      <c r="L77" s="241"/>
      <c r="M77" s="241"/>
      <c r="N77" s="241"/>
      <c r="O77" s="242"/>
      <c r="P77" s="25"/>
    </row>
    <row r="78" spans="2:16" ht="14.25">
      <c r="B78" s="4"/>
      <c r="C78" s="40"/>
      <c r="D78" s="98"/>
      <c r="E78" s="98"/>
      <c r="F78" s="98"/>
      <c r="G78" s="98"/>
      <c r="H78" s="98"/>
      <c r="I78" s="98"/>
      <c r="J78" s="98"/>
      <c r="K78" s="98"/>
      <c r="L78" s="98"/>
      <c r="M78" s="98"/>
      <c r="N78" s="98"/>
      <c r="O78" s="99"/>
      <c r="P78" s="25"/>
    </row>
    <row r="79" spans="2:16" ht="15">
      <c r="B79" s="4"/>
      <c r="C79" s="103" t="s">
        <v>80</v>
      </c>
      <c r="D79" s="98"/>
      <c r="E79" s="98"/>
      <c r="F79" s="98"/>
      <c r="G79" s="98"/>
      <c r="H79" s="98"/>
      <c r="I79" s="98"/>
      <c r="J79" s="98"/>
      <c r="K79" s="98"/>
      <c r="L79" s="98"/>
      <c r="M79" s="98"/>
      <c r="N79" s="98"/>
      <c r="O79" s="99"/>
      <c r="P79" s="25"/>
    </row>
    <row r="80" spans="2:16" ht="12.75" customHeight="1">
      <c r="B80" s="4"/>
      <c r="C80" s="237" t="s">
        <v>81</v>
      </c>
      <c r="D80" s="238"/>
      <c r="E80" s="238"/>
      <c r="F80" s="238"/>
      <c r="G80" s="238"/>
      <c r="H80" s="238"/>
      <c r="I80" s="238"/>
      <c r="J80" s="238"/>
      <c r="K80" s="238"/>
      <c r="L80" s="238"/>
      <c r="M80" s="238"/>
      <c r="N80" s="238"/>
      <c r="O80" s="239"/>
      <c r="P80" s="26"/>
    </row>
    <row r="81" spans="2:16" ht="28.5" customHeight="1">
      <c r="B81" s="4"/>
      <c r="C81" s="237"/>
      <c r="D81" s="238"/>
      <c r="E81" s="238"/>
      <c r="F81" s="238"/>
      <c r="G81" s="238"/>
      <c r="H81" s="238"/>
      <c r="I81" s="238"/>
      <c r="J81" s="238"/>
      <c r="K81" s="238"/>
      <c r="L81" s="238"/>
      <c r="M81" s="238"/>
      <c r="N81" s="238"/>
      <c r="O81" s="239"/>
      <c r="P81" s="26"/>
    </row>
    <row r="82" spans="2:16" ht="13.35" customHeight="1">
      <c r="B82" s="4"/>
      <c r="C82" s="237" t="s">
        <v>82</v>
      </c>
      <c r="D82" s="238"/>
      <c r="E82" s="238"/>
      <c r="F82" s="238"/>
      <c r="G82" s="238"/>
      <c r="H82" s="238"/>
      <c r="I82" s="238"/>
      <c r="J82" s="238"/>
      <c r="K82" s="238"/>
      <c r="L82" s="238"/>
      <c r="M82" s="238"/>
      <c r="N82" s="238"/>
      <c r="O82" s="239"/>
      <c r="P82" s="26"/>
    </row>
    <row r="83" spans="2:16" ht="45" customHeight="1">
      <c r="B83" s="4"/>
      <c r="C83" s="237"/>
      <c r="D83" s="238"/>
      <c r="E83" s="238"/>
      <c r="F83" s="238"/>
      <c r="G83" s="238"/>
      <c r="H83" s="238"/>
      <c r="I83" s="238"/>
      <c r="J83" s="238"/>
      <c r="K83" s="238"/>
      <c r="L83" s="238"/>
      <c r="M83" s="238"/>
      <c r="N83" s="238"/>
      <c r="O83" s="239"/>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74</v>
      </c>
      <c r="I85" s="31"/>
      <c r="J85" s="31"/>
      <c r="K85" s="31"/>
      <c r="L85" s="31"/>
      <c r="M85" s="31"/>
      <c r="N85" s="31"/>
      <c r="O85" s="55"/>
      <c r="P85" s="5"/>
    </row>
    <row r="86" spans="2:16" ht="14.25">
      <c r="B86" s="4"/>
      <c r="C86" s="54"/>
      <c r="D86" s="31"/>
      <c r="E86" s="31"/>
      <c r="F86" s="31"/>
      <c r="G86" s="31"/>
      <c r="H86" s="31" t="s">
        <v>75</v>
      </c>
      <c r="I86" s="64"/>
      <c r="J86" s="64"/>
      <c r="K86" s="64"/>
      <c r="L86" s="31"/>
      <c r="M86" s="31"/>
      <c r="N86" s="31"/>
      <c r="O86" s="55"/>
      <c r="P86" s="5"/>
    </row>
    <row r="87" spans="2:16" ht="14.25">
      <c r="B87" s="4"/>
      <c r="C87" s="54"/>
      <c r="D87" s="31"/>
      <c r="E87" s="31"/>
      <c r="F87" s="31"/>
      <c r="G87" s="31"/>
      <c r="H87" s="31" t="s">
        <v>83</v>
      </c>
      <c r="I87" s="104"/>
      <c r="J87" s="104"/>
      <c r="K87" s="104"/>
      <c r="L87" s="31"/>
      <c r="M87" s="31"/>
      <c r="N87" s="31"/>
      <c r="O87" s="55"/>
      <c r="P87" s="5"/>
    </row>
    <row r="88" spans="2:16" ht="14.25">
      <c r="B88" s="4"/>
      <c r="C88" s="105"/>
      <c r="D88" s="98"/>
      <c r="E88" s="98"/>
      <c r="F88" s="98"/>
      <c r="G88" s="98"/>
      <c r="H88" s="31" t="s">
        <v>84</v>
      </c>
      <c r="I88" s="31"/>
      <c r="J88" s="31"/>
      <c r="K88" s="31"/>
      <c r="L88" s="98"/>
      <c r="M88" s="98"/>
      <c r="N88" s="98"/>
      <c r="O88" s="99"/>
      <c r="P88" s="25"/>
    </row>
    <row r="89" spans="2:16" ht="18.75" customHeight="1" thickBot="1">
      <c r="B89" s="4"/>
      <c r="C89" s="233"/>
      <c r="D89" s="234"/>
      <c r="E89" s="234"/>
      <c r="F89" s="77"/>
      <c r="G89" s="77"/>
      <c r="H89" s="77"/>
      <c r="I89" s="77"/>
      <c r="J89" s="77"/>
      <c r="K89" s="231"/>
      <c r="L89" s="231"/>
      <c r="M89" s="231"/>
      <c r="N89" s="231"/>
      <c r="O89" s="232"/>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2026-02-14T03:06:28Z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