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84dce9787a28340/01. EPC/2026/02. CONCURSOS DE MERITOS/01. INTERVENTORIA - OBRA/CM-PDA-0XX-2026 PM AC y ALC FOMEQUE (apropiación de diseños)/PLIEGO DEFINITIVO/"/>
    </mc:Choice>
  </mc:AlternateContent>
  <xr:revisionPtr revIDLastSave="1" documentId="14_{EA38C663-ECF8-4510-88C5-587D8B817C1B}" xr6:coauthVersionLast="47" xr6:coauthVersionMax="47" xr10:uidLastSave="{F28F2E90-B6CF-4C08-AFB3-31786C2750D1}"/>
  <bookViews>
    <workbookView xWindow="-120" yWindow="-120" windowWidth="29040" windowHeight="15720" tabRatio="782" xr2:uid="{8976E219-AA58-4F89-AFAD-7683F1092DA9}"/>
  </bookViews>
  <sheets>
    <sheet name="FOMEQUE" sheetId="2" r:id="rId1"/>
  </sheets>
  <definedNames>
    <definedName name="_xlnm.Print_Area" localSheetId="0">FOMEQUE!$A$1:$G$54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2" l="1"/>
  <c r="G16" i="2"/>
  <c r="G17" i="2"/>
  <c r="G18" i="2"/>
  <c r="G19" i="2"/>
  <c r="G20" i="2"/>
  <c r="G21" i="2" s="1"/>
  <c r="G32" i="2" s="1"/>
  <c r="G34" i="2" s="1"/>
  <c r="G39" i="2"/>
  <c r="G41" i="2"/>
  <c r="G45" i="2"/>
  <c r="G46" i="2"/>
  <c r="G42" i="2" l="1"/>
  <c r="G47" i="2" s="1"/>
  <c r="G49" i="2" s="1"/>
  <c r="G50" i="2" s="1"/>
  <c r="G51" i="2" s="1"/>
  <c r="G53" i="2" l="1"/>
</calcChain>
</file>

<file path=xl/sharedStrings.xml><?xml version="1.0" encoding="utf-8"?>
<sst xmlns="http://schemas.openxmlformats.org/spreadsheetml/2006/main" count="71" uniqueCount="50">
  <si>
    <t>I. COSTOS PERSONAL</t>
  </si>
  <si>
    <t>DESCRIPCIÓN</t>
  </si>
  <si>
    <t>UNIDAD</t>
  </si>
  <si>
    <t>CANT</t>
  </si>
  <si>
    <t>DEDICACIÓN MENSUAL (%)</t>
  </si>
  <si>
    <t>DURACION TOTAL (MESES)</t>
  </si>
  <si>
    <t>SUELDO BASICO MENSUAL (TARIFA)</t>
  </si>
  <si>
    <t>VALOR TOTAL</t>
  </si>
  <si>
    <t>I.1. PERSONAL PROFESIONAL</t>
  </si>
  <si>
    <t>H/MES</t>
  </si>
  <si>
    <t>SUBTOTAL PERSONAL PROFESIONAL</t>
  </si>
  <si>
    <t>2. PERSONAL TÉCNICO</t>
  </si>
  <si>
    <t>Topógrafo</t>
  </si>
  <si>
    <t>3. PERSONAL AUXILIAR TECNICO</t>
  </si>
  <si>
    <t>Cadenero</t>
  </si>
  <si>
    <t>SUBTOTAL PERSONAL AUXILIAR TÉCNICO</t>
  </si>
  <si>
    <t>SUBTOTAL PERSONAL</t>
  </si>
  <si>
    <t>FACTOR MULTIPLICADOR (FM)</t>
  </si>
  <si>
    <t>TOTAL PERSONAL</t>
  </si>
  <si>
    <t>II. COSTOS DIRECTOS</t>
  </si>
  <si>
    <t>CANTIDAD</t>
  </si>
  <si>
    <t>TARIFA</t>
  </si>
  <si>
    <t>Comisión topografía, incluye topógrafo, 1 cadenero, dibujante, equipo de topografía, elaboración o validación planos pagos cortes obra, desplazamientos, vehiculo y demás gastos que se requieren para realizar la actividad.</t>
  </si>
  <si>
    <t>MES</t>
  </si>
  <si>
    <t>II.3.  LABORATORIOS Y ESTUDIOS</t>
  </si>
  <si>
    <t>Ensayos de Laboratorio  (Incluye toma y transporte) (Densidades,  resistencia de concretos, Pruebas Hidráulicas, Hidrostáticas y en general las que se requieran para certificar la calidad de la obra construida)</t>
  </si>
  <si>
    <t>TOTAL COSTOS DIRECTOS</t>
  </si>
  <si>
    <t>VALOR INTERVENTORIA</t>
  </si>
  <si>
    <t>IVA (19%)</t>
  </si>
  <si>
    <t>SUBTOTAL TOPOGRAFÍA Y EQUIPOS</t>
  </si>
  <si>
    <t>SUBTOTAL LABORATORIOS Y ESTUDIOS</t>
  </si>
  <si>
    <t>II.2 VEHÍCULOS</t>
  </si>
  <si>
    <t xml:space="preserve">II.1 TOPOGRAFÍA </t>
  </si>
  <si>
    <t>Auxiliar de ingeniería</t>
  </si>
  <si>
    <t>GBL</t>
  </si>
  <si>
    <t>FASE I</t>
  </si>
  <si>
    <t>FASE II</t>
  </si>
  <si>
    <t>TOTAL FASE I</t>
  </si>
  <si>
    <t>APROPIACIÓN DE DISEÑOS PARA EL PROYECTO</t>
  </si>
  <si>
    <t>TOTAL FASE II</t>
  </si>
  <si>
    <t>VALOR TOTAL INTERVENTORIA</t>
  </si>
  <si>
    <t xml:space="preserve"> INTERVENTORÍA A LA “CONSTRUCCIÓN DEL PLAN MAESTRO DE ACUEDUCTO Y ALCANTARILLADO DE LA UNIÓN DEL MUNICIPIO DE FOMEQUE CUNDINAMARCA</t>
  </si>
  <si>
    <t>DIRECTOR DE INTERVENTORIA</t>
  </si>
  <si>
    <t xml:space="preserve">RESIDENTE DE INTERVENTORIA </t>
  </si>
  <si>
    <t>ESPECIALISTA HIDRAULICO</t>
  </si>
  <si>
    <t xml:space="preserve">ESPECIALISTA GEOTÉCNICO </t>
  </si>
  <si>
    <t>PROFESIONAL SST</t>
  </si>
  <si>
    <t xml:space="preserve">TRABAJADOR(A) SOCIAL </t>
  </si>
  <si>
    <t>Campero, Pick-Up, Camioneta, Camión o similar &lt;= 2000 cc</t>
  </si>
  <si>
    <t>FORMULARIO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</si>
</sst>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 &quot;$&quot;\ * #,##0_ ;_ &quot;$&quot;\ * \-#,##0_ ;_ &quot;$&quot;\ * &quot;-&quot;_ ;_ @_ "/>
    <numFmt numFmtId="167" formatCode="&quot;$&quot;\ #,##0.00;[Red]&quot;$&quot;\ \-#,##0.00"/>
    <numFmt numFmtId="168" formatCode="_-* #,##0.00\ &quot;Pts&quot;_-;\-* #,##0.00\ &quot;Pts&quot;_-;_-* &quot;-&quot;??\ &quot;Pts&quot;_-;_-@_-"/>
    <numFmt numFmtId="169" formatCode="_(* #,##0.00_);_(* \(#,##0.00\);_(* &quot;-&quot;??_);_(@_)"/>
    <numFmt numFmtId="170" formatCode="_-&quot;$&quot;* #,##0_-;\-&quot;$&quot;* #,##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Calibri"/>
      <family val="2"/>
    </font>
    <font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1" fillId="0" borderId="0"/>
    <xf numFmtId="169" fontId="11" fillId="0" borderId="0" applyFont="0" applyFill="0" applyBorder="0" applyAlignment="0" applyProtection="0"/>
    <xf numFmtId="0" fontId="5" fillId="0" borderId="0"/>
    <xf numFmtId="0" fontId="12" fillId="0" borderId="0">
      <protection locked="0"/>
    </xf>
  </cellStyleXfs>
  <cellXfs count="15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6" fillId="0" borderId="0" xfId="3" applyFont="1"/>
    <xf numFmtId="0" fontId="4" fillId="2" borderId="10" xfId="2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justify"/>
    </xf>
    <xf numFmtId="3" fontId="4" fillId="0" borderId="17" xfId="2" applyNumberFormat="1" applyFont="1" applyBorder="1" applyAlignment="1">
      <alignment horizontal="center" vertical="center"/>
    </xf>
    <xf numFmtId="0" fontId="4" fillId="0" borderId="17" xfId="2" applyFont="1" applyBorder="1" applyAlignment="1">
      <alignment vertical="center"/>
    </xf>
    <xf numFmtId="0" fontId="4" fillId="0" borderId="17" xfId="2" applyFont="1" applyBorder="1" applyAlignment="1">
      <alignment horizontal="center" vertical="center"/>
    </xf>
    <xf numFmtId="44" fontId="4" fillId="0" borderId="17" xfId="8" applyFont="1" applyFill="1" applyBorder="1" applyAlignment="1">
      <alignment vertical="center"/>
    </xf>
    <xf numFmtId="3" fontId="4" fillId="0" borderId="19" xfId="2" applyNumberFormat="1" applyFont="1" applyBorder="1" applyAlignment="1">
      <alignment horizontal="center" vertical="center"/>
    </xf>
    <xf numFmtId="0" fontId="4" fillId="0" borderId="19" xfId="2" applyFont="1" applyBorder="1" applyAlignment="1">
      <alignment vertical="center"/>
    </xf>
    <xf numFmtId="0" fontId="4" fillId="0" borderId="19" xfId="2" applyFont="1" applyBorder="1" applyAlignment="1">
      <alignment horizontal="center" vertical="center"/>
    </xf>
    <xf numFmtId="44" fontId="4" fillId="0" borderId="19" xfId="8" applyFont="1" applyFill="1" applyBorder="1" applyAlignment="1">
      <alignment vertical="center"/>
    </xf>
    <xf numFmtId="3" fontId="3" fillId="0" borderId="14" xfId="2" applyNumberFormat="1" applyFont="1" applyBorder="1" applyAlignment="1">
      <alignment horizontal="center" vertical="center"/>
    </xf>
    <xf numFmtId="3" fontId="3" fillId="0" borderId="16" xfId="2" applyNumberFormat="1" applyFont="1" applyBorder="1" applyAlignment="1">
      <alignment horizontal="center" vertical="center"/>
    </xf>
    <xf numFmtId="9" fontId="3" fillId="0" borderId="16" xfId="6" applyFont="1" applyFill="1" applyBorder="1" applyAlignment="1">
      <alignment horizontal="center" vertical="center"/>
    </xf>
    <xf numFmtId="44" fontId="4" fillId="0" borderId="0" xfId="8" applyFont="1" applyFill="1" applyBorder="1" applyAlignment="1">
      <alignment vertical="center"/>
    </xf>
    <xf numFmtId="9" fontId="3" fillId="0" borderId="14" xfId="6" applyFont="1" applyFill="1" applyBorder="1" applyAlignment="1">
      <alignment horizontal="center" vertical="center"/>
    </xf>
    <xf numFmtId="3" fontId="3" fillId="0" borderId="20" xfId="2" applyNumberFormat="1" applyFont="1" applyBorder="1" applyAlignment="1">
      <alignment horizontal="center" vertical="center"/>
    </xf>
    <xf numFmtId="9" fontId="3" fillId="0" borderId="20" xfId="6" applyFont="1" applyFill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3" fontId="4" fillId="0" borderId="6" xfId="2" applyNumberFormat="1" applyFont="1" applyBorder="1" applyAlignment="1">
      <alignment vertical="center"/>
    </xf>
    <xf numFmtId="0" fontId="3" fillId="5" borderId="15" xfId="2" applyFont="1" applyFill="1" applyBorder="1" applyAlignment="1">
      <alignment horizontal="center" vertical="center"/>
    </xf>
    <xf numFmtId="43" fontId="4" fillId="4" borderId="18" xfId="1" applyFont="1" applyFill="1" applyBorder="1" applyAlignment="1">
      <alignment horizontal="right" vertical="center"/>
    </xf>
    <xf numFmtId="43" fontId="4" fillId="0" borderId="19" xfId="1" applyFont="1" applyFill="1" applyBorder="1" applyAlignment="1">
      <alignment horizontal="right" vertical="center"/>
    </xf>
    <xf numFmtId="9" fontId="3" fillId="5" borderId="16" xfId="11" applyFont="1" applyFill="1" applyBorder="1" applyAlignment="1">
      <alignment horizontal="center" vertical="center"/>
    </xf>
    <xf numFmtId="3" fontId="4" fillId="0" borderId="29" xfId="2" applyNumberFormat="1" applyFont="1" applyBorder="1" applyAlignment="1">
      <alignment horizontal="left" vertical="center"/>
    </xf>
    <xf numFmtId="3" fontId="4" fillId="0" borderId="28" xfId="2" applyNumberFormat="1" applyFont="1" applyBorder="1" applyAlignment="1">
      <alignment horizontal="left" vertical="center"/>
    </xf>
    <xf numFmtId="0" fontId="2" fillId="0" borderId="25" xfId="3" applyFont="1" applyBorder="1" applyAlignment="1">
      <alignment horizontal="left" vertical="center" wrapText="1"/>
    </xf>
    <xf numFmtId="3" fontId="4" fillId="0" borderId="4" xfId="2" applyNumberFormat="1" applyFont="1" applyBorder="1" applyAlignment="1">
      <alignment horizontal="lef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23" xfId="3" applyFont="1" applyBorder="1" applyAlignment="1">
      <alignment horizontal="left" vertical="center" wrapText="1"/>
    </xf>
    <xf numFmtId="0" fontId="2" fillId="0" borderId="30" xfId="3" applyFont="1" applyBorder="1" applyAlignment="1">
      <alignment horizontal="left" vertical="center" wrapText="1"/>
    </xf>
    <xf numFmtId="3" fontId="4" fillId="0" borderId="4" xfId="2" applyNumberFormat="1" applyFont="1" applyBorder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3" fontId="4" fillId="0" borderId="25" xfId="2" applyNumberFormat="1" applyFont="1" applyBorder="1" applyAlignment="1">
      <alignment horizontal="left" vertical="center"/>
    </xf>
    <xf numFmtId="3" fontId="4" fillId="0" borderId="31" xfId="2" applyNumberFormat="1" applyFont="1" applyBorder="1" applyAlignment="1">
      <alignment vertical="center"/>
    </xf>
    <xf numFmtId="3" fontId="4" fillId="0" borderId="32" xfId="2" applyNumberFormat="1" applyFont="1" applyBorder="1" applyAlignment="1">
      <alignment vertical="center"/>
    </xf>
    <xf numFmtId="0" fontId="2" fillId="5" borderId="26" xfId="5" applyFont="1" applyFill="1" applyBorder="1" applyAlignment="1">
      <alignment horizontal="justify" vertical="top" wrapText="1"/>
    </xf>
    <xf numFmtId="0" fontId="2" fillId="5" borderId="26" xfId="5" applyFont="1" applyFill="1" applyBorder="1" applyAlignment="1">
      <alignment horizontal="justify" vertical="center" wrapText="1"/>
    </xf>
    <xf numFmtId="43" fontId="3" fillId="0" borderId="18" xfId="1" applyFont="1" applyFill="1" applyBorder="1" applyAlignment="1">
      <alignment horizontal="right" vertical="center"/>
    </xf>
    <xf numFmtId="164" fontId="3" fillId="0" borderId="14" xfId="12" applyFont="1" applyFill="1" applyBorder="1" applyAlignment="1">
      <alignment horizontal="right" vertical="center"/>
    </xf>
    <xf numFmtId="164" fontId="3" fillId="0" borderId="24" xfId="12" applyFont="1" applyFill="1" applyBorder="1" applyAlignment="1">
      <alignment horizontal="right" vertical="center"/>
    </xf>
    <xf numFmtId="164" fontId="3" fillId="0" borderId="16" xfId="12" applyFont="1" applyFill="1" applyBorder="1" applyAlignment="1">
      <alignment horizontal="right" vertical="center"/>
    </xf>
    <xf numFmtId="164" fontId="4" fillId="0" borderId="27" xfId="12" applyFont="1" applyFill="1" applyBorder="1" applyAlignment="1">
      <alignment horizontal="right" vertical="center"/>
    </xf>
    <xf numFmtId="164" fontId="3" fillId="0" borderId="27" xfId="12" applyFont="1" applyFill="1" applyBorder="1" applyAlignment="1">
      <alignment horizontal="right" vertical="center"/>
    </xf>
    <xf numFmtId="164" fontId="3" fillId="5" borderId="15" xfId="12" applyFont="1" applyFill="1" applyBorder="1" applyAlignment="1">
      <alignment horizontal="center" vertical="center"/>
    </xf>
    <xf numFmtId="164" fontId="3" fillId="5" borderId="27" xfId="12" applyFont="1" applyFill="1" applyBorder="1" applyAlignment="1">
      <alignment horizontal="right" vertical="center"/>
    </xf>
    <xf numFmtId="0" fontId="4" fillId="2" borderId="37" xfId="2" applyFont="1" applyFill="1" applyBorder="1" applyAlignment="1">
      <alignment horizontal="center" vertical="center" wrapText="1"/>
    </xf>
    <xf numFmtId="0" fontId="4" fillId="2" borderId="38" xfId="2" applyFont="1" applyFill="1" applyBorder="1" applyAlignment="1">
      <alignment horizontal="center" vertical="center" wrapText="1"/>
    </xf>
    <xf numFmtId="3" fontId="4" fillId="2" borderId="38" xfId="2" applyNumberFormat="1" applyFont="1" applyFill="1" applyBorder="1" applyAlignment="1">
      <alignment horizontal="center" vertical="center" wrapText="1"/>
    </xf>
    <xf numFmtId="3" fontId="4" fillId="2" borderId="39" xfId="2" applyNumberFormat="1" applyFont="1" applyFill="1" applyBorder="1" applyAlignment="1">
      <alignment horizontal="center" vertical="center" wrapText="1"/>
    </xf>
    <xf numFmtId="0" fontId="3" fillId="0" borderId="44" xfId="2" applyFont="1" applyBorder="1"/>
    <xf numFmtId="164" fontId="4" fillId="3" borderId="27" xfId="12" applyFont="1" applyFill="1" applyBorder="1" applyAlignment="1">
      <alignment horizontal="right" vertical="center"/>
    </xf>
    <xf numFmtId="164" fontId="4" fillId="0" borderId="33" xfId="12" applyFont="1" applyFill="1" applyBorder="1" applyAlignment="1">
      <alignment horizontal="right" vertical="center"/>
    </xf>
    <xf numFmtId="43" fontId="6" fillId="0" borderId="0" xfId="1" applyFont="1" applyAlignment="1">
      <alignment vertical="center"/>
    </xf>
    <xf numFmtId="165" fontId="0" fillId="0" borderId="0" xfId="0" applyNumberFormat="1"/>
    <xf numFmtId="16" fontId="0" fillId="0" borderId="0" xfId="0" applyNumberFormat="1" applyAlignment="1">
      <alignment horizontal="center" vertical="center"/>
    </xf>
    <xf numFmtId="165" fontId="10" fillId="0" borderId="0" xfId="0" applyNumberFormat="1" applyFont="1"/>
    <xf numFmtId="164" fontId="2" fillId="0" borderId="0" xfId="0" applyNumberFormat="1" applyFont="1"/>
    <xf numFmtId="0" fontId="4" fillId="0" borderId="0" xfId="2" applyFont="1" applyAlignment="1">
      <alignment horizontal="center"/>
    </xf>
    <xf numFmtId="0" fontId="4" fillId="2" borderId="27" xfId="2" applyFont="1" applyFill="1" applyBorder="1" applyAlignment="1">
      <alignment horizontal="center" vertical="center" wrapText="1"/>
    </xf>
    <xf numFmtId="164" fontId="7" fillId="6" borderId="48" xfId="12" applyFont="1" applyFill="1" applyBorder="1" applyAlignment="1">
      <alignment horizontal="right" vertical="center"/>
    </xf>
    <xf numFmtId="44" fontId="0" fillId="0" borderId="0" xfId="0" applyNumberFormat="1"/>
    <xf numFmtId="170" fontId="3" fillId="5" borderId="15" xfId="12" applyNumberFormat="1" applyFont="1" applyFill="1" applyBorder="1" applyAlignment="1">
      <alignment horizontal="center" vertical="center"/>
    </xf>
    <xf numFmtId="170" fontId="4" fillId="0" borderId="33" xfId="12" applyNumberFormat="1" applyFont="1" applyFill="1" applyBorder="1" applyAlignment="1">
      <alignment horizontal="right" vertical="center"/>
    </xf>
    <xf numFmtId="170" fontId="4" fillId="3" borderId="27" xfId="12" applyNumberFormat="1" applyFont="1" applyFill="1" applyBorder="1" applyAlignment="1">
      <alignment horizontal="right" vertical="center"/>
    </xf>
    <xf numFmtId="170" fontId="4" fillId="0" borderId="27" xfId="12" applyNumberFormat="1" applyFont="1" applyBorder="1" applyAlignment="1">
      <alignment horizontal="right" vertical="center"/>
    </xf>
    <xf numFmtId="170" fontId="4" fillId="0" borderId="42" xfId="12" applyNumberFormat="1" applyFont="1" applyBorder="1" applyAlignment="1">
      <alignment horizontal="right" vertical="center"/>
    </xf>
    <xf numFmtId="170" fontId="7" fillId="6" borderId="14" xfId="12" applyNumberFormat="1" applyFont="1" applyFill="1" applyBorder="1" applyAlignment="1">
      <alignment horizontal="right" vertical="center"/>
    </xf>
    <xf numFmtId="170" fontId="2" fillId="0" borderId="45" xfId="0" applyNumberFormat="1" applyFont="1" applyBorder="1"/>
    <xf numFmtId="170" fontId="13" fillId="7" borderId="39" xfId="12" applyNumberFormat="1" applyFont="1" applyFill="1" applyBorder="1" applyAlignment="1">
      <alignment horizontal="right" vertical="center"/>
    </xf>
    <xf numFmtId="170" fontId="3" fillId="0" borderId="15" xfId="12" applyNumberFormat="1" applyFont="1" applyFill="1" applyBorder="1" applyAlignment="1">
      <alignment horizontal="center" vertical="center"/>
    </xf>
    <xf numFmtId="3" fontId="13" fillId="7" borderId="37" xfId="2" applyNumberFormat="1" applyFont="1" applyFill="1" applyBorder="1" applyAlignment="1">
      <alignment horizontal="right" vertical="center"/>
    </xf>
    <xf numFmtId="3" fontId="13" fillId="7" borderId="38" xfId="2" applyNumberFormat="1" applyFont="1" applyFill="1" applyBorder="1" applyAlignment="1">
      <alignment horizontal="right" vertical="center"/>
    </xf>
    <xf numFmtId="0" fontId="4" fillId="2" borderId="38" xfId="2" applyFont="1" applyFill="1" applyBorder="1" applyAlignment="1">
      <alignment horizontal="center" vertical="center" wrapText="1"/>
    </xf>
    <xf numFmtId="3" fontId="4" fillId="0" borderId="30" xfId="2" applyNumberFormat="1" applyFont="1" applyBorder="1" applyAlignment="1">
      <alignment horizontal="left" vertical="center"/>
    </xf>
    <xf numFmtId="3" fontId="4" fillId="0" borderId="20" xfId="2" applyNumberFormat="1" applyFont="1" applyBorder="1" applyAlignment="1">
      <alignment horizontal="left" vertical="center"/>
    </xf>
    <xf numFmtId="3" fontId="4" fillId="0" borderId="36" xfId="2" applyNumberFormat="1" applyFont="1" applyBorder="1" applyAlignment="1">
      <alignment horizontal="left" vertical="center"/>
    </xf>
    <xf numFmtId="0" fontId="3" fillId="5" borderId="18" xfId="2" applyFont="1" applyFill="1" applyBorder="1" applyAlignment="1">
      <alignment horizontal="center" vertical="center" wrapText="1"/>
    </xf>
    <xf numFmtId="0" fontId="3" fillId="5" borderId="15" xfId="2" applyFont="1" applyFill="1" applyBorder="1" applyAlignment="1">
      <alignment horizontal="center" vertical="center" wrapText="1"/>
    </xf>
    <xf numFmtId="3" fontId="4" fillId="0" borderId="28" xfId="2" applyNumberFormat="1" applyFont="1" applyBorder="1" applyAlignment="1">
      <alignment horizontal="right" vertical="center"/>
    </xf>
    <xf numFmtId="3" fontId="4" fillId="0" borderId="19" xfId="2" applyNumberFormat="1" applyFont="1" applyBorder="1" applyAlignment="1">
      <alignment horizontal="right" vertical="center"/>
    </xf>
    <xf numFmtId="3" fontId="4" fillId="0" borderId="15" xfId="2" applyNumberFormat="1" applyFont="1" applyBorder="1" applyAlignment="1">
      <alignment horizontal="right" vertical="center"/>
    </xf>
    <xf numFmtId="2" fontId="4" fillId="0" borderId="18" xfId="2" applyNumberFormat="1" applyFont="1" applyBorder="1" applyAlignment="1">
      <alignment horizontal="center" vertical="center"/>
    </xf>
    <xf numFmtId="2" fontId="4" fillId="0" borderId="19" xfId="2" applyNumberFormat="1" applyFont="1" applyBorder="1" applyAlignment="1">
      <alignment horizontal="center" vertical="center"/>
    </xf>
    <xf numFmtId="2" fontId="4" fillId="0" borderId="15" xfId="2" applyNumberFormat="1" applyFont="1" applyBorder="1" applyAlignment="1">
      <alignment horizontal="center" vertical="center"/>
    </xf>
    <xf numFmtId="3" fontId="4" fillId="3" borderId="25" xfId="2" applyNumberFormat="1" applyFont="1" applyFill="1" applyBorder="1" applyAlignment="1">
      <alignment horizontal="right" vertical="center"/>
    </xf>
    <xf numFmtId="3" fontId="4" fillId="3" borderId="16" xfId="2" applyNumberFormat="1" applyFont="1" applyFill="1" applyBorder="1" applyAlignment="1">
      <alignment horizontal="right" vertical="center"/>
    </xf>
    <xf numFmtId="0" fontId="7" fillId="6" borderId="1" xfId="2" applyFont="1" applyFill="1" applyBorder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7" fillId="6" borderId="3" xfId="2" applyFont="1" applyFill="1" applyBorder="1" applyAlignment="1">
      <alignment horizontal="center" vertical="center"/>
    </xf>
    <xf numFmtId="0" fontId="4" fillId="0" borderId="43" xfId="2" applyFont="1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3" fontId="7" fillId="6" borderId="14" xfId="2" applyNumberFormat="1" applyFont="1" applyFill="1" applyBorder="1" applyAlignment="1">
      <alignment horizontal="right" vertical="center"/>
    </xf>
    <xf numFmtId="0" fontId="4" fillId="0" borderId="28" xfId="2" applyFont="1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3" fillId="0" borderId="0" xfId="2" applyFont="1" applyAlignment="1">
      <alignment horizontal="center"/>
    </xf>
    <xf numFmtId="3" fontId="4" fillId="0" borderId="28" xfId="2" applyNumberFormat="1" applyFont="1" applyBorder="1" applyAlignment="1">
      <alignment horizontal="left" vertical="center"/>
    </xf>
    <xf numFmtId="3" fontId="4" fillId="0" borderId="19" xfId="2" applyNumberFormat="1" applyFont="1" applyBorder="1" applyAlignment="1">
      <alignment horizontal="left" vertical="center"/>
    </xf>
    <xf numFmtId="3" fontId="4" fillId="0" borderId="33" xfId="2" applyNumberFormat="1" applyFont="1" applyBorder="1" applyAlignment="1">
      <alignment horizontal="lef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7" fillId="6" borderId="7" xfId="2" applyFont="1" applyFill="1" applyBorder="1" applyAlignment="1">
      <alignment horizontal="center"/>
    </xf>
    <xf numFmtId="0" fontId="7" fillId="6" borderId="8" xfId="2" applyFont="1" applyFill="1" applyBorder="1" applyAlignment="1">
      <alignment horizontal="center"/>
    </xf>
    <xf numFmtId="0" fontId="7" fillId="6" borderId="9" xfId="2" applyFont="1" applyFill="1" applyBorder="1" applyAlignment="1">
      <alignment horizontal="center"/>
    </xf>
    <xf numFmtId="0" fontId="4" fillId="0" borderId="21" xfId="2" applyFont="1" applyBorder="1" applyAlignment="1">
      <alignment horizontal="left" vertical="center" wrapText="1"/>
    </xf>
    <xf numFmtId="0" fontId="4" fillId="0" borderId="13" xfId="2" applyFont="1" applyBorder="1" applyAlignment="1">
      <alignment horizontal="left" vertical="center" wrapText="1"/>
    </xf>
    <xf numFmtId="0" fontId="4" fillId="0" borderId="22" xfId="2" applyFont="1" applyBorder="1" applyAlignment="1">
      <alignment horizontal="left" vertical="center" wrapText="1"/>
    </xf>
    <xf numFmtId="0" fontId="14" fillId="0" borderId="7" xfId="2" applyFont="1" applyBorder="1" applyAlignment="1">
      <alignment horizontal="center"/>
    </xf>
    <xf numFmtId="0" fontId="14" fillId="0" borderId="8" xfId="2" applyFont="1" applyBorder="1" applyAlignment="1">
      <alignment horizontal="center"/>
    </xf>
    <xf numFmtId="0" fontId="14" fillId="0" borderId="9" xfId="2" applyFont="1" applyBorder="1" applyAlignment="1">
      <alignment horizontal="center"/>
    </xf>
    <xf numFmtId="0" fontId="14" fillId="0" borderId="10" xfId="2" applyFont="1" applyBorder="1" applyAlignment="1">
      <alignment horizontal="center"/>
    </xf>
    <xf numFmtId="0" fontId="14" fillId="0" borderId="11" xfId="2" applyFont="1" applyBorder="1" applyAlignment="1">
      <alignment horizontal="center"/>
    </xf>
    <xf numFmtId="0" fontId="14" fillId="0" borderId="12" xfId="2" applyFont="1" applyBorder="1" applyAlignment="1">
      <alignment horizontal="center"/>
    </xf>
    <xf numFmtId="0" fontId="4" fillId="2" borderId="25" xfId="2" applyFont="1" applyFill="1" applyBorder="1" applyAlignment="1">
      <alignment horizontal="center" vertical="center" wrapText="1"/>
    </xf>
    <xf numFmtId="0" fontId="4" fillId="2" borderId="16" xfId="2" applyFont="1" applyFill="1" applyBorder="1" applyAlignment="1">
      <alignment horizontal="center" vertical="center" wrapText="1"/>
    </xf>
    <xf numFmtId="0" fontId="3" fillId="0" borderId="25" xfId="2" applyFont="1" applyBorder="1" applyAlignment="1">
      <alignment horizontal="center"/>
    </xf>
    <xf numFmtId="0" fontId="3" fillId="0" borderId="16" xfId="2" applyFont="1" applyBorder="1" applyAlignment="1">
      <alignment horizontal="center"/>
    </xf>
    <xf numFmtId="0" fontId="4" fillId="0" borderId="25" xfId="2" applyFon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3" fontId="7" fillId="6" borderId="46" xfId="2" applyNumberFormat="1" applyFont="1" applyFill="1" applyBorder="1" applyAlignment="1">
      <alignment horizontal="right" vertical="center"/>
    </xf>
    <xf numFmtId="3" fontId="7" fillId="6" borderId="47" xfId="2" applyNumberFormat="1" applyFont="1" applyFill="1" applyBorder="1" applyAlignment="1">
      <alignment horizontal="right" vertical="center"/>
    </xf>
    <xf numFmtId="0" fontId="3" fillId="0" borderId="18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3" fontId="4" fillId="0" borderId="28" xfId="2" applyNumberFormat="1" applyFont="1" applyBorder="1" applyAlignment="1">
      <alignment horizontal="center" vertical="center"/>
    </xf>
    <xf numFmtId="3" fontId="4" fillId="0" borderId="19" xfId="2" applyNumberFormat="1" applyFont="1" applyBorder="1" applyAlignment="1">
      <alignment horizontal="center" vertical="center"/>
    </xf>
    <xf numFmtId="3" fontId="4" fillId="0" borderId="33" xfId="2" applyNumberFormat="1" applyFont="1" applyBorder="1" applyAlignment="1">
      <alignment horizontal="center" vertical="center"/>
    </xf>
    <xf numFmtId="0" fontId="4" fillId="2" borderId="40" xfId="2" applyFont="1" applyFill="1" applyBorder="1" applyAlignment="1">
      <alignment horizontal="center" vertical="center" wrapText="1"/>
    </xf>
    <xf numFmtId="0" fontId="4" fillId="2" borderId="41" xfId="2" applyFont="1" applyFill="1" applyBorder="1" applyAlignment="1">
      <alignment horizontal="center" vertical="center" wrapText="1"/>
    </xf>
    <xf numFmtId="0" fontId="8" fillId="0" borderId="30" xfId="3" applyFont="1" applyBorder="1" applyAlignment="1">
      <alignment horizontal="left" vertical="center" wrapText="1"/>
    </xf>
    <xf numFmtId="0" fontId="8" fillId="0" borderId="20" xfId="3" applyFont="1" applyBorder="1" applyAlignment="1">
      <alignment horizontal="left" vertical="center" wrapText="1"/>
    </xf>
    <xf numFmtId="0" fontId="8" fillId="0" borderId="36" xfId="3" applyFont="1" applyBorder="1" applyAlignment="1">
      <alignment horizontal="left" vertical="center" wrapText="1"/>
    </xf>
    <xf numFmtId="0" fontId="9" fillId="6" borderId="7" xfId="2" applyFont="1" applyFill="1" applyBorder="1" applyAlignment="1">
      <alignment horizontal="center" vertical="center"/>
    </xf>
    <xf numFmtId="0" fontId="9" fillId="6" borderId="8" xfId="2" applyFont="1" applyFill="1" applyBorder="1" applyAlignment="1">
      <alignment horizontal="center" vertical="center"/>
    </xf>
    <xf numFmtId="0" fontId="9" fillId="6" borderId="9" xfId="2" applyFont="1" applyFill="1" applyBorder="1" applyAlignment="1">
      <alignment horizontal="center" vertical="center"/>
    </xf>
  </cellXfs>
  <cellStyles count="29">
    <cellStyle name="Millares" xfId="1" builtinId="3"/>
    <cellStyle name="Millares 2" xfId="18" xr:uid="{8C400BEB-AD7F-4009-A4D6-D31E7908DA59}"/>
    <cellStyle name="Millares 39" xfId="26" xr:uid="{FDEB12F1-E9C5-45FA-BD1F-594831A87D0F}"/>
    <cellStyle name="Millares 4" xfId="10" xr:uid="{36093A83-9C76-40F8-866A-655613EA19AA}"/>
    <cellStyle name="Moneda" xfId="12" builtinId="4"/>
    <cellStyle name="Moneda 2" xfId="19" xr:uid="{CB3F13A7-D541-4FB8-8A4C-B02E0FDC30B7}"/>
    <cellStyle name="Moneda 2 2 2 2 2" xfId="24" xr:uid="{8F0BBEAC-0466-403D-971E-40DD4BB987D5}"/>
    <cellStyle name="Moneda 4" xfId="8" xr:uid="{D2143C2D-2144-46AD-8899-87840964E747}"/>
    <cellStyle name="Moneda 4 2" xfId="13" xr:uid="{8EFADD58-B764-4008-875F-9EF918C98AAD}"/>
    <cellStyle name="Normal" xfId="0" builtinId="0"/>
    <cellStyle name="Normal 10" xfId="25" xr:uid="{BE7558E1-A946-4BC7-B597-F8CCEEB08277}"/>
    <cellStyle name="Normal 10 2" xfId="28" xr:uid="{BB9A9136-F543-4385-9A99-04211914D80B}"/>
    <cellStyle name="Normal 2" xfId="16" xr:uid="{7B17FCFA-5F05-43E7-B1AC-D5DC35371AB3}"/>
    <cellStyle name="Normal 2 10" xfId="17" xr:uid="{397A357D-FF74-4AF3-89E8-5A56D0F4AC6F}"/>
    <cellStyle name="Normal 2 10 2 2" xfId="21" xr:uid="{E3C08289-03AD-460A-809F-E58D4EB92A0D}"/>
    <cellStyle name="Normal 2 10 3" xfId="20" xr:uid="{2444A630-57CE-409E-95A5-22AB76FE3F5F}"/>
    <cellStyle name="Normal 2 2 15" xfId="27" xr:uid="{979D0A93-88B2-4B4B-8234-E3C1683DB5D3}"/>
    <cellStyle name="Normal 3" xfId="15" xr:uid="{0DC13DBE-F1D8-4729-8331-EA8FEE76A305}"/>
    <cellStyle name="Normal 3 2" xfId="22" xr:uid="{919EF224-D6B0-4AC7-85DF-288315FE80AE}"/>
    <cellStyle name="Normal 3 2 2" xfId="23" xr:uid="{26A223CA-9BA5-4269-AB4E-85736BB28FD4}"/>
    <cellStyle name="Normal 4" xfId="2" xr:uid="{645A3227-08F0-4EC4-8498-4268B950604E}"/>
    <cellStyle name="Normal 5" xfId="4" xr:uid="{7B35D812-915A-46CA-B28C-FAB9D19870DD}"/>
    <cellStyle name="Normal 5 2" xfId="7" xr:uid="{2C0BC933-83DC-4E21-81FE-F50748D5C483}"/>
    <cellStyle name="Normal 6 2" xfId="3" xr:uid="{3257CFC0-F424-4A9B-8741-C45746B4DAA1}"/>
    <cellStyle name="Normal 6 2 2" xfId="5" xr:uid="{D39DF95B-65EC-4A55-840B-2615C8332D84}"/>
    <cellStyle name="Porcentaje" xfId="11" builtinId="5"/>
    <cellStyle name="Porcentaje 3" xfId="9" xr:uid="{B2824DC0-12CC-40EC-B986-DDC59561EA97}"/>
    <cellStyle name="Porcentual 2 2" xfId="6" xr:uid="{683695AC-1E87-4060-BFAE-D19365291DAA}"/>
    <cellStyle name="Porcentual 2 2 2" xfId="14" xr:uid="{169FDD08-5BB2-4751-820F-9B6DF2823E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9D79-F55D-48D5-AB18-A58E6FD04ED0}">
  <sheetPr>
    <pageSetUpPr fitToPage="1"/>
  </sheetPr>
  <dimension ref="A1:I56"/>
  <sheetViews>
    <sheetView tabSelected="1" view="pageBreakPreview" zoomScaleSheetLayoutView="100" workbookViewId="0">
      <selection activeCell="A3" sqref="A3:G3"/>
    </sheetView>
  </sheetViews>
  <sheetFormatPr baseColWidth="10" defaultColWidth="10.85546875" defaultRowHeight="15.75" x14ac:dyDescent="0.25"/>
  <cols>
    <col min="1" max="1" width="48.42578125" style="1" customWidth="1"/>
    <col min="2" max="2" width="14.42578125" style="1" customWidth="1"/>
    <col min="3" max="3" width="10.140625" style="2" customWidth="1"/>
    <col min="4" max="4" width="16.140625" style="1" customWidth="1"/>
    <col min="5" max="5" width="16.28515625" style="1" customWidth="1"/>
    <col min="6" max="6" width="23" style="3" customWidth="1"/>
    <col min="7" max="7" width="23.5703125" style="1" customWidth="1"/>
    <col min="8" max="8" width="21.28515625" customWidth="1"/>
    <col min="9" max="9" width="17.28515625" customWidth="1"/>
  </cols>
  <sheetData>
    <row r="1" spans="1:9" ht="16.5" thickBot="1" x14ac:dyDescent="0.3"/>
    <row r="2" spans="1:9" ht="24" customHeight="1" thickBot="1" x14ac:dyDescent="0.3">
      <c r="A2" s="147" t="s">
        <v>49</v>
      </c>
      <c r="B2" s="148"/>
      <c r="C2" s="148"/>
      <c r="D2" s="148"/>
      <c r="E2" s="148"/>
      <c r="F2" s="148"/>
      <c r="G2" s="149"/>
      <c r="H2" s="4"/>
    </row>
    <row r="3" spans="1:9" ht="46.5" customHeight="1" x14ac:dyDescent="0.25">
      <c r="A3" s="111" t="s">
        <v>41</v>
      </c>
      <c r="B3" s="112"/>
      <c r="C3" s="112"/>
      <c r="D3" s="112"/>
      <c r="E3" s="112"/>
      <c r="F3" s="112"/>
      <c r="G3" s="113"/>
      <c r="H3" s="4"/>
    </row>
    <row r="4" spans="1:9" ht="16.5" thickBot="1" x14ac:dyDescent="0.3">
      <c r="A4" s="114"/>
      <c r="B4" s="114"/>
      <c r="C4" s="114"/>
      <c r="D4" s="114"/>
      <c r="E4" s="114"/>
      <c r="F4" s="114"/>
      <c r="G4" s="114"/>
      <c r="H4" s="4"/>
    </row>
    <row r="5" spans="1:9" ht="21" x14ac:dyDescent="0.35">
      <c r="A5" s="124" t="s">
        <v>35</v>
      </c>
      <c r="B5" s="125"/>
      <c r="C5" s="125"/>
      <c r="D5" s="125"/>
      <c r="E5" s="125"/>
      <c r="F5" s="125"/>
      <c r="G5" s="126"/>
      <c r="H5" s="4"/>
    </row>
    <row r="6" spans="1:9" x14ac:dyDescent="0.25">
      <c r="A6" s="127" t="s">
        <v>1</v>
      </c>
      <c r="B6" s="128"/>
      <c r="C6" s="128"/>
      <c r="D6" s="128"/>
      <c r="E6" s="128"/>
      <c r="F6" s="128"/>
      <c r="G6" s="69" t="s">
        <v>7</v>
      </c>
      <c r="H6" s="4"/>
    </row>
    <row r="7" spans="1:9" x14ac:dyDescent="0.25">
      <c r="A7" s="129" t="s">
        <v>38</v>
      </c>
      <c r="B7" s="130"/>
      <c r="C7" s="130"/>
      <c r="D7" s="130"/>
      <c r="E7" s="130"/>
      <c r="F7" s="130"/>
      <c r="G7" s="62"/>
      <c r="H7" s="4"/>
    </row>
    <row r="8" spans="1:9" x14ac:dyDescent="0.25">
      <c r="A8" s="131" t="s">
        <v>28</v>
      </c>
      <c r="B8" s="132"/>
      <c r="C8" s="132"/>
      <c r="D8" s="132"/>
      <c r="E8" s="132"/>
      <c r="F8" s="132"/>
      <c r="G8" s="62"/>
      <c r="H8" s="4"/>
    </row>
    <row r="9" spans="1:9" ht="16.5" thickBot="1" x14ac:dyDescent="0.3">
      <c r="A9" s="133" t="s">
        <v>37</v>
      </c>
      <c r="B9" s="134"/>
      <c r="C9" s="134"/>
      <c r="D9" s="134"/>
      <c r="E9" s="134"/>
      <c r="F9" s="134"/>
      <c r="G9" s="70"/>
      <c r="H9" s="63"/>
    </row>
    <row r="10" spans="1:9" ht="13.15" customHeight="1" thickBot="1" x14ac:dyDescent="0.3">
      <c r="A10" s="68"/>
      <c r="B10" s="68"/>
      <c r="C10" s="68"/>
      <c r="D10" s="68"/>
      <c r="E10" s="68"/>
      <c r="F10" s="68"/>
      <c r="G10" s="68"/>
      <c r="H10" s="4"/>
    </row>
    <row r="11" spans="1:9" ht="21.75" thickBot="1" x14ac:dyDescent="0.4">
      <c r="A11" s="121" t="s">
        <v>36</v>
      </c>
      <c r="B11" s="122"/>
      <c r="C11" s="122"/>
      <c r="D11" s="122"/>
      <c r="E11" s="122"/>
      <c r="F11" s="122"/>
      <c r="G11" s="123"/>
      <c r="H11" s="4"/>
    </row>
    <row r="12" spans="1:9" ht="16.5" thickBot="1" x14ac:dyDescent="0.3">
      <c r="A12" s="115" t="s">
        <v>0</v>
      </c>
      <c r="B12" s="116"/>
      <c r="C12" s="116"/>
      <c r="D12" s="116"/>
      <c r="E12" s="116"/>
      <c r="F12" s="116"/>
      <c r="G12" s="117"/>
      <c r="H12" s="4"/>
      <c r="I12" s="71"/>
    </row>
    <row r="13" spans="1:9" ht="32.25" thickBot="1" x14ac:dyDescent="0.3">
      <c r="A13" s="5" t="s">
        <v>1</v>
      </c>
      <c r="B13" s="6" t="s">
        <v>2</v>
      </c>
      <c r="C13" s="6" t="s">
        <v>3</v>
      </c>
      <c r="D13" s="6" t="s">
        <v>4</v>
      </c>
      <c r="E13" s="6" t="s">
        <v>5</v>
      </c>
      <c r="F13" s="6" t="s">
        <v>6</v>
      </c>
      <c r="G13" s="7" t="s">
        <v>7</v>
      </c>
      <c r="H13" s="4"/>
    </row>
    <row r="14" spans="1:9" x14ac:dyDescent="0.25">
      <c r="A14" s="118" t="s">
        <v>8</v>
      </c>
      <c r="B14" s="119"/>
      <c r="C14" s="119"/>
      <c r="D14" s="119"/>
      <c r="E14" s="119"/>
      <c r="F14" s="119"/>
      <c r="G14" s="120"/>
      <c r="H14" s="4"/>
    </row>
    <row r="15" spans="1:9" ht="27" customHeight="1" x14ac:dyDescent="0.25">
      <c r="A15" s="39" t="s">
        <v>42</v>
      </c>
      <c r="B15" s="8" t="s">
        <v>9</v>
      </c>
      <c r="C15" s="8">
        <v>1</v>
      </c>
      <c r="D15" s="23">
        <v>0.1</v>
      </c>
      <c r="E15" s="9">
        <v>7</v>
      </c>
      <c r="F15" s="49"/>
      <c r="G15" s="50">
        <f t="shared" ref="G15:G20" si="0">+ROUND(C15*D15*E15*F15,0)</f>
        <v>0</v>
      </c>
      <c r="H15" s="63"/>
    </row>
    <row r="16" spans="1:9" ht="27" customHeight="1" x14ac:dyDescent="0.25">
      <c r="A16" s="34" t="s">
        <v>43</v>
      </c>
      <c r="B16" s="9" t="s">
        <v>9</v>
      </c>
      <c r="C16" s="9">
        <v>1</v>
      </c>
      <c r="D16" s="21">
        <v>1</v>
      </c>
      <c r="E16" s="9">
        <v>6</v>
      </c>
      <c r="F16" s="51"/>
      <c r="G16" s="50">
        <f t="shared" si="0"/>
        <v>0</v>
      </c>
      <c r="H16" s="63"/>
      <c r="I16" s="65"/>
    </row>
    <row r="17" spans="1:9" ht="27" customHeight="1" x14ac:dyDescent="0.25">
      <c r="A17" s="39" t="s">
        <v>44</v>
      </c>
      <c r="B17" s="9" t="s">
        <v>9</v>
      </c>
      <c r="C17" s="9">
        <v>1</v>
      </c>
      <c r="D17" s="21">
        <v>0.1</v>
      </c>
      <c r="E17" s="9">
        <v>3</v>
      </c>
      <c r="F17" s="51"/>
      <c r="G17" s="50">
        <f t="shared" si="0"/>
        <v>0</v>
      </c>
      <c r="H17" s="63"/>
      <c r="I17" s="65"/>
    </row>
    <row r="18" spans="1:9" ht="27" customHeight="1" x14ac:dyDescent="0.25">
      <c r="A18" s="34" t="s">
        <v>45</v>
      </c>
      <c r="B18" s="9" t="s">
        <v>9</v>
      </c>
      <c r="C18" s="9">
        <v>1</v>
      </c>
      <c r="D18" s="21">
        <v>0.1</v>
      </c>
      <c r="E18" s="9">
        <v>3</v>
      </c>
      <c r="F18" s="51"/>
      <c r="G18" s="50">
        <f t="shared" si="0"/>
        <v>0</v>
      </c>
      <c r="H18" s="63"/>
      <c r="I18" s="65"/>
    </row>
    <row r="19" spans="1:9" ht="27" customHeight="1" x14ac:dyDescent="0.25">
      <c r="A19" s="34" t="s">
        <v>46</v>
      </c>
      <c r="B19" s="9" t="s">
        <v>9</v>
      </c>
      <c r="C19" s="9">
        <v>1</v>
      </c>
      <c r="D19" s="21">
        <v>0.1</v>
      </c>
      <c r="E19" s="9">
        <v>3</v>
      </c>
      <c r="F19" s="51"/>
      <c r="G19" s="50">
        <f t="shared" si="0"/>
        <v>0</v>
      </c>
      <c r="H19" s="63"/>
      <c r="I19" s="65"/>
    </row>
    <row r="20" spans="1:9" ht="27" customHeight="1" x14ac:dyDescent="0.25">
      <c r="A20" s="34" t="s">
        <v>47</v>
      </c>
      <c r="B20" s="9" t="s">
        <v>9</v>
      </c>
      <c r="C20" s="9">
        <v>1</v>
      </c>
      <c r="D20" s="21">
        <v>0.1</v>
      </c>
      <c r="E20" s="9">
        <v>3</v>
      </c>
      <c r="F20" s="51"/>
      <c r="G20" s="50">
        <f t="shared" si="0"/>
        <v>0</v>
      </c>
      <c r="H20" s="63"/>
    </row>
    <row r="21" spans="1:9" ht="23.25" customHeight="1" x14ac:dyDescent="0.25">
      <c r="A21" s="89" t="s">
        <v>10</v>
      </c>
      <c r="B21" s="90"/>
      <c r="C21" s="90"/>
      <c r="D21" s="90"/>
      <c r="E21" s="90"/>
      <c r="F21" s="90"/>
      <c r="G21" s="52">
        <f>+SUM(G15:G20)</f>
        <v>0</v>
      </c>
      <c r="H21" s="4"/>
    </row>
    <row r="22" spans="1:9" x14ac:dyDescent="0.25">
      <c r="A22" s="32"/>
      <c r="B22" s="11"/>
      <c r="C22" s="11"/>
      <c r="D22" s="12"/>
      <c r="E22" s="13"/>
      <c r="F22" s="14"/>
      <c r="G22" s="52"/>
      <c r="H22" s="4"/>
    </row>
    <row r="23" spans="1:9" hidden="1" x14ac:dyDescent="0.25">
      <c r="A23" s="33" t="s">
        <v>11</v>
      </c>
      <c r="B23" s="15"/>
      <c r="C23" s="15"/>
      <c r="D23" s="16"/>
      <c r="E23" s="17"/>
      <c r="F23" s="18"/>
      <c r="G23" s="52"/>
      <c r="H23" s="4"/>
    </row>
    <row r="24" spans="1:9" hidden="1" x14ac:dyDescent="0.25">
      <c r="A24" s="34" t="s">
        <v>12</v>
      </c>
      <c r="B24" s="19" t="s">
        <v>9</v>
      </c>
      <c r="C24" s="20">
        <v>1</v>
      </c>
      <c r="D24" s="21">
        <v>0</v>
      </c>
      <c r="E24" s="9">
        <v>5</v>
      </c>
      <c r="F24" s="29">
        <v>2036000</v>
      </c>
      <c r="G24" s="53"/>
      <c r="H24" s="4"/>
    </row>
    <row r="25" spans="1:9" hidden="1" x14ac:dyDescent="0.25">
      <c r="A25" s="34" t="s">
        <v>33</v>
      </c>
      <c r="B25" s="10" t="s">
        <v>9</v>
      </c>
      <c r="C25" s="9"/>
      <c r="D25" s="21"/>
      <c r="E25" s="9"/>
      <c r="F25" s="48"/>
      <c r="G25" s="53"/>
      <c r="H25" s="4"/>
    </row>
    <row r="26" spans="1:9" hidden="1" x14ac:dyDescent="0.25">
      <c r="A26" s="35"/>
      <c r="B26" s="36"/>
      <c r="C26" s="36"/>
      <c r="D26" s="37"/>
      <c r="E26" s="38"/>
      <c r="F26" s="22"/>
      <c r="G26" s="52"/>
      <c r="H26" s="4"/>
    </row>
    <row r="27" spans="1:9" hidden="1" x14ac:dyDescent="0.25">
      <c r="A27" s="33" t="s">
        <v>13</v>
      </c>
      <c r="B27" s="15"/>
      <c r="C27" s="15"/>
      <c r="D27" s="16"/>
      <c r="E27" s="17"/>
      <c r="F27" s="18"/>
      <c r="G27" s="52"/>
      <c r="H27" s="4"/>
    </row>
    <row r="28" spans="1:9" hidden="1" x14ac:dyDescent="0.25">
      <c r="A28" s="39" t="s">
        <v>14</v>
      </c>
      <c r="B28" s="19" t="s">
        <v>9</v>
      </c>
      <c r="C28" s="19">
        <v>1</v>
      </c>
      <c r="D28" s="23">
        <v>0</v>
      </c>
      <c r="E28" s="8">
        <v>5</v>
      </c>
      <c r="F28" s="29">
        <v>2036000</v>
      </c>
      <c r="G28" s="53"/>
      <c r="H28" s="4"/>
    </row>
    <row r="29" spans="1:9" hidden="1" x14ac:dyDescent="0.25">
      <c r="A29" s="40"/>
      <c r="B29" s="24"/>
      <c r="C29" s="24"/>
      <c r="D29" s="25"/>
      <c r="E29" s="26"/>
      <c r="F29" s="30"/>
      <c r="G29" s="53"/>
      <c r="H29" s="4"/>
    </row>
    <row r="30" spans="1:9" hidden="1" x14ac:dyDescent="0.25">
      <c r="A30" s="89" t="s">
        <v>15</v>
      </c>
      <c r="B30" s="90"/>
      <c r="C30" s="90"/>
      <c r="D30" s="90"/>
      <c r="E30" s="90"/>
      <c r="F30" s="90"/>
      <c r="G30" s="52"/>
      <c r="H30" s="4"/>
    </row>
    <row r="31" spans="1:9" hidden="1" x14ac:dyDescent="0.25">
      <c r="A31" s="41"/>
      <c r="B31" s="42"/>
      <c r="C31" s="42"/>
      <c r="D31" s="42"/>
      <c r="E31" s="42"/>
      <c r="F31" s="42"/>
      <c r="G31" s="52"/>
      <c r="H31" s="4"/>
    </row>
    <row r="32" spans="1:9" ht="24" customHeight="1" x14ac:dyDescent="0.25">
      <c r="A32" s="89" t="s">
        <v>16</v>
      </c>
      <c r="B32" s="90"/>
      <c r="C32" s="90"/>
      <c r="D32" s="90"/>
      <c r="E32" s="90"/>
      <c r="F32" s="91"/>
      <c r="G32" s="52">
        <f>+G21</f>
        <v>0</v>
      </c>
      <c r="H32" s="4"/>
    </row>
    <row r="33" spans="1:8" x14ac:dyDescent="0.25">
      <c r="A33" s="43" t="s">
        <v>17</v>
      </c>
      <c r="B33" s="92">
        <v>2.2000000000000002</v>
      </c>
      <c r="C33" s="93"/>
      <c r="D33" s="93"/>
      <c r="E33" s="93"/>
      <c r="F33" s="94"/>
      <c r="G33" s="52"/>
      <c r="H33" s="4"/>
    </row>
    <row r="34" spans="1:8" ht="22.5" customHeight="1" x14ac:dyDescent="0.25">
      <c r="A34" s="95" t="s">
        <v>18</v>
      </c>
      <c r="B34" s="96"/>
      <c r="C34" s="96"/>
      <c r="D34" s="96"/>
      <c r="E34" s="96"/>
      <c r="F34" s="96"/>
      <c r="G34" s="61">
        <f>+ROUND(G32*B33,0)</f>
        <v>0</v>
      </c>
      <c r="H34" s="4"/>
    </row>
    <row r="35" spans="1:8" ht="16.5" thickBot="1" x14ac:dyDescent="0.3">
      <c r="A35" s="44"/>
      <c r="B35" s="27"/>
      <c r="C35" s="27"/>
      <c r="D35" s="27"/>
      <c r="E35" s="27"/>
      <c r="F35" s="27"/>
      <c r="G35" s="45"/>
      <c r="H35" s="4"/>
    </row>
    <row r="36" spans="1:8" ht="16.5" thickBot="1" x14ac:dyDescent="0.3">
      <c r="A36" s="97" t="s">
        <v>19</v>
      </c>
      <c r="B36" s="98"/>
      <c r="C36" s="98"/>
      <c r="D36" s="98"/>
      <c r="E36" s="98"/>
      <c r="F36" s="98"/>
      <c r="G36" s="99"/>
      <c r="H36" s="4"/>
    </row>
    <row r="37" spans="1:8" ht="32.25" thickBot="1" x14ac:dyDescent="0.3">
      <c r="A37" s="56" t="s">
        <v>1</v>
      </c>
      <c r="B37" s="83" t="s">
        <v>2</v>
      </c>
      <c r="C37" s="83"/>
      <c r="D37" s="57" t="s">
        <v>4</v>
      </c>
      <c r="E37" s="57" t="s">
        <v>5</v>
      </c>
      <c r="F37" s="58" t="s">
        <v>21</v>
      </c>
      <c r="G37" s="59" t="s">
        <v>7</v>
      </c>
      <c r="H37" s="4"/>
    </row>
    <row r="38" spans="1:8" x14ac:dyDescent="0.25">
      <c r="A38" s="84" t="s">
        <v>32</v>
      </c>
      <c r="B38" s="85"/>
      <c r="C38" s="85"/>
      <c r="D38" s="85"/>
      <c r="E38" s="85"/>
      <c r="F38" s="85"/>
      <c r="G38" s="86"/>
      <c r="H38" s="4"/>
    </row>
    <row r="39" spans="1:8" ht="87" customHeight="1" x14ac:dyDescent="0.25">
      <c r="A39" s="46" t="s">
        <v>22</v>
      </c>
      <c r="B39" s="87" t="s">
        <v>23</v>
      </c>
      <c r="C39" s="88"/>
      <c r="D39" s="31">
        <v>0.1</v>
      </c>
      <c r="E39" s="28">
        <v>4</v>
      </c>
      <c r="F39" s="54"/>
      <c r="G39" s="55">
        <f>+ROUND(D39*E39*F39,0)</f>
        <v>0</v>
      </c>
      <c r="H39" s="63"/>
    </row>
    <row r="40" spans="1:8" x14ac:dyDescent="0.25">
      <c r="A40" s="108" t="s">
        <v>31</v>
      </c>
      <c r="B40" s="109"/>
      <c r="C40" s="109"/>
      <c r="D40" s="109"/>
      <c r="E40" s="109"/>
      <c r="F40" s="109"/>
      <c r="G40" s="110"/>
      <c r="H40" s="4"/>
    </row>
    <row r="41" spans="1:8" ht="31.5" x14ac:dyDescent="0.25">
      <c r="A41" s="47" t="s">
        <v>48</v>
      </c>
      <c r="B41" s="87" t="s">
        <v>23</v>
      </c>
      <c r="C41" s="88"/>
      <c r="D41" s="31">
        <v>0.1</v>
      </c>
      <c r="E41" s="28">
        <v>7</v>
      </c>
      <c r="F41" s="54"/>
      <c r="G41" s="55">
        <f>+ROUND(D41*E41*F41,0)</f>
        <v>0</v>
      </c>
      <c r="H41" s="4"/>
    </row>
    <row r="42" spans="1:8" ht="24.75" customHeight="1" thickBot="1" x14ac:dyDescent="0.3">
      <c r="A42" s="104" t="s">
        <v>29</v>
      </c>
      <c r="B42" s="105"/>
      <c r="C42" s="105"/>
      <c r="D42" s="105"/>
      <c r="E42" s="105"/>
      <c r="F42" s="106"/>
      <c r="G42" s="62">
        <f>+G39+G41</f>
        <v>0</v>
      </c>
      <c r="H42" s="4"/>
    </row>
    <row r="43" spans="1:8" ht="16.5" thickBot="1" x14ac:dyDescent="0.3">
      <c r="A43" s="56" t="s">
        <v>1</v>
      </c>
      <c r="B43" s="83" t="s">
        <v>2</v>
      </c>
      <c r="C43" s="83"/>
      <c r="D43" s="142" t="s">
        <v>20</v>
      </c>
      <c r="E43" s="143"/>
      <c r="F43" s="58" t="s">
        <v>21</v>
      </c>
      <c r="G43" s="59" t="s">
        <v>7</v>
      </c>
      <c r="H43" s="4"/>
    </row>
    <row r="44" spans="1:8" x14ac:dyDescent="0.25">
      <c r="A44" s="144" t="s">
        <v>24</v>
      </c>
      <c r="B44" s="145"/>
      <c r="C44" s="145"/>
      <c r="D44" s="145"/>
      <c r="E44" s="145"/>
      <c r="F44" s="145"/>
      <c r="G44" s="146"/>
      <c r="H44" s="4"/>
    </row>
    <row r="45" spans="1:8" ht="86.45" customHeight="1" x14ac:dyDescent="0.25">
      <c r="A45" s="47" t="s">
        <v>25</v>
      </c>
      <c r="B45" s="135" t="s">
        <v>34</v>
      </c>
      <c r="C45" s="136"/>
      <c r="D45" s="137">
        <v>1</v>
      </c>
      <c r="E45" s="138"/>
      <c r="F45" s="80"/>
      <c r="G45" s="72">
        <f>F45*D45</f>
        <v>0</v>
      </c>
      <c r="H45" s="4"/>
    </row>
    <row r="46" spans="1:8" ht="21.75" customHeight="1" x14ac:dyDescent="0.25">
      <c r="A46" s="104" t="s">
        <v>30</v>
      </c>
      <c r="B46" s="105"/>
      <c r="C46" s="105"/>
      <c r="D46" s="105"/>
      <c r="E46" s="105"/>
      <c r="F46" s="106"/>
      <c r="G46" s="73">
        <f>+G45</f>
        <v>0</v>
      </c>
      <c r="H46" s="4"/>
    </row>
    <row r="47" spans="1:8" ht="21.75" customHeight="1" x14ac:dyDescent="0.25">
      <c r="A47" s="95" t="s">
        <v>26</v>
      </c>
      <c r="B47" s="96"/>
      <c r="C47" s="96"/>
      <c r="D47" s="96"/>
      <c r="E47" s="96"/>
      <c r="F47" s="96"/>
      <c r="G47" s="74">
        <f>+G42+G46</f>
        <v>0</v>
      </c>
      <c r="H47" s="4"/>
    </row>
    <row r="48" spans="1:8" x14ac:dyDescent="0.25">
      <c r="A48" s="139"/>
      <c r="B48" s="140"/>
      <c r="C48" s="140"/>
      <c r="D48" s="140"/>
      <c r="E48" s="140"/>
      <c r="F48" s="140"/>
      <c r="G48" s="141"/>
      <c r="H48" s="4"/>
    </row>
    <row r="49" spans="1:9" ht="23.25" customHeight="1" x14ac:dyDescent="0.25">
      <c r="A49" s="104" t="s">
        <v>27</v>
      </c>
      <c r="B49" s="105"/>
      <c r="C49" s="105"/>
      <c r="D49" s="105"/>
      <c r="E49" s="105"/>
      <c r="F49" s="106"/>
      <c r="G49" s="75">
        <f>+G34+G47</f>
        <v>0</v>
      </c>
      <c r="H49" s="4"/>
    </row>
    <row r="50" spans="1:9" ht="23.25" customHeight="1" thickBot="1" x14ac:dyDescent="0.3">
      <c r="A50" s="100" t="s">
        <v>28</v>
      </c>
      <c r="B50" s="101"/>
      <c r="C50" s="101"/>
      <c r="D50" s="101"/>
      <c r="E50" s="101"/>
      <c r="F50" s="102"/>
      <c r="G50" s="76">
        <f>+ROUND(G49*0.19,0)</f>
        <v>0</v>
      </c>
      <c r="H50" s="4"/>
    </row>
    <row r="51" spans="1:9" x14ac:dyDescent="0.25">
      <c r="A51" s="103" t="s">
        <v>39</v>
      </c>
      <c r="B51" s="103"/>
      <c r="C51" s="103"/>
      <c r="D51" s="103"/>
      <c r="E51" s="103"/>
      <c r="F51" s="103"/>
      <c r="G51" s="77">
        <f>ROUND(G49+G50,0)</f>
        <v>0</v>
      </c>
      <c r="H51" s="63"/>
      <c r="I51" s="63"/>
    </row>
    <row r="52" spans="1:9" ht="16.5" thickBot="1" x14ac:dyDescent="0.3">
      <c r="A52" s="60"/>
      <c r="B52" s="107"/>
      <c r="C52" s="107"/>
      <c r="G52" s="78"/>
      <c r="H52" s="66"/>
      <c r="I52" s="64"/>
    </row>
    <row r="53" spans="1:9" ht="19.5" thickBot="1" x14ac:dyDescent="0.3">
      <c r="A53" s="81" t="s">
        <v>40</v>
      </c>
      <c r="B53" s="82"/>
      <c r="C53" s="82"/>
      <c r="D53" s="82"/>
      <c r="E53" s="82"/>
      <c r="F53" s="82"/>
      <c r="G53" s="79">
        <f>+G9+G51</f>
        <v>0</v>
      </c>
      <c r="H53" s="63"/>
    </row>
    <row r="54" spans="1:9" x14ac:dyDescent="0.25">
      <c r="H54" s="66"/>
    </row>
    <row r="56" spans="1:9" x14ac:dyDescent="0.25">
      <c r="G56" s="67"/>
    </row>
  </sheetData>
  <mergeCells count="36">
    <mergeCell ref="B45:C45"/>
    <mergeCell ref="D45:E45"/>
    <mergeCell ref="A46:F46"/>
    <mergeCell ref="A48:G48"/>
    <mergeCell ref="B41:C41"/>
    <mergeCell ref="A42:F42"/>
    <mergeCell ref="B43:C43"/>
    <mergeCell ref="D43:E43"/>
    <mergeCell ref="A44:G44"/>
    <mergeCell ref="A2:G2"/>
    <mergeCell ref="A3:G3"/>
    <mergeCell ref="A4:G4"/>
    <mergeCell ref="A12:G12"/>
    <mergeCell ref="A14:G14"/>
    <mergeCell ref="A11:G11"/>
    <mergeCell ref="A5:G5"/>
    <mergeCell ref="A6:F6"/>
    <mergeCell ref="A7:F7"/>
    <mergeCell ref="A8:F8"/>
    <mergeCell ref="A9:F9"/>
    <mergeCell ref="A53:F53"/>
    <mergeCell ref="B37:C37"/>
    <mergeCell ref="A38:G38"/>
    <mergeCell ref="B39:C39"/>
    <mergeCell ref="A21:F21"/>
    <mergeCell ref="A30:F30"/>
    <mergeCell ref="A32:F32"/>
    <mergeCell ref="B33:F33"/>
    <mergeCell ref="A34:F34"/>
    <mergeCell ref="A36:G36"/>
    <mergeCell ref="A50:F50"/>
    <mergeCell ref="A51:F51"/>
    <mergeCell ref="A47:F47"/>
    <mergeCell ref="A49:F49"/>
    <mergeCell ref="B52:C52"/>
    <mergeCell ref="A40:G4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FOMEQUE</vt:lpstr>
      <vt:lpstr>FOMEQUE!Área_de_impresión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manuel.jaime@epc.com.co</dc:creator>
  <cp:lastModifiedBy>Manuel Dario Jaime Vásquez</cp:lastModifiedBy>
  <cp:lastPrinted>2026-01-16T22:56:24Z</cp:lastPrinted>
  <dcterms:created xsi:type="dcterms:W3CDTF">2023-02-14T14:55:52Z</dcterms:created>
  <dcterms:modified xsi:type="dcterms:W3CDTF">2026-04-10T20:45:06Z</dcterms:modified>
</cp:coreProperties>
</file>