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dor\Desktop\"/>
    </mc:Choice>
  </mc:AlternateContent>
  <xr:revisionPtr revIDLastSave="0" documentId="13_ncr:1_{565964C7-563A-44E3-ADAA-3F631123D3F4}" xr6:coauthVersionLast="47" xr6:coauthVersionMax="47" xr10:uidLastSave="{00000000-0000-0000-0000-000000000000}"/>
  <bookViews>
    <workbookView xWindow="-108" yWindow="-108" windowWidth="23256" windowHeight="12456" xr2:uid="{DAFB78B9-772E-4BEC-8E48-D6C32F0CE916}"/>
  </bookViews>
  <sheets>
    <sheet name="DIA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8" i="1" l="1"/>
  <c r="F2" i="1"/>
  <c r="H2" i="1"/>
  <c r="F3" i="1"/>
  <c r="H3" i="1" s="1"/>
  <c r="F4" i="1"/>
  <c r="H4" i="1"/>
  <c r="F5" i="1"/>
  <c r="H5" i="1"/>
  <c r="F6" i="1"/>
  <c r="H6" i="1"/>
  <c r="F7" i="1"/>
  <c r="H7" i="1"/>
  <c r="F8" i="1"/>
  <c r="H8" i="1"/>
  <c r="F9" i="1"/>
  <c r="H9" i="1" s="1"/>
  <c r="F10" i="1"/>
  <c r="H10" i="1"/>
  <c r="F11" i="1"/>
  <c r="H11" i="1"/>
  <c r="F12" i="1"/>
  <c r="H12" i="1"/>
  <c r="F13" i="1"/>
  <c r="H13" i="1"/>
  <c r="F14" i="1"/>
  <c r="H14" i="1"/>
  <c r="F15" i="1"/>
  <c r="H15" i="1" s="1"/>
  <c r="F16" i="1"/>
  <c r="H16" i="1"/>
  <c r="F17" i="1"/>
  <c r="H17" i="1"/>
  <c r="B18" i="1"/>
  <c r="G18" i="1"/>
  <c r="K18" i="1"/>
  <c r="B19" i="1"/>
  <c r="G19" i="1"/>
  <c r="K19" i="1"/>
  <c r="H19" i="1" l="1"/>
  <c r="H18" i="1"/>
</calcChain>
</file>

<file path=xl/sharedStrings.xml><?xml version="1.0" encoding="utf-8"?>
<sst xmlns="http://schemas.openxmlformats.org/spreadsheetml/2006/main" count="77" uniqueCount="41">
  <si>
    <t>Total general</t>
  </si>
  <si>
    <t>Total (PR) DIAN</t>
  </si>
  <si>
    <t>ODS753</t>
  </si>
  <si>
    <t>(PR) DIAN</t>
  </si>
  <si>
    <t>BIODIESEL</t>
  </si>
  <si>
    <t>3800</t>
  </si>
  <si>
    <t>ODS830</t>
  </si>
  <si>
    <t>4116</t>
  </si>
  <si>
    <t>ODS755</t>
  </si>
  <si>
    <t>4148</t>
  </si>
  <si>
    <t>ODS756</t>
  </si>
  <si>
    <t>4829</t>
  </si>
  <si>
    <t>ODS905</t>
  </si>
  <si>
    <t>5016</t>
  </si>
  <si>
    <t>OJX731</t>
  </si>
  <si>
    <t>5240</t>
  </si>
  <si>
    <t>ODS916</t>
  </si>
  <si>
    <t>5366</t>
  </si>
  <si>
    <t>6139</t>
  </si>
  <si>
    <t>OJX718</t>
  </si>
  <si>
    <t>6190</t>
  </si>
  <si>
    <t>ODS752</t>
  </si>
  <si>
    <t>6282</t>
  </si>
  <si>
    <t>ODS754</t>
  </si>
  <si>
    <t>6349</t>
  </si>
  <si>
    <t>7023</t>
  </si>
  <si>
    <t>7344</t>
  </si>
  <si>
    <t>7620</t>
  </si>
  <si>
    <t>7998</t>
  </si>
  <si>
    <t>8243</t>
  </si>
  <si>
    <t>Cantidad</t>
  </si>
  <si>
    <t>Placa</t>
  </si>
  <si>
    <t>Nombre - Cliente 1</t>
  </si>
  <si>
    <t>TOTAL</t>
  </si>
  <si>
    <t>Dinero</t>
  </si>
  <si>
    <t>Acuerdo</t>
  </si>
  <si>
    <t>DTO</t>
  </si>
  <si>
    <t>Precio</t>
  </si>
  <si>
    <t>Producto</t>
  </si>
  <si>
    <t>Factura</t>
  </si>
  <si>
    <t>Fecha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</si>
</sst>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#,##0.000"/>
    <numFmt numFmtId="166" formatCode="\$\ #,##0"/>
    <numFmt numFmtId="167" formatCode="dd/mm/yyyy\ hh:mm:ss"/>
  </numFmts>
  <fonts count="4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2">
    <xf numFmtId="0" fontId="0" fillId="0" borderId="0" xfId="0"/>
    <xf numFmtId="164" fontId="0" fillId="0" borderId="0" xfId="1" applyNumberFormat="1" applyFont="1"/>
    <xf numFmtId="0" fontId="0" fillId="0" borderId="1" xfId="0" applyBorder="1"/>
    <xf numFmtId="164" fontId="0" fillId="0" borderId="1" xfId="1" applyNumberFormat="1" applyFont="1" applyBorder="1"/>
    <xf numFmtId="165" fontId="2" fillId="0" borderId="1" xfId="0" applyNumberFormat="1" applyFont="1" applyBorder="1" applyAlignment="1">
      <alignment horizontal="right" vertical="top" wrapText="1"/>
    </xf>
    <xf numFmtId="0" fontId="2" fillId="0" borderId="1" xfId="0" applyFont="1" applyBorder="1" applyAlignment="1">
      <alignment horizontal="center" vertical="top" wrapText="1"/>
    </xf>
    <xf numFmtId="166" fontId="3" fillId="0" borderId="1" xfId="0" applyNumberFormat="1" applyFont="1" applyBorder="1" applyAlignment="1">
      <alignment horizontal="center" vertical="top" wrapText="1"/>
    </xf>
    <xf numFmtId="164" fontId="2" fillId="0" borderId="1" xfId="1" applyNumberFormat="1" applyFont="1" applyBorder="1" applyAlignment="1">
      <alignment horizontal="center" vertical="top" wrapText="1"/>
    </xf>
    <xf numFmtId="166" fontId="2" fillId="0" borderId="1" xfId="0" applyNumberFormat="1" applyFont="1" applyBorder="1" applyAlignment="1">
      <alignment horizontal="right" vertical="top" wrapText="1"/>
    </xf>
    <xf numFmtId="167" fontId="2" fillId="0" borderId="1" xfId="0" applyNumberFormat="1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164" fontId="3" fillId="0" borderId="1" xfId="1" applyNumberFormat="1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9F1F6D-D308-4263-BF2F-3BF8E7881C33}">
  <dimension ref="A1:K20"/>
  <sheetViews>
    <sheetView tabSelected="1" workbookViewId="0">
      <selection activeCell="F19" sqref="F19"/>
    </sheetView>
  </sheetViews>
  <sheetFormatPr baseColWidth="10" defaultRowHeight="14.4" outlineLevelRow="2" x14ac:dyDescent="0.3"/>
  <cols>
    <col min="1" max="1" width="18.21875" bestFit="1" customWidth="1"/>
    <col min="8" max="8" width="13.88671875" style="1" bestFit="1" customWidth="1"/>
    <col min="9" max="9" width="16.44140625" customWidth="1"/>
  </cols>
  <sheetData>
    <row r="1" spans="1:11" ht="28.8" x14ac:dyDescent="0.3">
      <c r="A1" s="10" t="s">
        <v>40</v>
      </c>
      <c r="B1" s="10" t="s">
        <v>39</v>
      </c>
      <c r="C1" s="10" t="s">
        <v>38</v>
      </c>
      <c r="D1" s="10" t="s">
        <v>37</v>
      </c>
      <c r="E1" s="10" t="s">
        <v>36</v>
      </c>
      <c r="F1" s="10" t="s">
        <v>35</v>
      </c>
      <c r="G1" s="10" t="s">
        <v>34</v>
      </c>
      <c r="H1" s="11" t="s">
        <v>33</v>
      </c>
      <c r="I1" s="10" t="s">
        <v>32</v>
      </c>
      <c r="J1" s="10" t="s">
        <v>31</v>
      </c>
      <c r="K1" s="10" t="s">
        <v>30</v>
      </c>
    </row>
    <row r="2" spans="1:11" outlineLevel="2" x14ac:dyDescent="0.3">
      <c r="A2" s="9">
        <v>46112.841527777797</v>
      </c>
      <c r="B2" s="5" t="s">
        <v>29</v>
      </c>
      <c r="C2" s="5" t="s">
        <v>4</v>
      </c>
      <c r="D2" s="8">
        <v>11650</v>
      </c>
      <c r="E2" s="8">
        <v>-116</v>
      </c>
      <c r="F2" s="8">
        <f>E2+D2</f>
        <v>11534</v>
      </c>
      <c r="G2" s="8">
        <v>184000</v>
      </c>
      <c r="H2" s="7">
        <f>F2*K2</f>
        <v>182167.99600000001</v>
      </c>
      <c r="I2" s="5" t="s">
        <v>3</v>
      </c>
      <c r="J2" s="5" t="s">
        <v>14</v>
      </c>
      <c r="K2" s="4">
        <v>15.794</v>
      </c>
    </row>
    <row r="3" spans="1:11" outlineLevel="2" x14ac:dyDescent="0.3">
      <c r="A3" s="9">
        <v>46111.446412037003</v>
      </c>
      <c r="B3" s="5" t="s">
        <v>28</v>
      </c>
      <c r="C3" s="5" t="s">
        <v>4</v>
      </c>
      <c r="D3" s="8">
        <v>11650</v>
      </c>
      <c r="E3" s="8">
        <v>-116</v>
      </c>
      <c r="F3" s="8">
        <f>E3+D3</f>
        <v>11534</v>
      </c>
      <c r="G3" s="8">
        <v>147151</v>
      </c>
      <c r="H3" s="7">
        <f>F3*K3</f>
        <v>145685.954</v>
      </c>
      <c r="I3" s="5" t="s">
        <v>3</v>
      </c>
      <c r="J3" s="5" t="s">
        <v>10</v>
      </c>
      <c r="K3" s="4">
        <v>12.631</v>
      </c>
    </row>
    <row r="4" spans="1:11" outlineLevel="2" x14ac:dyDescent="0.3">
      <c r="A4" s="9">
        <v>46108.562986111101</v>
      </c>
      <c r="B4" s="5" t="s">
        <v>27</v>
      </c>
      <c r="C4" s="5" t="s">
        <v>4</v>
      </c>
      <c r="D4" s="8">
        <v>11650</v>
      </c>
      <c r="E4" s="8">
        <v>-116</v>
      </c>
      <c r="F4" s="8">
        <f>E4+D4</f>
        <v>11534</v>
      </c>
      <c r="G4" s="8">
        <v>191806</v>
      </c>
      <c r="H4" s="7">
        <f>F4*K4</f>
        <v>189895.77599999998</v>
      </c>
      <c r="I4" s="5" t="s">
        <v>3</v>
      </c>
      <c r="J4" s="5" t="s">
        <v>2</v>
      </c>
      <c r="K4" s="4">
        <v>16.463999999999999</v>
      </c>
    </row>
    <row r="5" spans="1:11" outlineLevel="2" x14ac:dyDescent="0.3">
      <c r="A5" s="9">
        <v>46107.260277777801</v>
      </c>
      <c r="B5" s="5" t="s">
        <v>26</v>
      </c>
      <c r="C5" s="5" t="s">
        <v>4</v>
      </c>
      <c r="D5" s="8">
        <v>11650</v>
      </c>
      <c r="E5" s="8">
        <v>-116</v>
      </c>
      <c r="F5" s="8">
        <f>E5+D5</f>
        <v>11534</v>
      </c>
      <c r="G5" s="8">
        <v>81806</v>
      </c>
      <c r="H5" s="7">
        <f>F5*K5</f>
        <v>80991.748000000007</v>
      </c>
      <c r="I5" s="5" t="s">
        <v>3</v>
      </c>
      <c r="J5" s="5" t="s">
        <v>21</v>
      </c>
      <c r="K5" s="4">
        <v>7.0220000000000002</v>
      </c>
    </row>
    <row r="6" spans="1:11" outlineLevel="2" x14ac:dyDescent="0.3">
      <c r="A6" s="9">
        <v>46105.644016203703</v>
      </c>
      <c r="B6" s="5" t="s">
        <v>25</v>
      </c>
      <c r="C6" s="5" t="s">
        <v>4</v>
      </c>
      <c r="D6" s="8">
        <v>11650</v>
      </c>
      <c r="E6" s="8">
        <v>-116</v>
      </c>
      <c r="F6" s="8">
        <f>E6+D6</f>
        <v>11534</v>
      </c>
      <c r="G6" s="8">
        <v>72533</v>
      </c>
      <c r="H6" s="7">
        <f>F6*K6</f>
        <v>71810.683999999994</v>
      </c>
      <c r="I6" s="5" t="s">
        <v>3</v>
      </c>
      <c r="J6" s="5" t="s">
        <v>10</v>
      </c>
      <c r="K6" s="4">
        <v>6.226</v>
      </c>
    </row>
    <row r="7" spans="1:11" outlineLevel="2" x14ac:dyDescent="0.3">
      <c r="A7" s="9">
        <v>46100.456597222197</v>
      </c>
      <c r="B7" s="5" t="s">
        <v>24</v>
      </c>
      <c r="C7" s="5" t="s">
        <v>4</v>
      </c>
      <c r="D7" s="8">
        <v>11650</v>
      </c>
      <c r="E7" s="8">
        <v>-116</v>
      </c>
      <c r="F7" s="8">
        <f>E7+D7</f>
        <v>11534</v>
      </c>
      <c r="G7" s="8">
        <v>147151</v>
      </c>
      <c r="H7" s="7">
        <f>F7*K7</f>
        <v>145685.954</v>
      </c>
      <c r="I7" s="5" t="s">
        <v>3</v>
      </c>
      <c r="J7" s="5" t="s">
        <v>23</v>
      </c>
      <c r="K7" s="4">
        <v>12.631</v>
      </c>
    </row>
    <row r="8" spans="1:11" outlineLevel="2" x14ac:dyDescent="0.3">
      <c r="A8" s="9">
        <v>46100.2583101852</v>
      </c>
      <c r="B8" s="5" t="s">
        <v>22</v>
      </c>
      <c r="C8" s="5" t="s">
        <v>4</v>
      </c>
      <c r="D8" s="8">
        <v>11650</v>
      </c>
      <c r="E8" s="8">
        <v>-116</v>
      </c>
      <c r="F8" s="8">
        <f>E8+D8</f>
        <v>11534</v>
      </c>
      <c r="G8" s="8">
        <v>163776</v>
      </c>
      <c r="H8" s="7">
        <f>F8*K8</f>
        <v>162144.97200000001</v>
      </c>
      <c r="I8" s="5" t="s">
        <v>3</v>
      </c>
      <c r="J8" s="5" t="s">
        <v>21</v>
      </c>
      <c r="K8" s="4">
        <v>14.058</v>
      </c>
    </row>
    <row r="9" spans="1:11" outlineLevel="2" x14ac:dyDescent="0.3">
      <c r="A9" s="9">
        <v>46099.669305555602</v>
      </c>
      <c r="B9" s="5" t="s">
        <v>20</v>
      </c>
      <c r="C9" s="5" t="s">
        <v>4</v>
      </c>
      <c r="D9" s="8">
        <v>11650</v>
      </c>
      <c r="E9" s="8">
        <v>-116</v>
      </c>
      <c r="F9" s="8">
        <f>E9+D9</f>
        <v>11534</v>
      </c>
      <c r="G9" s="8">
        <v>219847</v>
      </c>
      <c r="H9" s="7">
        <f>F9*K9</f>
        <v>217658.11399999997</v>
      </c>
      <c r="I9" s="5" t="s">
        <v>3</v>
      </c>
      <c r="J9" s="5" t="s">
        <v>19</v>
      </c>
      <c r="K9" s="4">
        <v>18.870999999999999</v>
      </c>
    </row>
    <row r="10" spans="1:11" outlineLevel="2" x14ac:dyDescent="0.3">
      <c r="A10" s="9">
        <v>46099.457916666703</v>
      </c>
      <c r="B10" s="5" t="s">
        <v>18</v>
      </c>
      <c r="C10" s="5" t="s">
        <v>4</v>
      </c>
      <c r="D10" s="8">
        <v>11650</v>
      </c>
      <c r="E10" s="8">
        <v>-116</v>
      </c>
      <c r="F10" s="8">
        <f>E10+D10</f>
        <v>11534</v>
      </c>
      <c r="G10" s="8">
        <v>131261</v>
      </c>
      <c r="H10" s="7">
        <f>F10*K10</f>
        <v>129953.57799999999</v>
      </c>
      <c r="I10" s="5" t="s">
        <v>3</v>
      </c>
      <c r="J10" s="5" t="s">
        <v>10</v>
      </c>
      <c r="K10" s="4">
        <v>11.266999999999999</v>
      </c>
    </row>
    <row r="11" spans="1:11" outlineLevel="2" x14ac:dyDescent="0.3">
      <c r="A11" s="9">
        <v>46094.480763888903</v>
      </c>
      <c r="B11" s="5" t="s">
        <v>17</v>
      </c>
      <c r="C11" s="5" t="s">
        <v>4</v>
      </c>
      <c r="D11" s="8">
        <v>11650</v>
      </c>
      <c r="E11" s="8">
        <v>-116</v>
      </c>
      <c r="F11" s="8">
        <f>E11+D11</f>
        <v>11534</v>
      </c>
      <c r="G11" s="8">
        <v>145474</v>
      </c>
      <c r="H11" s="7">
        <f>F11*K11</f>
        <v>144025.05799999999</v>
      </c>
      <c r="I11" s="5" t="s">
        <v>3</v>
      </c>
      <c r="J11" s="5" t="s">
        <v>16</v>
      </c>
      <c r="K11" s="4">
        <v>12.487</v>
      </c>
    </row>
    <row r="12" spans="1:11" outlineLevel="2" x14ac:dyDescent="0.3">
      <c r="A12" s="9">
        <v>46093.805937500001</v>
      </c>
      <c r="B12" s="5" t="s">
        <v>15</v>
      </c>
      <c r="C12" s="5" t="s">
        <v>4</v>
      </c>
      <c r="D12" s="8">
        <v>11650</v>
      </c>
      <c r="E12" s="8">
        <v>-116</v>
      </c>
      <c r="F12" s="8">
        <f>E12+D12</f>
        <v>11534</v>
      </c>
      <c r="G12" s="8">
        <v>189825</v>
      </c>
      <c r="H12" s="7">
        <f>F12*K12</f>
        <v>187934.99600000001</v>
      </c>
      <c r="I12" s="5" t="s">
        <v>3</v>
      </c>
      <c r="J12" s="5" t="s">
        <v>14</v>
      </c>
      <c r="K12" s="4">
        <v>16.294</v>
      </c>
    </row>
    <row r="13" spans="1:11" outlineLevel="2" x14ac:dyDescent="0.3">
      <c r="A13" s="9">
        <v>46092.695798611101</v>
      </c>
      <c r="B13" s="5" t="s">
        <v>13</v>
      </c>
      <c r="C13" s="5" t="s">
        <v>4</v>
      </c>
      <c r="D13" s="8">
        <v>11650</v>
      </c>
      <c r="E13" s="8">
        <v>-116</v>
      </c>
      <c r="F13" s="8">
        <f>E13+D13</f>
        <v>11534</v>
      </c>
      <c r="G13" s="8">
        <v>168086</v>
      </c>
      <c r="H13" s="7">
        <f>F13*K13</f>
        <v>166412.552</v>
      </c>
      <c r="I13" s="5" t="s">
        <v>3</v>
      </c>
      <c r="J13" s="5" t="s">
        <v>12</v>
      </c>
      <c r="K13" s="4">
        <v>14.428000000000001</v>
      </c>
    </row>
    <row r="14" spans="1:11" outlineLevel="2" x14ac:dyDescent="0.3">
      <c r="A14" s="9">
        <v>46091.665578703702</v>
      </c>
      <c r="B14" s="5" t="s">
        <v>11</v>
      </c>
      <c r="C14" s="5" t="s">
        <v>4</v>
      </c>
      <c r="D14" s="8">
        <v>11650</v>
      </c>
      <c r="E14" s="8">
        <v>-116</v>
      </c>
      <c r="F14" s="8">
        <f>E14+D14</f>
        <v>11534</v>
      </c>
      <c r="G14" s="8">
        <v>135117</v>
      </c>
      <c r="H14" s="7">
        <f>F14*K14</f>
        <v>133771.33199999999</v>
      </c>
      <c r="I14" s="5" t="s">
        <v>3</v>
      </c>
      <c r="J14" s="5" t="s">
        <v>10</v>
      </c>
      <c r="K14" s="4">
        <v>11.598000000000001</v>
      </c>
    </row>
    <row r="15" spans="1:11" outlineLevel="2" x14ac:dyDescent="0.3">
      <c r="A15" s="9">
        <v>46087.361909722204</v>
      </c>
      <c r="B15" s="5" t="s">
        <v>9</v>
      </c>
      <c r="C15" s="5" t="s">
        <v>4</v>
      </c>
      <c r="D15" s="8">
        <v>11650</v>
      </c>
      <c r="E15" s="8">
        <v>-116</v>
      </c>
      <c r="F15" s="8">
        <f>E15+D15</f>
        <v>11534</v>
      </c>
      <c r="G15" s="8">
        <v>143365</v>
      </c>
      <c r="H15" s="7">
        <f>F15*K15</f>
        <v>141937.40399999998</v>
      </c>
      <c r="I15" s="5" t="s">
        <v>3</v>
      </c>
      <c r="J15" s="5" t="s">
        <v>8</v>
      </c>
      <c r="K15" s="4">
        <v>12.305999999999999</v>
      </c>
    </row>
    <row r="16" spans="1:11" outlineLevel="2" x14ac:dyDescent="0.3">
      <c r="A16" s="9">
        <v>46087.253645833298</v>
      </c>
      <c r="B16" s="5" t="s">
        <v>7</v>
      </c>
      <c r="C16" s="5" t="s">
        <v>4</v>
      </c>
      <c r="D16" s="8">
        <v>11650</v>
      </c>
      <c r="E16" s="8">
        <v>-116</v>
      </c>
      <c r="F16" s="8">
        <f>E16+D16</f>
        <v>11534</v>
      </c>
      <c r="G16" s="8">
        <v>218006</v>
      </c>
      <c r="H16" s="7">
        <f>F16*K16</f>
        <v>215835.742</v>
      </c>
      <c r="I16" s="5" t="s">
        <v>3</v>
      </c>
      <c r="J16" s="5" t="s">
        <v>6</v>
      </c>
      <c r="K16" s="4">
        <v>18.713000000000001</v>
      </c>
    </row>
    <row r="17" spans="1:11" outlineLevel="2" x14ac:dyDescent="0.3">
      <c r="A17" s="9">
        <v>46085.508425925902</v>
      </c>
      <c r="B17" s="5" t="s">
        <v>5</v>
      </c>
      <c r="C17" s="5" t="s">
        <v>4</v>
      </c>
      <c r="D17" s="8">
        <v>11650</v>
      </c>
      <c r="E17" s="8">
        <v>-116</v>
      </c>
      <c r="F17" s="8">
        <f>E17+D17</f>
        <v>11534</v>
      </c>
      <c r="G17" s="8">
        <v>169251</v>
      </c>
      <c r="H17" s="7">
        <f>F17*K17</f>
        <v>167565.95200000002</v>
      </c>
      <c r="I17" s="5" t="s">
        <v>3</v>
      </c>
      <c r="J17" s="5" t="s">
        <v>2</v>
      </c>
      <c r="K17" s="4">
        <v>14.528</v>
      </c>
    </row>
    <row r="18" spans="1:11" outlineLevel="1" x14ac:dyDescent="0.3">
      <c r="A18" s="9"/>
      <c r="B18" s="5">
        <f>SUBTOTAL(3,B2:B17)</f>
        <v>16</v>
      </c>
      <c r="C18" s="5"/>
      <c r="D18" s="8"/>
      <c r="E18" s="8"/>
      <c r="F18" s="8">
        <f>H18-G18</f>
        <v>-24977.188000000082</v>
      </c>
      <c r="G18" s="8">
        <f>SUBTOTAL(9,G2:G17)</f>
        <v>2508455</v>
      </c>
      <c r="H18" s="7">
        <f>SUBTOTAL(9,H2:H17)</f>
        <v>2483477.8119999999</v>
      </c>
      <c r="I18" s="6" t="s">
        <v>1</v>
      </c>
      <c r="J18" s="5"/>
      <c r="K18" s="4">
        <f>SUBTOTAL(9,K2:K17)</f>
        <v>215.31799999999998</v>
      </c>
    </row>
    <row r="19" spans="1:11" x14ac:dyDescent="0.3">
      <c r="A19" s="9"/>
      <c r="B19" s="5">
        <f>SUBTOTAL(3,B2:B17)</f>
        <v>16</v>
      </c>
      <c r="C19" s="5"/>
      <c r="D19" s="8"/>
      <c r="E19" s="8"/>
      <c r="F19" s="8"/>
      <c r="G19" s="8">
        <f>SUBTOTAL(9,G2:G17)</f>
        <v>2508455</v>
      </c>
      <c r="H19" s="7">
        <f>SUBTOTAL(9,H2:H17)</f>
        <v>2483477.8119999999</v>
      </c>
      <c r="I19" s="6" t="s">
        <v>0</v>
      </c>
      <c r="J19" s="5"/>
      <c r="K19" s="4">
        <f>SUBTOTAL(9,K2:K17)</f>
        <v>215.31799999999998</v>
      </c>
    </row>
    <row r="20" spans="1:11" x14ac:dyDescent="0.3">
      <c r="A20" s="2"/>
      <c r="B20" s="2"/>
      <c r="C20" s="2"/>
      <c r="D20" s="2"/>
      <c r="E20" s="2"/>
      <c r="F20" s="2"/>
      <c r="G20" s="2"/>
      <c r="H20" s="3"/>
      <c r="I20" s="2"/>
      <c r="J20" s="2"/>
      <c r="K20" s="2"/>
    </row>
  </sheetData>
  <printOptions horizontalCentered="1"/>
  <pageMargins left="0.11811023622047245" right="0.11811023622047245" top="0.15748031496062992" bottom="0.15748031496062992" header="0" footer="0"/>
  <pageSetup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DIAN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Parra</dc:creator>
  <cp:lastModifiedBy>David Parra</cp:lastModifiedBy>
  <dcterms:created xsi:type="dcterms:W3CDTF">2026-04-06T00:52:28Z</dcterms:created>
  <dcterms:modified xsi:type="dcterms:W3CDTF">2026-04-06T00:58:49Z</dcterms:modified>
</cp:coreProperties>
</file>