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juridico\Desktop\OSCAR LOPEZ A\MINIMAS\PAGINA WEB\"/>
    </mc:Choice>
  </mc:AlternateContent>
  <xr:revisionPtr revIDLastSave="0" documentId="13_ncr:1_{D14C0959-973B-4851-A44E-17D691197F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ARTO TÉCNIC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1" l="1"/>
  <c r="H6" i="1"/>
  <c r="F7" i="1"/>
  <c r="F6" i="1"/>
  <c r="K6" i="1"/>
  <c r="L6" i="1" s="1"/>
  <c r="K7" i="1"/>
  <c r="L7" i="1" s="1"/>
  <c r="K5" i="1"/>
  <c r="K8" i="1" s="1"/>
  <c r="F5" i="1"/>
  <c r="J7" i="1"/>
  <c r="J5" i="1"/>
  <c r="I8" i="1" s="1"/>
  <c r="I9" i="1" s="1"/>
  <c r="K9" i="1" l="1"/>
  <c r="K10" i="1" s="1"/>
  <c r="E8" i="1"/>
  <c r="E9" i="1" s="1"/>
  <c r="L5" i="1"/>
  <c r="L8" i="1" s="1"/>
  <c r="H5" i="1"/>
  <c r="G8" i="1" s="1"/>
  <c r="G9" i="1" s="1"/>
  <c r="L9" i="1" l="1"/>
  <c r="L10" i="1" s="1"/>
</calcChain>
</file>

<file path=xl/sharedStrings.xml><?xml version="1.0" encoding="utf-8"?>
<sst xmlns="http://schemas.openxmlformats.org/spreadsheetml/2006/main" count="27" uniqueCount="23">
  <si>
    <t>ITEM</t>
  </si>
  <si>
    <t>CANT</t>
  </si>
  <si>
    <t>PROMEDIO</t>
  </si>
  <si>
    <t>VALOR TOTAL</t>
  </si>
  <si>
    <t xml:space="preserve">PROVEEDOR 1 </t>
  </si>
  <si>
    <t xml:space="preserve">PROVEEDOR 2 </t>
  </si>
  <si>
    <t>NOMBRE</t>
  </si>
  <si>
    <t>Descripción</t>
  </si>
  <si>
    <t>VALOR TOTAL IVA INCLUÍDO POR TREINTA (30) DIAS</t>
  </si>
  <si>
    <t>CMC002-2026</t>
  </si>
  <si>
    <t>OBJETO: CONTRATAR LA PRESTACIÓN DE SERVICIOS TECNOLÓGICOS INTEGRALES EN LA NUBE PARA EL INDER GIRARDOTA, QUE INCLUYAN LA RENOVACIÓN Y ADMINISTRACIÓN DEL LICENCIAMIENTO DE LA PLATAFORMA DE COLABORACIÓN EMPRESARIAL ACTUALMENTE IMPLEMENTADA EN LA ENTIDAD (GOOGLE WORKSPACE), ASÍ COMO EL SERVICIO DE ALOJAMIENTO WEB (HOSTING) CON CERTIFICADO DE SEGURIDAD SSL Y EL SOPORTE TÉCNICO NECESARIO PARA LA ADMINISTRACIÓN, DISPONIBILIDAD Y CORRECTO FUNCIONAMIENTO DE LA PLATAFORMA INSTITUCIONAL Y SUS CANALES DE COMUNICACIÓN OFICIALES.</t>
  </si>
  <si>
    <t xml:space="preserve">Licenciamiento Google Workspace Business Starter </t>
  </si>
  <si>
    <t>Garantizar el acceso a herramientas de correo corporativo, almacenamiento en la nube (Drive) y videollamadas (duración: 9 meses)</t>
  </si>
  <si>
    <t>Servicio de Hosting Managed WordPress + SSL</t>
  </si>
  <si>
    <t>Servicio de alojamiento (Hosting) administrado para el sitio web institucional e inclusión de certificado de seguridad SSL para garantizar la integridad de los datos y la confianza del usuario. (duración: 1 año)</t>
  </si>
  <si>
    <t>Soporte técnico, gestión administrativa y cumplimiento normativo</t>
  </si>
  <si>
    <t>Soporte técnico ante incidencias de acceso o configuración de plataforma.
Gestión de registros MX y registros de seguridad para la entrega de correos (duración: 1 año)</t>
  </si>
  <si>
    <t xml:space="preserve">VALOR UNITARIO </t>
  </si>
  <si>
    <t>PROVEEDOR 3</t>
  </si>
  <si>
    <t xml:space="preserve">TOTAL </t>
  </si>
  <si>
    <t>IVA</t>
  </si>
  <si>
    <t>VALOR UNITARIO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</si>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</sst>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9E659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44" fontId="6" fillId="3" borderId="1" xfId="1" applyFont="1" applyFill="1" applyBorder="1" applyAlignment="1">
      <alignment horizontal="center" vertical="center" wrapText="1"/>
    </xf>
    <xf numFmtId="164" fontId="6" fillId="3" borderId="1" xfId="1" applyNumberFormat="1" applyFont="1" applyFill="1" applyBorder="1" applyAlignment="1">
      <alignment horizontal="center" vertical="center" wrapText="1"/>
    </xf>
    <xf numFmtId="164" fontId="6" fillId="3" borderId="4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4" fontId="4" fillId="3" borderId="15" xfId="0" applyNumberFormat="1" applyFont="1" applyFill="1" applyBorder="1" applyAlignment="1">
      <alignment vertical="center" wrapText="1"/>
    </xf>
    <xf numFmtId="164" fontId="4" fillId="3" borderId="7" xfId="0" applyNumberFormat="1" applyFont="1" applyFill="1" applyBorder="1" applyAlignment="1">
      <alignment wrapText="1"/>
    </xf>
    <xf numFmtId="0" fontId="4" fillId="3" borderId="7" xfId="0" applyFont="1" applyFill="1" applyBorder="1" applyAlignment="1">
      <alignment wrapText="1"/>
    </xf>
    <xf numFmtId="0" fontId="6" fillId="3" borderId="17" xfId="0" applyFont="1" applyFill="1" applyBorder="1" applyAlignment="1">
      <alignment horizontal="center" vertical="center" wrapText="1"/>
    </xf>
    <xf numFmtId="164" fontId="7" fillId="6" borderId="18" xfId="0" applyNumberFormat="1" applyFont="1" applyFill="1" applyBorder="1" applyAlignment="1">
      <alignment horizontal="center" vertical="center" wrapText="1"/>
    </xf>
    <xf numFmtId="164" fontId="3" fillId="4" borderId="18" xfId="0" applyNumberFormat="1" applyFont="1" applyFill="1" applyBorder="1" applyAlignment="1">
      <alignment horizontal="center" vertical="center" wrapText="1"/>
    </xf>
    <xf numFmtId="164" fontId="7" fillId="3" borderId="1" xfId="1" applyNumberFormat="1" applyFont="1" applyFill="1" applyBorder="1" applyAlignment="1">
      <alignment horizontal="center" vertical="center" wrapText="1"/>
    </xf>
    <xf numFmtId="164" fontId="6" fillId="3" borderId="19" xfId="1" applyNumberFormat="1" applyFont="1" applyFill="1" applyBorder="1" applyAlignment="1">
      <alignment horizontal="center" vertical="center" wrapText="1"/>
    </xf>
    <xf numFmtId="164" fontId="6" fillId="3" borderId="20" xfId="1" applyNumberFormat="1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4" fontId="6" fillId="3" borderId="19" xfId="1" applyFont="1" applyFill="1" applyBorder="1" applyAlignment="1">
      <alignment horizontal="center" vertical="center" wrapText="1"/>
    </xf>
    <xf numFmtId="44" fontId="6" fillId="3" borderId="20" xfId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9E6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O10"/>
  <sheetViews>
    <sheetView tabSelected="1" zoomScaleNormal="100" workbookViewId="0">
      <selection sqref="A1:L1"/>
    </sheetView>
  </sheetViews>
  <sheetFormatPr baseColWidth="10" defaultColWidth="12.42578125" defaultRowHeight="15.75" customHeight="1" x14ac:dyDescent="0.2"/>
  <cols>
    <col min="1" max="1" width="10.140625" style="1" customWidth="1"/>
    <col min="2" max="2" width="14.7109375" style="1" customWidth="1"/>
    <col min="3" max="3" width="36" style="1" customWidth="1"/>
    <col min="4" max="4" width="10.5703125" style="1" customWidth="1"/>
    <col min="5" max="5" width="17.7109375" style="1" customWidth="1"/>
    <col min="6" max="6" width="14.85546875" style="1" customWidth="1"/>
    <col min="7" max="7" width="18" style="1" customWidth="1"/>
    <col min="8" max="8" width="13" style="1" bestFit="1" customWidth="1"/>
    <col min="9" max="9" width="18" style="1" customWidth="1"/>
    <col min="10" max="10" width="18.7109375" style="1" customWidth="1"/>
    <col min="11" max="11" width="16.85546875" style="1" customWidth="1"/>
    <col min="12" max="12" width="17.28515625" style="1" customWidth="1"/>
    <col min="13" max="13" width="12.42578125" style="1"/>
    <col min="14" max="14" width="14.85546875" style="1" bestFit="1" customWidth="1"/>
    <col min="15" max="16384" width="12.42578125" style="1"/>
  </cols>
  <sheetData>
    <row r="1" spans="1:15" ht="15.75" customHeight="1" thickBot="1" x14ac:dyDescent="0.25">
      <c r="A1" s="23" t="s">
        <v>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5"/>
    </row>
    <row r="2" spans="1:15" ht="66.75" customHeight="1" thickBot="1" x14ac:dyDescent="0.25">
      <c r="A2" s="37" t="s">
        <v>10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</row>
    <row r="3" spans="1:15" ht="15.75" customHeight="1" x14ac:dyDescent="0.25">
      <c r="A3" s="35" t="s">
        <v>0</v>
      </c>
      <c r="B3" s="29" t="s">
        <v>6</v>
      </c>
      <c r="C3" s="29" t="s">
        <v>7</v>
      </c>
      <c r="D3" s="29" t="s">
        <v>1</v>
      </c>
      <c r="E3" s="29" t="s">
        <v>4</v>
      </c>
      <c r="F3" s="30"/>
      <c r="G3" s="29" t="s">
        <v>5</v>
      </c>
      <c r="H3" s="30"/>
      <c r="I3" s="29" t="s">
        <v>18</v>
      </c>
      <c r="J3" s="30"/>
      <c r="K3" s="31" t="s">
        <v>2</v>
      </c>
      <c r="L3" s="32"/>
    </row>
    <row r="4" spans="1:15" ht="27.75" customHeight="1" x14ac:dyDescent="0.2">
      <c r="A4" s="36"/>
      <c r="B4" s="33"/>
      <c r="C4" s="34"/>
      <c r="D4" s="33"/>
      <c r="E4" s="2" t="s">
        <v>17</v>
      </c>
      <c r="F4" s="2" t="s">
        <v>3</v>
      </c>
      <c r="G4" s="2" t="s">
        <v>17</v>
      </c>
      <c r="H4" s="2" t="s">
        <v>3</v>
      </c>
      <c r="I4" s="2" t="s">
        <v>17</v>
      </c>
      <c r="J4" s="2" t="s">
        <v>3</v>
      </c>
      <c r="K4" s="2" t="s">
        <v>21</v>
      </c>
      <c r="L4" s="3" t="s">
        <v>22</v>
      </c>
    </row>
    <row r="5" spans="1:15" ht="51" x14ac:dyDescent="0.2">
      <c r="A5" s="7">
        <v>1</v>
      </c>
      <c r="B5" s="12" t="s">
        <v>11</v>
      </c>
      <c r="C5" s="11" t="s">
        <v>12</v>
      </c>
      <c r="D5" s="4">
        <v>12</v>
      </c>
      <c r="E5" s="8">
        <v>326114.25</v>
      </c>
      <c r="F5" s="9">
        <f>E5*D5</f>
        <v>3913371</v>
      </c>
      <c r="G5" s="9">
        <v>326614.25</v>
      </c>
      <c r="H5" s="9">
        <f>G5*D5</f>
        <v>3919371</v>
      </c>
      <c r="I5" s="9">
        <v>326614.25</v>
      </c>
      <c r="J5" s="9">
        <f>I5*D5</f>
        <v>3919371</v>
      </c>
      <c r="K5" s="9">
        <f>(E5+G5+I5)/3</f>
        <v>326447.58333333331</v>
      </c>
      <c r="L5" s="10">
        <f>K5*D5</f>
        <v>3917371</v>
      </c>
      <c r="M5" s="6"/>
      <c r="N5" s="5"/>
      <c r="O5" s="6"/>
    </row>
    <row r="6" spans="1:15" ht="76.5" x14ac:dyDescent="0.2">
      <c r="A6" s="13">
        <v>2</v>
      </c>
      <c r="B6" s="12" t="s">
        <v>13</v>
      </c>
      <c r="C6" s="11" t="s">
        <v>14</v>
      </c>
      <c r="D6" s="4">
        <v>1</v>
      </c>
      <c r="E6" s="8">
        <v>1250000</v>
      </c>
      <c r="F6" s="9">
        <f>E6*D6</f>
        <v>1250000</v>
      </c>
      <c r="G6" s="9">
        <v>1385000</v>
      </c>
      <c r="H6" s="9">
        <f>G6*D6</f>
        <v>1385000</v>
      </c>
      <c r="I6" s="9"/>
      <c r="J6" s="9"/>
      <c r="K6" s="9">
        <f>(E6+G6)/2</f>
        <v>1317500</v>
      </c>
      <c r="L6" s="9">
        <f>K6*D6</f>
        <v>1317500</v>
      </c>
      <c r="M6" s="6"/>
      <c r="N6" s="5"/>
      <c r="O6" s="6"/>
    </row>
    <row r="7" spans="1:15" ht="63.75" x14ac:dyDescent="0.2">
      <c r="A7" s="13">
        <v>3</v>
      </c>
      <c r="B7" s="12" t="s">
        <v>15</v>
      </c>
      <c r="C7" s="11" t="s">
        <v>16</v>
      </c>
      <c r="D7" s="4">
        <v>1</v>
      </c>
      <c r="E7" s="8">
        <v>2316489</v>
      </c>
      <c r="F7" s="9">
        <f>E7*D7</f>
        <v>2316489</v>
      </c>
      <c r="G7" s="9">
        <v>2362111</v>
      </c>
      <c r="H7" s="9">
        <f>G7*D7</f>
        <v>2362111</v>
      </c>
      <c r="I7" s="9">
        <v>3286432</v>
      </c>
      <c r="J7" s="9">
        <f>I7*D7</f>
        <v>3286432</v>
      </c>
      <c r="K7" s="9">
        <f t="shared" ref="K7" si="0">(E7+G7+I7)/3</f>
        <v>2655010.6666666665</v>
      </c>
      <c r="L7" s="9">
        <f>K7*D7</f>
        <v>2655010.6666666665</v>
      </c>
      <c r="M7" s="6"/>
      <c r="N7" s="5"/>
      <c r="O7" s="6"/>
    </row>
    <row r="8" spans="1:15" ht="15" x14ac:dyDescent="0.2">
      <c r="A8" s="40" t="s">
        <v>19</v>
      </c>
      <c r="B8" s="40"/>
      <c r="C8" s="40"/>
      <c r="D8" s="4"/>
      <c r="E8" s="41">
        <f>F5+F6+F7</f>
        <v>7479860</v>
      </c>
      <c r="F8" s="42"/>
      <c r="G8" s="21">
        <f>H5+H6+H7</f>
        <v>7666482</v>
      </c>
      <c r="H8" s="22"/>
      <c r="I8" s="21">
        <f>J5+J7</f>
        <v>7205803</v>
      </c>
      <c r="J8" s="22"/>
      <c r="K8" s="9">
        <f>K5+K6+K7</f>
        <v>4298958.25</v>
      </c>
      <c r="L8" s="9">
        <f>L5+L6+L7</f>
        <v>7889881.666666666</v>
      </c>
      <c r="M8" s="6"/>
      <c r="N8" s="5"/>
      <c r="O8" s="6"/>
    </row>
    <row r="9" spans="1:15" ht="15" x14ac:dyDescent="0.2">
      <c r="A9" s="40" t="s">
        <v>20</v>
      </c>
      <c r="B9" s="40"/>
      <c r="C9" s="40"/>
      <c r="D9" s="4"/>
      <c r="E9" s="21">
        <f t="shared" ref="E9" si="1">(E8*19)/100</f>
        <v>1421173.4</v>
      </c>
      <c r="F9" s="22"/>
      <c r="G9" s="21">
        <f t="shared" ref="G9" si="2">(G8*19)/100</f>
        <v>1456631.58</v>
      </c>
      <c r="H9" s="22"/>
      <c r="I9" s="21">
        <f>(I8*19)/100</f>
        <v>1369102.57</v>
      </c>
      <c r="J9" s="22"/>
      <c r="K9" s="20">
        <f>(K8*19)/100</f>
        <v>816802.0675</v>
      </c>
      <c r="L9" s="20">
        <f>(L8*19)/100</f>
        <v>1499077.5166666666</v>
      </c>
      <c r="M9" s="6"/>
      <c r="N9" s="5"/>
      <c r="O9" s="6"/>
    </row>
    <row r="10" spans="1:15" ht="24" customHeight="1" thickBot="1" x14ac:dyDescent="0.3">
      <c r="A10" s="26" t="s">
        <v>8</v>
      </c>
      <c r="B10" s="27"/>
      <c r="C10" s="27"/>
      <c r="D10" s="28"/>
      <c r="E10" s="14"/>
      <c r="F10" s="15"/>
      <c r="G10" s="16"/>
      <c r="H10" s="17"/>
      <c r="I10" s="16"/>
      <c r="J10" s="17"/>
      <c r="K10" s="18">
        <f>K8+K9</f>
        <v>5115760.3174999999</v>
      </c>
      <c r="L10" s="19">
        <f>L8+L9</f>
        <v>9388959.1833333336</v>
      </c>
      <c r="M10" s="6"/>
      <c r="N10" s="5"/>
      <c r="O10" s="6"/>
    </row>
  </sheetData>
  <mergeCells count="19">
    <mergeCell ref="E8:F8"/>
    <mergeCell ref="E9:F9"/>
    <mergeCell ref="G8:H8"/>
    <mergeCell ref="G9:H9"/>
    <mergeCell ref="I8:J8"/>
    <mergeCell ref="I9:J9"/>
    <mergeCell ref="A1:L1"/>
    <mergeCell ref="A10:D10"/>
    <mergeCell ref="G3:H3"/>
    <mergeCell ref="K3:L3"/>
    <mergeCell ref="B3:B4"/>
    <mergeCell ref="C3:C4"/>
    <mergeCell ref="D3:D4"/>
    <mergeCell ref="A3:A4"/>
    <mergeCell ref="E3:F3"/>
    <mergeCell ref="A2:L2"/>
    <mergeCell ref="I3:J3"/>
    <mergeCell ref="A8:C8"/>
    <mergeCell ref="A9:C9"/>
  </mergeCells>
  <pageMargins left="0.7" right="0.7" top="0.75" bottom="0.75" header="0.3" footer="0.3"/>
  <pageSetup paperSize="281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CUARTO TÉCNICO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Casa.cultura</dc:creator>
  <cp:lastModifiedBy>Maria Alexandra Cárdenas</cp:lastModifiedBy>
  <cp:lastPrinted>2025-05-22T16:07:58Z</cp:lastPrinted>
  <dcterms:created xsi:type="dcterms:W3CDTF">2024-10-18T16:30:15Z</dcterms:created>
  <dcterms:modified xsi:type="dcterms:W3CDTF">2026-04-13T16:26:45Z</dcterms:modified>
</cp:coreProperties>
</file>