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MINIMA CUANTIA\014 MATERIALES VIVIENDA\"/>
    </mc:Choice>
  </mc:AlternateContent>
  <xr:revisionPtr revIDLastSave="0" documentId="13_ncr:1_{C40842F0-896E-440A-9457-0E58C7EF3C26}" xr6:coauthVersionLast="47" xr6:coauthVersionMax="47" xr10:uidLastSave="{00000000-0000-0000-0000-000000000000}"/>
  <bookViews>
    <workbookView xWindow="-120" yWindow="-120" windowWidth="24240" windowHeight="13140" xr2:uid="{5A0645B5-872F-46FC-80CD-9C1B6EEE92F8}"/>
  </bookViews>
  <sheets>
    <sheet name="Matriz 1 - Riesgos" sheetId="1" r:id="rId1"/>
    <sheet name="Inputs" sheetId="2" state="hidden" r:id="rId2"/>
  </sheets>
  <definedNames>
    <definedName name="_xlnm._FilterDatabase" localSheetId="0" hidden="1">'Matriz 1 - Riesgos'!$A$3:$X$3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8" i="1" l="1"/>
  <c r="K8" i="1" s="1"/>
  <c r="P8" i="1"/>
  <c r="Q8" i="1" s="1"/>
  <c r="J9" i="1"/>
  <c r="K9" i="1" s="1"/>
  <c r="P9" i="1"/>
  <c r="Q9" i="1" s="1"/>
  <c r="J10" i="1"/>
  <c r="K10" i="1" s="1"/>
  <c r="P10" i="1"/>
  <c r="Q10" i="1" s="1"/>
  <c r="J11" i="1"/>
  <c r="K11" i="1" s="1"/>
  <c r="P11" i="1"/>
  <c r="Q11" i="1" s="1"/>
  <c r="J7" i="1" l="1"/>
  <c r="K7" i="1" s="1"/>
  <c r="P7" i="1"/>
  <c r="Q7" i="1" s="1"/>
  <c r="P5" i="1"/>
  <c r="Q5" i="1" s="1"/>
  <c r="P6" i="1"/>
  <c r="Q6" i="1" s="1"/>
  <c r="P4" i="1"/>
  <c r="Q4" i="1" s="1"/>
  <c r="J6" i="1"/>
  <c r="K6" i="1" s="1"/>
  <c r="J5" i="1"/>
  <c r="K5" i="1" s="1"/>
  <c r="J4" i="1"/>
  <c r="K4" i="1" s="1"/>
</calcChain>
</file>

<file path=xl/sharedStrings.xml><?xml version="1.0" encoding="utf-8"?>
<sst xmlns="http://schemas.openxmlformats.org/spreadsheetml/2006/main" count="177" uniqueCount="103">
  <si>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</si>
  <si>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</si>
  <si>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</si>
  <si>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</si>
  <si>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</si>
  <si>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</si>
  <si>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</si>
  <si>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</si>
  <si>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</si>
  <si>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</si>
  <si>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</si>
  <si>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</si>
  <si>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</si>
  <si>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</si>
  <si>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</si>
  <si>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</si>
  <si>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</si>
  <si>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</si>
  <si>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</si>
  <si>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</si>
  <si>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</si>
  <si>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</si>
  <si>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</si>
  <si>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</si>
  <si>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</si>
  <si>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Supuestas condiciones de colusión entre los participantes del proceso de selección.</t>
  </si>
  <si>
    <t xml:space="preserve">Baja participación en el proceso de selección producto de conductas colutivas, implicando la delcaratoria de desierta de una, o varias regiones. </t>
  </si>
  <si>
    <t>Proponentes</t>
  </si>
  <si>
    <t xml:space="preserve">Adecuada estructuración de los documentos que hacen parte del proceso de selección, con una planeación acertada y acorde a la realidad del sector, estableciendo requisitos habilitantes y de ponderación adecuados y proporcionales, logrando mitigar la probaiblidad de ocurrencia de supuestas condiciones de colusión entre los participantes del proceso de selección. </t>
  </si>
  <si>
    <t>Sí</t>
  </si>
  <si>
    <t>Colombia Compra Eficiente</t>
  </si>
  <si>
    <t>En la etapa previa de planeación y estructuración.</t>
  </si>
  <si>
    <t>Conociendo las condiciones propias del sector, relación oferta/demanda, así como la atención de observaciones realizadas en las diferentes etapas del proceso de selección, cuya viabilidad técnica, jurídica y financiera sea pertinente.</t>
  </si>
  <si>
    <t xml:space="preserve">Permanente hasta la presentación de propuestas. </t>
  </si>
  <si>
    <t>Ejecución</t>
  </si>
  <si>
    <t>Proveedor</t>
  </si>
  <si>
    <t>Permanente</t>
  </si>
  <si>
    <t>Regulación</t>
  </si>
  <si>
    <t>Cambios tributarios y arancelarios aplicables a los bienes a suministrar.</t>
  </si>
  <si>
    <t xml:space="preserve">Variaciones en el valor de los bienes a suministrar producto de los cambios tributarios aplicables. </t>
  </si>
  <si>
    <t>No</t>
  </si>
  <si>
    <t>Etapa de planeación.</t>
  </si>
  <si>
    <t xml:space="preserve">Actualizaciones del catálogo de acuerdo como es establecido en la minuta. </t>
  </si>
  <si>
    <t>Según lineamientos de la minuta.</t>
  </si>
  <si>
    <t>Variaciones que superen el comportamiento histórico o "normal" de la TRM reportado o analizado por el Banco de la República.</t>
  </si>
  <si>
    <t>Colombia Compra Eficiente + Entidad Compradora + Proveedor</t>
  </si>
  <si>
    <t>Estipulación contractual que permita revisar, analizar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</si>
  <si>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Verificación de las variaciones de la TRM, así como de las situaciones que sean reportadas por los Proveedores a CCE, en caso de existir.</t>
  </si>
  <si>
    <t xml:space="preserve">Trimestralmente. </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</si>
  <si>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</si>
  <si>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</si>
  <si>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</si>
  <si>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</si>
  <si>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</si>
  <si>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Suspensión temporal del Catálogo de la Tienda Virtual del Estado Colombiano</t>
  </si>
  <si>
    <t>Si</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</si>
  <si>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</si>
  <si>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Operacionales</t>
  </si>
  <si>
    <t>Retrasos en la entrega de los bienes a suministrar por causas atribuibles al Proveedor.</t>
  </si>
  <si>
    <t xml:space="preserve">Demoras en los tiempos de entrega de los bienes por parte del proveedor a la Entidad Compradora. </t>
  </si>
  <si>
    <t xml:space="preserve">Adecuada planeación por parte del Proveedor, contemplando aspectos como: destino de entrega, volúmenes, forma de transporte, por mencionar algunos. Con la finalidad de realizar la entrega en los tiempos establecidos en la Minuta. </t>
  </si>
  <si>
    <t>Colocación de la orden de compra</t>
  </si>
  <si>
    <t>Terminación de la orden de compra</t>
  </si>
  <si>
    <t>Una vez colocada la órden de compra, y el Proveedor tiene el listado de elementos a suministrar, se contactará con el Supervisor por parte de la Entidad para organizar los aspectos logísticos para el suministro de los bienes, teniendo en cuenta el lugar en el cual se entregarán, y demás variables que sean pertinentes.</t>
  </si>
  <si>
    <t>Durante la ejecución de la orden de compra por parte del Supervisor de la entidad compradora.</t>
  </si>
  <si>
    <t>Retrasos o limitaciones para el recibo de los bienes suministrados por causas atribuibles a la Entidad Compradora.</t>
  </si>
  <si>
    <t xml:space="preserve">Demoras en la recepción de los bienes por parte de la Entidad compradora, y por tanto del pago correspondiente al Proveedor. </t>
  </si>
  <si>
    <t>Entidad Compradora</t>
  </si>
  <si>
    <t>Adecuada planeación y diligencia por parte de la Entidad Compradora, así como la coordinación con el Proveedor para realizar el recibo de los bienes, así como contar con el espacio o lugar en el cual serán entregados; sin que esto implique un retraso logístico para las partes y por ende el pago respectivo según los plazos establecidos.</t>
  </si>
  <si>
    <t>Entidad Compradora + Proveedor</t>
  </si>
  <si>
    <t>La Entidad Compradora como parte de su planeación, tendrá que establecer los aspectos logísticos para la recepción de los bienes, tanto el lugar en el cual serán almacenados, como la persona encargada de recibirlos, esto a través del Supervisor de la orden de compra.</t>
  </si>
  <si>
    <t xml:space="preserve">Retrasos en los pagos al Proveedor por problemas con la documentación soporte atribuible a este. </t>
  </si>
  <si>
    <t xml:space="preserve">Demoras en el pago y desembolso del valor de los bienes suministrados por problemas con la documentación soporte de la cuenta de cobro ante la Entidad Compradora. </t>
  </si>
  <si>
    <t xml:space="preserve">Verificación de los requisitos que contempla la Entidad Compradora y los aspectos legales para el trámite de la respectiva cuenta de cobro, con la revisión del Supervisor por parte de la entidad a la orden de compra. </t>
  </si>
  <si>
    <t>Terminación de la orden de compra y pago total de la misma</t>
  </si>
  <si>
    <t xml:space="preserve">Solicitud por parte del Proveedor a la entidad de la totalidad de los formatos y documentos que sean necesarios para el trámite de la cuenta a través del Supervisor. Esto a su vez se establece como una obligación contractual en la Minuta del Acuerdo. Así como el correcto diligenciamiento de la información por parte del Proveedor. </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</si>
  <si>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</si>
  <si>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</si>
  <si>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</si>
  <si>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</si>
  <si>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Riesgo</t>
  </si>
  <si>
    <t>Valoración</t>
  </si>
  <si>
    <t>Planeación</t>
  </si>
  <si>
    <t>Bajo</t>
  </si>
  <si>
    <t>Sociales o Políticos</t>
  </si>
  <si>
    <t>Contratación</t>
  </si>
  <si>
    <t>Colombia Compra Eficiente + Proveedor</t>
  </si>
  <si>
    <t>Colombia Compra Eficiente + Entidad Compradora</t>
  </si>
  <si>
    <t>Regulatorios</t>
  </si>
  <si>
    <t>Naturaleza</t>
  </si>
  <si>
    <t>Medio</t>
  </si>
  <si>
    <t>Ambientales</t>
  </si>
  <si>
    <t>Alto</t>
  </si>
  <si>
    <t>Tecnológicos</t>
  </si>
  <si>
    <t>Extremo</t>
  </si>
  <si>
    <t>Entidad compradora</t>
  </si>
  <si>
    <t>En la adjudicación del contrato</t>
  </si>
  <si>
    <t>Estipulación contractual que permita revisar precios frente a modificaciones en tributos y aranceles aplicables. Así como la posibilidad de realizar actualizaciones de precios en la ejecución del contrato, según son detallados en la minuta.</t>
  </si>
  <si>
    <t>Terminación del contrato.</t>
  </si>
  <si>
    <t>Modificación de los precios de los bienes del contrato, aumento o disminución de los costos asociados al suministro de los bienes por parte del proveedor.</t>
  </si>
  <si>
    <t>Etapa de ejecución del contrato</t>
  </si>
  <si>
    <t>entidad compradora</t>
  </si>
  <si>
    <t xml:space="preserve"> Entidad Compradora + Proveedor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</si>
</sst>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s>
  <cellStyleXfs count="1">
    <xf numFmtId="0" fontId="0" fillId="0" borderId="0"/>
  </cellStyleXfs>
  <cellXfs count="13">
    <xf numFmtId="0" fontId="0" fillId="0" borderId="0" xfId="0"/>
    <xf numFmtId="0" fontId="2" fillId="0" borderId="0" xfId="0" applyFont="1" applyAlignment="1">
      <alignment vertical="center" wrapText="1"/>
    </xf>
    <xf numFmtId="0" fontId="1"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sheetPr>
    <pageSetUpPr fitToPage="1"/>
  </sheetPr>
  <dimension ref="A1:X11"/>
  <sheetViews>
    <sheetView showGridLines="0" tabSelected="1" view="pageBreakPreview" zoomScale="60" zoomScaleNormal="115" workbookViewId="0">
      <pane xSplit="1" ySplit="3" topLeftCell="B4" activePane="bottomRight" state="frozen"/>
      <selection pane="topRight" activeCell="B1" sqref="B1"/>
      <selection pane="bottomLeft" activeCell="A4" sqref="A4"/>
      <selection pane="bottomRight" activeCell="N1" sqref="A1:XFD1"/>
    </sheetView>
  </sheetViews>
  <sheetFormatPr baseColWidth="10" defaultColWidth="11.42578125" defaultRowHeight="15" x14ac:dyDescent="0.25"/>
  <cols>
    <col min="1" max="1" width="3.7109375" customWidth="1"/>
    <col min="2" max="2" width="5.5703125" customWidth="1"/>
    <col min="3" max="3" width="4.28515625" customWidth="1"/>
    <col min="4" max="4" width="5.140625" customWidth="1"/>
    <col min="5" max="5" width="6.42578125" customWidth="1"/>
    <col min="6" max="6" width="25" customWidth="1"/>
    <col min="7" max="7" width="25.140625" customWidth="1"/>
    <col min="8" max="8" width="6.7109375" customWidth="1"/>
    <col min="9" max="9" width="5.28515625" customWidth="1"/>
    <col min="10" max="10" width="7.28515625" customWidth="1"/>
    <col min="11" max="11" width="6.42578125" customWidth="1"/>
    <col min="12" max="12" width="12.7109375" customWidth="1"/>
    <col min="13" max="13" width="42" customWidth="1"/>
    <col min="14" max="14" width="5.140625" customWidth="1"/>
    <col min="15" max="15" width="5.28515625" customWidth="1"/>
    <col min="16" max="16" width="7.7109375" customWidth="1"/>
    <col min="17" max="17" width="5.5703125" customWidth="1"/>
    <col min="18" max="18" width="9.28515625" customWidth="1"/>
    <col min="19" max="19" width="10.42578125" customWidth="1"/>
    <col min="20" max="20" width="13.5703125" customWidth="1"/>
    <col min="21" max="21" width="13.42578125" customWidth="1"/>
    <col min="22" max="22" width="27.85546875" customWidth="1"/>
    <col min="23" max="23" width="19.85546875" customWidth="1"/>
  </cols>
  <sheetData>
    <row r="1" spans="1:24" ht="22.5" customHeight="1" x14ac:dyDescent="0.25">
      <c r="A1" s="7" t="s">
        <v>0</v>
      </c>
      <c r="B1" s="8" t="s">
        <v>1</v>
      </c>
      <c r="C1" s="8" t="s">
        <v>2</v>
      </c>
      <c r="D1" s="8" t="s">
        <v>3</v>
      </c>
      <c r="E1" s="8" t="s">
        <v>4</v>
      </c>
      <c r="F1" s="7" t="s">
        <v>5</v>
      </c>
      <c r="G1" s="7" t="s">
        <v>6</v>
      </c>
      <c r="H1" s="8" t="s">
        <v>7</v>
      </c>
      <c r="I1" s="8" t="s">
        <v>8</v>
      </c>
      <c r="J1" s="8" t="s">
        <v>9</v>
      </c>
      <c r="K1" s="8" t="s">
        <v>10</v>
      </c>
      <c r="L1" s="6" t="s">
        <v>11</v>
      </c>
      <c r="M1" s="9" t="s">
        <v>12</v>
      </c>
      <c r="N1" s="12" t="s">
        <v>13</v>
      </c>
      <c r="O1" s="12"/>
      <c r="P1" s="12"/>
      <c r="Q1" s="12"/>
      <c r="R1" s="6" t="s">
        <v>14</v>
      </c>
      <c r="S1" s="6" t="s">
        <v>15</v>
      </c>
      <c r="T1" s="12" t="s">
        <v>16</v>
      </c>
      <c r="U1" s="12" t="s">
        <v>17</v>
      </c>
      <c r="V1" s="12" t="s">
        <v>18</v>
      </c>
      <c r="W1" s="12"/>
      <c r="X1" s="1"/>
    </row>
    <row r="2" spans="1:24" x14ac:dyDescent="0.25">
      <c r="A2" s="7"/>
      <c r="B2" s="8"/>
      <c r="C2" s="8"/>
      <c r="D2" s="8"/>
      <c r="E2" s="8"/>
      <c r="F2" s="7"/>
      <c r="G2" s="7"/>
      <c r="H2" s="8"/>
      <c r="I2" s="8"/>
      <c r="J2" s="8"/>
      <c r="K2" s="8"/>
      <c r="L2" s="6"/>
      <c r="M2" s="10"/>
      <c r="N2" s="6" t="s">
        <v>7</v>
      </c>
      <c r="O2" s="6" t="s">
        <v>8</v>
      </c>
      <c r="P2" s="6" t="s">
        <v>9</v>
      </c>
      <c r="Q2" s="6" t="s">
        <v>10</v>
      </c>
      <c r="R2" s="6"/>
      <c r="S2" s="6"/>
      <c r="T2" s="12"/>
      <c r="U2" s="12"/>
      <c r="V2" s="12" t="s">
        <v>19</v>
      </c>
      <c r="W2" s="12" t="s">
        <v>20</v>
      </c>
      <c r="X2" s="1"/>
    </row>
    <row r="3" spans="1:24" ht="36" customHeight="1" x14ac:dyDescent="0.25">
      <c r="A3" s="7"/>
      <c r="B3" s="8"/>
      <c r="C3" s="8"/>
      <c r="D3" s="8"/>
      <c r="E3" s="8"/>
      <c r="F3" s="7"/>
      <c r="G3" s="7"/>
      <c r="H3" s="8"/>
      <c r="I3" s="8"/>
      <c r="J3" s="8"/>
      <c r="K3" s="8"/>
      <c r="L3" s="6"/>
      <c r="M3" s="11"/>
      <c r="N3" s="6"/>
      <c r="O3" s="6"/>
      <c r="P3" s="6"/>
      <c r="Q3" s="6"/>
      <c r="R3" s="6"/>
      <c r="S3" s="6"/>
      <c r="T3" s="12"/>
      <c r="U3" s="12"/>
      <c r="V3" s="12"/>
      <c r="W3" s="12"/>
      <c r="X3" s="1"/>
    </row>
    <row r="4" spans="1:24" ht="95.25" customHeight="1" x14ac:dyDescent="0.25">
      <c r="A4" s="3">
        <v>1</v>
      </c>
      <c r="B4" s="4" t="s">
        <v>21</v>
      </c>
      <c r="C4" s="4" t="s">
        <v>22</v>
      </c>
      <c r="D4" s="4" t="s">
        <v>23</v>
      </c>
      <c r="E4" s="4" t="s">
        <v>24</v>
      </c>
      <c r="F4" s="5" t="s">
        <v>25</v>
      </c>
      <c r="G4" s="5" t="s">
        <v>26</v>
      </c>
      <c r="H4" s="4">
        <v>2</v>
      </c>
      <c r="I4" s="4">
        <v>3</v>
      </c>
      <c r="J4" s="4">
        <f>SUM(H4:I4)</f>
        <v>5</v>
      </c>
      <c r="K4" s="4" t="str">
        <f>VLOOKUP(J4,Inputs!$E$2:$F$12,2,FALSE)</f>
        <v>Medio</v>
      </c>
      <c r="L4" s="4" t="s">
        <v>27</v>
      </c>
      <c r="M4" s="5" t="s">
        <v>28</v>
      </c>
      <c r="N4" s="4">
        <v>2</v>
      </c>
      <c r="O4" s="4">
        <v>2</v>
      </c>
      <c r="P4" s="4">
        <f>SUM(N4:O4)</f>
        <v>4</v>
      </c>
      <c r="Q4" s="4" t="str">
        <f>VLOOKUP(P4,Inputs!$E$2:$F$12,2,FALSE)</f>
        <v>Bajo</v>
      </c>
      <c r="R4" s="4" t="s">
        <v>29</v>
      </c>
      <c r="S4" s="4" t="s">
        <v>95</v>
      </c>
      <c r="T4" s="3" t="s">
        <v>31</v>
      </c>
      <c r="U4" s="3" t="s">
        <v>96</v>
      </c>
      <c r="V4" s="5" t="s">
        <v>32</v>
      </c>
      <c r="W4" s="3" t="s">
        <v>33</v>
      </c>
      <c r="X4" s="1"/>
    </row>
    <row r="5" spans="1:24" ht="56.25" x14ac:dyDescent="0.25">
      <c r="A5" s="3">
        <v>2</v>
      </c>
      <c r="B5" s="4" t="s">
        <v>21</v>
      </c>
      <c r="C5" s="4" t="s">
        <v>22</v>
      </c>
      <c r="D5" s="4" t="s">
        <v>34</v>
      </c>
      <c r="E5" s="4" t="s">
        <v>37</v>
      </c>
      <c r="F5" s="5" t="s">
        <v>38</v>
      </c>
      <c r="G5" s="5" t="s">
        <v>39</v>
      </c>
      <c r="H5" s="4">
        <v>2</v>
      </c>
      <c r="I5" s="4">
        <v>2</v>
      </c>
      <c r="J5" s="4">
        <f t="shared" ref="J5:J6" si="0">SUM(H5:I5)</f>
        <v>4</v>
      </c>
      <c r="K5" s="4" t="str">
        <f>VLOOKUP(J5,Inputs!$E$2:$F$12,2,FALSE)</f>
        <v>Bajo</v>
      </c>
      <c r="L5" s="4" t="s">
        <v>35</v>
      </c>
      <c r="M5" s="5" t="s">
        <v>97</v>
      </c>
      <c r="N5" s="4">
        <v>2</v>
      </c>
      <c r="O5" s="4">
        <v>1</v>
      </c>
      <c r="P5" s="4">
        <f t="shared" ref="P5:P6" si="1">SUM(N5:O5)</f>
        <v>3</v>
      </c>
      <c r="Q5" s="4" t="str">
        <f>VLOOKUP(P5,Inputs!$E$2:$F$12,2,FALSE)</f>
        <v>Bajo</v>
      </c>
      <c r="R5" s="4" t="s">
        <v>40</v>
      </c>
      <c r="S5" s="4" t="s">
        <v>101</v>
      </c>
      <c r="T5" s="3" t="s">
        <v>41</v>
      </c>
      <c r="U5" s="3" t="s">
        <v>98</v>
      </c>
      <c r="V5" s="5" t="s">
        <v>42</v>
      </c>
      <c r="W5" s="3" t="s">
        <v>43</v>
      </c>
      <c r="X5" s="1"/>
    </row>
    <row r="6" spans="1:24" ht="123.75" x14ac:dyDescent="0.25">
      <c r="A6" s="3">
        <v>3</v>
      </c>
      <c r="B6" s="4" t="s">
        <v>21</v>
      </c>
      <c r="C6" s="4" t="s">
        <v>22</v>
      </c>
      <c r="D6" s="4" t="s">
        <v>34</v>
      </c>
      <c r="E6" s="4" t="s">
        <v>24</v>
      </c>
      <c r="F6" s="5" t="s">
        <v>44</v>
      </c>
      <c r="G6" s="5" t="s">
        <v>99</v>
      </c>
      <c r="H6" s="4">
        <v>2</v>
      </c>
      <c r="I6" s="4">
        <v>3</v>
      </c>
      <c r="J6" s="4">
        <f t="shared" si="0"/>
        <v>5</v>
      </c>
      <c r="K6" s="4" t="str">
        <f>VLOOKUP(J6,Inputs!$E$2:$F$12,2,FALSE)</f>
        <v>Medio</v>
      </c>
      <c r="L6" s="4" t="s">
        <v>102</v>
      </c>
      <c r="M6" s="5" t="s">
        <v>46</v>
      </c>
      <c r="N6" s="4">
        <v>2</v>
      </c>
      <c r="O6" s="4">
        <v>2</v>
      </c>
      <c r="P6" s="4">
        <f t="shared" si="1"/>
        <v>4</v>
      </c>
      <c r="Q6" s="4" t="str">
        <f>VLOOKUP(P6,Inputs!$E$2:$F$12,2,FALSE)</f>
        <v>Bajo</v>
      </c>
      <c r="R6" s="4" t="s">
        <v>40</v>
      </c>
      <c r="S6" s="4" t="s">
        <v>102</v>
      </c>
      <c r="T6" s="3" t="s">
        <v>41</v>
      </c>
      <c r="U6" s="3" t="s">
        <v>98</v>
      </c>
      <c r="V6" s="5" t="s">
        <v>47</v>
      </c>
      <c r="W6" s="3" t="s">
        <v>48</v>
      </c>
      <c r="X6" s="1"/>
    </row>
    <row r="7" spans="1:24" ht="128.25" x14ac:dyDescent="0.25">
      <c r="A7" s="3">
        <v>4</v>
      </c>
      <c r="B7" s="4" t="s">
        <v>49</v>
      </c>
      <c r="C7" s="4" t="s">
        <v>50</v>
      </c>
      <c r="D7" s="4" t="s">
        <v>34</v>
      </c>
      <c r="E7" s="4" t="s">
        <v>51</v>
      </c>
      <c r="F7" s="5" t="s">
        <v>52</v>
      </c>
      <c r="G7" s="5" t="s">
        <v>53</v>
      </c>
      <c r="H7" s="4">
        <v>3</v>
      </c>
      <c r="I7" s="4">
        <v>3</v>
      </c>
      <c r="J7" s="4">
        <f t="shared" ref="J7" si="2">SUM(H7:I7)</f>
        <v>6</v>
      </c>
      <c r="K7" s="4" t="str">
        <f>VLOOKUP(J7,Inputs!$E$2:$F$12,2,FALSE)</f>
        <v>Alto</v>
      </c>
      <c r="L7" s="4" t="s">
        <v>102</v>
      </c>
      <c r="M7" s="5" t="s">
        <v>54</v>
      </c>
      <c r="N7" s="4">
        <v>4</v>
      </c>
      <c r="O7" s="4">
        <v>2</v>
      </c>
      <c r="P7" s="4">
        <f t="shared" ref="P7" si="3">SUM(N7:O7)</f>
        <v>6</v>
      </c>
      <c r="Q7" s="4" t="str">
        <f>VLOOKUP(P7,Inputs!$E$2:$F$12,2,FALSE)</f>
        <v>Alto</v>
      </c>
      <c r="R7" s="4" t="s">
        <v>55</v>
      </c>
      <c r="S7" s="4" t="s">
        <v>102</v>
      </c>
      <c r="T7" s="3" t="s">
        <v>100</v>
      </c>
      <c r="U7" s="3" t="s">
        <v>98</v>
      </c>
      <c r="V7" s="5" t="s">
        <v>56</v>
      </c>
      <c r="W7" s="3" t="s">
        <v>36</v>
      </c>
      <c r="X7" s="1"/>
    </row>
    <row r="8" spans="1:24" ht="123.75" customHeight="1" x14ac:dyDescent="0.25">
      <c r="A8" s="3">
        <v>5</v>
      </c>
      <c r="B8" s="4" t="s">
        <v>21</v>
      </c>
      <c r="C8" s="4" t="s">
        <v>50</v>
      </c>
      <c r="D8" s="4" t="s">
        <v>34</v>
      </c>
      <c r="E8" s="4" t="s">
        <v>57</v>
      </c>
      <c r="F8" s="5" t="s">
        <v>58</v>
      </c>
      <c r="G8" s="5" t="s">
        <v>59</v>
      </c>
      <c r="H8" s="4">
        <v>3</v>
      </c>
      <c r="I8" s="4">
        <v>4</v>
      </c>
      <c r="J8" s="4">
        <f t="shared" ref="J8:J11" si="4">SUM(H8:I8)</f>
        <v>7</v>
      </c>
      <c r="K8" s="4" t="str">
        <f>VLOOKUP(J8,Inputs!$E$2:$F$12,2,FALSE)</f>
        <v>Alto</v>
      </c>
      <c r="L8" s="4" t="s">
        <v>35</v>
      </c>
      <c r="M8" s="5" t="s">
        <v>60</v>
      </c>
      <c r="N8" s="4">
        <v>2</v>
      </c>
      <c r="O8" s="4">
        <v>2</v>
      </c>
      <c r="P8" s="4">
        <f t="shared" ref="P8:P11" si="5">SUM(N8:O8)</f>
        <v>4</v>
      </c>
      <c r="Q8" s="4" t="str">
        <f>VLOOKUP(P8,Inputs!$E$2:$F$12,2,FALSE)</f>
        <v>Bajo</v>
      </c>
      <c r="R8" s="4" t="s">
        <v>55</v>
      </c>
      <c r="S8" s="4" t="s">
        <v>35</v>
      </c>
      <c r="T8" s="3" t="s">
        <v>61</v>
      </c>
      <c r="U8" s="3" t="s">
        <v>62</v>
      </c>
      <c r="V8" s="5" t="s">
        <v>63</v>
      </c>
      <c r="W8" s="3" t="s">
        <v>64</v>
      </c>
      <c r="X8" s="1"/>
    </row>
    <row r="9" spans="1:24" ht="106.5" customHeight="1" x14ac:dyDescent="0.25">
      <c r="A9" s="3">
        <v>6</v>
      </c>
      <c r="B9" s="4" t="s">
        <v>21</v>
      </c>
      <c r="C9" s="4" t="s">
        <v>50</v>
      </c>
      <c r="D9" s="4" t="s">
        <v>34</v>
      </c>
      <c r="E9" s="4" t="s">
        <v>57</v>
      </c>
      <c r="F9" s="5" t="s">
        <v>65</v>
      </c>
      <c r="G9" s="5" t="s">
        <v>66</v>
      </c>
      <c r="H9" s="4">
        <v>3</v>
      </c>
      <c r="I9" s="4">
        <v>4</v>
      </c>
      <c r="J9" s="4">
        <f t="shared" si="4"/>
        <v>7</v>
      </c>
      <c r="K9" s="4" t="str">
        <f>VLOOKUP(J9,Inputs!$E$2:$F$12,2,FALSE)</f>
        <v>Alto</v>
      </c>
      <c r="L9" s="4" t="s">
        <v>67</v>
      </c>
      <c r="M9" s="5" t="s">
        <v>68</v>
      </c>
      <c r="N9" s="4">
        <v>2</v>
      </c>
      <c r="O9" s="4">
        <v>2</v>
      </c>
      <c r="P9" s="4">
        <f t="shared" si="5"/>
        <v>4</v>
      </c>
      <c r="Q9" s="4" t="str">
        <f>VLOOKUP(P9,Inputs!$E$2:$F$12,2,FALSE)</f>
        <v>Bajo</v>
      </c>
      <c r="R9" s="4" t="s">
        <v>55</v>
      </c>
      <c r="S9" s="4" t="s">
        <v>69</v>
      </c>
      <c r="T9" s="3" t="s">
        <v>61</v>
      </c>
      <c r="U9" s="3" t="s">
        <v>62</v>
      </c>
      <c r="V9" s="5" t="s">
        <v>70</v>
      </c>
      <c r="W9" s="3" t="s">
        <v>64</v>
      </c>
      <c r="X9" s="1"/>
    </row>
    <row r="10" spans="1:24" ht="110.25" customHeight="1" x14ac:dyDescent="0.25">
      <c r="A10" s="3">
        <v>7</v>
      </c>
      <c r="B10" s="4" t="s">
        <v>49</v>
      </c>
      <c r="C10" s="4" t="s">
        <v>50</v>
      </c>
      <c r="D10" s="4" t="s">
        <v>34</v>
      </c>
      <c r="E10" s="4" t="s">
        <v>51</v>
      </c>
      <c r="F10" s="5" t="s">
        <v>71</v>
      </c>
      <c r="G10" s="5" t="s">
        <v>72</v>
      </c>
      <c r="H10" s="4">
        <v>2</v>
      </c>
      <c r="I10" s="4">
        <v>4</v>
      </c>
      <c r="J10" s="4">
        <f t="shared" si="4"/>
        <v>6</v>
      </c>
      <c r="K10" s="4" t="str">
        <f>VLOOKUP(J10,Inputs!$E$2:$F$12,2,FALSE)</f>
        <v>Alto</v>
      </c>
      <c r="L10" s="4" t="s">
        <v>35</v>
      </c>
      <c r="M10" s="5" t="s">
        <v>73</v>
      </c>
      <c r="N10" s="4">
        <v>1</v>
      </c>
      <c r="O10" s="4">
        <v>2</v>
      </c>
      <c r="P10" s="4">
        <f t="shared" si="5"/>
        <v>3</v>
      </c>
      <c r="Q10" s="4" t="str">
        <f>VLOOKUP(P10,Inputs!$E$2:$F$12,2,FALSE)</f>
        <v>Bajo</v>
      </c>
      <c r="R10" s="4" t="s">
        <v>55</v>
      </c>
      <c r="S10" s="4" t="s">
        <v>35</v>
      </c>
      <c r="T10" s="3" t="s">
        <v>61</v>
      </c>
      <c r="U10" s="3" t="s">
        <v>74</v>
      </c>
      <c r="V10" s="5" t="s">
        <v>75</v>
      </c>
      <c r="W10" s="3" t="s">
        <v>64</v>
      </c>
      <c r="X10" s="1"/>
    </row>
    <row r="11" spans="1:24" ht="90" customHeight="1" x14ac:dyDescent="0.25">
      <c r="A11" s="3">
        <v>8</v>
      </c>
      <c r="B11" s="4" t="s">
        <v>49</v>
      </c>
      <c r="C11" s="4" t="s">
        <v>50</v>
      </c>
      <c r="D11" s="4" t="s">
        <v>34</v>
      </c>
      <c r="E11" s="4" t="s">
        <v>51</v>
      </c>
      <c r="F11" s="5" t="s">
        <v>76</v>
      </c>
      <c r="G11" s="5" t="s">
        <v>77</v>
      </c>
      <c r="H11" s="4">
        <v>3</v>
      </c>
      <c r="I11" s="4">
        <v>4</v>
      </c>
      <c r="J11" s="4">
        <f t="shared" si="4"/>
        <v>7</v>
      </c>
      <c r="K11" s="4" t="str">
        <f>VLOOKUP(J11,Inputs!$E$2:$F$12,2,FALSE)</f>
        <v>Alto</v>
      </c>
      <c r="L11" s="4" t="s">
        <v>67</v>
      </c>
      <c r="M11" s="5" t="s">
        <v>78</v>
      </c>
      <c r="N11" s="4">
        <v>1</v>
      </c>
      <c r="O11" s="4">
        <v>2</v>
      </c>
      <c r="P11" s="4">
        <f t="shared" si="5"/>
        <v>3</v>
      </c>
      <c r="Q11" s="4" t="str">
        <f>VLOOKUP(P11,Inputs!$E$2:$F$12,2,FALSE)</f>
        <v>Bajo</v>
      </c>
      <c r="R11" s="4" t="s">
        <v>55</v>
      </c>
      <c r="S11" s="4" t="s">
        <v>69</v>
      </c>
      <c r="T11" s="3" t="s">
        <v>61</v>
      </c>
      <c r="U11" s="3" t="s">
        <v>74</v>
      </c>
      <c r="V11" s="5" t="s">
        <v>79</v>
      </c>
      <c r="W11" s="3" t="s">
        <v>64</v>
      </c>
      <c r="X11" s="1"/>
    </row>
  </sheetData>
  <autoFilter ref="A3:X3" xr:uid="{DB0AB363-8061-4B3D-93AF-68E45DFD6D78}"/>
  <mergeCells count="25">
    <mergeCell ref="M1:M3"/>
    <mergeCell ref="V2:V3"/>
    <mergeCell ref="W2:W3"/>
    <mergeCell ref="V1:W1"/>
    <mergeCell ref="N2:N3"/>
    <mergeCell ref="O2:O3"/>
    <mergeCell ref="P2:P3"/>
    <mergeCell ref="Q2:Q3"/>
    <mergeCell ref="N1:Q1"/>
    <mergeCell ref="R1:R3"/>
    <mergeCell ref="S1:S3"/>
    <mergeCell ref="T1:T3"/>
    <mergeCell ref="U1:U3"/>
    <mergeCell ref="L1:L3"/>
    <mergeCell ref="A1:A3"/>
    <mergeCell ref="B1:B3"/>
    <mergeCell ref="C1:C3"/>
    <mergeCell ref="D1:D3"/>
    <mergeCell ref="E1:E3"/>
    <mergeCell ref="F1:F3"/>
    <mergeCell ref="G1:G3"/>
    <mergeCell ref="H1:H3"/>
    <mergeCell ref="I1:I3"/>
    <mergeCell ref="J1:J3"/>
    <mergeCell ref="K1:K3"/>
  </mergeCells>
  <dataValidations count="1">
    <dataValidation type="whole" allowBlank="1" showInputMessage="1" showErrorMessage="1" sqref="H4:I11" xr:uid="{0945BAE8-C604-4BE0-8C65-E36C765A07E0}">
      <formula1>1</formula1>
      <formula2>5</formula2>
    </dataValidation>
  </dataValidations>
  <pageMargins left="0.7" right="0.7" top="0.75" bottom="0.75" header="0.3" footer="0.3"/>
  <pageSetup scale="45" fitToHeight="0" orientation="landscape" horizontalDpi="1200" verticalDpi="1200" r:id="rId1"/>
  <extLst>
    <ext xmlns:x14="http://schemas.microsoft.com/office/spreadsheetml/2009/9/main" uri="{CCE6A557-97BC-4b89-ADB6-D9C93CAAB3DF}">
      <x14:dataValidations xmlns:xm="http://schemas.microsoft.com/office/excel/2006/main" count="4">
        <x14:dataValidation type="list" allowBlank="1" showInputMessage="1" showErrorMessage="1" xr:uid="{9123A81A-E507-4F43-B34D-7656186D05DE}">
          <x14:formula1>
            <xm:f>Inputs!$A$2:$A$3</xm:f>
          </x14:formula1>
          <xm:sqref>B4:B11</xm:sqref>
        </x14:dataValidation>
        <x14:dataValidation type="list" allowBlank="1" showInputMessage="1" showErrorMessage="1" xr:uid="{95EE6C98-F7AC-486D-B740-DB28DBE19C72}">
          <x14:formula1>
            <xm:f>Inputs!$B$2:$B$3</xm:f>
          </x14:formula1>
          <xm:sqref>C4:C11</xm:sqref>
        </x14:dataValidation>
        <x14:dataValidation type="list" allowBlank="1" showInputMessage="1" showErrorMessage="1" xr:uid="{9477A186-4711-46B8-B6AD-F4EC6EF4AD44}">
          <x14:formula1>
            <xm:f>Inputs!$C$2:$C$5</xm:f>
          </x14:formula1>
          <xm:sqref>D4:D11</xm:sqref>
        </x14:dataValidation>
        <x14:dataValidation type="list" allowBlank="1" showInputMessage="1" showErrorMessage="1" xr:uid="{1787F152-6795-4BDA-9DA9-DED08C54302B}">
          <x14:formula1>
            <xm:f>Inputs!$D$2:$D$9</xm:f>
          </x14:formula1>
          <xm:sqref>E4:E11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42578125" defaultRowHeight="15" x14ac:dyDescent="0.25"/>
  <cols>
    <col min="8" max="8" width="55.85546875" customWidth="1"/>
  </cols>
  <sheetData>
    <row r="1" spans="1:8" x14ac:dyDescent="0.25">
      <c r="A1" s="2" t="s">
        <v>1</v>
      </c>
      <c r="B1" s="2" t="s">
        <v>2</v>
      </c>
      <c r="C1" s="2" t="s">
        <v>3</v>
      </c>
      <c r="D1" s="2" t="s">
        <v>4</v>
      </c>
      <c r="E1" s="2" t="s">
        <v>80</v>
      </c>
      <c r="F1" s="2" t="s">
        <v>81</v>
      </c>
      <c r="G1">
        <v>1</v>
      </c>
      <c r="H1" t="s">
        <v>30</v>
      </c>
    </row>
    <row r="2" spans="1:8" x14ac:dyDescent="0.25">
      <c r="A2" t="s">
        <v>21</v>
      </c>
      <c r="B2" t="s">
        <v>50</v>
      </c>
      <c r="C2" t="s">
        <v>82</v>
      </c>
      <c r="D2" t="s">
        <v>24</v>
      </c>
      <c r="E2">
        <v>0</v>
      </c>
      <c r="F2" t="s">
        <v>83</v>
      </c>
      <c r="G2">
        <v>2</v>
      </c>
      <c r="H2" t="s">
        <v>35</v>
      </c>
    </row>
    <row r="3" spans="1:8" x14ac:dyDescent="0.25">
      <c r="A3" t="s">
        <v>49</v>
      </c>
      <c r="B3" t="s">
        <v>22</v>
      </c>
      <c r="C3" t="s">
        <v>23</v>
      </c>
      <c r="D3" t="s">
        <v>84</v>
      </c>
      <c r="E3">
        <v>1</v>
      </c>
      <c r="F3" t="s">
        <v>83</v>
      </c>
      <c r="G3">
        <v>3</v>
      </c>
      <c r="H3" t="s">
        <v>67</v>
      </c>
    </row>
    <row r="4" spans="1:8" x14ac:dyDescent="0.25">
      <c r="C4" t="s">
        <v>85</v>
      </c>
      <c r="D4" t="s">
        <v>57</v>
      </c>
      <c r="E4">
        <v>2</v>
      </c>
      <c r="F4" t="s">
        <v>83</v>
      </c>
      <c r="G4">
        <v>4</v>
      </c>
      <c r="H4" t="s">
        <v>86</v>
      </c>
    </row>
    <row r="5" spans="1:8" x14ac:dyDescent="0.25">
      <c r="C5" t="s">
        <v>34</v>
      </c>
      <c r="D5" t="s">
        <v>51</v>
      </c>
      <c r="E5">
        <v>3</v>
      </c>
      <c r="F5" t="s">
        <v>83</v>
      </c>
      <c r="G5">
        <v>5</v>
      </c>
      <c r="H5" t="s">
        <v>87</v>
      </c>
    </row>
    <row r="6" spans="1:8" x14ac:dyDescent="0.25">
      <c r="D6" t="s">
        <v>88</v>
      </c>
      <c r="E6">
        <v>4</v>
      </c>
      <c r="F6" t="s">
        <v>83</v>
      </c>
      <c r="H6" t="s">
        <v>69</v>
      </c>
    </row>
    <row r="7" spans="1:8" x14ac:dyDescent="0.25">
      <c r="D7" t="s">
        <v>89</v>
      </c>
      <c r="E7">
        <v>5</v>
      </c>
      <c r="F7" t="s">
        <v>90</v>
      </c>
      <c r="H7" t="s">
        <v>45</v>
      </c>
    </row>
    <row r="8" spans="1:8" x14ac:dyDescent="0.25">
      <c r="D8" t="s">
        <v>91</v>
      </c>
      <c r="E8">
        <v>6</v>
      </c>
      <c r="F8" t="s">
        <v>92</v>
      </c>
    </row>
    <row r="9" spans="1:8" x14ac:dyDescent="0.25">
      <c r="D9" t="s">
        <v>93</v>
      </c>
      <c r="E9">
        <v>7</v>
      </c>
      <c r="F9" t="s">
        <v>92</v>
      </c>
    </row>
    <row r="10" spans="1:8" x14ac:dyDescent="0.25">
      <c r="E10">
        <v>8</v>
      </c>
      <c r="F10" t="s">
        <v>94</v>
      </c>
    </row>
    <row r="11" spans="1:8" x14ac:dyDescent="0.25">
      <c r="E11">
        <v>9</v>
      </c>
      <c r="F11" t="s">
        <v>94</v>
      </c>
    </row>
    <row r="12" spans="1:8" x14ac:dyDescent="0.25">
      <c r="E12">
        <v>10</v>
      </c>
      <c r="F12" t="s">
        <v>94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6" ma:contentTypeDescription="Crear nuevo documento." ma:contentTypeScope="" ma:versionID="21644e9cb57bdd05ea629790f69dc6e2">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2cf047bbcb0c5008df1f7119307d7e0c"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1F0801A8-E9E1-468F-91A0-CB1BB0269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PC51</cp:lastModifiedBy>
  <cp:revision/>
  <cp:lastPrinted>2026-04-07T16:03:08Z</cp:lastPrinted>
  <dcterms:created xsi:type="dcterms:W3CDTF">2020-08-08T21:11:53Z</dcterms:created>
  <dcterms:modified xsi:type="dcterms:W3CDTF">2026-04-07T16:03:14Z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