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13CB911C-91DE-4F0D-BE66-8B83B9C645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page\x2dtotal">Sheet1!$A$22</definedName>
    <definedName name="page\x2dtotal\x2dmaster0">Sheet1!$A$22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L20" i="1"/>
  <c r="L18" i="1"/>
  <c r="L17" i="1"/>
  <c r="K21" i="1"/>
  <c r="K18" i="1"/>
  <c r="K17" i="1"/>
</calcChain>
</file>

<file path=xl/sharedStrings.xml><?xml version="1.0" encoding="utf-8"?>
<sst xmlns="http://schemas.openxmlformats.org/spreadsheetml/2006/main" count="39" uniqueCount="38">
  <si>
    <t>INFORME DE EJECUCION PRESUPUESTAL</t>
  </si>
  <si>
    <t>Nombre Tercero</t>
  </si>
  <si>
    <t>Nit Beneficiario</t>
  </si>
  <si>
    <t>JENIFER ALEXANDRA SANTAMARIA H</t>
  </si>
  <si>
    <t>Fecha de inicio:</t>
  </si>
  <si>
    <t>21/01/2026</t>
  </si>
  <si>
    <t>Numero de Contrato:</t>
  </si>
  <si>
    <t>ADRES-CPS-145-2026</t>
  </si>
  <si>
    <t>Fecha de Terminación</t>
  </si>
  <si>
    <t>20/09/2026</t>
  </si>
  <si>
    <t>Vigencia:</t>
  </si>
  <si>
    <t>Valor Mensualidad:</t>
  </si>
  <si>
    <t>Fecha de Cesión</t>
  </si>
  <si>
    <t>Valor Inicial Contrato:</t>
  </si>
  <si>
    <t>Valor Día:</t>
  </si>
  <si>
    <t>Concepto</t>
  </si>
  <si>
    <t>No. CDP</t>
  </si>
  <si>
    <t>Fecha CDP</t>
  </si>
  <si>
    <t>No. RP</t>
  </si>
  <si>
    <t>Fecha RP</t>
  </si>
  <si>
    <t>Rubro Presupuestal</t>
  </si>
  <si>
    <t>Valor total RP</t>
  </si>
  <si>
    <t>ID Obligación</t>
  </si>
  <si>
    <t xml:space="preserve">No. Solicitud de Pago </t>
  </si>
  <si>
    <t xml:space="preserve">Fecha Solicitud de Pago </t>
  </si>
  <si>
    <t xml:space="preserve">Valor Solicitud de Pago </t>
  </si>
  <si>
    <t>Saldo por ejecutar y/o Liberar</t>
  </si>
  <si>
    <t>12/01/2026</t>
  </si>
  <si>
    <t>A-02-02-02-008-002-01</t>
  </si>
  <si>
    <t>1° Pago</t>
  </si>
  <si>
    <t>12/02/2026</t>
  </si>
  <si>
    <t>2° Pago</t>
  </si>
  <si>
    <t>12/03/2026</t>
  </si>
  <si>
    <t>Total RP</t>
  </si>
  <si>
    <t>TOTAL EJECUCION CONTRATO: ADRES-CPS-145-2026</t>
  </si>
  <si>
    <t>Proyección de pagos mes de marzo de 2026</t>
  </si>
  <si>
    <t>Proyección de pagos del 1 al 14 de abril de 2026</t>
  </si>
  <si>
    <t>TOTAL PROYECCION DE PAGOS - EJECUCION CONTRATO: ADRES-CPS-145-2026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</si>
</sst>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FFFF"/>
      <name val="Arial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FB0A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inden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indent="1"/>
    </xf>
    <xf numFmtId="0" fontId="0" fillId="0" borderId="0" xfId="0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showGridLines="0" tabSelected="1" workbookViewId="0">
      <selection activeCell="A18" sqref="A18"/>
    </sheetView>
  </sheetViews>
  <sheetFormatPr baseColWidth="10" defaultColWidth="8.88671875" defaultRowHeight="14.4" x14ac:dyDescent="0.3"/>
  <cols>
    <col min="1" max="1" width="47.88671875" customWidth="1"/>
    <col min="2" max="2" width="14.5546875" style="22" bestFit="1" customWidth="1"/>
    <col min="3" max="3" width="9.5546875" bestFit="1" customWidth="1"/>
    <col min="4" max="4" width="10.77734375" customWidth="1"/>
    <col min="5" max="5" width="12.109375" customWidth="1"/>
    <col min="6" max="6" width="21.5546875" customWidth="1"/>
    <col min="7" max="7" width="19.88671875" customWidth="1"/>
    <col min="8" max="8" width="14" customWidth="1"/>
    <col min="9" max="9" width="14.109375" customWidth="1"/>
    <col min="10" max="10" width="17.21875" customWidth="1"/>
    <col min="11" max="11" width="24.5546875" customWidth="1"/>
    <col min="12" max="12" width="24.44140625" bestFit="1" customWidth="1"/>
    <col min="13" max="13" width="0.77734375" customWidth="1"/>
  </cols>
  <sheetData>
    <row r="1" spans="1:13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3">
      <c r="A2" s="1"/>
    </row>
    <row r="3" spans="1:13" x14ac:dyDescent="0.3">
      <c r="A3" s="2" t="s">
        <v>1</v>
      </c>
      <c r="B3" s="23" t="s">
        <v>2</v>
      </c>
      <c r="C3" s="3"/>
      <c r="D3" s="4"/>
      <c r="E3" s="4"/>
      <c r="F3" s="4"/>
      <c r="G3" s="4"/>
      <c r="H3" s="4"/>
      <c r="I3" s="4"/>
      <c r="J3" s="4"/>
      <c r="K3" s="4"/>
      <c r="L3" s="4"/>
    </row>
    <row r="4" spans="1:13" x14ac:dyDescent="0.3">
      <c r="A4" s="5" t="s">
        <v>3</v>
      </c>
      <c r="B4" s="26">
        <v>1026292744</v>
      </c>
      <c r="C4" s="3"/>
      <c r="D4" s="4"/>
      <c r="E4" s="4"/>
      <c r="F4" s="4"/>
      <c r="G4" s="4"/>
      <c r="H4" s="4"/>
      <c r="I4" s="4"/>
      <c r="J4" s="4"/>
      <c r="K4" s="4"/>
      <c r="L4" s="4"/>
    </row>
    <row r="5" spans="1:13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</row>
    <row r="6" spans="1:13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3" x14ac:dyDescent="0.3">
      <c r="A7" s="6" t="s">
        <v>4</v>
      </c>
      <c r="B7" s="24" t="s">
        <v>5</v>
      </c>
      <c r="C7" s="3"/>
      <c r="D7" s="4"/>
      <c r="E7" s="7"/>
      <c r="F7" s="6" t="s">
        <v>6</v>
      </c>
      <c r="G7" s="24" t="s">
        <v>7</v>
      </c>
      <c r="H7" s="3"/>
      <c r="I7" s="4"/>
      <c r="J7" s="4"/>
      <c r="K7" s="8"/>
      <c r="L7" s="8"/>
    </row>
    <row r="8" spans="1:13" x14ac:dyDescent="0.3">
      <c r="A8" s="6" t="s">
        <v>8</v>
      </c>
      <c r="B8" s="24" t="s">
        <v>9</v>
      </c>
      <c r="C8" s="3"/>
      <c r="D8" s="4"/>
      <c r="E8" s="7"/>
      <c r="F8" s="6" t="s">
        <v>10</v>
      </c>
      <c r="G8" s="36">
        <v>2026</v>
      </c>
      <c r="H8" s="3"/>
      <c r="I8" s="4"/>
      <c r="J8" s="7"/>
      <c r="K8" s="2" t="s">
        <v>11</v>
      </c>
      <c r="L8" s="38">
        <v>9222000</v>
      </c>
    </row>
    <row r="9" spans="1:13" x14ac:dyDescent="0.3">
      <c r="A9" s="6" t="s">
        <v>12</v>
      </c>
      <c r="B9" s="35">
        <v>46127</v>
      </c>
      <c r="C9" s="3"/>
      <c r="D9" s="4"/>
      <c r="E9" s="7"/>
      <c r="F9" s="6" t="s">
        <v>13</v>
      </c>
      <c r="G9" s="37">
        <v>73776000</v>
      </c>
      <c r="H9" s="3"/>
      <c r="I9" s="4"/>
      <c r="J9" s="7"/>
      <c r="K9" s="2" t="s">
        <v>14</v>
      </c>
      <c r="L9" s="38">
        <v>307400</v>
      </c>
    </row>
    <row r="10" spans="1:13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3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3" x14ac:dyDescent="0.3">
      <c r="A12" s="20" t="s">
        <v>15</v>
      </c>
      <c r="B12" s="20" t="s">
        <v>16</v>
      </c>
      <c r="C12" s="20" t="s">
        <v>17</v>
      </c>
      <c r="D12" s="20" t="s">
        <v>18</v>
      </c>
      <c r="E12" s="20" t="s">
        <v>19</v>
      </c>
      <c r="F12" s="20" t="s">
        <v>20</v>
      </c>
      <c r="G12" s="20" t="s">
        <v>21</v>
      </c>
      <c r="H12" s="20" t="s">
        <v>22</v>
      </c>
      <c r="I12" s="20" t="s">
        <v>23</v>
      </c>
      <c r="J12" s="20" t="s">
        <v>24</v>
      </c>
      <c r="K12" s="20" t="s">
        <v>25</v>
      </c>
      <c r="L12" s="20" t="s">
        <v>26</v>
      </c>
    </row>
    <row r="13" spans="1:13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</row>
    <row r="14" spans="1:13" x14ac:dyDescent="0.3">
      <c r="A14" s="10"/>
      <c r="B14" s="27">
        <v>848</v>
      </c>
      <c r="C14" s="11" t="s">
        <v>27</v>
      </c>
      <c r="D14" s="27">
        <v>447</v>
      </c>
      <c r="E14" s="11" t="s">
        <v>5</v>
      </c>
      <c r="F14" s="11" t="s">
        <v>28</v>
      </c>
      <c r="G14" s="12">
        <v>73776000</v>
      </c>
      <c r="H14" s="10"/>
      <c r="I14" s="10"/>
      <c r="J14" s="10"/>
      <c r="K14" s="10"/>
      <c r="L14" s="12">
        <v>73776000</v>
      </c>
    </row>
    <row r="15" spans="1:13" x14ac:dyDescent="0.3">
      <c r="A15" s="13" t="s">
        <v>29</v>
      </c>
      <c r="B15" s="10"/>
      <c r="C15" s="10"/>
      <c r="D15" s="10"/>
      <c r="E15" s="10"/>
      <c r="F15" s="10"/>
      <c r="G15" s="10"/>
      <c r="H15" s="27">
        <v>2031</v>
      </c>
      <c r="I15" s="27">
        <v>308123</v>
      </c>
      <c r="J15" s="11" t="s">
        <v>30</v>
      </c>
      <c r="K15" s="12">
        <v>3074000</v>
      </c>
      <c r="L15" s="12">
        <v>70702000</v>
      </c>
    </row>
    <row r="16" spans="1:13" x14ac:dyDescent="0.3">
      <c r="A16" s="13" t="s">
        <v>31</v>
      </c>
      <c r="B16" s="10"/>
      <c r="C16" s="10"/>
      <c r="D16" s="10"/>
      <c r="E16" s="10"/>
      <c r="F16" s="10"/>
      <c r="G16" s="10"/>
      <c r="H16" s="27">
        <v>4909</v>
      </c>
      <c r="I16" s="27">
        <v>340236</v>
      </c>
      <c r="J16" s="11" t="s">
        <v>32</v>
      </c>
      <c r="K16" s="12">
        <v>9222000</v>
      </c>
      <c r="L16" s="12">
        <v>61480000</v>
      </c>
    </row>
    <row r="17" spans="1:12" x14ac:dyDescent="0.3">
      <c r="A17" s="13" t="s">
        <v>35</v>
      </c>
      <c r="B17" s="10"/>
      <c r="C17" s="10"/>
      <c r="D17" s="10"/>
      <c r="E17" s="10"/>
      <c r="F17" s="10"/>
      <c r="G17" s="10"/>
      <c r="H17" s="27"/>
      <c r="I17" s="27"/>
      <c r="J17" s="11"/>
      <c r="K17" s="12">
        <f>L8</f>
        <v>9222000</v>
      </c>
      <c r="L17" s="12">
        <f>+L16-K17</f>
        <v>52258000</v>
      </c>
    </row>
    <row r="18" spans="1:12" x14ac:dyDescent="0.3">
      <c r="A18" s="28" t="s">
        <v>36</v>
      </c>
      <c r="B18" s="10"/>
      <c r="C18" s="10"/>
      <c r="D18" s="10"/>
      <c r="E18" s="9"/>
      <c r="F18" s="14"/>
      <c r="G18" s="10"/>
      <c r="H18" s="10"/>
      <c r="I18" s="10"/>
      <c r="J18" s="10"/>
      <c r="K18" s="12">
        <f>L9*14</f>
        <v>4303600</v>
      </c>
      <c r="L18" s="29">
        <f>+L17-K18</f>
        <v>47954400</v>
      </c>
    </row>
    <row r="19" spans="1:12" x14ac:dyDescent="0.3">
      <c r="A19" s="13" t="s">
        <v>33</v>
      </c>
      <c r="B19" s="10"/>
      <c r="C19" s="10"/>
      <c r="D19" s="10"/>
      <c r="E19" s="10"/>
      <c r="F19" s="10"/>
      <c r="G19" s="33">
        <v>73776000</v>
      </c>
      <c r="H19" s="10"/>
      <c r="I19" s="10"/>
      <c r="J19" s="10"/>
      <c r="K19" s="10"/>
      <c r="L19" s="10"/>
    </row>
    <row r="20" spans="1:12" x14ac:dyDescent="0.3">
      <c r="A20" s="30" t="s">
        <v>34</v>
      </c>
      <c r="B20" s="31"/>
      <c r="C20" s="31"/>
      <c r="D20" s="31"/>
      <c r="E20" s="31"/>
      <c r="F20" s="31"/>
      <c r="G20" s="31"/>
      <c r="H20" s="31"/>
      <c r="I20" s="31"/>
      <c r="J20" s="32"/>
      <c r="K20" s="33">
        <v>12296000</v>
      </c>
      <c r="L20" s="12">
        <f>+G19-K20</f>
        <v>61480000</v>
      </c>
    </row>
    <row r="21" spans="1:12" x14ac:dyDescent="0.3">
      <c r="A21" s="30" t="s">
        <v>37</v>
      </c>
      <c r="B21" s="31"/>
      <c r="C21" s="31"/>
      <c r="D21" s="31"/>
      <c r="E21" s="31"/>
      <c r="F21" s="31"/>
      <c r="G21" s="31"/>
      <c r="H21" s="31"/>
      <c r="I21" s="31"/>
      <c r="J21" s="32"/>
      <c r="K21" s="33">
        <f>+K17+K18</f>
        <v>13525600</v>
      </c>
      <c r="L21" s="33">
        <f>+L20-K21</f>
        <v>47954400</v>
      </c>
    </row>
    <row r="22" spans="1:12" x14ac:dyDescent="0.3">
      <c r="A22" s="15"/>
    </row>
    <row r="23" spans="1:12" x14ac:dyDescent="0.3">
      <c r="A23" s="16"/>
      <c r="B23" s="25"/>
      <c r="C23" s="16"/>
    </row>
    <row r="24" spans="1:12" x14ac:dyDescent="0.3">
      <c r="A24" s="17"/>
    </row>
    <row r="25" spans="1:12" x14ac:dyDescent="0.3">
      <c r="L25" s="34"/>
    </row>
    <row r="26" spans="1:12" x14ac:dyDescent="0.3">
      <c r="L26" s="34"/>
    </row>
  </sheetData>
  <mergeCells count="17">
    <mergeCell ref="A20:J20"/>
    <mergeCell ref="A21:J21"/>
    <mergeCell ref="A1:M1"/>
    <mergeCell ref="A5:L6"/>
    <mergeCell ref="A10:L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Sheet1</vt:lpstr>
      <vt:lpstr>page\x2dtotal</vt:lpstr>
      <vt:lpstr>page\x2dtotal\x2dmaster0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2026-04-10T19:12:09Z</dcterms:created>
  <dcterms:modified xsi:type="dcterms:W3CDTF">2026-04-10T19:23:31Z</dcterms:modified>
</cp:coreProperties>
</file>