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jabaquero_sena_edu_co/Documents/Escritorio/TRAMITE DE PAGO/"/>
    </mc:Choice>
  </mc:AlternateContent>
  <xr:revisionPtr revIDLastSave="24" documentId="13_ncr:1_{5FFD231C-FC4A-43F8-A090-1E004A146488}" xr6:coauthVersionLast="47" xr6:coauthVersionMax="47" xr10:uidLastSave="{ECC5A163-2725-4162-9709-631343B6AF9A}"/>
  <bookViews>
    <workbookView xWindow="-120" yWindow="-120" windowWidth="29040" windowHeight="15720" xr2:uid="{C09E205B-64D3-4C5A-AD24-5A7565B8F0D9}"/>
  </bookViews>
  <sheets>
    <sheet name="Relacion Facturas" sheetId="1" r:id="rId1"/>
    <sheet name="DISCRIMIANCION USOS PRESUPUES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1" l="1"/>
  <c r="E3" i="2"/>
  <c r="F3" i="2" s="1"/>
  <c r="D10" i="2" l="1"/>
  <c r="D11" i="2" s="1"/>
</calcChain>
</file>

<file path=xl/sharedStrings.xml><?xml version="1.0" encoding="utf-8"?>
<sst xmlns="http://schemas.openxmlformats.org/spreadsheetml/2006/main" count="44" uniqueCount="37">
  <si>
    <t xml:space="preserve">FUENTE </t>
  </si>
  <si>
    <t>FACTURA</t>
  </si>
  <si>
    <t>PROVEEDOR</t>
  </si>
  <si>
    <t>DATOS DE LA TRANSACCION</t>
  </si>
  <si>
    <t>TARIFA IVA APLICADA</t>
  </si>
  <si>
    <t>N°</t>
  </si>
  <si>
    <t>FECHA DE EXPEDICIÓN</t>
  </si>
  <si>
    <t>N° DE NIT</t>
  </si>
  <si>
    <t>DV</t>
  </si>
  <si>
    <t>NOMBRE O RAZÓN SOCIAL</t>
  </si>
  <si>
    <t>VR. TOTAL ANTES DE IVA</t>
  </si>
  <si>
    <t>VR. BASE DEL IVA</t>
  </si>
  <si>
    <t>VR. TOTAL DEL IVA</t>
  </si>
  <si>
    <t>VR. TOTAL DE LA FACTURA</t>
  </si>
  <si>
    <t>Exentos</t>
  </si>
  <si>
    <t>PRODUCCION DE CENTRO</t>
  </si>
  <si>
    <t>Valores</t>
  </si>
  <si>
    <r>
      <t xml:space="preserve"> </t>
    </r>
    <r>
      <rPr>
        <sz val="12"/>
        <color theme="1"/>
        <rFont val="Calibri"/>
        <family val="2"/>
      </rPr>
      <t>A-02-02-01-003-008-09 Otros Artículos Manufacturados N.C.P</t>
    </r>
  </si>
  <si>
    <t>A-02-02-01-003-002-01 Pasta De Papel, Papel Y Cartón,</t>
  </si>
  <si>
    <t>A-02-02-01-003-005-01 Pinturas Y Barnices Y Productos Relacionados; Colores Para La Pintura Artística; Tintas</t>
  </si>
  <si>
    <t>A-02-02-01-003-008-09  IVA</t>
  </si>
  <si>
    <t>TOTAL</t>
  </si>
  <si>
    <t>DEPENDENCIA</t>
  </si>
  <si>
    <t>USOS (MAXIMO 3 POR DEPENDENCIA)</t>
  </si>
  <si>
    <t xml:space="preserve">Nota: Tener encuenta esta discriminación para incluir en el fomartot GRF-089 </t>
  </si>
  <si>
    <t>FECHA</t>
  </si>
  <si>
    <t>Nº Factura</t>
  </si>
  <si>
    <t>Subtotal</t>
  </si>
  <si>
    <t>Iva</t>
  </si>
  <si>
    <t>Total</t>
  </si>
  <si>
    <t>FAEL 2589</t>
  </si>
  <si>
    <t>EJEMPLO</t>
  </si>
  <si>
    <t>RECURSOS  NACION /PROPIOS</t>
  </si>
  <si>
    <t>NACION</t>
  </si>
  <si>
    <t>X</t>
  </si>
  <si>
    <t>VS - 11749</t>
  </si>
  <si>
    <t>LA CASA DEL MULTIMUEBLE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</si>
</sst>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240A]d&quot; de &quot;mmmm&quot; de &quot;yyyy;@"/>
    <numFmt numFmtId="165" formatCode="_-[$$-240A]\ * #,##0_-;\-[$$-240A]\ * #,##0_-;_-[$$-240A]\ * &quot;-&quot;??_-;_-@_-"/>
    <numFmt numFmtId="167" formatCode="_-[$$-240A]\ * #,##0.00_-;\-[$$-240A]\ * #,##0.00_-;_-[$$-240A]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name val="Arial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9" fontId="4" fillId="0" borderId="2" xfId="0" applyNumberFormat="1" applyFont="1" applyBorder="1" applyAlignment="1">
      <alignment horizontal="center" vertical="center" wrapText="1"/>
    </xf>
    <xf numFmtId="0" fontId="0" fillId="0" borderId="2" xfId="0" applyBorder="1"/>
    <xf numFmtId="0" fontId="3" fillId="0" borderId="2" xfId="0" applyFont="1" applyBorder="1"/>
    <xf numFmtId="0" fontId="5" fillId="0" borderId="2" xfId="0" applyFont="1" applyBorder="1" applyAlignment="1">
      <alignment wrapText="1"/>
    </xf>
    <xf numFmtId="43" fontId="0" fillId="2" borderId="2" xfId="1" applyFont="1" applyFill="1" applyBorder="1"/>
    <xf numFmtId="0" fontId="6" fillId="0" borderId="2" xfId="0" applyFont="1" applyBorder="1" applyAlignment="1">
      <alignment wrapText="1"/>
    </xf>
    <xf numFmtId="43" fontId="0" fillId="0" borderId="2" xfId="0" applyNumberFormat="1" applyBorder="1"/>
    <xf numFmtId="0" fontId="0" fillId="3" borderId="2" xfId="0" applyFill="1" applyBorder="1"/>
    <xf numFmtId="14" fontId="0" fillId="3" borderId="2" xfId="0" applyNumberFormat="1" applyFill="1" applyBorder="1"/>
    <xf numFmtId="43" fontId="0" fillId="3" borderId="2" xfId="1" applyFont="1" applyFill="1" applyBorder="1"/>
    <xf numFmtId="43" fontId="0" fillId="3" borderId="2" xfId="0" applyNumberFormat="1" applyFill="1" applyBorder="1"/>
    <xf numFmtId="0" fontId="0" fillId="3" borderId="0" xfId="0" applyFill="1"/>
    <xf numFmtId="0" fontId="3" fillId="3" borderId="2" xfId="0" applyFont="1" applyFill="1" applyBorder="1"/>
    <xf numFmtId="0" fontId="5" fillId="3" borderId="2" xfId="0" applyFont="1" applyFill="1" applyBorder="1" applyAlignment="1">
      <alignment wrapText="1"/>
    </xf>
    <xf numFmtId="0" fontId="6" fillId="3" borderId="2" xfId="0" applyFont="1" applyFill="1" applyBorder="1" applyAlignment="1">
      <alignment wrapText="1"/>
    </xf>
    <xf numFmtId="0" fontId="6" fillId="3" borderId="2" xfId="0" applyFont="1" applyFill="1" applyBorder="1"/>
    <xf numFmtId="0" fontId="2" fillId="3" borderId="0" xfId="0" applyFont="1" applyFill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165" fontId="0" fillId="0" borderId="2" xfId="0" applyNumberFormat="1" applyBorder="1"/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7" fontId="0" fillId="0" borderId="2" xfId="0" applyNumberForma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BEB61-CC29-4146-9109-34892D012304}">
  <sheetPr>
    <tabColor theme="6" tint="0.39997558519241921"/>
  </sheetPr>
  <dimension ref="C2:Q18"/>
  <sheetViews>
    <sheetView tabSelected="1" workbookViewId="0">
      <selection activeCell="F10" sqref="F10"/>
    </sheetView>
  </sheetViews>
  <sheetFormatPr baseColWidth="10" defaultRowHeight="15" x14ac:dyDescent="0.25"/>
  <cols>
    <col min="7" max="7" width="13.85546875" customWidth="1"/>
    <col min="9" max="9" width="16.5703125" customWidth="1"/>
    <col min="10" max="10" width="17" customWidth="1"/>
    <col min="11" max="11" width="15.5703125" customWidth="1"/>
    <col min="12" max="12" width="15.85546875" customWidth="1"/>
    <col min="13" max="13" width="16.140625" customWidth="1"/>
  </cols>
  <sheetData>
    <row r="2" spans="3:17" x14ac:dyDescent="0.25">
      <c r="C2" s="28" t="s">
        <v>0</v>
      </c>
      <c r="D2" s="29" t="s">
        <v>32</v>
      </c>
      <c r="E2" s="27" t="s">
        <v>1</v>
      </c>
      <c r="F2" s="27"/>
      <c r="G2" s="27" t="s">
        <v>2</v>
      </c>
      <c r="H2" s="27"/>
      <c r="I2" s="27"/>
      <c r="J2" s="27" t="s">
        <v>3</v>
      </c>
      <c r="K2" s="27"/>
      <c r="L2" s="27"/>
      <c r="M2" s="27"/>
      <c r="N2" s="27" t="s">
        <v>4</v>
      </c>
      <c r="O2" s="27"/>
      <c r="P2" s="27"/>
      <c r="Q2" s="27"/>
    </row>
    <row r="3" spans="3:17" ht="33.75" x14ac:dyDescent="0.25">
      <c r="C3" s="28"/>
      <c r="D3" s="30"/>
      <c r="E3" s="1" t="s">
        <v>5</v>
      </c>
      <c r="F3" s="2" t="s">
        <v>6</v>
      </c>
      <c r="G3" s="1" t="s">
        <v>7</v>
      </c>
      <c r="H3" s="1" t="s">
        <v>8</v>
      </c>
      <c r="I3" s="1" t="s">
        <v>9</v>
      </c>
      <c r="J3" s="3" t="s">
        <v>10</v>
      </c>
      <c r="K3" s="3" t="s">
        <v>11</v>
      </c>
      <c r="L3" s="3" t="s">
        <v>12</v>
      </c>
      <c r="M3" s="1" t="s">
        <v>13</v>
      </c>
      <c r="N3" s="3" t="s">
        <v>14</v>
      </c>
      <c r="O3" s="3">
        <v>0.05</v>
      </c>
      <c r="P3" s="3">
        <v>0.16</v>
      </c>
      <c r="Q3" s="3">
        <v>0.19</v>
      </c>
    </row>
    <row r="4" spans="3:17" ht="45" x14ac:dyDescent="0.25">
      <c r="C4" s="20">
        <v>10</v>
      </c>
      <c r="D4" s="22" t="s">
        <v>33</v>
      </c>
      <c r="E4" s="22" t="s">
        <v>35</v>
      </c>
      <c r="F4" s="23">
        <v>46039</v>
      </c>
      <c r="G4" s="24">
        <v>901085828</v>
      </c>
      <c r="H4" s="22">
        <v>4</v>
      </c>
      <c r="I4" s="21" t="s">
        <v>36</v>
      </c>
      <c r="J4" s="31">
        <v>13501176.470000001</v>
      </c>
      <c r="K4" s="31">
        <v>13501176.470000001</v>
      </c>
      <c r="L4" s="31">
        <v>2565223.5299999998</v>
      </c>
      <c r="M4" s="25">
        <f>K4+L4</f>
        <v>16066400</v>
      </c>
      <c r="N4" s="20"/>
      <c r="O4" s="20"/>
      <c r="P4" s="4"/>
      <c r="Q4" s="20" t="s">
        <v>34</v>
      </c>
    </row>
    <row r="5" spans="3:17" x14ac:dyDescent="0.2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3:17" x14ac:dyDescent="0.25">
      <c r="C6" s="4"/>
      <c r="D6" s="4"/>
      <c r="E6" s="4"/>
      <c r="F6" s="4"/>
      <c r="G6" s="4"/>
      <c r="H6" s="4"/>
      <c r="I6" s="4"/>
      <c r="J6" s="4"/>
      <c r="K6" s="26"/>
      <c r="L6" s="4"/>
      <c r="M6" s="22"/>
      <c r="N6" s="4"/>
      <c r="O6" s="4"/>
      <c r="P6" s="4"/>
      <c r="Q6" s="4"/>
    </row>
    <row r="7" spans="3:17" x14ac:dyDescent="0.25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3:17" x14ac:dyDescent="0.25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3:17" x14ac:dyDescent="0.25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3:17" x14ac:dyDescent="0.25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3:17" x14ac:dyDescent="0.25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3:17" x14ac:dyDescent="0.25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3:17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3:17" x14ac:dyDescent="0.25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3:17" x14ac:dyDescent="0.25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3:17" x14ac:dyDescent="0.25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3:17" x14ac:dyDescent="0.25"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3:17" x14ac:dyDescent="0.25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</sheetData>
  <mergeCells count="6">
    <mergeCell ref="J2:M2"/>
    <mergeCell ref="N2:Q2"/>
    <mergeCell ref="C2:C3"/>
    <mergeCell ref="D2:D3"/>
    <mergeCell ref="E2:F2"/>
    <mergeCell ref="G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2C86B-306B-4669-A38B-ADD2BA9E01DD}">
  <sheetPr>
    <tabColor theme="4" tint="0.39997558519241921"/>
  </sheetPr>
  <dimension ref="B2:F35"/>
  <sheetViews>
    <sheetView workbookViewId="0">
      <selection activeCell="F26" sqref="F26"/>
    </sheetView>
  </sheetViews>
  <sheetFormatPr baseColWidth="10" defaultRowHeight="15" x14ac:dyDescent="0.25"/>
  <cols>
    <col min="2" max="2" width="14.42578125" bestFit="1" customWidth="1"/>
    <col min="3" max="3" width="36.7109375" customWidth="1"/>
    <col min="4" max="4" width="38.7109375" customWidth="1"/>
    <col min="5" max="6" width="13.140625" bestFit="1" customWidth="1"/>
  </cols>
  <sheetData>
    <row r="2" spans="2:6" x14ac:dyDescent="0.25">
      <c r="B2" s="10" t="s">
        <v>25</v>
      </c>
      <c r="C2" s="10" t="s">
        <v>26</v>
      </c>
      <c r="D2" s="10" t="s">
        <v>27</v>
      </c>
      <c r="E2" s="10" t="s">
        <v>28</v>
      </c>
      <c r="F2" s="10" t="s">
        <v>29</v>
      </c>
    </row>
    <row r="3" spans="2:6" x14ac:dyDescent="0.25">
      <c r="B3" s="11">
        <v>45441</v>
      </c>
      <c r="C3" s="10" t="s">
        <v>30</v>
      </c>
      <c r="D3" s="12">
        <v>5672268.9100000001</v>
      </c>
      <c r="E3" s="12">
        <f>+D3*19%</f>
        <v>1077731.0929</v>
      </c>
      <c r="F3" s="13">
        <f>+D3+E3</f>
        <v>6750000.0029000007</v>
      </c>
    </row>
    <row r="4" spans="2:6" x14ac:dyDescent="0.25">
      <c r="B4" s="14"/>
      <c r="C4" s="14"/>
      <c r="D4" s="14"/>
      <c r="E4" s="14"/>
      <c r="F4" s="14"/>
    </row>
    <row r="5" spans="2:6" x14ac:dyDescent="0.25">
      <c r="B5" s="14"/>
      <c r="C5" s="14"/>
      <c r="D5" s="14"/>
      <c r="E5" s="14"/>
      <c r="F5" s="14"/>
    </row>
    <row r="6" spans="2:6" x14ac:dyDescent="0.25">
      <c r="B6" s="15">
        <v>923134</v>
      </c>
      <c r="C6" s="15" t="s">
        <v>15</v>
      </c>
      <c r="D6" s="15" t="s">
        <v>16</v>
      </c>
      <c r="E6" s="14"/>
      <c r="F6" s="14"/>
    </row>
    <row r="7" spans="2:6" ht="31.5" x14ac:dyDescent="0.25">
      <c r="B7" s="10">
        <v>1</v>
      </c>
      <c r="C7" s="16" t="s">
        <v>17</v>
      </c>
      <c r="D7" s="12">
        <v>5672268.9100000001</v>
      </c>
      <c r="E7" s="14"/>
      <c r="F7" s="14" t="s">
        <v>31</v>
      </c>
    </row>
    <row r="8" spans="2:6" ht="31.5" x14ac:dyDescent="0.25">
      <c r="B8" s="10">
        <v>2</v>
      </c>
      <c r="C8" s="17" t="s">
        <v>18</v>
      </c>
      <c r="D8" s="10">
        <v>0</v>
      </c>
      <c r="E8" s="14"/>
      <c r="F8" s="14"/>
    </row>
    <row r="9" spans="2:6" ht="63" x14ac:dyDescent="0.25">
      <c r="B9" s="10">
        <v>3</v>
      </c>
      <c r="C9" s="17" t="s">
        <v>19</v>
      </c>
      <c r="D9" s="10">
        <v>0</v>
      </c>
      <c r="E9" s="14"/>
      <c r="F9" s="14"/>
    </row>
    <row r="10" spans="2:6" ht="15.75" x14ac:dyDescent="0.25">
      <c r="B10" s="10">
        <v>2</v>
      </c>
      <c r="C10" s="18" t="s">
        <v>20</v>
      </c>
      <c r="D10" s="12">
        <f>+E3</f>
        <v>1077731.0929</v>
      </c>
      <c r="E10" s="14"/>
      <c r="F10" s="14"/>
    </row>
    <row r="11" spans="2:6" x14ac:dyDescent="0.25">
      <c r="B11" s="10"/>
      <c r="C11" s="10" t="s">
        <v>21</v>
      </c>
      <c r="D11" s="13">
        <f>SUM(D7:D10)</f>
        <v>6750000.0029000007</v>
      </c>
      <c r="E11" s="14"/>
      <c r="F11" s="14"/>
    </row>
    <row r="12" spans="2:6" x14ac:dyDescent="0.25">
      <c r="B12" s="10"/>
      <c r="C12" s="10" t="s">
        <v>21</v>
      </c>
      <c r="D12" s="13"/>
      <c r="E12" s="14"/>
      <c r="F12" s="14"/>
    </row>
    <row r="19" spans="2:4" x14ac:dyDescent="0.25">
      <c r="B19" s="19" t="s">
        <v>24</v>
      </c>
      <c r="C19" s="19"/>
      <c r="D19" s="19"/>
    </row>
    <row r="22" spans="2:4" x14ac:dyDescent="0.25">
      <c r="B22" s="5" t="s">
        <v>22</v>
      </c>
      <c r="C22" s="5" t="s">
        <v>23</v>
      </c>
      <c r="D22" s="5" t="s">
        <v>16</v>
      </c>
    </row>
    <row r="23" spans="2:4" ht="15.75" x14ac:dyDescent="0.25">
      <c r="B23" s="4">
        <v>1</v>
      </c>
      <c r="C23" s="6"/>
      <c r="D23" s="7"/>
    </row>
    <row r="24" spans="2:4" ht="15.75" x14ac:dyDescent="0.25">
      <c r="B24" s="4">
        <v>2</v>
      </c>
      <c r="C24" s="8"/>
      <c r="D24" s="4"/>
    </row>
    <row r="25" spans="2:4" ht="15.75" x14ac:dyDescent="0.25">
      <c r="B25" s="4">
        <v>3</v>
      </c>
      <c r="C25" s="8"/>
      <c r="D25" s="4"/>
    </row>
    <row r="26" spans="2:4" x14ac:dyDescent="0.25">
      <c r="B26" s="4"/>
      <c r="C26" s="4" t="s">
        <v>21</v>
      </c>
      <c r="D26" s="9"/>
    </row>
    <row r="31" spans="2:4" x14ac:dyDescent="0.25">
      <c r="B31" s="5" t="s">
        <v>22</v>
      </c>
      <c r="C31" s="5" t="s">
        <v>23</v>
      </c>
      <c r="D31" s="5" t="s">
        <v>16</v>
      </c>
    </row>
    <row r="32" spans="2:4" ht="15.75" x14ac:dyDescent="0.25">
      <c r="B32" s="4">
        <v>1</v>
      </c>
      <c r="C32" s="6"/>
      <c r="D32" s="7"/>
    </row>
    <row r="33" spans="2:4" ht="15.75" x14ac:dyDescent="0.25">
      <c r="B33" s="4">
        <v>2</v>
      </c>
      <c r="C33" s="8"/>
      <c r="D33" s="4"/>
    </row>
    <row r="34" spans="2:4" ht="15.75" x14ac:dyDescent="0.25">
      <c r="B34" s="4">
        <v>3</v>
      </c>
      <c r="C34" s="8"/>
      <c r="D34" s="4"/>
    </row>
    <row r="35" spans="2:4" x14ac:dyDescent="0.25">
      <c r="B35" s="4"/>
      <c r="C35" s="4" t="s">
        <v>21</v>
      </c>
      <c r="D3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Relacion Facturas</vt:lpstr>
      <vt:lpstr>DISCRIMIANCION USOS PRESUPUESTA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Yessika Iveth Castaño Moreno</dc:creator>
  <cp:lastModifiedBy>Jenny Alexandra Baquero Cardona</cp:lastModifiedBy>
  <dcterms:created xsi:type="dcterms:W3CDTF">2026-02-10T14:32:24Z</dcterms:created>
  <dcterms:modified xsi:type="dcterms:W3CDTF">2026-03-19T22:25:39Z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2026-02-10T15:29:33Z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a402524d-24a0-498e-9e42-d4355ddfe9c2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