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copia de seguridad pc anterior\1.5 2026\0.2  Ansermanuevo Valle\1. M.C\1.8. Cafeteria\0.1 Est. previo - matriz- sector - Invit_ Aseo\"/>
    </mc:Choice>
  </mc:AlternateContent>
  <xr:revisionPtr revIDLastSave="0" documentId="13_ncr:1_{5DF778D3-52A3-4E91-B651-299ACD826C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DE COSTOS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4" i="3"/>
  <c r="H5" i="3"/>
  <c r="H6" i="3"/>
  <c r="H84" i="3" s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4" i="3"/>
  <c r="F5" i="3"/>
  <c r="K5" i="3" s="1"/>
  <c r="F6" i="3"/>
  <c r="K6" i="3" s="1"/>
  <c r="M6" i="3" s="1"/>
  <c r="N6" i="3" s="1"/>
  <c r="F7" i="3"/>
  <c r="F8" i="3"/>
  <c r="K8" i="3" s="1"/>
  <c r="F9" i="3"/>
  <c r="K9" i="3" s="1"/>
  <c r="F10" i="3"/>
  <c r="K10" i="3" s="1"/>
  <c r="F11" i="3"/>
  <c r="F12" i="3"/>
  <c r="K12" i="3" s="1"/>
  <c r="M12" i="3" s="1"/>
  <c r="N12" i="3" s="1"/>
  <c r="F13" i="3"/>
  <c r="K13" i="3" s="1"/>
  <c r="M13" i="3" s="1"/>
  <c r="N13" i="3" s="1"/>
  <c r="F14" i="3"/>
  <c r="K14" i="3" s="1"/>
  <c r="M14" i="3" s="1"/>
  <c r="N14" i="3" s="1"/>
  <c r="F15" i="3"/>
  <c r="F16" i="3"/>
  <c r="K16" i="3" s="1"/>
  <c r="F17" i="3"/>
  <c r="K17" i="3" s="1"/>
  <c r="M17" i="3" s="1"/>
  <c r="N17" i="3" s="1"/>
  <c r="F18" i="3"/>
  <c r="K18" i="3" s="1"/>
  <c r="F19" i="3"/>
  <c r="K19" i="3" s="1"/>
  <c r="F20" i="3"/>
  <c r="K20" i="3" s="1"/>
  <c r="F21" i="3"/>
  <c r="K21" i="3" s="1"/>
  <c r="F22" i="3"/>
  <c r="K22" i="3" s="1"/>
  <c r="F23" i="3"/>
  <c r="K23" i="3" s="1"/>
  <c r="F24" i="3"/>
  <c r="F25" i="3"/>
  <c r="K25" i="3" s="1"/>
  <c r="F26" i="3"/>
  <c r="F27" i="3"/>
  <c r="F28" i="3"/>
  <c r="K28" i="3" s="1"/>
  <c r="M28" i="3" s="1"/>
  <c r="N28" i="3" s="1"/>
  <c r="F29" i="3"/>
  <c r="K29" i="3" s="1"/>
  <c r="M29" i="3" s="1"/>
  <c r="N29" i="3" s="1"/>
  <c r="F30" i="3"/>
  <c r="K30" i="3" s="1"/>
  <c r="M30" i="3" s="1"/>
  <c r="N30" i="3" s="1"/>
  <c r="F31" i="3"/>
  <c r="F32" i="3"/>
  <c r="F33" i="3"/>
  <c r="K33" i="3" s="1"/>
  <c r="M33" i="3" s="1"/>
  <c r="N33" i="3" s="1"/>
  <c r="F34" i="3"/>
  <c r="K34" i="3" s="1"/>
  <c r="F35" i="3"/>
  <c r="K35" i="3" s="1"/>
  <c r="F36" i="3"/>
  <c r="K36" i="3" s="1"/>
  <c r="F37" i="3"/>
  <c r="K37" i="3" s="1"/>
  <c r="F38" i="3"/>
  <c r="K38" i="3" s="1"/>
  <c r="F39" i="3"/>
  <c r="F40" i="3"/>
  <c r="F41" i="3"/>
  <c r="F42" i="3"/>
  <c r="F43" i="3"/>
  <c r="F44" i="3"/>
  <c r="K44" i="3" s="1"/>
  <c r="M44" i="3" s="1"/>
  <c r="N44" i="3" s="1"/>
  <c r="F45" i="3"/>
  <c r="K45" i="3" s="1"/>
  <c r="F46" i="3"/>
  <c r="K46" i="3" s="1"/>
  <c r="F47" i="3"/>
  <c r="F48" i="3"/>
  <c r="F49" i="3"/>
  <c r="K49" i="3" s="1"/>
  <c r="F50" i="3"/>
  <c r="K50" i="3" s="1"/>
  <c r="F51" i="3"/>
  <c r="K51" i="3" s="1"/>
  <c r="F52" i="3"/>
  <c r="K52" i="3" s="1"/>
  <c r="F53" i="3"/>
  <c r="K53" i="3" s="1"/>
  <c r="F54" i="3"/>
  <c r="K54" i="3" s="1"/>
  <c r="M54" i="3" s="1"/>
  <c r="N54" i="3" s="1"/>
  <c r="F55" i="3"/>
  <c r="F56" i="3"/>
  <c r="F57" i="3"/>
  <c r="F58" i="3"/>
  <c r="F59" i="3"/>
  <c r="F60" i="3"/>
  <c r="K60" i="3" s="1"/>
  <c r="M60" i="3" s="1"/>
  <c r="N60" i="3" s="1"/>
  <c r="F61" i="3"/>
  <c r="K61" i="3" s="1"/>
  <c r="M61" i="3" s="1"/>
  <c r="N61" i="3" s="1"/>
  <c r="F62" i="3"/>
  <c r="K62" i="3" s="1"/>
  <c r="M62" i="3" s="1"/>
  <c r="N62" i="3" s="1"/>
  <c r="F63" i="3"/>
  <c r="F64" i="3"/>
  <c r="F65" i="3"/>
  <c r="K65" i="3" s="1"/>
  <c r="M65" i="3" s="1"/>
  <c r="N65" i="3" s="1"/>
  <c r="F66" i="3"/>
  <c r="K66" i="3" s="1"/>
  <c r="M66" i="3" s="1"/>
  <c r="N66" i="3" s="1"/>
  <c r="F67" i="3"/>
  <c r="K67" i="3" s="1"/>
  <c r="M67" i="3" s="1"/>
  <c r="N67" i="3" s="1"/>
  <c r="F68" i="3"/>
  <c r="K68" i="3" s="1"/>
  <c r="M68" i="3" s="1"/>
  <c r="N68" i="3" s="1"/>
  <c r="F69" i="3"/>
  <c r="K69" i="3" s="1"/>
  <c r="M69" i="3" s="1"/>
  <c r="N69" i="3" s="1"/>
  <c r="F70" i="3"/>
  <c r="K70" i="3" s="1"/>
  <c r="F71" i="3"/>
  <c r="K71" i="3" s="1"/>
  <c r="F72" i="3"/>
  <c r="F73" i="3"/>
  <c r="F74" i="3"/>
  <c r="F75" i="3"/>
  <c r="F76" i="3"/>
  <c r="K76" i="3" s="1"/>
  <c r="M76" i="3" s="1"/>
  <c r="N76" i="3" s="1"/>
  <c r="F77" i="3"/>
  <c r="K77" i="3" s="1"/>
  <c r="M77" i="3" s="1"/>
  <c r="N77" i="3" s="1"/>
  <c r="F78" i="3"/>
  <c r="K78" i="3" s="1"/>
  <c r="M78" i="3" s="1"/>
  <c r="N78" i="3" s="1"/>
  <c r="F79" i="3"/>
  <c r="K79" i="3" s="1"/>
  <c r="M79" i="3" s="1"/>
  <c r="N79" i="3" s="1"/>
  <c r="F80" i="3"/>
  <c r="K80" i="3" s="1"/>
  <c r="M80" i="3" s="1"/>
  <c r="N80" i="3" s="1"/>
  <c r="F81" i="3"/>
  <c r="K81" i="3" s="1"/>
  <c r="M81" i="3" s="1"/>
  <c r="N81" i="3" s="1"/>
  <c r="F82" i="3"/>
  <c r="K82" i="3" s="1"/>
  <c r="M82" i="3" s="1"/>
  <c r="N82" i="3" s="1"/>
  <c r="F83" i="3"/>
  <c r="K83" i="3" s="1"/>
  <c r="M83" i="3" s="1"/>
  <c r="N83" i="3" s="1"/>
  <c r="F4" i="3"/>
  <c r="K4" i="3" s="1"/>
  <c r="L84" i="3"/>
  <c r="M38" i="3" l="1"/>
  <c r="N38" i="3" s="1"/>
  <c r="M5" i="3"/>
  <c r="N5" i="3" s="1"/>
  <c r="M20" i="3"/>
  <c r="N20" i="3" s="1"/>
  <c r="M18" i="3"/>
  <c r="N18" i="3" s="1"/>
  <c r="M49" i="3"/>
  <c r="N49" i="3" s="1"/>
  <c r="K64" i="3"/>
  <c r="M64" i="3" s="1"/>
  <c r="N64" i="3" s="1"/>
  <c r="K48" i="3"/>
  <c r="M48" i="3" s="1"/>
  <c r="N48" i="3" s="1"/>
  <c r="K32" i="3"/>
  <c r="M32" i="3" s="1"/>
  <c r="N32" i="3" s="1"/>
  <c r="M47" i="3"/>
  <c r="N47" i="3" s="1"/>
  <c r="M31" i="3"/>
  <c r="N31" i="3" s="1"/>
  <c r="M15" i="3"/>
  <c r="N15" i="3" s="1"/>
  <c r="K63" i="3"/>
  <c r="M63" i="3" s="1"/>
  <c r="N63" i="3" s="1"/>
  <c r="K47" i="3"/>
  <c r="K31" i="3"/>
  <c r="K15" i="3"/>
  <c r="M70" i="3"/>
  <c r="N70" i="3" s="1"/>
  <c r="M37" i="3"/>
  <c r="N37" i="3" s="1"/>
  <c r="M52" i="3"/>
  <c r="N52" i="3" s="1"/>
  <c r="M51" i="3"/>
  <c r="N51" i="3" s="1"/>
  <c r="M34" i="3"/>
  <c r="N34" i="3" s="1"/>
  <c r="M46" i="3"/>
  <c r="N46" i="3" s="1"/>
  <c r="M43" i="3"/>
  <c r="N43" i="3" s="1"/>
  <c r="M27" i="3"/>
  <c r="N27" i="3" s="1"/>
  <c r="M11" i="3"/>
  <c r="N11" i="3" s="1"/>
  <c r="K75" i="3"/>
  <c r="M75" i="3" s="1"/>
  <c r="N75" i="3" s="1"/>
  <c r="K59" i="3"/>
  <c r="M59" i="3" s="1"/>
  <c r="N59" i="3" s="1"/>
  <c r="K43" i="3"/>
  <c r="K27" i="3"/>
  <c r="K11" i="3"/>
  <c r="M21" i="3"/>
  <c r="N21" i="3" s="1"/>
  <c r="M36" i="3"/>
  <c r="N36" i="3" s="1"/>
  <c r="M50" i="3"/>
  <c r="N50" i="3" s="1"/>
  <c r="M10" i="3"/>
  <c r="N10" i="3" s="1"/>
  <c r="K74" i="3"/>
  <c r="M74" i="3" s="1"/>
  <c r="N74" i="3" s="1"/>
  <c r="K58" i="3"/>
  <c r="M58" i="3" s="1"/>
  <c r="N58" i="3" s="1"/>
  <c r="K42" i="3"/>
  <c r="M42" i="3" s="1"/>
  <c r="N42" i="3" s="1"/>
  <c r="K26" i="3"/>
  <c r="M26" i="3" s="1"/>
  <c r="N26" i="3" s="1"/>
  <c r="M73" i="3"/>
  <c r="N73" i="3" s="1"/>
  <c r="K73" i="3"/>
  <c r="K57" i="3"/>
  <c r="M57" i="3" s="1"/>
  <c r="N57" i="3" s="1"/>
  <c r="K41" i="3"/>
  <c r="M41" i="3" s="1"/>
  <c r="N41" i="3" s="1"/>
  <c r="M22" i="3"/>
  <c r="N22" i="3" s="1"/>
  <c r="M53" i="3"/>
  <c r="N53" i="3" s="1"/>
  <c r="M19" i="3"/>
  <c r="N19" i="3" s="1"/>
  <c r="M45" i="3"/>
  <c r="N45" i="3" s="1"/>
  <c r="M24" i="3"/>
  <c r="N24" i="3" s="1"/>
  <c r="K72" i="3"/>
  <c r="M72" i="3" s="1"/>
  <c r="N72" i="3" s="1"/>
  <c r="K56" i="3"/>
  <c r="M56" i="3" s="1"/>
  <c r="N56" i="3" s="1"/>
  <c r="K40" i="3"/>
  <c r="M40" i="3" s="1"/>
  <c r="N40" i="3" s="1"/>
  <c r="K24" i="3"/>
  <c r="M71" i="3"/>
  <c r="N71" i="3" s="1"/>
  <c r="K55" i="3"/>
  <c r="M55" i="3" s="1"/>
  <c r="N55" i="3" s="1"/>
  <c r="K39" i="3"/>
  <c r="M39" i="3" s="1"/>
  <c r="N39" i="3" s="1"/>
  <c r="K7" i="3"/>
  <c r="M7" i="3" s="1"/>
  <c r="N7" i="3" s="1"/>
  <c r="M9" i="3"/>
  <c r="N9" i="3" s="1"/>
  <c r="M8" i="3"/>
  <c r="N8" i="3" s="1"/>
  <c r="M35" i="3"/>
  <c r="N35" i="3" s="1"/>
  <c r="M16" i="3"/>
  <c r="N16" i="3" s="1"/>
  <c r="M25" i="3"/>
  <c r="N25" i="3" s="1"/>
  <c r="J84" i="3"/>
  <c r="K84" i="3" s="1"/>
  <c r="M4" i="3"/>
  <c r="N4" i="3" s="1"/>
  <c r="M23" i="3"/>
  <c r="N23" i="3" s="1"/>
  <c r="F84" i="3"/>
</calcChain>
</file>

<file path=xl/sharedStrings.xml><?xml version="1.0" encoding="utf-8"?>
<sst xmlns="http://schemas.openxmlformats.org/spreadsheetml/2006/main" count="179" uniqueCount="129">
  <si>
    <t>ITEM</t>
  </si>
  <si>
    <t xml:space="preserve">DESCRIPCION </t>
  </si>
  <si>
    <t xml:space="preserve">UNIDAD </t>
  </si>
  <si>
    <t>CANTIDAD</t>
  </si>
  <si>
    <t>UNIDAD</t>
  </si>
  <si>
    <t>PAQUETE X 10</t>
  </si>
  <si>
    <t>PAQUETE X 100</t>
  </si>
  <si>
    <t>BARRA</t>
  </si>
  <si>
    <t>PACA X 24</t>
  </si>
  <si>
    <t>BOLSA X 1000</t>
  </si>
  <si>
    <t>PAQUETE</t>
  </si>
  <si>
    <t>BALDE CON ESCURRIDOR DE 25 LITROS</t>
  </si>
  <si>
    <t>ESCOBA DE CERDAS SUAVES</t>
  </si>
  <si>
    <t>TRAPEADOR MEDIANO</t>
  </si>
  <si>
    <t>TRAPEADOR PEQUEÑO</t>
  </si>
  <si>
    <t>TRAPERADOR DE TRAPO</t>
  </si>
  <si>
    <t>FIBRA ABRASIVA COLOR VERDE PARA LAVAR PLATOS</t>
  </si>
  <si>
    <t>CEPILLO TELARAÑERO CON CABO LARGO</t>
  </si>
  <si>
    <t>CREMA LAVAPLATOS PRESENTACION X 450 GR (MEDIANA)</t>
  </si>
  <si>
    <t>CREMA LAVAPLATOS PRESENTACION X 235 GR (PEQUEÑA)</t>
  </si>
  <si>
    <t>BOLSA</t>
  </si>
  <si>
    <t>FRASCO</t>
  </si>
  <si>
    <t>ATADO</t>
  </si>
  <si>
    <t>AZUCAR REFINADA PRESENTACION X 500 GR</t>
  </si>
  <si>
    <t>CAJA</t>
  </si>
  <si>
    <t>AZUCAR REFINADA PRESENTACION X 5GR</t>
  </si>
  <si>
    <t>BOTELLON</t>
  </si>
  <si>
    <t>PAÑOS O TOALLAS DE LIMPIEZA CON BORDES</t>
  </si>
  <si>
    <t>CAFÉ INSTATANEO 170 GR</t>
  </si>
  <si>
    <t>TOALLAS DE PAPEL TIPO "Z" PARA DISPENSADOR</t>
  </si>
  <si>
    <t>PAPELERA VAIVEN 20 LTS</t>
  </si>
  <si>
    <t>TAPA BOCAS AZUL USO GENERAL</t>
  </si>
  <si>
    <t>CAJA X 50</t>
  </si>
  <si>
    <t>PAPELERA VAIVEN 10 LTS</t>
  </si>
  <si>
    <t>VASOS DE CARTON SECHABLES PARA CAFÉ MEDIANOS</t>
  </si>
  <si>
    <t>ENCENDEDOR DESECHABLE A GAS</t>
  </si>
  <si>
    <t>CEPILLO DE MANO PARA LAVADO DE TELAS</t>
  </si>
  <si>
    <t>PAQUETE X 50</t>
  </si>
  <si>
    <t>PAR</t>
  </si>
  <si>
    <t xml:space="preserve">PRECIO PROMEDIO </t>
  </si>
  <si>
    <t>OFERTA RECIBIDA</t>
  </si>
  <si>
    <t>% DE PRECIO OFRECIDO</t>
  </si>
  <si>
    <t>PRECIO ARTIFICIALMENTE BAJO &gt; AL 20%</t>
  </si>
  <si>
    <t>DIFERENCIA</t>
  </si>
  <si>
    <t>ACIDO NITRICO 3.8 ML AL 46% DYILOP</t>
  </si>
  <si>
    <t>AMBIENTADOR LIMPIAPISOS 3.8 LAVANDA FLORESA</t>
  </si>
  <si>
    <t>FRASCO 3,8cc</t>
  </si>
  <si>
    <t>AMBIENTADOR 40ml BAMBU VARITAS</t>
  </si>
  <si>
    <t>AMBIENTADOR 400ml FRUTOS ROJOS SPRAY</t>
  </si>
  <si>
    <t>AVISO DE SEÑALIZACION PARA PISO MOJADO TIJERA</t>
  </si>
  <si>
    <t>TUBITOS</t>
  </si>
  <si>
    <t>BALDE PLASTICO 12LT</t>
  </si>
  <si>
    <t>BANDEJA DE SERVICIO PLASTICA</t>
  </si>
  <si>
    <t>BOLSA BASURA 65x90 NEGRA PQTx10 UDS</t>
  </si>
  <si>
    <t>BOLSA PARA BASURA 55X60 NEGRA</t>
  </si>
  <si>
    <t>PAQUE X 10</t>
  </si>
  <si>
    <t>BOLSA BASURA 70X90 BLANCO PQTX10</t>
  </si>
  <si>
    <t>BOLSA BASURA NEGRA 90X110 PQTX10UND SUPER JUMBO</t>
  </si>
  <si>
    <t>BOMBA PARA SUCCION DE BAÑOS</t>
  </si>
  <si>
    <t>BOTELLON DE AGUA POTABLE GRANDE</t>
  </si>
  <si>
    <t>CAFÉ INSTANTANEO X500 GR BOLSA</t>
  </si>
  <si>
    <t>CAFÉ TOSTADO Y MOLIDO TRADICIONAL PRESENTACION X 2500 GR</t>
  </si>
  <si>
    <t>CAFÉ TOSTADO Y MOLIDO TRADICIONAL PRESENTACION X 425 GR</t>
  </si>
  <si>
    <t>CEPILLO DE MANGO LARGO</t>
  </si>
  <si>
    <t>CEPILLO ESCOBILLON DE BAÑO</t>
  </si>
  <si>
    <t>COLADOR DE TELA PEQUEÑO</t>
  </si>
  <si>
    <t>BLANQUEADOR 1800ML</t>
  </si>
  <si>
    <t>FRASCO X 1800</t>
  </si>
  <si>
    <t>BLANQUEADOR 19.000 ML EXPRESS AL 3.5%</t>
  </si>
  <si>
    <t>FRASCO 19,000cc</t>
  </si>
  <si>
    <t>CREMA 550 G FROTEX</t>
  </si>
  <si>
    <t>CREMA LAVAPLATOS PRESENTACION X PRESENTACION X 1000 GR (GRANDE)</t>
  </si>
  <si>
    <t>CREOLINA TDA X 500 CC</t>
  </si>
  <si>
    <t>DETERGENTE EN POLVO GRANDE</t>
  </si>
  <si>
    <t>BOLSA X 5000</t>
  </si>
  <si>
    <t>DESMANCHADOR 3.8 ML JUNTAS/BALDOSA</t>
  </si>
  <si>
    <t>TARRO</t>
  </si>
  <si>
    <t>DISPENSADOR PAPEL HIGIENICO DP20 TRIPLE</t>
  </si>
  <si>
    <t>ESCOBA DE CERDAS DURAS</t>
  </si>
  <si>
    <t>ESCOBA DE IRACA</t>
  </si>
  <si>
    <t>ESCURRIDOR DE PISOS 55 CM PLASTICO</t>
  </si>
  <si>
    <t>ESPONJAS DE BRILLO POR PAQUETE</t>
  </si>
  <si>
    <t>PAQUETE X 2</t>
  </si>
  <si>
    <t>GUANTES DE CAUCHO</t>
  </si>
  <si>
    <t>JABON AZUL 300GR</t>
  </si>
  <si>
    <t>JABON LIQUIDO PARA MANOS</t>
  </si>
  <si>
    <t>FRASCO X 19000</t>
  </si>
  <si>
    <t>FRASCO X 3.8LT</t>
  </si>
  <si>
    <t>LIMPIACRISTAL C/MANGO METALICO EXTENSIBLE</t>
  </si>
  <si>
    <t>JABON LIQUIDO MANOS 3.8 ML ANTIBACTERIAL</t>
  </si>
  <si>
    <t>FRASCO X 3.8 cc</t>
  </si>
  <si>
    <t>LECHE EN POLVO 875 GR</t>
  </si>
  <si>
    <t>LIMPIAVIDRIOS 500ml C/PISTOLA FLORESA</t>
  </si>
  <si>
    <t>FRASCO X500</t>
  </si>
  <si>
    <t>LIMPIAVIDRIOS 19.000 BRISA FLORESA</t>
  </si>
  <si>
    <t>FRASCO X 19.000</t>
  </si>
  <si>
    <t>MEZCLADORES DE MADERA PARA CAFÉ</t>
  </si>
  <si>
    <t>PAQUETE X 500</t>
  </si>
  <si>
    <t>PANELA DE CAÑA 480 GR</t>
  </si>
  <si>
    <t>PAÑO EN MICROFIBRA</t>
  </si>
  <si>
    <t>PAÑO LIMPIEZA MAXWIPE MAX70 BLANCO</t>
  </si>
  <si>
    <t>ROLLO</t>
  </si>
  <si>
    <t>PAPEL HIGIENICO ROLLO 28 MTS</t>
  </si>
  <si>
    <t>PACA X 4</t>
  </si>
  <si>
    <t>POCILLOS PARA CAFÉ CON PLATO</t>
  </si>
  <si>
    <t>JUEGO</t>
  </si>
  <si>
    <t>RECOGEDOR EN PLASTICO</t>
  </si>
  <si>
    <t>SERVILLETAS DE PAPEL CORTADAS</t>
  </si>
  <si>
    <t>PAQUETE X 150</t>
  </si>
  <si>
    <t>SERVILLETA 100 UDS DOBLADA 4 IRIS</t>
  </si>
  <si>
    <t>TE INSTANTANEO EN POLVO PRESENTACION SOBRES</t>
  </si>
  <si>
    <t>TOALLA DE PAPEL ABSORBENTE PARA COCINA</t>
  </si>
  <si>
    <t>ROLLO 100MT</t>
  </si>
  <si>
    <t>TRAPEADOR DE HILAZA ROSCA</t>
  </si>
  <si>
    <t>TRAPEADOR GRANDE</t>
  </si>
  <si>
    <t>VASO 7 OZ TRANSPARENTE x50 UND</t>
  </si>
  <si>
    <t>VINAGRE LIMPIEZA 3.800 ML</t>
  </si>
  <si>
    <t>VINIPEL 50 CM X 400 MT</t>
  </si>
  <si>
    <t>AZUCAR 1000 grs ALTA PUREZA MANUELITA</t>
  </si>
  <si>
    <t>PAPEL HIGIENICO 2EN1 SUAVE 12 ROLLOS X 29.4 MTS. TH (PQTX4)</t>
  </si>
  <si>
    <t>TISANA AROMATICA PARA INFUSION SABORES SURTIDOS (MANZANILLA, UCHUVA, JENGIBRE, NARANJA)</t>
  </si>
  <si>
    <t>JOHAN ELIK CARDONA RAMIREZ, PROPIETARIO DEL ESTABLECIMIENTO DE COMERCIO JESTORE 2</t>
  </si>
  <si>
    <t xml:space="preserve"> NATHALY GUARIN SANCHEZ</t>
  </si>
  <si>
    <t>LUISA FERNANDA MARIN ZULUA, PROPIETARIA DEL ESTABLECIMIENTO DE COMERCIO FULL COLOR PEREIRA</t>
  </si>
  <si>
    <t xml:space="preserve">TOTAL INCLUIDO  IVA </t>
  </si>
  <si>
    <t xml:space="preserve">VALOR UNITARIO INCLUIDO IVA  </t>
  </si>
  <si>
    <t>VALOR TOTAL UNITARIO INCLUIDO IVA</t>
  </si>
  <si>
    <t xml:space="preserve">VALOR UNITARIO INCLUIDO IVA </t>
  </si>
  <si>
    <t xml:space="preserve">VALOR TOTAL UNITARIO 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</si>
</sst>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&quot;$&quot;\ #,##0.00"/>
    <numFmt numFmtId="166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/>
    <xf numFmtId="0" fontId="4" fillId="3" borderId="5" xfId="0" applyFont="1" applyFill="1" applyBorder="1" applyAlignment="1">
      <alignment horizontal="center" vertical="center" wrapText="1"/>
    </xf>
    <xf numFmtId="44" fontId="5" fillId="0" borderId="1" xfId="1" applyFont="1" applyFill="1" applyBorder="1"/>
    <xf numFmtId="2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4" fontId="4" fillId="0" borderId="1" xfId="0" applyNumberFormat="1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164" fontId="7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/>
    <xf numFmtId="164" fontId="7" fillId="0" borderId="4" xfId="0" applyNumberFormat="1" applyFont="1" applyBorder="1"/>
    <xf numFmtId="165" fontId="4" fillId="2" borderId="4" xfId="0" applyNumberFormat="1" applyFont="1" applyFill="1" applyBorder="1"/>
    <xf numFmtId="44" fontId="4" fillId="0" borderId="4" xfId="0" applyNumberFormat="1" applyFont="1" applyBorder="1"/>
    <xf numFmtId="2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left" vertical="center"/>
    </xf>
    <xf numFmtId="44" fontId="5" fillId="0" borderId="1" xfId="0" applyNumberFormat="1" applyFont="1" applyBorder="1" applyAlignment="1">
      <alignment horizontal="right" vertical="center"/>
    </xf>
    <xf numFmtId="0" fontId="8" fillId="0" borderId="0" xfId="0" applyFont="1"/>
    <xf numFmtId="164" fontId="8" fillId="0" borderId="0" xfId="0" applyNumberFormat="1" applyFont="1"/>
    <xf numFmtId="165" fontId="5" fillId="0" borderId="0" xfId="0" applyNumberFormat="1" applyFont="1"/>
    <xf numFmtId="165" fontId="9" fillId="2" borderId="4" xfId="0" applyNumberFormat="1" applyFont="1" applyFill="1" applyBorder="1"/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top" wrapText="1"/>
    </xf>
    <xf numFmtId="0" fontId="10" fillId="3" borderId="3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right" wrapText="1"/>
    </xf>
    <xf numFmtId="0" fontId="11" fillId="0" borderId="1" xfId="0" applyFont="1" applyBorder="1" applyAlignment="1">
      <alignment horizontal="center"/>
    </xf>
    <xf numFmtId="0" fontId="10" fillId="3" borderId="4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87"/>
  <sheetViews>
    <sheetView tabSelected="1" zoomScale="120" zoomScaleNormal="120" workbookViewId="0">
      <selection activeCell="A2" sqref="A2:K84"/>
    </sheetView>
  </sheetViews>
  <sheetFormatPr baseColWidth="10" defaultColWidth="11.44140625" defaultRowHeight="13.8" x14ac:dyDescent="0.3"/>
  <cols>
    <col min="1" max="1" width="3.109375" style="1" customWidth="1"/>
    <col min="2" max="2" width="30.109375" style="12" customWidth="1"/>
    <col min="3" max="3" width="8.21875" style="13" customWidth="1"/>
    <col min="4" max="4" width="5" style="12" customWidth="1"/>
    <col min="5" max="5" width="8.5546875" style="12" customWidth="1"/>
    <col min="6" max="6" width="11.44140625" style="12" customWidth="1"/>
    <col min="7" max="7" width="8.44140625" style="12" customWidth="1"/>
    <col min="8" max="8" width="10.33203125" style="12" customWidth="1"/>
    <col min="9" max="9" width="9.6640625" style="12" customWidth="1"/>
    <col min="10" max="10" width="8.77734375" style="12" customWidth="1"/>
    <col min="11" max="11" width="11.109375" style="25" customWidth="1"/>
    <col min="12" max="12" width="12.44140625" style="12" bestFit="1" customWidth="1"/>
    <col min="13" max="13" width="10.33203125" style="12" customWidth="1"/>
    <col min="14" max="14" width="12.5546875" style="12" customWidth="1"/>
    <col min="15" max="16384" width="11.44140625" style="1"/>
  </cols>
  <sheetData>
    <row r="2" spans="1:16" ht="49.2" customHeight="1" x14ac:dyDescent="0.3">
      <c r="A2" s="38" t="s">
        <v>0</v>
      </c>
      <c r="B2" s="30" t="s">
        <v>1</v>
      </c>
      <c r="C2" s="30" t="s">
        <v>2</v>
      </c>
      <c r="D2" s="38" t="s">
        <v>3</v>
      </c>
      <c r="E2" s="31" t="s">
        <v>121</v>
      </c>
      <c r="F2" s="32"/>
      <c r="G2" s="31" t="s">
        <v>123</v>
      </c>
      <c r="H2" s="32"/>
      <c r="I2" s="31" t="s">
        <v>122</v>
      </c>
      <c r="J2" s="32"/>
      <c r="K2" s="33" t="s">
        <v>39</v>
      </c>
      <c r="L2" s="3" t="s">
        <v>40</v>
      </c>
      <c r="M2" s="4" t="s">
        <v>41</v>
      </c>
      <c r="N2" s="3" t="s">
        <v>42</v>
      </c>
    </row>
    <row r="3" spans="1:16" ht="30.6" customHeight="1" x14ac:dyDescent="0.3">
      <c r="A3" s="45"/>
      <c r="B3" s="34"/>
      <c r="C3" s="34"/>
      <c r="D3" s="45"/>
      <c r="E3" s="35" t="s">
        <v>125</v>
      </c>
      <c r="F3" s="36" t="s">
        <v>126</v>
      </c>
      <c r="G3" s="35" t="s">
        <v>127</v>
      </c>
      <c r="H3" s="36" t="s">
        <v>126</v>
      </c>
      <c r="I3" s="35" t="s">
        <v>127</v>
      </c>
      <c r="J3" s="37" t="s">
        <v>128</v>
      </c>
      <c r="K3" s="38"/>
      <c r="L3" s="4"/>
      <c r="M3" s="7"/>
      <c r="N3" s="4"/>
    </row>
    <row r="4" spans="1:16" x14ac:dyDescent="0.3">
      <c r="A4" s="39">
        <v>1</v>
      </c>
      <c r="B4" s="40" t="s">
        <v>44</v>
      </c>
      <c r="C4" s="41" t="s">
        <v>4</v>
      </c>
      <c r="D4" s="42">
        <v>1</v>
      </c>
      <c r="E4" s="43">
        <v>45797</v>
      </c>
      <c r="F4" s="43">
        <f>E4*D4</f>
        <v>45797</v>
      </c>
      <c r="G4" s="43">
        <v>47180</v>
      </c>
      <c r="H4" s="43">
        <f>G4*D4</f>
        <v>47180</v>
      </c>
      <c r="I4" s="43">
        <v>46713</v>
      </c>
      <c r="J4" s="43">
        <f>I4*D4</f>
        <v>46713</v>
      </c>
      <c r="K4" s="43">
        <f>AVERAGE(F4,H4,J4)</f>
        <v>46563.333333333336</v>
      </c>
      <c r="L4" s="8"/>
      <c r="M4" s="9">
        <f>L4*100%/K4</f>
        <v>0</v>
      </c>
      <c r="N4" s="10">
        <f>M4-100%</f>
        <v>-1</v>
      </c>
    </row>
    <row r="5" spans="1:16" x14ac:dyDescent="0.3">
      <c r="A5" s="39">
        <v>2</v>
      </c>
      <c r="B5" s="40" t="s">
        <v>45</v>
      </c>
      <c r="C5" s="41" t="s">
        <v>46</v>
      </c>
      <c r="D5" s="42">
        <v>1</v>
      </c>
      <c r="E5" s="43">
        <v>17487</v>
      </c>
      <c r="F5" s="43">
        <f t="shared" ref="F5:F68" si="0">E5*D5</f>
        <v>17487</v>
      </c>
      <c r="G5" s="43">
        <v>18015</v>
      </c>
      <c r="H5" s="43">
        <f t="shared" ref="H5:H68" si="1">G5*D5</f>
        <v>18015</v>
      </c>
      <c r="I5" s="43">
        <v>17837</v>
      </c>
      <c r="J5" s="43">
        <f t="shared" ref="J5:J68" si="2">I5*D5</f>
        <v>17837</v>
      </c>
      <c r="K5" s="43">
        <f t="shared" ref="K5:K68" si="3">AVERAGE(F5,H5,J5)</f>
        <v>17779.666666666668</v>
      </c>
      <c r="L5" s="8"/>
      <c r="M5" s="9">
        <f t="shared" ref="M5:M68" si="4">L5*100%/K5</f>
        <v>0</v>
      </c>
      <c r="N5" s="10">
        <f t="shared" ref="N5:N68" si="5">M5-100%</f>
        <v>-1</v>
      </c>
    </row>
    <row r="6" spans="1:16" x14ac:dyDescent="0.3">
      <c r="A6" s="39">
        <v>3</v>
      </c>
      <c r="B6" s="40" t="s">
        <v>47</v>
      </c>
      <c r="C6" s="41" t="s">
        <v>21</v>
      </c>
      <c r="D6" s="42">
        <v>1</v>
      </c>
      <c r="E6" s="43">
        <v>15237</v>
      </c>
      <c r="F6" s="43">
        <f t="shared" si="0"/>
        <v>15237</v>
      </c>
      <c r="G6" s="43">
        <v>15697</v>
      </c>
      <c r="H6" s="43">
        <f t="shared" si="1"/>
        <v>15697</v>
      </c>
      <c r="I6" s="43">
        <v>15542</v>
      </c>
      <c r="J6" s="43">
        <f t="shared" si="2"/>
        <v>15542</v>
      </c>
      <c r="K6" s="43">
        <f t="shared" si="3"/>
        <v>15492</v>
      </c>
      <c r="L6" s="8"/>
      <c r="M6" s="9">
        <f t="shared" si="4"/>
        <v>0</v>
      </c>
      <c r="N6" s="10">
        <f t="shared" si="5"/>
        <v>-1</v>
      </c>
    </row>
    <row r="7" spans="1:16" x14ac:dyDescent="0.3">
      <c r="A7" s="39">
        <v>4</v>
      </c>
      <c r="B7" s="40" t="s">
        <v>48</v>
      </c>
      <c r="C7" s="41" t="s">
        <v>21</v>
      </c>
      <c r="D7" s="42">
        <v>1</v>
      </c>
      <c r="E7" s="43">
        <v>15941</v>
      </c>
      <c r="F7" s="43">
        <f t="shared" si="0"/>
        <v>15941</v>
      </c>
      <c r="G7" s="43">
        <v>16423</v>
      </c>
      <c r="H7" s="43">
        <f t="shared" si="1"/>
        <v>16423</v>
      </c>
      <c r="I7" s="43">
        <v>16260</v>
      </c>
      <c r="J7" s="43">
        <f t="shared" si="2"/>
        <v>16260</v>
      </c>
      <c r="K7" s="43">
        <f t="shared" si="3"/>
        <v>16208</v>
      </c>
      <c r="L7" s="8"/>
      <c r="M7" s="9">
        <f t="shared" si="4"/>
        <v>0</v>
      </c>
      <c r="N7" s="10">
        <f t="shared" si="5"/>
        <v>-1</v>
      </c>
    </row>
    <row r="8" spans="1:16" x14ac:dyDescent="0.3">
      <c r="A8" s="39">
        <v>5</v>
      </c>
      <c r="B8" s="40" t="s">
        <v>49</v>
      </c>
      <c r="C8" s="41" t="s">
        <v>4</v>
      </c>
      <c r="D8" s="42">
        <v>1</v>
      </c>
      <c r="E8" s="43">
        <v>59330</v>
      </c>
      <c r="F8" s="43">
        <f t="shared" si="0"/>
        <v>59330</v>
      </c>
      <c r="G8" s="43">
        <v>61122</v>
      </c>
      <c r="H8" s="43">
        <f t="shared" si="1"/>
        <v>61122</v>
      </c>
      <c r="I8" s="43">
        <v>60517</v>
      </c>
      <c r="J8" s="43">
        <f t="shared" si="2"/>
        <v>60517</v>
      </c>
      <c r="K8" s="43">
        <f t="shared" si="3"/>
        <v>60323</v>
      </c>
      <c r="L8" s="8"/>
      <c r="M8" s="9">
        <f t="shared" si="4"/>
        <v>0</v>
      </c>
      <c r="N8" s="10">
        <f t="shared" si="5"/>
        <v>-1</v>
      </c>
    </row>
    <row r="9" spans="1:16" x14ac:dyDescent="0.3">
      <c r="A9" s="39">
        <v>6</v>
      </c>
      <c r="B9" s="40" t="s">
        <v>23</v>
      </c>
      <c r="C9" s="41" t="s">
        <v>20</v>
      </c>
      <c r="D9" s="42">
        <v>1</v>
      </c>
      <c r="E9" s="43">
        <v>4182</v>
      </c>
      <c r="F9" s="43">
        <f t="shared" si="0"/>
        <v>4182</v>
      </c>
      <c r="G9" s="43">
        <v>4309</v>
      </c>
      <c r="H9" s="43">
        <f t="shared" si="1"/>
        <v>4309</v>
      </c>
      <c r="I9" s="43">
        <v>4266</v>
      </c>
      <c r="J9" s="43">
        <f t="shared" si="2"/>
        <v>4266</v>
      </c>
      <c r="K9" s="43">
        <f t="shared" si="3"/>
        <v>4252.333333333333</v>
      </c>
      <c r="L9" s="8"/>
      <c r="M9" s="9">
        <f t="shared" si="4"/>
        <v>0</v>
      </c>
      <c r="N9" s="10">
        <f t="shared" si="5"/>
        <v>-1</v>
      </c>
    </row>
    <row r="10" spans="1:16" x14ac:dyDescent="0.3">
      <c r="A10" s="39">
        <v>7</v>
      </c>
      <c r="B10" s="40" t="s">
        <v>118</v>
      </c>
      <c r="C10" s="41" t="s">
        <v>20</v>
      </c>
      <c r="D10" s="42">
        <v>1</v>
      </c>
      <c r="E10" s="43">
        <v>8084</v>
      </c>
      <c r="F10" s="43">
        <f t="shared" si="0"/>
        <v>8084</v>
      </c>
      <c r="G10" s="43">
        <v>8328</v>
      </c>
      <c r="H10" s="43">
        <f t="shared" si="1"/>
        <v>8328</v>
      </c>
      <c r="I10" s="43">
        <v>8246</v>
      </c>
      <c r="J10" s="43">
        <f t="shared" si="2"/>
        <v>8246</v>
      </c>
      <c r="K10" s="43">
        <f t="shared" si="3"/>
        <v>8219.3333333333339</v>
      </c>
      <c r="L10" s="8"/>
      <c r="M10" s="9">
        <f t="shared" si="4"/>
        <v>0</v>
      </c>
      <c r="N10" s="10">
        <f t="shared" si="5"/>
        <v>-1</v>
      </c>
      <c r="P10" s="2"/>
    </row>
    <row r="11" spans="1:16" x14ac:dyDescent="0.3">
      <c r="A11" s="39">
        <v>8</v>
      </c>
      <c r="B11" s="40" t="s">
        <v>25</v>
      </c>
      <c r="C11" s="41" t="s">
        <v>50</v>
      </c>
      <c r="D11" s="42">
        <v>1</v>
      </c>
      <c r="E11" s="43">
        <v>12206</v>
      </c>
      <c r="F11" s="43">
        <f t="shared" si="0"/>
        <v>12206</v>
      </c>
      <c r="G11" s="43">
        <v>12574</v>
      </c>
      <c r="H11" s="43">
        <f t="shared" si="1"/>
        <v>12574</v>
      </c>
      <c r="I11" s="43">
        <v>12450</v>
      </c>
      <c r="J11" s="43">
        <f t="shared" si="2"/>
        <v>12450</v>
      </c>
      <c r="K11" s="43">
        <f t="shared" si="3"/>
        <v>12410</v>
      </c>
      <c r="L11" s="8"/>
      <c r="M11" s="9">
        <f t="shared" si="4"/>
        <v>0</v>
      </c>
      <c r="N11" s="10">
        <f t="shared" si="5"/>
        <v>-1</v>
      </c>
    </row>
    <row r="12" spans="1:16" x14ac:dyDescent="0.3">
      <c r="A12" s="39">
        <v>9</v>
      </c>
      <c r="B12" s="40" t="s">
        <v>11</v>
      </c>
      <c r="C12" s="41" t="s">
        <v>4</v>
      </c>
      <c r="D12" s="42">
        <v>1</v>
      </c>
      <c r="E12" s="43">
        <v>406300</v>
      </c>
      <c r="F12" s="43">
        <f t="shared" si="0"/>
        <v>406300</v>
      </c>
      <c r="G12" s="43">
        <v>418570</v>
      </c>
      <c r="H12" s="43">
        <f t="shared" si="1"/>
        <v>418570</v>
      </c>
      <c r="I12" s="43">
        <v>414426</v>
      </c>
      <c r="J12" s="43">
        <f t="shared" si="2"/>
        <v>414426</v>
      </c>
      <c r="K12" s="43">
        <f t="shared" si="3"/>
        <v>413098.66666666669</v>
      </c>
      <c r="L12" s="8"/>
      <c r="M12" s="9">
        <f t="shared" si="4"/>
        <v>0</v>
      </c>
      <c r="N12" s="10">
        <f t="shared" si="5"/>
        <v>-1</v>
      </c>
    </row>
    <row r="13" spans="1:16" x14ac:dyDescent="0.3">
      <c r="A13" s="39">
        <v>10</v>
      </c>
      <c r="B13" s="40" t="s">
        <v>51</v>
      </c>
      <c r="C13" s="41" t="s">
        <v>4</v>
      </c>
      <c r="D13" s="42">
        <v>1</v>
      </c>
      <c r="E13" s="43">
        <v>11730</v>
      </c>
      <c r="F13" s="43">
        <f t="shared" si="0"/>
        <v>11730</v>
      </c>
      <c r="G13" s="43">
        <v>12084</v>
      </c>
      <c r="H13" s="43">
        <f t="shared" si="1"/>
        <v>12084</v>
      </c>
      <c r="I13" s="43">
        <v>11965</v>
      </c>
      <c r="J13" s="43">
        <f t="shared" si="2"/>
        <v>11965</v>
      </c>
      <c r="K13" s="43">
        <f t="shared" si="3"/>
        <v>11926.333333333334</v>
      </c>
      <c r="L13" s="8"/>
      <c r="M13" s="9">
        <f t="shared" si="4"/>
        <v>0</v>
      </c>
      <c r="N13" s="10">
        <f t="shared" si="5"/>
        <v>-1</v>
      </c>
    </row>
    <row r="14" spans="1:16" x14ac:dyDescent="0.3">
      <c r="A14" s="39">
        <v>11</v>
      </c>
      <c r="B14" s="40" t="s">
        <v>52</v>
      </c>
      <c r="C14" s="41" t="s">
        <v>4</v>
      </c>
      <c r="D14" s="42">
        <v>1</v>
      </c>
      <c r="E14" s="43">
        <v>15130</v>
      </c>
      <c r="F14" s="43">
        <f t="shared" si="0"/>
        <v>15130</v>
      </c>
      <c r="G14" s="43">
        <v>15587</v>
      </c>
      <c r="H14" s="43">
        <f t="shared" si="1"/>
        <v>15587</v>
      </c>
      <c r="I14" s="43">
        <v>15433</v>
      </c>
      <c r="J14" s="43">
        <f t="shared" si="2"/>
        <v>15433</v>
      </c>
      <c r="K14" s="43">
        <f t="shared" si="3"/>
        <v>15383.333333333334</v>
      </c>
      <c r="L14" s="8"/>
      <c r="M14" s="9">
        <f t="shared" si="4"/>
        <v>0</v>
      </c>
      <c r="N14" s="10">
        <f t="shared" si="5"/>
        <v>-1</v>
      </c>
    </row>
    <row r="15" spans="1:16" x14ac:dyDescent="0.3">
      <c r="A15" s="39">
        <v>12</v>
      </c>
      <c r="B15" s="40" t="s">
        <v>53</v>
      </c>
      <c r="C15" s="41" t="s">
        <v>5</v>
      </c>
      <c r="D15" s="42">
        <v>1</v>
      </c>
      <c r="E15" s="43">
        <v>4993</v>
      </c>
      <c r="F15" s="43">
        <f t="shared" si="0"/>
        <v>4993</v>
      </c>
      <c r="G15" s="43">
        <v>5144</v>
      </c>
      <c r="H15" s="43">
        <f t="shared" si="1"/>
        <v>5144</v>
      </c>
      <c r="I15" s="43">
        <v>5093</v>
      </c>
      <c r="J15" s="43">
        <f t="shared" si="2"/>
        <v>5093</v>
      </c>
      <c r="K15" s="43">
        <f t="shared" si="3"/>
        <v>5076.666666666667</v>
      </c>
      <c r="L15" s="8"/>
      <c r="M15" s="9">
        <f t="shared" si="4"/>
        <v>0</v>
      </c>
      <c r="N15" s="10">
        <f t="shared" si="5"/>
        <v>-1</v>
      </c>
    </row>
    <row r="16" spans="1:16" x14ac:dyDescent="0.3">
      <c r="A16" s="39">
        <v>13</v>
      </c>
      <c r="B16" s="40" t="s">
        <v>54</v>
      </c>
      <c r="C16" s="41" t="s">
        <v>55</v>
      </c>
      <c r="D16" s="42">
        <v>1</v>
      </c>
      <c r="E16" s="43">
        <v>2543</v>
      </c>
      <c r="F16" s="43">
        <f t="shared" si="0"/>
        <v>2543</v>
      </c>
      <c r="G16" s="43">
        <v>2620</v>
      </c>
      <c r="H16" s="43">
        <f t="shared" si="1"/>
        <v>2620</v>
      </c>
      <c r="I16" s="43">
        <v>2594</v>
      </c>
      <c r="J16" s="43">
        <f t="shared" si="2"/>
        <v>2594</v>
      </c>
      <c r="K16" s="43">
        <f t="shared" si="3"/>
        <v>2585.6666666666665</v>
      </c>
      <c r="L16" s="8"/>
      <c r="M16" s="9">
        <f t="shared" si="4"/>
        <v>0</v>
      </c>
      <c r="N16" s="10">
        <f t="shared" si="5"/>
        <v>-1</v>
      </c>
    </row>
    <row r="17" spans="1:14" x14ac:dyDescent="0.3">
      <c r="A17" s="39">
        <v>14</v>
      </c>
      <c r="B17" s="40" t="s">
        <v>56</v>
      </c>
      <c r="C17" s="41" t="s">
        <v>5</v>
      </c>
      <c r="D17" s="42">
        <v>1</v>
      </c>
      <c r="E17" s="43">
        <v>8515</v>
      </c>
      <c r="F17" s="43">
        <f t="shared" si="0"/>
        <v>8515</v>
      </c>
      <c r="G17" s="43">
        <v>8772</v>
      </c>
      <c r="H17" s="43">
        <f t="shared" si="1"/>
        <v>8772</v>
      </c>
      <c r="I17" s="43">
        <v>8685</v>
      </c>
      <c r="J17" s="43">
        <f t="shared" si="2"/>
        <v>8685</v>
      </c>
      <c r="K17" s="43">
        <f t="shared" si="3"/>
        <v>8657.3333333333339</v>
      </c>
      <c r="L17" s="8"/>
      <c r="M17" s="9">
        <f t="shared" si="4"/>
        <v>0</v>
      </c>
      <c r="N17" s="10">
        <f t="shared" si="5"/>
        <v>-1</v>
      </c>
    </row>
    <row r="18" spans="1:14" ht="19.2" x14ac:dyDescent="0.3">
      <c r="A18" s="39">
        <v>15</v>
      </c>
      <c r="B18" s="40" t="s">
        <v>57</v>
      </c>
      <c r="C18" s="41" t="s">
        <v>5</v>
      </c>
      <c r="D18" s="42">
        <v>1</v>
      </c>
      <c r="E18" s="43">
        <v>10878</v>
      </c>
      <c r="F18" s="43">
        <f t="shared" si="0"/>
        <v>10878</v>
      </c>
      <c r="G18" s="43">
        <v>11206</v>
      </c>
      <c r="H18" s="43">
        <f t="shared" si="1"/>
        <v>11206</v>
      </c>
      <c r="I18" s="43">
        <v>11095</v>
      </c>
      <c r="J18" s="43">
        <f t="shared" si="2"/>
        <v>11095</v>
      </c>
      <c r="K18" s="43">
        <f t="shared" si="3"/>
        <v>11059.666666666666</v>
      </c>
      <c r="L18" s="8"/>
      <c r="M18" s="9">
        <f t="shared" si="4"/>
        <v>0</v>
      </c>
      <c r="N18" s="10">
        <f t="shared" si="5"/>
        <v>-1</v>
      </c>
    </row>
    <row r="19" spans="1:14" x14ac:dyDescent="0.3">
      <c r="A19" s="39">
        <v>16</v>
      </c>
      <c r="B19" s="40" t="s">
        <v>58</v>
      </c>
      <c r="C19" s="41" t="s">
        <v>4</v>
      </c>
      <c r="D19" s="42">
        <v>1</v>
      </c>
      <c r="E19" s="43">
        <v>11900</v>
      </c>
      <c r="F19" s="43">
        <f t="shared" si="0"/>
        <v>11900</v>
      </c>
      <c r="G19" s="43">
        <v>12259</v>
      </c>
      <c r="H19" s="43">
        <f t="shared" si="1"/>
        <v>12259</v>
      </c>
      <c r="I19" s="43">
        <v>12138</v>
      </c>
      <c r="J19" s="43">
        <f t="shared" si="2"/>
        <v>12138</v>
      </c>
      <c r="K19" s="43">
        <f t="shared" si="3"/>
        <v>12099</v>
      </c>
      <c r="L19" s="8"/>
      <c r="M19" s="9">
        <f t="shared" si="4"/>
        <v>0</v>
      </c>
      <c r="N19" s="10">
        <f t="shared" si="5"/>
        <v>-1</v>
      </c>
    </row>
    <row r="20" spans="1:14" x14ac:dyDescent="0.3">
      <c r="A20" s="39">
        <v>17</v>
      </c>
      <c r="B20" s="40" t="s">
        <v>59</v>
      </c>
      <c r="C20" s="41" t="s">
        <v>26</v>
      </c>
      <c r="D20" s="42">
        <v>1</v>
      </c>
      <c r="E20" s="43">
        <v>25500</v>
      </c>
      <c r="F20" s="43">
        <f t="shared" si="0"/>
        <v>25500</v>
      </c>
      <c r="G20" s="43">
        <v>26270</v>
      </c>
      <c r="H20" s="43">
        <f t="shared" si="1"/>
        <v>26270</v>
      </c>
      <c r="I20" s="43">
        <v>26010</v>
      </c>
      <c r="J20" s="43">
        <f t="shared" si="2"/>
        <v>26010</v>
      </c>
      <c r="K20" s="43">
        <f t="shared" si="3"/>
        <v>25926.666666666668</v>
      </c>
      <c r="L20" s="8"/>
      <c r="M20" s="9">
        <f t="shared" si="4"/>
        <v>0</v>
      </c>
      <c r="N20" s="10">
        <f t="shared" si="5"/>
        <v>-1</v>
      </c>
    </row>
    <row r="21" spans="1:14" x14ac:dyDescent="0.3">
      <c r="A21" s="39">
        <v>18</v>
      </c>
      <c r="B21" s="40" t="s">
        <v>60</v>
      </c>
      <c r="C21" s="41" t="s">
        <v>4</v>
      </c>
      <c r="D21" s="42">
        <v>1</v>
      </c>
      <c r="E21" s="43">
        <v>137785</v>
      </c>
      <c r="F21" s="43">
        <f t="shared" si="0"/>
        <v>137785</v>
      </c>
      <c r="G21" s="43">
        <v>141946</v>
      </c>
      <c r="H21" s="43">
        <f t="shared" si="1"/>
        <v>141946</v>
      </c>
      <c r="I21" s="43">
        <v>140540</v>
      </c>
      <c r="J21" s="43">
        <f t="shared" si="2"/>
        <v>140540</v>
      </c>
      <c r="K21" s="43">
        <f t="shared" si="3"/>
        <v>140090.33333333334</v>
      </c>
      <c r="L21" s="8"/>
      <c r="M21" s="9">
        <f t="shared" si="4"/>
        <v>0</v>
      </c>
      <c r="N21" s="10">
        <f t="shared" si="5"/>
        <v>-1</v>
      </c>
    </row>
    <row r="22" spans="1:14" x14ac:dyDescent="0.3">
      <c r="A22" s="39">
        <v>19</v>
      </c>
      <c r="B22" s="40" t="s">
        <v>28</v>
      </c>
      <c r="C22" s="41" t="s">
        <v>21</v>
      </c>
      <c r="D22" s="42">
        <v>1</v>
      </c>
      <c r="E22" s="43">
        <v>64782</v>
      </c>
      <c r="F22" s="43">
        <f t="shared" si="0"/>
        <v>64782</v>
      </c>
      <c r="G22" s="43">
        <v>66738</v>
      </c>
      <c r="H22" s="43">
        <f t="shared" si="1"/>
        <v>66738</v>
      </c>
      <c r="I22" s="43">
        <v>66078</v>
      </c>
      <c r="J22" s="43">
        <f t="shared" si="2"/>
        <v>66078</v>
      </c>
      <c r="K22" s="43">
        <f t="shared" si="3"/>
        <v>65866</v>
      </c>
      <c r="L22" s="8"/>
      <c r="M22" s="9">
        <f t="shared" si="4"/>
        <v>0</v>
      </c>
      <c r="N22" s="10">
        <f t="shared" si="5"/>
        <v>-1</v>
      </c>
    </row>
    <row r="23" spans="1:14" ht="19.2" x14ac:dyDescent="0.3">
      <c r="A23" s="39">
        <v>20</v>
      </c>
      <c r="B23" s="40" t="s">
        <v>61</v>
      </c>
      <c r="C23" s="41" t="s">
        <v>20</v>
      </c>
      <c r="D23" s="42">
        <v>1</v>
      </c>
      <c r="E23" s="43">
        <v>292811</v>
      </c>
      <c r="F23" s="43">
        <f t="shared" si="0"/>
        <v>292811</v>
      </c>
      <c r="G23" s="43">
        <v>301654</v>
      </c>
      <c r="H23" s="43">
        <f t="shared" si="1"/>
        <v>301654</v>
      </c>
      <c r="I23" s="43">
        <v>298668</v>
      </c>
      <c r="J23" s="43">
        <f t="shared" si="2"/>
        <v>298668</v>
      </c>
      <c r="K23" s="43">
        <f t="shared" si="3"/>
        <v>297711</v>
      </c>
      <c r="L23" s="8"/>
      <c r="M23" s="9">
        <f t="shared" si="4"/>
        <v>0</v>
      </c>
      <c r="N23" s="10">
        <f t="shared" si="5"/>
        <v>-1</v>
      </c>
    </row>
    <row r="24" spans="1:14" ht="12" customHeight="1" x14ac:dyDescent="0.3">
      <c r="A24" s="39">
        <v>21</v>
      </c>
      <c r="B24" s="40" t="s">
        <v>62</v>
      </c>
      <c r="C24" s="41" t="s">
        <v>20</v>
      </c>
      <c r="D24" s="42">
        <v>1</v>
      </c>
      <c r="E24" s="43">
        <v>55671</v>
      </c>
      <c r="F24" s="43">
        <f t="shared" si="0"/>
        <v>55671</v>
      </c>
      <c r="G24" s="43">
        <v>57352</v>
      </c>
      <c r="H24" s="43">
        <f t="shared" si="1"/>
        <v>57352</v>
      </c>
      <c r="I24" s="43">
        <v>56784</v>
      </c>
      <c r="J24" s="43">
        <f t="shared" si="2"/>
        <v>56784</v>
      </c>
      <c r="K24" s="43">
        <f t="shared" si="3"/>
        <v>56602.333333333336</v>
      </c>
      <c r="L24" s="8"/>
      <c r="M24" s="9">
        <f t="shared" si="4"/>
        <v>0</v>
      </c>
      <c r="N24" s="10">
        <f t="shared" si="5"/>
        <v>-1</v>
      </c>
    </row>
    <row r="25" spans="1:14" ht="12" customHeight="1" x14ac:dyDescent="0.3">
      <c r="A25" s="39">
        <v>22</v>
      </c>
      <c r="B25" s="40" t="s">
        <v>63</v>
      </c>
      <c r="C25" s="41" t="s">
        <v>4</v>
      </c>
      <c r="D25" s="42">
        <v>1</v>
      </c>
      <c r="E25" s="43">
        <v>32166</v>
      </c>
      <c r="F25" s="43">
        <f t="shared" si="0"/>
        <v>32166</v>
      </c>
      <c r="G25" s="43">
        <v>33137</v>
      </c>
      <c r="H25" s="43">
        <f t="shared" si="1"/>
        <v>33137</v>
      </c>
      <c r="I25" s="43">
        <v>32809</v>
      </c>
      <c r="J25" s="43">
        <f t="shared" si="2"/>
        <v>32809</v>
      </c>
      <c r="K25" s="43">
        <f t="shared" si="3"/>
        <v>32704</v>
      </c>
      <c r="L25" s="8"/>
      <c r="M25" s="9">
        <f t="shared" si="4"/>
        <v>0</v>
      </c>
      <c r="N25" s="10">
        <f t="shared" si="5"/>
        <v>-1</v>
      </c>
    </row>
    <row r="26" spans="1:14" ht="12" customHeight="1" x14ac:dyDescent="0.3">
      <c r="A26" s="39">
        <v>23</v>
      </c>
      <c r="B26" s="40" t="s">
        <v>36</v>
      </c>
      <c r="C26" s="41" t="s">
        <v>4</v>
      </c>
      <c r="D26" s="42">
        <v>1</v>
      </c>
      <c r="E26" s="43">
        <v>9104</v>
      </c>
      <c r="F26" s="43">
        <f t="shared" si="0"/>
        <v>9104</v>
      </c>
      <c r="G26" s="43">
        <v>9378</v>
      </c>
      <c r="H26" s="43">
        <f t="shared" si="1"/>
        <v>9378</v>
      </c>
      <c r="I26" s="43">
        <v>9286</v>
      </c>
      <c r="J26" s="43">
        <f t="shared" si="2"/>
        <v>9286</v>
      </c>
      <c r="K26" s="43">
        <f t="shared" si="3"/>
        <v>9256</v>
      </c>
      <c r="L26" s="8"/>
      <c r="M26" s="9">
        <f t="shared" si="4"/>
        <v>0</v>
      </c>
      <c r="N26" s="10">
        <f t="shared" si="5"/>
        <v>-1</v>
      </c>
    </row>
    <row r="27" spans="1:14" x14ac:dyDescent="0.3">
      <c r="A27" s="39">
        <v>24</v>
      </c>
      <c r="B27" s="40" t="s">
        <v>64</v>
      </c>
      <c r="C27" s="41" t="s">
        <v>4</v>
      </c>
      <c r="D27" s="42">
        <v>1</v>
      </c>
      <c r="E27" s="43">
        <v>24820</v>
      </c>
      <c r="F27" s="43">
        <f t="shared" si="0"/>
        <v>24820</v>
      </c>
      <c r="G27" s="43">
        <v>25570</v>
      </c>
      <c r="H27" s="43">
        <f t="shared" si="1"/>
        <v>25570</v>
      </c>
      <c r="I27" s="43">
        <v>25316</v>
      </c>
      <c r="J27" s="43">
        <f t="shared" si="2"/>
        <v>25316</v>
      </c>
      <c r="K27" s="43">
        <f t="shared" si="3"/>
        <v>25235.333333333332</v>
      </c>
      <c r="L27" s="8"/>
      <c r="M27" s="9">
        <f t="shared" si="4"/>
        <v>0</v>
      </c>
      <c r="N27" s="10">
        <f t="shared" si="5"/>
        <v>-1</v>
      </c>
    </row>
    <row r="28" spans="1:14" x14ac:dyDescent="0.3">
      <c r="A28" s="39">
        <v>25</v>
      </c>
      <c r="B28" s="40" t="s">
        <v>17</v>
      </c>
      <c r="C28" s="41" t="s">
        <v>4</v>
      </c>
      <c r="D28" s="42">
        <v>1</v>
      </c>
      <c r="E28" s="43">
        <v>25500</v>
      </c>
      <c r="F28" s="43">
        <f t="shared" si="0"/>
        <v>25500</v>
      </c>
      <c r="G28" s="43">
        <v>26270</v>
      </c>
      <c r="H28" s="43">
        <f t="shared" si="1"/>
        <v>26270</v>
      </c>
      <c r="I28" s="43">
        <v>26010</v>
      </c>
      <c r="J28" s="43">
        <f t="shared" si="2"/>
        <v>26010</v>
      </c>
      <c r="K28" s="43">
        <f t="shared" si="3"/>
        <v>25926.666666666668</v>
      </c>
      <c r="L28" s="8"/>
      <c r="M28" s="9">
        <f t="shared" si="4"/>
        <v>0</v>
      </c>
      <c r="N28" s="10">
        <f t="shared" si="5"/>
        <v>-1</v>
      </c>
    </row>
    <row r="29" spans="1:14" x14ac:dyDescent="0.3">
      <c r="A29" s="39">
        <v>26</v>
      </c>
      <c r="B29" s="40" t="s">
        <v>65</v>
      </c>
      <c r="C29" s="41" t="s">
        <v>4</v>
      </c>
      <c r="D29" s="42">
        <v>1</v>
      </c>
      <c r="E29" s="43">
        <v>12183</v>
      </c>
      <c r="F29" s="43">
        <f t="shared" si="0"/>
        <v>12183</v>
      </c>
      <c r="G29" s="43">
        <v>12550</v>
      </c>
      <c r="H29" s="43">
        <f t="shared" si="1"/>
        <v>12550</v>
      </c>
      <c r="I29" s="43">
        <v>12426</v>
      </c>
      <c r="J29" s="43">
        <f t="shared" si="2"/>
        <v>12426</v>
      </c>
      <c r="K29" s="43">
        <f t="shared" si="3"/>
        <v>12386.333333333334</v>
      </c>
      <c r="L29" s="8"/>
      <c r="M29" s="9">
        <f t="shared" si="4"/>
        <v>0</v>
      </c>
      <c r="N29" s="10">
        <f t="shared" si="5"/>
        <v>-1</v>
      </c>
    </row>
    <row r="30" spans="1:14" x14ac:dyDescent="0.3">
      <c r="A30" s="39">
        <v>27</v>
      </c>
      <c r="B30" s="40" t="s">
        <v>66</v>
      </c>
      <c r="C30" s="41" t="s">
        <v>67</v>
      </c>
      <c r="D30" s="42">
        <v>1</v>
      </c>
      <c r="E30" s="43">
        <v>14875</v>
      </c>
      <c r="F30" s="43">
        <f t="shared" si="0"/>
        <v>14875</v>
      </c>
      <c r="G30" s="43">
        <v>15324</v>
      </c>
      <c r="H30" s="43">
        <f t="shared" si="1"/>
        <v>15324</v>
      </c>
      <c r="I30" s="43">
        <v>15173</v>
      </c>
      <c r="J30" s="43">
        <f t="shared" si="2"/>
        <v>15173</v>
      </c>
      <c r="K30" s="43">
        <f t="shared" si="3"/>
        <v>15124</v>
      </c>
      <c r="L30" s="8"/>
      <c r="M30" s="9">
        <f t="shared" si="4"/>
        <v>0</v>
      </c>
      <c r="N30" s="10">
        <f t="shared" si="5"/>
        <v>-1</v>
      </c>
    </row>
    <row r="31" spans="1:14" x14ac:dyDescent="0.3">
      <c r="A31" s="39">
        <v>28</v>
      </c>
      <c r="B31" s="40" t="s">
        <v>68</v>
      </c>
      <c r="C31" s="41" t="s">
        <v>69</v>
      </c>
      <c r="D31" s="42">
        <v>1</v>
      </c>
      <c r="E31" s="43">
        <v>60957</v>
      </c>
      <c r="F31" s="43">
        <f t="shared" si="0"/>
        <v>60957</v>
      </c>
      <c r="G31" s="43">
        <v>62798</v>
      </c>
      <c r="H31" s="43">
        <f t="shared" si="1"/>
        <v>62798</v>
      </c>
      <c r="I31" s="43">
        <v>62176</v>
      </c>
      <c r="J31" s="43">
        <f t="shared" si="2"/>
        <v>62176</v>
      </c>
      <c r="K31" s="43">
        <f t="shared" si="3"/>
        <v>61977</v>
      </c>
      <c r="L31" s="8"/>
      <c r="M31" s="9">
        <f t="shared" si="4"/>
        <v>0</v>
      </c>
      <c r="N31" s="10">
        <f t="shared" si="5"/>
        <v>-1</v>
      </c>
    </row>
    <row r="32" spans="1:14" ht="19.2" x14ac:dyDescent="0.3">
      <c r="A32" s="39">
        <v>29</v>
      </c>
      <c r="B32" s="40" t="s">
        <v>19</v>
      </c>
      <c r="C32" s="41" t="s">
        <v>4</v>
      </c>
      <c r="D32" s="42">
        <v>1</v>
      </c>
      <c r="E32" s="43">
        <v>5508</v>
      </c>
      <c r="F32" s="43">
        <f t="shared" si="0"/>
        <v>5508</v>
      </c>
      <c r="G32" s="43">
        <v>5674</v>
      </c>
      <c r="H32" s="43">
        <f t="shared" si="1"/>
        <v>5674</v>
      </c>
      <c r="I32" s="43">
        <v>5618</v>
      </c>
      <c r="J32" s="43">
        <f t="shared" si="2"/>
        <v>5618</v>
      </c>
      <c r="K32" s="43">
        <f t="shared" si="3"/>
        <v>5600</v>
      </c>
      <c r="L32" s="8"/>
      <c r="M32" s="9">
        <f t="shared" si="4"/>
        <v>0</v>
      </c>
      <c r="N32" s="10">
        <f t="shared" si="5"/>
        <v>-1</v>
      </c>
    </row>
    <row r="33" spans="1:14" ht="19.2" x14ac:dyDescent="0.3">
      <c r="A33" s="39">
        <v>30</v>
      </c>
      <c r="B33" s="40" t="s">
        <v>18</v>
      </c>
      <c r="C33" s="41" t="s">
        <v>4</v>
      </c>
      <c r="D33" s="42">
        <v>1</v>
      </c>
      <c r="E33" s="43">
        <v>11730</v>
      </c>
      <c r="F33" s="43">
        <f t="shared" si="0"/>
        <v>11730</v>
      </c>
      <c r="G33" s="43">
        <v>12084</v>
      </c>
      <c r="H33" s="43">
        <f t="shared" si="1"/>
        <v>12084</v>
      </c>
      <c r="I33" s="43">
        <v>11965</v>
      </c>
      <c r="J33" s="43">
        <f t="shared" si="2"/>
        <v>11965</v>
      </c>
      <c r="K33" s="43">
        <f t="shared" si="3"/>
        <v>11926.333333333334</v>
      </c>
      <c r="L33" s="8"/>
      <c r="M33" s="9">
        <f t="shared" si="4"/>
        <v>0</v>
      </c>
      <c r="N33" s="10">
        <f t="shared" si="5"/>
        <v>-1</v>
      </c>
    </row>
    <row r="34" spans="1:14" x14ac:dyDescent="0.3">
      <c r="A34" s="39">
        <v>31</v>
      </c>
      <c r="B34" s="40" t="s">
        <v>70</v>
      </c>
      <c r="C34" s="41" t="s">
        <v>4</v>
      </c>
      <c r="D34" s="42">
        <v>1</v>
      </c>
      <c r="E34" s="43">
        <v>35882</v>
      </c>
      <c r="F34" s="43">
        <f t="shared" si="0"/>
        <v>35882</v>
      </c>
      <c r="G34" s="43">
        <v>36966</v>
      </c>
      <c r="H34" s="43">
        <f t="shared" si="1"/>
        <v>36966</v>
      </c>
      <c r="I34" s="43">
        <v>36600</v>
      </c>
      <c r="J34" s="43">
        <f t="shared" si="2"/>
        <v>36600</v>
      </c>
      <c r="K34" s="43">
        <f t="shared" si="3"/>
        <v>36482.666666666664</v>
      </c>
      <c r="L34" s="8"/>
      <c r="M34" s="9">
        <f t="shared" si="4"/>
        <v>0</v>
      </c>
      <c r="N34" s="10">
        <f t="shared" si="5"/>
        <v>-1</v>
      </c>
    </row>
    <row r="35" spans="1:14" ht="19.2" x14ac:dyDescent="0.3">
      <c r="A35" s="39">
        <v>32</v>
      </c>
      <c r="B35" s="40" t="s">
        <v>71</v>
      </c>
      <c r="C35" s="41" t="s">
        <v>4</v>
      </c>
      <c r="D35" s="42">
        <v>1</v>
      </c>
      <c r="E35" s="43">
        <v>17329</v>
      </c>
      <c r="F35" s="43">
        <f t="shared" si="0"/>
        <v>17329</v>
      </c>
      <c r="G35" s="43">
        <v>17852</v>
      </c>
      <c r="H35" s="43">
        <f t="shared" si="1"/>
        <v>17852</v>
      </c>
      <c r="I35" s="43">
        <v>17676</v>
      </c>
      <c r="J35" s="43">
        <f t="shared" si="2"/>
        <v>17676</v>
      </c>
      <c r="K35" s="43">
        <f t="shared" si="3"/>
        <v>17619</v>
      </c>
      <c r="L35" s="8"/>
      <c r="M35" s="9">
        <f t="shared" si="4"/>
        <v>0</v>
      </c>
      <c r="N35" s="10">
        <f t="shared" si="5"/>
        <v>-1</v>
      </c>
    </row>
    <row r="36" spans="1:14" x14ac:dyDescent="0.3">
      <c r="A36" s="39">
        <v>33</v>
      </c>
      <c r="B36" s="40" t="s">
        <v>72</v>
      </c>
      <c r="C36" s="41" t="s">
        <v>4</v>
      </c>
      <c r="D36" s="42">
        <v>1</v>
      </c>
      <c r="E36" s="43">
        <v>15000</v>
      </c>
      <c r="F36" s="43">
        <f t="shared" si="0"/>
        <v>15000</v>
      </c>
      <c r="G36" s="43">
        <v>15453</v>
      </c>
      <c r="H36" s="43">
        <f t="shared" si="1"/>
        <v>15453</v>
      </c>
      <c r="I36" s="43">
        <v>15300</v>
      </c>
      <c r="J36" s="43">
        <f t="shared" si="2"/>
        <v>15300</v>
      </c>
      <c r="K36" s="43">
        <f t="shared" si="3"/>
        <v>15251</v>
      </c>
      <c r="L36" s="8"/>
      <c r="M36" s="9">
        <f t="shared" si="4"/>
        <v>0</v>
      </c>
      <c r="N36" s="10">
        <f t="shared" si="5"/>
        <v>-1</v>
      </c>
    </row>
    <row r="37" spans="1:14" x14ac:dyDescent="0.3">
      <c r="A37" s="39">
        <v>34</v>
      </c>
      <c r="B37" s="40" t="s">
        <v>73</v>
      </c>
      <c r="C37" s="41" t="s">
        <v>9</v>
      </c>
      <c r="D37" s="42">
        <v>1</v>
      </c>
      <c r="E37" s="43">
        <v>9193</v>
      </c>
      <c r="F37" s="43">
        <f t="shared" si="0"/>
        <v>9193</v>
      </c>
      <c r="G37" s="43">
        <v>9470</v>
      </c>
      <c r="H37" s="43">
        <f t="shared" si="1"/>
        <v>9470</v>
      </c>
      <c r="I37" s="43">
        <v>9376</v>
      </c>
      <c r="J37" s="43">
        <f t="shared" si="2"/>
        <v>9376</v>
      </c>
      <c r="K37" s="43">
        <f t="shared" si="3"/>
        <v>9346.3333333333339</v>
      </c>
      <c r="L37" s="8"/>
      <c r="M37" s="9">
        <f t="shared" si="4"/>
        <v>0</v>
      </c>
      <c r="N37" s="10">
        <f t="shared" si="5"/>
        <v>-1</v>
      </c>
    </row>
    <row r="38" spans="1:14" x14ac:dyDescent="0.3">
      <c r="A38" s="39">
        <v>35</v>
      </c>
      <c r="B38" s="40" t="s">
        <v>73</v>
      </c>
      <c r="C38" s="41" t="s">
        <v>74</v>
      </c>
      <c r="D38" s="42">
        <v>1</v>
      </c>
      <c r="E38" s="43">
        <v>56525</v>
      </c>
      <c r="F38" s="43">
        <f t="shared" si="0"/>
        <v>56525</v>
      </c>
      <c r="G38" s="43">
        <v>58232</v>
      </c>
      <c r="H38" s="43">
        <f t="shared" si="1"/>
        <v>58232</v>
      </c>
      <c r="I38" s="43">
        <v>57655</v>
      </c>
      <c r="J38" s="43">
        <f t="shared" si="2"/>
        <v>57655</v>
      </c>
      <c r="K38" s="43">
        <f t="shared" si="3"/>
        <v>57470.666666666664</v>
      </c>
      <c r="L38" s="8"/>
      <c r="M38" s="9">
        <f t="shared" si="4"/>
        <v>0</v>
      </c>
      <c r="N38" s="10">
        <f t="shared" si="5"/>
        <v>-1</v>
      </c>
    </row>
    <row r="39" spans="1:14" x14ac:dyDescent="0.3">
      <c r="A39" s="39">
        <v>36</v>
      </c>
      <c r="B39" s="40" t="s">
        <v>75</v>
      </c>
      <c r="C39" s="41" t="s">
        <v>76</v>
      </c>
      <c r="D39" s="42">
        <v>1</v>
      </c>
      <c r="E39" s="43">
        <v>40290</v>
      </c>
      <c r="F39" s="43">
        <f t="shared" si="0"/>
        <v>40290</v>
      </c>
      <c r="G39" s="43">
        <v>41507</v>
      </c>
      <c r="H39" s="43">
        <f t="shared" si="1"/>
        <v>41507</v>
      </c>
      <c r="I39" s="43">
        <v>41096</v>
      </c>
      <c r="J39" s="43">
        <f t="shared" si="2"/>
        <v>41096</v>
      </c>
      <c r="K39" s="43">
        <f t="shared" si="3"/>
        <v>40964.333333333336</v>
      </c>
      <c r="L39" s="8"/>
      <c r="M39" s="9">
        <f t="shared" si="4"/>
        <v>0</v>
      </c>
      <c r="N39" s="10">
        <f t="shared" si="5"/>
        <v>-1</v>
      </c>
    </row>
    <row r="40" spans="1:14" x14ac:dyDescent="0.3">
      <c r="A40" s="39">
        <v>37</v>
      </c>
      <c r="B40" s="40" t="s">
        <v>77</v>
      </c>
      <c r="C40" s="41" t="s">
        <v>4</v>
      </c>
      <c r="D40" s="42">
        <v>1</v>
      </c>
      <c r="E40" s="43">
        <v>63453</v>
      </c>
      <c r="F40" s="43">
        <f t="shared" si="0"/>
        <v>63453</v>
      </c>
      <c r="G40" s="43">
        <v>65370</v>
      </c>
      <c r="H40" s="43">
        <f t="shared" si="1"/>
        <v>65370</v>
      </c>
      <c r="I40" s="43">
        <v>64722</v>
      </c>
      <c r="J40" s="43">
        <f t="shared" si="2"/>
        <v>64722</v>
      </c>
      <c r="K40" s="43">
        <f t="shared" si="3"/>
        <v>64515</v>
      </c>
      <c r="L40" s="8"/>
      <c r="M40" s="9">
        <f t="shared" si="4"/>
        <v>0</v>
      </c>
      <c r="N40" s="10">
        <f t="shared" si="5"/>
        <v>-1</v>
      </c>
    </row>
    <row r="41" spans="1:14" x14ac:dyDescent="0.3">
      <c r="A41" s="39">
        <v>38</v>
      </c>
      <c r="B41" s="40" t="s">
        <v>35</v>
      </c>
      <c r="C41" s="41" t="s">
        <v>4</v>
      </c>
      <c r="D41" s="42">
        <v>1</v>
      </c>
      <c r="E41" s="43">
        <v>3400</v>
      </c>
      <c r="F41" s="43">
        <f t="shared" si="0"/>
        <v>3400</v>
      </c>
      <c r="G41" s="43">
        <v>3503</v>
      </c>
      <c r="H41" s="43">
        <f t="shared" si="1"/>
        <v>3503</v>
      </c>
      <c r="I41" s="43">
        <v>3468</v>
      </c>
      <c r="J41" s="43">
        <f t="shared" si="2"/>
        <v>3468</v>
      </c>
      <c r="K41" s="43">
        <f t="shared" si="3"/>
        <v>3457</v>
      </c>
      <c r="L41" s="8"/>
      <c r="M41" s="9">
        <f t="shared" si="4"/>
        <v>0</v>
      </c>
      <c r="N41" s="10">
        <f t="shared" si="5"/>
        <v>-1</v>
      </c>
    </row>
    <row r="42" spans="1:14" x14ac:dyDescent="0.3">
      <c r="A42" s="39">
        <v>39</v>
      </c>
      <c r="B42" s="40" t="s">
        <v>78</v>
      </c>
      <c r="C42" s="41" t="s">
        <v>4</v>
      </c>
      <c r="D42" s="42">
        <v>1</v>
      </c>
      <c r="E42" s="43">
        <v>22435</v>
      </c>
      <c r="F42" s="43">
        <f t="shared" si="0"/>
        <v>22435</v>
      </c>
      <c r="G42" s="43">
        <v>23113</v>
      </c>
      <c r="H42" s="43">
        <f t="shared" si="1"/>
        <v>23113</v>
      </c>
      <c r="I42" s="43">
        <v>22884</v>
      </c>
      <c r="J42" s="43">
        <f t="shared" si="2"/>
        <v>22884</v>
      </c>
      <c r="K42" s="43">
        <f t="shared" si="3"/>
        <v>22810.666666666668</v>
      </c>
      <c r="L42" s="8"/>
      <c r="M42" s="9">
        <f t="shared" si="4"/>
        <v>0</v>
      </c>
      <c r="N42" s="10">
        <f t="shared" si="5"/>
        <v>-1</v>
      </c>
    </row>
    <row r="43" spans="1:14" x14ac:dyDescent="0.3">
      <c r="A43" s="39">
        <v>40</v>
      </c>
      <c r="B43" s="40" t="s">
        <v>12</v>
      </c>
      <c r="C43" s="41" t="s">
        <v>4</v>
      </c>
      <c r="D43" s="42">
        <v>1</v>
      </c>
      <c r="E43" s="43">
        <v>11422</v>
      </c>
      <c r="F43" s="43">
        <f t="shared" si="0"/>
        <v>11422</v>
      </c>
      <c r="G43" s="43">
        <v>11767</v>
      </c>
      <c r="H43" s="43">
        <f t="shared" si="1"/>
        <v>11767</v>
      </c>
      <c r="I43" s="43">
        <v>11650</v>
      </c>
      <c r="J43" s="43">
        <f t="shared" si="2"/>
        <v>11650</v>
      </c>
      <c r="K43" s="43">
        <f t="shared" si="3"/>
        <v>11613</v>
      </c>
      <c r="L43" s="8"/>
      <c r="M43" s="9">
        <f t="shared" si="4"/>
        <v>0</v>
      </c>
      <c r="N43" s="10">
        <f t="shared" si="5"/>
        <v>-1</v>
      </c>
    </row>
    <row r="44" spans="1:14" x14ac:dyDescent="0.3">
      <c r="A44" s="39">
        <v>41</v>
      </c>
      <c r="B44" s="40" t="s">
        <v>79</v>
      </c>
      <c r="C44" s="41" t="s">
        <v>4</v>
      </c>
      <c r="D44" s="42">
        <v>1</v>
      </c>
      <c r="E44" s="43">
        <v>12690</v>
      </c>
      <c r="F44" s="43">
        <f t="shared" si="0"/>
        <v>12690</v>
      </c>
      <c r="G44" s="43">
        <v>13074</v>
      </c>
      <c r="H44" s="43">
        <f t="shared" si="1"/>
        <v>13074</v>
      </c>
      <c r="I44" s="43">
        <v>12944</v>
      </c>
      <c r="J44" s="43">
        <f t="shared" si="2"/>
        <v>12944</v>
      </c>
      <c r="K44" s="43">
        <f t="shared" si="3"/>
        <v>12902.666666666666</v>
      </c>
      <c r="L44" s="8"/>
      <c r="M44" s="9">
        <f t="shared" si="4"/>
        <v>0</v>
      </c>
      <c r="N44" s="10">
        <f t="shared" si="5"/>
        <v>-1</v>
      </c>
    </row>
    <row r="45" spans="1:14" x14ac:dyDescent="0.3">
      <c r="A45" s="39">
        <v>42</v>
      </c>
      <c r="B45" s="40" t="s">
        <v>80</v>
      </c>
      <c r="C45" s="41" t="s">
        <v>4</v>
      </c>
      <c r="D45" s="42">
        <v>1</v>
      </c>
      <c r="E45" s="43">
        <v>423300</v>
      </c>
      <c r="F45" s="43">
        <f t="shared" si="0"/>
        <v>423300</v>
      </c>
      <c r="G45" s="43">
        <v>436084</v>
      </c>
      <c r="H45" s="43">
        <f t="shared" si="1"/>
        <v>436084</v>
      </c>
      <c r="I45" s="43">
        <v>431766</v>
      </c>
      <c r="J45" s="43">
        <f t="shared" si="2"/>
        <v>431766</v>
      </c>
      <c r="K45" s="43">
        <f t="shared" si="3"/>
        <v>430383.33333333331</v>
      </c>
      <c r="L45" s="8"/>
      <c r="M45" s="9">
        <f t="shared" si="4"/>
        <v>0</v>
      </c>
      <c r="N45" s="10">
        <f t="shared" si="5"/>
        <v>-1</v>
      </c>
    </row>
    <row r="46" spans="1:14" x14ac:dyDescent="0.3">
      <c r="A46" s="39">
        <v>43</v>
      </c>
      <c r="B46" s="40" t="s">
        <v>81</v>
      </c>
      <c r="C46" s="41" t="s">
        <v>4</v>
      </c>
      <c r="D46" s="42">
        <v>1</v>
      </c>
      <c r="E46" s="43">
        <v>1615</v>
      </c>
      <c r="F46" s="43">
        <f t="shared" si="0"/>
        <v>1615</v>
      </c>
      <c r="G46" s="43">
        <v>1664</v>
      </c>
      <c r="H46" s="43">
        <f t="shared" si="1"/>
        <v>1664</v>
      </c>
      <c r="I46" s="43">
        <v>1647</v>
      </c>
      <c r="J46" s="43">
        <f t="shared" si="2"/>
        <v>1647</v>
      </c>
      <c r="K46" s="43">
        <f t="shared" si="3"/>
        <v>1642</v>
      </c>
      <c r="L46" s="8"/>
      <c r="M46" s="9">
        <f t="shared" si="4"/>
        <v>0</v>
      </c>
      <c r="N46" s="10">
        <f t="shared" si="5"/>
        <v>-1</v>
      </c>
    </row>
    <row r="47" spans="1:14" x14ac:dyDescent="0.3">
      <c r="A47" s="39">
        <v>44</v>
      </c>
      <c r="B47" s="40" t="s">
        <v>16</v>
      </c>
      <c r="C47" s="41" t="s">
        <v>82</v>
      </c>
      <c r="D47" s="42">
        <v>1</v>
      </c>
      <c r="E47" s="43">
        <v>2839</v>
      </c>
      <c r="F47" s="43">
        <f t="shared" si="0"/>
        <v>2839</v>
      </c>
      <c r="G47" s="43">
        <v>2925</v>
      </c>
      <c r="H47" s="43">
        <f t="shared" si="1"/>
        <v>2925</v>
      </c>
      <c r="I47" s="43">
        <v>2896</v>
      </c>
      <c r="J47" s="43">
        <f t="shared" si="2"/>
        <v>2896</v>
      </c>
      <c r="K47" s="43">
        <f t="shared" si="3"/>
        <v>2886.6666666666665</v>
      </c>
      <c r="L47" s="8"/>
      <c r="M47" s="9">
        <f t="shared" si="4"/>
        <v>0</v>
      </c>
      <c r="N47" s="10">
        <f t="shared" si="5"/>
        <v>-1</v>
      </c>
    </row>
    <row r="48" spans="1:14" x14ac:dyDescent="0.3">
      <c r="A48" s="39">
        <v>45</v>
      </c>
      <c r="B48" s="40" t="s">
        <v>83</v>
      </c>
      <c r="C48" s="41" t="s">
        <v>38</v>
      </c>
      <c r="D48" s="42">
        <v>1</v>
      </c>
      <c r="E48" s="43">
        <v>6441</v>
      </c>
      <c r="F48" s="43">
        <f t="shared" si="0"/>
        <v>6441</v>
      </c>
      <c r="G48" s="43">
        <v>6636</v>
      </c>
      <c r="H48" s="43">
        <f t="shared" si="1"/>
        <v>6636</v>
      </c>
      <c r="I48" s="43">
        <v>6570</v>
      </c>
      <c r="J48" s="43">
        <f t="shared" si="2"/>
        <v>6570</v>
      </c>
      <c r="K48" s="43">
        <f t="shared" si="3"/>
        <v>6549</v>
      </c>
      <c r="L48" s="8"/>
      <c r="M48" s="9">
        <f t="shared" si="4"/>
        <v>0</v>
      </c>
      <c r="N48" s="10">
        <f t="shared" si="5"/>
        <v>-1</v>
      </c>
    </row>
    <row r="49" spans="1:14" x14ac:dyDescent="0.3">
      <c r="A49" s="39">
        <v>46</v>
      </c>
      <c r="B49" s="40" t="s">
        <v>84</v>
      </c>
      <c r="C49" s="41" t="s">
        <v>7</v>
      </c>
      <c r="D49" s="42">
        <v>1</v>
      </c>
      <c r="E49" s="43">
        <v>4157</v>
      </c>
      <c r="F49" s="43">
        <f t="shared" si="0"/>
        <v>4157</v>
      </c>
      <c r="G49" s="43">
        <v>4283</v>
      </c>
      <c r="H49" s="43">
        <f t="shared" si="1"/>
        <v>4283</v>
      </c>
      <c r="I49" s="43">
        <v>4240</v>
      </c>
      <c r="J49" s="43">
        <f t="shared" si="2"/>
        <v>4240</v>
      </c>
      <c r="K49" s="43">
        <f t="shared" si="3"/>
        <v>4226.666666666667</v>
      </c>
      <c r="L49" s="8"/>
      <c r="M49" s="9">
        <f t="shared" si="4"/>
        <v>0</v>
      </c>
      <c r="N49" s="10">
        <f t="shared" si="5"/>
        <v>-1</v>
      </c>
    </row>
    <row r="50" spans="1:14" x14ac:dyDescent="0.3">
      <c r="A50" s="39">
        <v>47</v>
      </c>
      <c r="B50" s="40" t="s">
        <v>85</v>
      </c>
      <c r="C50" s="41" t="s">
        <v>86</v>
      </c>
      <c r="D50" s="42">
        <v>1</v>
      </c>
      <c r="E50" s="43">
        <v>130522</v>
      </c>
      <c r="F50" s="43">
        <f t="shared" si="0"/>
        <v>130522</v>
      </c>
      <c r="G50" s="43">
        <v>134464</v>
      </c>
      <c r="H50" s="43">
        <f t="shared" si="1"/>
        <v>134464</v>
      </c>
      <c r="I50" s="43">
        <v>133132</v>
      </c>
      <c r="J50" s="43">
        <f t="shared" si="2"/>
        <v>133132</v>
      </c>
      <c r="K50" s="43">
        <f t="shared" si="3"/>
        <v>132706</v>
      </c>
      <c r="L50" s="8"/>
      <c r="M50" s="9">
        <f t="shared" si="4"/>
        <v>0</v>
      </c>
      <c r="N50" s="10">
        <f t="shared" si="5"/>
        <v>-1</v>
      </c>
    </row>
    <row r="51" spans="1:14" x14ac:dyDescent="0.3">
      <c r="A51" s="39">
        <v>48</v>
      </c>
      <c r="B51" s="40" t="s">
        <v>85</v>
      </c>
      <c r="C51" s="41" t="s">
        <v>87</v>
      </c>
      <c r="D51" s="42">
        <v>1</v>
      </c>
      <c r="E51" s="43">
        <v>23894</v>
      </c>
      <c r="F51" s="43">
        <f t="shared" si="0"/>
        <v>23894</v>
      </c>
      <c r="G51" s="43">
        <v>24615</v>
      </c>
      <c r="H51" s="43">
        <f t="shared" si="1"/>
        <v>24615</v>
      </c>
      <c r="I51" s="43">
        <v>24372</v>
      </c>
      <c r="J51" s="43">
        <f t="shared" si="2"/>
        <v>24372</v>
      </c>
      <c r="K51" s="43">
        <f t="shared" si="3"/>
        <v>24293.666666666668</v>
      </c>
      <c r="L51" s="8"/>
      <c r="M51" s="9">
        <f t="shared" si="4"/>
        <v>0</v>
      </c>
      <c r="N51" s="10">
        <f t="shared" si="5"/>
        <v>-1</v>
      </c>
    </row>
    <row r="52" spans="1:14" x14ac:dyDescent="0.3">
      <c r="A52" s="39">
        <v>49</v>
      </c>
      <c r="B52" s="40" t="s">
        <v>88</v>
      </c>
      <c r="C52" s="41" t="s">
        <v>4</v>
      </c>
      <c r="D52" s="42">
        <v>1</v>
      </c>
      <c r="E52" s="43">
        <v>58752</v>
      </c>
      <c r="F52" s="43">
        <f t="shared" si="0"/>
        <v>58752</v>
      </c>
      <c r="G52" s="43">
        <v>60526</v>
      </c>
      <c r="H52" s="43">
        <f t="shared" si="1"/>
        <v>60526</v>
      </c>
      <c r="I52" s="43">
        <v>59927</v>
      </c>
      <c r="J52" s="43">
        <f t="shared" si="2"/>
        <v>59927</v>
      </c>
      <c r="K52" s="43">
        <f t="shared" si="3"/>
        <v>59735</v>
      </c>
      <c r="L52" s="8"/>
      <c r="M52" s="9">
        <f t="shared" si="4"/>
        <v>0</v>
      </c>
      <c r="N52" s="10">
        <f t="shared" si="5"/>
        <v>-1</v>
      </c>
    </row>
    <row r="53" spans="1:14" x14ac:dyDescent="0.3">
      <c r="A53" s="39">
        <v>50</v>
      </c>
      <c r="B53" s="40" t="s">
        <v>89</v>
      </c>
      <c r="C53" s="41" t="s">
        <v>90</v>
      </c>
      <c r="D53" s="42">
        <v>1</v>
      </c>
      <c r="E53" s="43">
        <v>23873</v>
      </c>
      <c r="F53" s="43">
        <f t="shared" si="0"/>
        <v>23873</v>
      </c>
      <c r="G53" s="43">
        <v>24594</v>
      </c>
      <c r="H53" s="43">
        <f t="shared" si="1"/>
        <v>24594</v>
      </c>
      <c r="I53" s="43">
        <v>24351</v>
      </c>
      <c r="J53" s="43">
        <f t="shared" si="2"/>
        <v>24351</v>
      </c>
      <c r="K53" s="43">
        <f t="shared" si="3"/>
        <v>24272.666666666668</v>
      </c>
      <c r="L53" s="8"/>
      <c r="M53" s="9">
        <f t="shared" si="4"/>
        <v>0</v>
      </c>
      <c r="N53" s="10">
        <f t="shared" si="5"/>
        <v>-1</v>
      </c>
    </row>
    <row r="54" spans="1:14" x14ac:dyDescent="0.3">
      <c r="A54" s="39">
        <v>51</v>
      </c>
      <c r="B54" s="40" t="s">
        <v>91</v>
      </c>
      <c r="C54" s="41" t="s">
        <v>20</v>
      </c>
      <c r="D54" s="42">
        <v>1</v>
      </c>
      <c r="E54" s="43">
        <v>76825</v>
      </c>
      <c r="F54" s="43">
        <f t="shared" si="0"/>
        <v>76825</v>
      </c>
      <c r="G54" s="43">
        <v>79146</v>
      </c>
      <c r="H54" s="43">
        <f t="shared" si="1"/>
        <v>79146</v>
      </c>
      <c r="I54" s="43">
        <v>78362</v>
      </c>
      <c r="J54" s="43">
        <f t="shared" si="2"/>
        <v>78362</v>
      </c>
      <c r="K54" s="43">
        <f t="shared" si="3"/>
        <v>78111</v>
      </c>
      <c r="L54" s="8"/>
      <c r="M54" s="9">
        <f t="shared" si="4"/>
        <v>0</v>
      </c>
      <c r="N54" s="10">
        <f t="shared" si="5"/>
        <v>-1</v>
      </c>
    </row>
    <row r="55" spans="1:14" x14ac:dyDescent="0.3">
      <c r="A55" s="39">
        <v>52</v>
      </c>
      <c r="B55" s="40" t="s">
        <v>92</v>
      </c>
      <c r="C55" s="41" t="s">
        <v>93</v>
      </c>
      <c r="D55" s="42">
        <v>1</v>
      </c>
      <c r="E55" s="43">
        <v>5802</v>
      </c>
      <c r="F55" s="43">
        <f t="shared" si="0"/>
        <v>5802</v>
      </c>
      <c r="G55" s="43">
        <v>5977</v>
      </c>
      <c r="H55" s="43">
        <f t="shared" si="1"/>
        <v>5977</v>
      </c>
      <c r="I55" s="43">
        <v>5918</v>
      </c>
      <c r="J55" s="43">
        <f t="shared" si="2"/>
        <v>5918</v>
      </c>
      <c r="K55" s="43">
        <f t="shared" si="3"/>
        <v>5899</v>
      </c>
      <c r="L55" s="8"/>
      <c r="M55" s="9">
        <f t="shared" si="4"/>
        <v>0</v>
      </c>
      <c r="N55" s="10">
        <f t="shared" si="5"/>
        <v>-1</v>
      </c>
    </row>
    <row r="56" spans="1:14" x14ac:dyDescent="0.3">
      <c r="A56" s="39">
        <v>53</v>
      </c>
      <c r="B56" s="40" t="s">
        <v>94</v>
      </c>
      <c r="C56" s="41" t="s">
        <v>95</v>
      </c>
      <c r="D56" s="42">
        <v>1</v>
      </c>
      <c r="E56" s="43">
        <v>86388</v>
      </c>
      <c r="F56" s="43">
        <f t="shared" si="0"/>
        <v>86388</v>
      </c>
      <c r="G56" s="43">
        <v>88997</v>
      </c>
      <c r="H56" s="43">
        <f t="shared" si="1"/>
        <v>88997</v>
      </c>
      <c r="I56" s="43">
        <v>88116</v>
      </c>
      <c r="J56" s="43">
        <f t="shared" si="2"/>
        <v>88116</v>
      </c>
      <c r="K56" s="43">
        <f t="shared" si="3"/>
        <v>87833.666666666672</v>
      </c>
      <c r="L56" s="8"/>
      <c r="M56" s="9">
        <f t="shared" si="4"/>
        <v>0</v>
      </c>
      <c r="N56" s="10">
        <f t="shared" si="5"/>
        <v>-1</v>
      </c>
    </row>
    <row r="57" spans="1:14" x14ac:dyDescent="0.3">
      <c r="A57" s="39">
        <v>54</v>
      </c>
      <c r="B57" s="40" t="s">
        <v>96</v>
      </c>
      <c r="C57" s="41" t="s">
        <v>97</v>
      </c>
      <c r="D57" s="44">
        <v>1</v>
      </c>
      <c r="E57" s="43">
        <v>7285</v>
      </c>
      <c r="F57" s="43">
        <f t="shared" si="0"/>
        <v>7285</v>
      </c>
      <c r="G57" s="43">
        <v>7505</v>
      </c>
      <c r="H57" s="43">
        <f t="shared" si="1"/>
        <v>7505</v>
      </c>
      <c r="I57" s="43">
        <v>7431</v>
      </c>
      <c r="J57" s="43">
        <f t="shared" si="2"/>
        <v>7431</v>
      </c>
      <c r="K57" s="43">
        <f t="shared" si="3"/>
        <v>7407</v>
      </c>
      <c r="L57" s="8"/>
      <c r="M57" s="9">
        <f t="shared" si="4"/>
        <v>0</v>
      </c>
      <c r="N57" s="10">
        <f t="shared" si="5"/>
        <v>-1</v>
      </c>
    </row>
    <row r="58" spans="1:14" x14ac:dyDescent="0.3">
      <c r="A58" s="39">
        <v>55</v>
      </c>
      <c r="B58" s="40" t="s">
        <v>98</v>
      </c>
      <c r="C58" s="41" t="s">
        <v>22</v>
      </c>
      <c r="D58" s="44">
        <v>1</v>
      </c>
      <c r="E58" s="43">
        <v>6150</v>
      </c>
      <c r="F58" s="43">
        <f t="shared" si="0"/>
        <v>6150</v>
      </c>
      <c r="G58" s="43">
        <v>6336</v>
      </c>
      <c r="H58" s="43">
        <f t="shared" si="1"/>
        <v>6336</v>
      </c>
      <c r="I58" s="43">
        <v>6273</v>
      </c>
      <c r="J58" s="43">
        <f t="shared" si="2"/>
        <v>6273</v>
      </c>
      <c r="K58" s="43">
        <f t="shared" si="3"/>
        <v>6253</v>
      </c>
      <c r="L58" s="8"/>
      <c r="M58" s="9">
        <f t="shared" si="4"/>
        <v>0</v>
      </c>
      <c r="N58" s="10">
        <f t="shared" si="5"/>
        <v>-1</v>
      </c>
    </row>
    <row r="59" spans="1:14" x14ac:dyDescent="0.3">
      <c r="A59" s="39">
        <v>56</v>
      </c>
      <c r="B59" s="40" t="s">
        <v>99</v>
      </c>
      <c r="C59" s="41" t="s">
        <v>4</v>
      </c>
      <c r="D59" s="44">
        <v>1</v>
      </c>
      <c r="E59" s="43">
        <v>7026</v>
      </c>
      <c r="F59" s="43">
        <f t="shared" si="0"/>
        <v>7026</v>
      </c>
      <c r="G59" s="43">
        <v>7238</v>
      </c>
      <c r="H59" s="43">
        <f t="shared" si="1"/>
        <v>7238</v>
      </c>
      <c r="I59" s="43">
        <v>7166</v>
      </c>
      <c r="J59" s="43">
        <f t="shared" si="2"/>
        <v>7166</v>
      </c>
      <c r="K59" s="43">
        <f t="shared" si="3"/>
        <v>7143.333333333333</v>
      </c>
      <c r="L59" s="8"/>
      <c r="M59" s="9">
        <f t="shared" si="4"/>
        <v>0</v>
      </c>
      <c r="N59" s="10">
        <f t="shared" si="5"/>
        <v>-1</v>
      </c>
    </row>
    <row r="60" spans="1:14" x14ac:dyDescent="0.3">
      <c r="A60" s="39">
        <v>57</v>
      </c>
      <c r="B60" s="40" t="s">
        <v>27</v>
      </c>
      <c r="C60" s="41" t="s">
        <v>4</v>
      </c>
      <c r="D60" s="44">
        <v>1</v>
      </c>
      <c r="E60" s="43">
        <v>18622</v>
      </c>
      <c r="F60" s="43">
        <f t="shared" si="0"/>
        <v>18622</v>
      </c>
      <c r="G60" s="43">
        <v>19184</v>
      </c>
      <c r="H60" s="43">
        <f t="shared" si="1"/>
        <v>19184</v>
      </c>
      <c r="I60" s="43">
        <v>18994</v>
      </c>
      <c r="J60" s="43">
        <f t="shared" si="2"/>
        <v>18994</v>
      </c>
      <c r="K60" s="43">
        <f t="shared" si="3"/>
        <v>18933.333333333332</v>
      </c>
      <c r="L60" s="8"/>
      <c r="M60" s="9">
        <f t="shared" si="4"/>
        <v>0</v>
      </c>
      <c r="N60" s="10">
        <f t="shared" si="5"/>
        <v>-1</v>
      </c>
    </row>
    <row r="61" spans="1:14" x14ac:dyDescent="0.3">
      <c r="A61" s="39">
        <v>58</v>
      </c>
      <c r="B61" s="40" t="s">
        <v>100</v>
      </c>
      <c r="C61" s="41" t="s">
        <v>101</v>
      </c>
      <c r="D61" s="44">
        <v>1</v>
      </c>
      <c r="E61" s="43">
        <v>61313</v>
      </c>
      <c r="F61" s="43">
        <f t="shared" si="0"/>
        <v>61313</v>
      </c>
      <c r="G61" s="43">
        <v>63165</v>
      </c>
      <c r="H61" s="43">
        <f t="shared" si="1"/>
        <v>63165</v>
      </c>
      <c r="I61" s="43">
        <v>62539</v>
      </c>
      <c r="J61" s="43">
        <f t="shared" si="2"/>
        <v>62539</v>
      </c>
      <c r="K61" s="43">
        <f t="shared" si="3"/>
        <v>62339</v>
      </c>
      <c r="L61" s="8"/>
      <c r="M61" s="9">
        <f t="shared" si="4"/>
        <v>0</v>
      </c>
      <c r="N61" s="10">
        <f t="shared" si="5"/>
        <v>-1</v>
      </c>
    </row>
    <row r="62" spans="1:14" x14ac:dyDescent="0.3">
      <c r="A62" s="39">
        <v>59</v>
      </c>
      <c r="B62" s="40" t="s">
        <v>102</v>
      </c>
      <c r="C62" s="41" t="s">
        <v>8</v>
      </c>
      <c r="D62" s="44">
        <v>1</v>
      </c>
      <c r="E62" s="43">
        <v>90064</v>
      </c>
      <c r="F62" s="43">
        <f t="shared" si="0"/>
        <v>90064</v>
      </c>
      <c r="G62" s="43">
        <v>92784</v>
      </c>
      <c r="H62" s="43">
        <f t="shared" si="1"/>
        <v>92784</v>
      </c>
      <c r="I62" s="43">
        <v>91865</v>
      </c>
      <c r="J62" s="43">
        <f t="shared" si="2"/>
        <v>91865</v>
      </c>
      <c r="K62" s="43">
        <f t="shared" si="3"/>
        <v>91571</v>
      </c>
      <c r="L62" s="8"/>
      <c r="M62" s="9">
        <f t="shared" si="4"/>
        <v>0</v>
      </c>
      <c r="N62" s="10">
        <f t="shared" si="5"/>
        <v>-1</v>
      </c>
    </row>
    <row r="63" spans="1:14" ht="19.2" x14ac:dyDescent="0.3">
      <c r="A63" s="39">
        <v>60</v>
      </c>
      <c r="B63" s="40" t="s">
        <v>119</v>
      </c>
      <c r="C63" s="41" t="s">
        <v>103</v>
      </c>
      <c r="D63" s="44">
        <v>1</v>
      </c>
      <c r="E63" s="43">
        <v>27234</v>
      </c>
      <c r="F63" s="43">
        <f t="shared" si="0"/>
        <v>27234</v>
      </c>
      <c r="G63" s="43">
        <v>28056</v>
      </c>
      <c r="H63" s="43">
        <f t="shared" si="1"/>
        <v>28056</v>
      </c>
      <c r="I63" s="43">
        <v>27778</v>
      </c>
      <c r="J63" s="43">
        <f t="shared" si="2"/>
        <v>27778</v>
      </c>
      <c r="K63" s="43">
        <f t="shared" si="3"/>
        <v>27689.333333333332</v>
      </c>
      <c r="L63" s="8"/>
      <c r="M63" s="9">
        <f t="shared" si="4"/>
        <v>0</v>
      </c>
      <c r="N63" s="10">
        <f t="shared" si="5"/>
        <v>-1</v>
      </c>
    </row>
    <row r="64" spans="1:14" x14ac:dyDescent="0.3">
      <c r="A64" s="39">
        <v>61</v>
      </c>
      <c r="B64" s="40" t="s">
        <v>33</v>
      </c>
      <c r="C64" s="41" t="s">
        <v>4</v>
      </c>
      <c r="D64" s="44">
        <v>1</v>
      </c>
      <c r="E64" s="43">
        <v>16830</v>
      </c>
      <c r="F64" s="43">
        <f t="shared" si="0"/>
        <v>16830</v>
      </c>
      <c r="G64" s="43">
        <v>17338</v>
      </c>
      <c r="H64" s="43">
        <f t="shared" si="1"/>
        <v>17338</v>
      </c>
      <c r="I64" s="43">
        <v>17167</v>
      </c>
      <c r="J64" s="43">
        <f t="shared" si="2"/>
        <v>17167</v>
      </c>
      <c r="K64" s="43">
        <f t="shared" si="3"/>
        <v>17111.666666666668</v>
      </c>
      <c r="L64" s="8"/>
      <c r="M64" s="9">
        <f t="shared" si="4"/>
        <v>0</v>
      </c>
      <c r="N64" s="10">
        <f t="shared" si="5"/>
        <v>-1</v>
      </c>
    </row>
    <row r="65" spans="1:14" x14ac:dyDescent="0.3">
      <c r="A65" s="39">
        <v>62</v>
      </c>
      <c r="B65" s="40" t="s">
        <v>30</v>
      </c>
      <c r="C65" s="41" t="s">
        <v>4</v>
      </c>
      <c r="D65" s="44">
        <v>1</v>
      </c>
      <c r="E65" s="43">
        <v>21930</v>
      </c>
      <c r="F65" s="43">
        <f t="shared" si="0"/>
        <v>21930</v>
      </c>
      <c r="G65" s="43">
        <v>22592</v>
      </c>
      <c r="H65" s="43">
        <f t="shared" si="1"/>
        <v>22592</v>
      </c>
      <c r="I65" s="43">
        <v>22369</v>
      </c>
      <c r="J65" s="43">
        <f t="shared" si="2"/>
        <v>22369</v>
      </c>
      <c r="K65" s="43">
        <f t="shared" si="3"/>
        <v>22297</v>
      </c>
      <c r="L65" s="8"/>
      <c r="M65" s="9">
        <f t="shared" si="4"/>
        <v>0</v>
      </c>
      <c r="N65" s="10">
        <f t="shared" si="5"/>
        <v>-1</v>
      </c>
    </row>
    <row r="66" spans="1:14" x14ac:dyDescent="0.3">
      <c r="A66" s="39">
        <v>63</v>
      </c>
      <c r="B66" s="40" t="s">
        <v>104</v>
      </c>
      <c r="C66" s="41" t="s">
        <v>105</v>
      </c>
      <c r="D66" s="44">
        <v>1</v>
      </c>
      <c r="E66" s="43">
        <v>161330</v>
      </c>
      <c r="F66" s="43">
        <f t="shared" si="0"/>
        <v>161330</v>
      </c>
      <c r="G66" s="43">
        <v>166202</v>
      </c>
      <c r="H66" s="43">
        <f t="shared" si="1"/>
        <v>166202</v>
      </c>
      <c r="I66" s="43">
        <v>164557</v>
      </c>
      <c r="J66" s="43">
        <f t="shared" si="2"/>
        <v>164557</v>
      </c>
      <c r="K66" s="43">
        <f t="shared" si="3"/>
        <v>164029.66666666666</v>
      </c>
      <c r="L66" s="8"/>
      <c r="M66" s="9">
        <f t="shared" si="4"/>
        <v>0</v>
      </c>
      <c r="N66" s="10">
        <f t="shared" si="5"/>
        <v>-1</v>
      </c>
    </row>
    <row r="67" spans="1:14" x14ac:dyDescent="0.3">
      <c r="A67" s="39">
        <v>64</v>
      </c>
      <c r="B67" s="40" t="s">
        <v>106</v>
      </c>
      <c r="C67" s="41" t="s">
        <v>4</v>
      </c>
      <c r="D67" s="44">
        <v>1</v>
      </c>
      <c r="E67" s="43">
        <v>7474</v>
      </c>
      <c r="F67" s="43">
        <f t="shared" si="0"/>
        <v>7474</v>
      </c>
      <c r="G67" s="43">
        <v>7700</v>
      </c>
      <c r="H67" s="43">
        <f t="shared" si="1"/>
        <v>7700</v>
      </c>
      <c r="I67" s="43">
        <v>7624</v>
      </c>
      <c r="J67" s="43">
        <f t="shared" si="2"/>
        <v>7624</v>
      </c>
      <c r="K67" s="43">
        <f t="shared" si="3"/>
        <v>7599.333333333333</v>
      </c>
      <c r="L67" s="8"/>
      <c r="M67" s="9">
        <f t="shared" si="4"/>
        <v>0</v>
      </c>
      <c r="N67" s="10">
        <f t="shared" si="5"/>
        <v>-1</v>
      </c>
    </row>
    <row r="68" spans="1:14" x14ac:dyDescent="0.3">
      <c r="A68" s="39">
        <v>65</v>
      </c>
      <c r="B68" s="40" t="s">
        <v>107</v>
      </c>
      <c r="C68" s="41" t="s">
        <v>108</v>
      </c>
      <c r="D68" s="44">
        <v>1</v>
      </c>
      <c r="E68" s="43">
        <v>6800</v>
      </c>
      <c r="F68" s="43">
        <f t="shared" si="0"/>
        <v>6800</v>
      </c>
      <c r="G68" s="43">
        <v>7005</v>
      </c>
      <c r="H68" s="43">
        <f t="shared" si="1"/>
        <v>7005</v>
      </c>
      <c r="I68" s="43">
        <v>6936</v>
      </c>
      <c r="J68" s="43">
        <f t="shared" si="2"/>
        <v>6936</v>
      </c>
      <c r="K68" s="43">
        <f t="shared" si="3"/>
        <v>6913.666666666667</v>
      </c>
      <c r="L68" s="8"/>
      <c r="M68" s="9">
        <f t="shared" si="4"/>
        <v>0</v>
      </c>
      <c r="N68" s="10">
        <f t="shared" si="5"/>
        <v>-1</v>
      </c>
    </row>
    <row r="69" spans="1:14" x14ac:dyDescent="0.3">
      <c r="A69" s="39">
        <v>66</v>
      </c>
      <c r="B69" s="40" t="s">
        <v>109</v>
      </c>
      <c r="C69" s="41" t="s">
        <v>6</v>
      </c>
      <c r="D69" s="44">
        <v>1</v>
      </c>
      <c r="E69" s="43">
        <v>4722</v>
      </c>
      <c r="F69" s="43">
        <f t="shared" ref="F69:F83" si="6">E69*D69</f>
        <v>4722</v>
      </c>
      <c r="G69" s="43">
        <v>4864</v>
      </c>
      <c r="H69" s="43">
        <f t="shared" ref="H69:H83" si="7">G69*D69</f>
        <v>4864</v>
      </c>
      <c r="I69" s="43">
        <v>4816</v>
      </c>
      <c r="J69" s="43">
        <f t="shared" ref="J69:J83" si="8">I69*D69</f>
        <v>4816</v>
      </c>
      <c r="K69" s="43">
        <f t="shared" ref="K69:K83" si="9">AVERAGE(F69,H69,J69)</f>
        <v>4800.666666666667</v>
      </c>
      <c r="L69" s="8"/>
      <c r="M69" s="9">
        <f t="shared" ref="M69:M83" si="10">L69*100%/K69</f>
        <v>0</v>
      </c>
      <c r="N69" s="10">
        <f t="shared" ref="N69:N83" si="11">M69-100%</f>
        <v>-1</v>
      </c>
    </row>
    <row r="70" spans="1:14" x14ac:dyDescent="0.3">
      <c r="A70" s="39">
        <v>67</v>
      </c>
      <c r="B70" s="40" t="s">
        <v>31</v>
      </c>
      <c r="C70" s="41" t="s">
        <v>32</v>
      </c>
      <c r="D70" s="44">
        <v>1</v>
      </c>
      <c r="E70" s="43">
        <v>48450</v>
      </c>
      <c r="F70" s="43">
        <f t="shared" si="6"/>
        <v>48450</v>
      </c>
      <c r="G70" s="43">
        <v>49913</v>
      </c>
      <c r="H70" s="43">
        <f t="shared" si="7"/>
        <v>49913</v>
      </c>
      <c r="I70" s="43">
        <v>49419</v>
      </c>
      <c r="J70" s="43">
        <f t="shared" si="8"/>
        <v>49419</v>
      </c>
      <c r="K70" s="43">
        <f t="shared" si="9"/>
        <v>49260.666666666664</v>
      </c>
      <c r="L70" s="8"/>
      <c r="M70" s="9">
        <f t="shared" si="10"/>
        <v>0</v>
      </c>
      <c r="N70" s="10">
        <f t="shared" si="11"/>
        <v>-1</v>
      </c>
    </row>
    <row r="71" spans="1:14" x14ac:dyDescent="0.3">
      <c r="A71" s="39">
        <v>68</v>
      </c>
      <c r="B71" s="40" t="s">
        <v>110</v>
      </c>
      <c r="C71" s="41" t="s">
        <v>24</v>
      </c>
      <c r="D71" s="44">
        <v>1</v>
      </c>
      <c r="E71" s="43">
        <v>17802</v>
      </c>
      <c r="F71" s="43">
        <f t="shared" si="6"/>
        <v>17802</v>
      </c>
      <c r="G71" s="43">
        <v>18340</v>
      </c>
      <c r="H71" s="43">
        <f t="shared" si="7"/>
        <v>18340</v>
      </c>
      <c r="I71" s="43">
        <v>18158</v>
      </c>
      <c r="J71" s="43">
        <f t="shared" si="8"/>
        <v>18158</v>
      </c>
      <c r="K71" s="43">
        <f t="shared" si="9"/>
        <v>18100</v>
      </c>
      <c r="L71" s="8"/>
      <c r="M71" s="9">
        <f t="shared" si="10"/>
        <v>0</v>
      </c>
      <c r="N71" s="10">
        <f t="shared" si="11"/>
        <v>-1</v>
      </c>
    </row>
    <row r="72" spans="1:14" ht="32.4" customHeight="1" x14ac:dyDescent="0.3">
      <c r="A72" s="39">
        <v>69</v>
      </c>
      <c r="B72" s="40" t="s">
        <v>120</v>
      </c>
      <c r="C72" s="41" t="s">
        <v>24</v>
      </c>
      <c r="D72" s="44">
        <v>1</v>
      </c>
      <c r="E72" s="43">
        <v>3146</v>
      </c>
      <c r="F72" s="43">
        <f t="shared" si="6"/>
        <v>3146</v>
      </c>
      <c r="G72" s="43">
        <v>3241</v>
      </c>
      <c r="H72" s="43">
        <f t="shared" si="7"/>
        <v>3241</v>
      </c>
      <c r="I72" s="43">
        <v>3209</v>
      </c>
      <c r="J72" s="43">
        <f t="shared" si="8"/>
        <v>3209</v>
      </c>
      <c r="K72" s="43">
        <f t="shared" si="9"/>
        <v>3198.6666666666665</v>
      </c>
      <c r="L72" s="11"/>
      <c r="M72" s="9">
        <f t="shared" si="10"/>
        <v>0</v>
      </c>
      <c r="N72" s="10">
        <f t="shared" si="11"/>
        <v>-1</v>
      </c>
    </row>
    <row r="73" spans="1:14" ht="12.75" customHeight="1" x14ac:dyDescent="0.3">
      <c r="A73" s="39">
        <v>70</v>
      </c>
      <c r="B73" s="40" t="s">
        <v>111</v>
      </c>
      <c r="C73" s="41" t="s">
        <v>112</v>
      </c>
      <c r="D73" s="44">
        <v>1</v>
      </c>
      <c r="E73" s="43">
        <v>27766</v>
      </c>
      <c r="F73" s="43">
        <f t="shared" si="6"/>
        <v>27766</v>
      </c>
      <c r="G73" s="43">
        <v>28604</v>
      </c>
      <c r="H73" s="43">
        <f t="shared" si="7"/>
        <v>28604</v>
      </c>
      <c r="I73" s="43">
        <v>28321</v>
      </c>
      <c r="J73" s="43">
        <f t="shared" si="8"/>
        <v>28321</v>
      </c>
      <c r="K73" s="43">
        <f t="shared" si="9"/>
        <v>28230.333333333332</v>
      </c>
      <c r="L73" s="11"/>
      <c r="M73" s="9">
        <f t="shared" si="10"/>
        <v>0</v>
      </c>
      <c r="N73" s="10">
        <f t="shared" si="11"/>
        <v>-1</v>
      </c>
    </row>
    <row r="74" spans="1:14" ht="12.75" customHeight="1" x14ac:dyDescent="0.3">
      <c r="A74" s="39">
        <v>71</v>
      </c>
      <c r="B74" s="40" t="s">
        <v>29</v>
      </c>
      <c r="C74" s="41" t="s">
        <v>10</v>
      </c>
      <c r="D74" s="44">
        <v>1</v>
      </c>
      <c r="E74" s="43">
        <v>1667</v>
      </c>
      <c r="F74" s="43">
        <f t="shared" si="6"/>
        <v>1667</v>
      </c>
      <c r="G74" s="43">
        <v>1717</v>
      </c>
      <c r="H74" s="43">
        <f t="shared" si="7"/>
        <v>1717</v>
      </c>
      <c r="I74" s="43">
        <v>1700</v>
      </c>
      <c r="J74" s="43">
        <f t="shared" si="8"/>
        <v>1700</v>
      </c>
      <c r="K74" s="43">
        <f t="shared" si="9"/>
        <v>1694.6666666666667</v>
      </c>
      <c r="L74" s="11"/>
      <c r="M74" s="9">
        <f t="shared" si="10"/>
        <v>0</v>
      </c>
      <c r="N74" s="10">
        <f t="shared" si="11"/>
        <v>-1</v>
      </c>
    </row>
    <row r="75" spans="1:14" ht="12.75" customHeight="1" x14ac:dyDescent="0.3">
      <c r="A75" s="39">
        <v>72</v>
      </c>
      <c r="B75" s="40" t="s">
        <v>113</v>
      </c>
      <c r="C75" s="41" t="s">
        <v>4</v>
      </c>
      <c r="D75" s="44">
        <v>1</v>
      </c>
      <c r="E75" s="43">
        <v>19174</v>
      </c>
      <c r="F75" s="43">
        <f t="shared" si="6"/>
        <v>19174</v>
      </c>
      <c r="G75" s="43">
        <v>19753</v>
      </c>
      <c r="H75" s="43">
        <f t="shared" si="7"/>
        <v>19753</v>
      </c>
      <c r="I75" s="43">
        <v>19557</v>
      </c>
      <c r="J75" s="43">
        <f t="shared" si="8"/>
        <v>19557</v>
      </c>
      <c r="K75" s="43">
        <f t="shared" si="9"/>
        <v>19494.666666666668</v>
      </c>
      <c r="L75" s="11"/>
      <c r="M75" s="9">
        <f t="shared" si="10"/>
        <v>0</v>
      </c>
      <c r="N75" s="10">
        <f t="shared" si="11"/>
        <v>-1</v>
      </c>
    </row>
    <row r="76" spans="1:14" ht="12.75" customHeight="1" x14ac:dyDescent="0.3">
      <c r="A76" s="39">
        <v>73</v>
      </c>
      <c r="B76" s="40" t="s">
        <v>114</v>
      </c>
      <c r="C76" s="41" t="s">
        <v>4</v>
      </c>
      <c r="D76" s="44">
        <v>1</v>
      </c>
      <c r="E76" s="43">
        <v>28909</v>
      </c>
      <c r="F76" s="43">
        <f t="shared" si="6"/>
        <v>28909</v>
      </c>
      <c r="G76" s="43">
        <v>29782</v>
      </c>
      <c r="H76" s="43">
        <f t="shared" si="7"/>
        <v>29782</v>
      </c>
      <c r="I76" s="43">
        <v>29487</v>
      </c>
      <c r="J76" s="43">
        <f t="shared" si="8"/>
        <v>29487</v>
      </c>
      <c r="K76" s="43">
        <f t="shared" si="9"/>
        <v>29392.666666666668</v>
      </c>
      <c r="L76" s="11"/>
      <c r="M76" s="9">
        <f t="shared" si="10"/>
        <v>0</v>
      </c>
      <c r="N76" s="10">
        <f t="shared" si="11"/>
        <v>-1</v>
      </c>
    </row>
    <row r="77" spans="1:14" ht="12.75" customHeight="1" x14ac:dyDescent="0.3">
      <c r="A77" s="39">
        <v>74</v>
      </c>
      <c r="B77" s="40" t="s">
        <v>13</v>
      </c>
      <c r="C77" s="41" t="s">
        <v>4</v>
      </c>
      <c r="D77" s="44">
        <v>1</v>
      </c>
      <c r="E77" s="43">
        <v>26673</v>
      </c>
      <c r="F77" s="43">
        <f t="shared" si="6"/>
        <v>26673</v>
      </c>
      <c r="G77" s="43">
        <v>27479</v>
      </c>
      <c r="H77" s="43">
        <f t="shared" si="7"/>
        <v>27479</v>
      </c>
      <c r="I77" s="43">
        <v>27206</v>
      </c>
      <c r="J77" s="43">
        <f t="shared" si="8"/>
        <v>27206</v>
      </c>
      <c r="K77" s="43">
        <f t="shared" si="9"/>
        <v>27119.333333333332</v>
      </c>
      <c r="L77" s="11"/>
      <c r="M77" s="9">
        <f t="shared" si="10"/>
        <v>0</v>
      </c>
      <c r="N77" s="10">
        <f t="shared" si="11"/>
        <v>-1</v>
      </c>
    </row>
    <row r="78" spans="1:14" ht="12.75" customHeight="1" x14ac:dyDescent="0.3">
      <c r="A78" s="39">
        <v>75</v>
      </c>
      <c r="B78" s="40" t="s">
        <v>14</v>
      </c>
      <c r="C78" s="41" t="s">
        <v>4</v>
      </c>
      <c r="D78" s="44">
        <v>1</v>
      </c>
      <c r="E78" s="43">
        <v>15678</v>
      </c>
      <c r="F78" s="43">
        <f t="shared" si="6"/>
        <v>15678</v>
      </c>
      <c r="G78" s="43">
        <v>16152</v>
      </c>
      <c r="H78" s="43">
        <f t="shared" si="7"/>
        <v>16152</v>
      </c>
      <c r="I78" s="43">
        <v>15992</v>
      </c>
      <c r="J78" s="43">
        <f t="shared" si="8"/>
        <v>15992</v>
      </c>
      <c r="K78" s="43">
        <f t="shared" si="9"/>
        <v>15940.666666666666</v>
      </c>
      <c r="L78" s="11"/>
      <c r="M78" s="9">
        <f t="shared" si="10"/>
        <v>0</v>
      </c>
      <c r="N78" s="10">
        <f t="shared" si="11"/>
        <v>-1</v>
      </c>
    </row>
    <row r="79" spans="1:14" ht="12.75" customHeight="1" x14ac:dyDescent="0.3">
      <c r="A79" s="39">
        <v>76</v>
      </c>
      <c r="B79" s="40" t="s">
        <v>15</v>
      </c>
      <c r="C79" s="41" t="s">
        <v>4</v>
      </c>
      <c r="D79" s="44">
        <v>1</v>
      </c>
      <c r="E79" s="43">
        <v>44098</v>
      </c>
      <c r="F79" s="43">
        <f t="shared" si="6"/>
        <v>44098</v>
      </c>
      <c r="G79" s="43">
        <v>45430</v>
      </c>
      <c r="H79" s="43">
        <f t="shared" si="7"/>
        <v>45430</v>
      </c>
      <c r="I79" s="43">
        <v>44980</v>
      </c>
      <c r="J79" s="43">
        <f t="shared" si="8"/>
        <v>44980</v>
      </c>
      <c r="K79" s="43">
        <f t="shared" si="9"/>
        <v>44836</v>
      </c>
      <c r="L79" s="11"/>
      <c r="M79" s="9">
        <f t="shared" si="10"/>
        <v>0</v>
      </c>
      <c r="N79" s="10">
        <f t="shared" si="11"/>
        <v>-1</v>
      </c>
    </row>
    <row r="80" spans="1:14" ht="12.75" customHeight="1" x14ac:dyDescent="0.3">
      <c r="A80" s="39">
        <v>77</v>
      </c>
      <c r="B80" s="40" t="s">
        <v>34</v>
      </c>
      <c r="C80" s="41" t="s">
        <v>37</v>
      </c>
      <c r="D80" s="44">
        <v>1</v>
      </c>
      <c r="E80" s="43">
        <v>5788</v>
      </c>
      <c r="F80" s="43">
        <f t="shared" si="6"/>
        <v>5788</v>
      </c>
      <c r="G80" s="43">
        <v>5963</v>
      </c>
      <c r="H80" s="43">
        <f t="shared" si="7"/>
        <v>5963</v>
      </c>
      <c r="I80" s="43">
        <v>5904</v>
      </c>
      <c r="J80" s="43">
        <f t="shared" si="8"/>
        <v>5904</v>
      </c>
      <c r="K80" s="43">
        <f t="shared" si="9"/>
        <v>5885</v>
      </c>
      <c r="L80" s="11"/>
      <c r="M80" s="9">
        <f t="shared" si="10"/>
        <v>0</v>
      </c>
      <c r="N80" s="10">
        <f t="shared" si="11"/>
        <v>-1</v>
      </c>
    </row>
    <row r="81" spans="1:14" ht="12.75" customHeight="1" x14ac:dyDescent="0.3">
      <c r="A81" s="39">
        <v>78</v>
      </c>
      <c r="B81" s="40" t="s">
        <v>115</v>
      </c>
      <c r="C81" s="41" t="s">
        <v>37</v>
      </c>
      <c r="D81" s="44">
        <v>1</v>
      </c>
      <c r="E81" s="43">
        <v>4113</v>
      </c>
      <c r="F81" s="43">
        <f t="shared" si="6"/>
        <v>4113</v>
      </c>
      <c r="G81" s="43">
        <v>4237</v>
      </c>
      <c r="H81" s="43">
        <f t="shared" si="7"/>
        <v>4237</v>
      </c>
      <c r="I81" s="43">
        <v>4195</v>
      </c>
      <c r="J81" s="43">
        <f t="shared" si="8"/>
        <v>4195</v>
      </c>
      <c r="K81" s="43">
        <f t="shared" si="9"/>
        <v>4181.666666666667</v>
      </c>
      <c r="L81" s="11"/>
      <c r="M81" s="9">
        <f t="shared" si="10"/>
        <v>0</v>
      </c>
      <c r="N81" s="10">
        <f t="shared" si="11"/>
        <v>-1</v>
      </c>
    </row>
    <row r="82" spans="1:14" ht="12.75" customHeight="1" x14ac:dyDescent="0.3">
      <c r="A82" s="39">
        <v>79</v>
      </c>
      <c r="B82" s="40" t="s">
        <v>116</v>
      </c>
      <c r="C82" s="41" t="s">
        <v>4</v>
      </c>
      <c r="D82" s="44">
        <v>1</v>
      </c>
      <c r="E82" s="43">
        <v>24705</v>
      </c>
      <c r="F82" s="43">
        <f t="shared" si="6"/>
        <v>24705</v>
      </c>
      <c r="G82" s="43">
        <v>25451</v>
      </c>
      <c r="H82" s="43">
        <f t="shared" si="7"/>
        <v>25451</v>
      </c>
      <c r="I82" s="43">
        <v>25199</v>
      </c>
      <c r="J82" s="43">
        <f t="shared" si="8"/>
        <v>25199</v>
      </c>
      <c r="K82" s="43">
        <f t="shared" si="9"/>
        <v>25118.333333333332</v>
      </c>
      <c r="L82" s="11"/>
      <c r="M82" s="9">
        <f t="shared" si="10"/>
        <v>0</v>
      </c>
      <c r="N82" s="10">
        <f t="shared" si="11"/>
        <v>-1</v>
      </c>
    </row>
    <row r="83" spans="1:14" ht="11.25" customHeight="1" x14ac:dyDescent="0.3">
      <c r="A83" s="39">
        <v>80</v>
      </c>
      <c r="B83" s="40" t="s">
        <v>117</v>
      </c>
      <c r="C83" s="41" t="s">
        <v>101</v>
      </c>
      <c r="D83" s="44">
        <v>1</v>
      </c>
      <c r="E83" s="43">
        <v>51817</v>
      </c>
      <c r="F83" s="43">
        <f t="shared" si="6"/>
        <v>51817</v>
      </c>
      <c r="G83" s="43">
        <v>53382</v>
      </c>
      <c r="H83" s="43">
        <f t="shared" si="7"/>
        <v>53382</v>
      </c>
      <c r="I83" s="43">
        <v>52853</v>
      </c>
      <c r="J83" s="43">
        <f t="shared" si="8"/>
        <v>52853</v>
      </c>
      <c r="K83" s="43">
        <f t="shared" si="9"/>
        <v>52684</v>
      </c>
      <c r="L83" s="11"/>
      <c r="M83" s="9">
        <f t="shared" si="10"/>
        <v>0</v>
      </c>
      <c r="N83" s="10">
        <f t="shared" si="11"/>
        <v>-1</v>
      </c>
    </row>
    <row r="84" spans="1:14" ht="12.75" customHeight="1" x14ac:dyDescent="0.3">
      <c r="A84" s="27" t="s">
        <v>124</v>
      </c>
      <c r="B84" s="28"/>
      <c r="C84" s="28"/>
      <c r="D84" s="28"/>
      <c r="E84" s="29"/>
      <c r="F84" s="14">
        <f>SUM(F4:F83)</f>
        <v>3312238</v>
      </c>
      <c r="G84" s="14"/>
      <c r="H84" s="15">
        <f>SUM(H4:H82)</f>
        <v>3358884</v>
      </c>
      <c r="I84" s="15"/>
      <c r="J84" s="16">
        <f>SUM(J4:J83)</f>
        <v>3378482</v>
      </c>
      <c r="K84" s="17">
        <f>(F84+H84+J84)/3</f>
        <v>3349868</v>
      </c>
      <c r="L84" s="18">
        <f>SUM(L4:L64)</f>
        <v>0</v>
      </c>
      <c r="M84" s="19">
        <v>-1.73</v>
      </c>
      <c r="N84" s="20">
        <v>0.98270000000000002</v>
      </c>
    </row>
    <row r="85" spans="1:14" ht="60" customHeight="1" x14ac:dyDescent="0.3">
      <c r="A85" s="6"/>
      <c r="K85" s="21" t="s">
        <v>43</v>
      </c>
      <c r="L85" s="22"/>
      <c r="M85" s="5"/>
      <c r="N85" s="5"/>
    </row>
    <row r="86" spans="1:14" x14ac:dyDescent="0.3">
      <c r="D86" s="23"/>
      <c r="E86" s="23"/>
      <c r="F86" s="24"/>
      <c r="G86" s="24"/>
      <c r="H86" s="24"/>
      <c r="I86" s="24"/>
      <c r="J86" s="24"/>
    </row>
    <row r="87" spans="1:14" x14ac:dyDescent="0.3">
      <c r="D87" s="23"/>
      <c r="E87" s="23"/>
      <c r="F87" s="23"/>
      <c r="G87" s="23"/>
      <c r="H87" s="23"/>
      <c r="I87" s="23"/>
      <c r="J87" s="26">
        <v>3349868</v>
      </c>
    </row>
  </sheetData>
  <mergeCells count="13">
    <mergeCell ref="M85:N85"/>
    <mergeCell ref="A2:A3"/>
    <mergeCell ref="B2:B3"/>
    <mergeCell ref="C2:C3"/>
    <mergeCell ref="D2:D3"/>
    <mergeCell ref="K2:K3"/>
    <mergeCell ref="L2:L3"/>
    <mergeCell ref="M2:M3"/>
    <mergeCell ref="N2:N3"/>
    <mergeCell ref="E2:F2"/>
    <mergeCell ref="G2:H2"/>
    <mergeCell ref="I2:J2"/>
    <mergeCell ref="A84:E8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COSTOS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</dc:creator>
  <cp:lastModifiedBy>YOUR MARITZA ARBELAEZ GALLEGO</cp:lastModifiedBy>
  <cp:lastPrinted>2019-02-11T22:22:44Z</cp:lastPrinted>
  <dcterms:created xsi:type="dcterms:W3CDTF">2018-05-03T15:12:50Z</dcterms:created>
  <dcterms:modified xsi:type="dcterms:W3CDTF">2026-04-15T04:50:24Z</dcterms:modified>
</cp:coreProperties>
</file>