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filterPrivacy="1"/>
  <xr:revisionPtr revIDLastSave="0" documentId="13_ncr:1_{C4130661-45B6-4058-829F-B527B5F9C38D}" xr6:coauthVersionLast="47" xr6:coauthVersionMax="47" xr10:uidLastSave="{00000000-0000-0000-0000-000000000000}"/>
  <bookViews>
    <workbookView xWindow="-108" yWindow="-108" windowWidth="23256" windowHeight="12576" tabRatio="716" xr2:uid="{00000000-000D-0000-FFFF-FFFF00000000}"/>
  </bookViews>
  <sheets>
    <sheet name="RESUMEN" sheetId="1" r:id="rId1"/>
    <sheet name="CAP 1" sheetId="2" r:id="rId2"/>
  </sheets>
  <definedNames>
    <definedName name="_xlnm.Print_Area" localSheetId="1">'CAP 1'!$A$1:$AQ$172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1" l="1"/>
  <c r="G130" i="2"/>
  <c r="G145" i="2" s="1"/>
  <c r="G147" i="2" s="1"/>
  <c r="G131" i="2"/>
  <c r="M151" i="2"/>
  <c r="M126" i="2"/>
  <c r="M100" i="2"/>
  <c r="M73" i="2"/>
  <c r="M46" i="2"/>
  <c r="H126" i="2"/>
  <c r="B126" i="2"/>
  <c r="A126" i="2"/>
  <c r="B124" i="2"/>
  <c r="H100" i="2"/>
  <c r="B100" i="2"/>
  <c r="A100" i="2"/>
  <c r="B98" i="2"/>
  <c r="G168" i="2"/>
  <c r="G167" i="2"/>
  <c r="G166" i="2"/>
  <c r="G165" i="2"/>
  <c r="G164" i="2"/>
  <c r="G163" i="2"/>
  <c r="G162" i="2"/>
  <c r="G161" i="2"/>
  <c r="G160" i="2"/>
  <c r="G158" i="2"/>
  <c r="G157" i="2"/>
  <c r="G156" i="2"/>
  <c r="F155" i="2"/>
  <c r="G155" i="2" s="1"/>
  <c r="G170" i="2" s="1"/>
  <c r="G172" i="2" s="1"/>
  <c r="B151" i="2"/>
  <c r="B149" i="2"/>
  <c r="G143" i="2"/>
  <c r="G142" i="2"/>
  <c r="G141" i="2"/>
  <c r="G140" i="2"/>
  <c r="G139" i="2"/>
  <c r="G138" i="2"/>
  <c r="G137" i="2"/>
  <c r="G136" i="2"/>
  <c r="G135" i="2"/>
  <c r="G117" i="2"/>
  <c r="G116" i="2"/>
  <c r="G115" i="2"/>
  <c r="G114" i="2"/>
  <c r="G113" i="2"/>
  <c r="G112" i="2"/>
  <c r="G111" i="2"/>
  <c r="G110" i="2"/>
  <c r="G109" i="2"/>
  <c r="G107" i="2"/>
  <c r="G106" i="2"/>
  <c r="G105" i="2"/>
  <c r="G104" i="2"/>
  <c r="G79" i="2"/>
  <c r="H73" i="2"/>
  <c r="B73" i="2"/>
  <c r="A73" i="2"/>
  <c r="H46" i="2"/>
  <c r="B46" i="2"/>
  <c r="A46" i="2"/>
  <c r="G119" i="2" l="1"/>
  <c r="G121" i="2" s="1"/>
  <c r="F13" i="1" s="1"/>
  <c r="G78" i="2" l="1"/>
  <c r="B5" i="2"/>
  <c r="H14" i="1"/>
  <c r="G63" i="2"/>
  <c r="G53" i="2"/>
  <c r="G52" i="2"/>
  <c r="G51" i="2"/>
  <c r="F9" i="2"/>
  <c r="G92" i="2" l="1"/>
  <c r="G94" i="2" s="1"/>
  <c r="F12" i="1" s="1"/>
  <c r="H12" i="1" s="1"/>
  <c r="G65" i="2"/>
  <c r="G67" i="2" s="1"/>
  <c r="F11" i="1" s="1"/>
  <c r="F17" i="1"/>
  <c r="M5" i="2" l="1"/>
  <c r="G14" i="2"/>
  <c r="H11" i="1" l="1"/>
  <c r="H13" i="1"/>
  <c r="G12" i="2"/>
  <c r="G11" i="2"/>
  <c r="G10" i="2"/>
  <c r="G9" i="2"/>
  <c r="B3" i="2"/>
  <c r="B44" i="2" s="1"/>
  <c r="B71" i="2" s="1"/>
  <c r="G15" i="2" l="1"/>
  <c r="G16" i="2"/>
  <c r="G17" i="2"/>
  <c r="G18" i="2"/>
  <c r="G19" i="2"/>
  <c r="G20" i="2"/>
  <c r="G21" i="2"/>
  <c r="G22" i="2"/>
  <c r="G24" i="2" l="1"/>
  <c r="G26" i="2" s="1"/>
  <c r="F10" i="1" l="1"/>
  <c r="F9" i="1"/>
  <c r="H9" i="1" s="1"/>
  <c r="F8" i="1"/>
  <c r="H8" i="1" s="1"/>
  <c r="H10" i="1"/>
  <c r="H7" i="1" l="1"/>
  <c r="G16" i="1" s="1"/>
  <c r="G17" i="1" s="1"/>
  <c r="G18" i="1" s="1"/>
</calcChain>
</file>

<file path=xl/sharedStrings.xml><?xml version="1.0" encoding="utf-8"?>
<sst xmlns="http://schemas.openxmlformats.org/spreadsheetml/2006/main" count="173" uniqueCount="68">
  <si>
    <t>PROYECTO:</t>
  </si>
  <si>
    <t>UBICACIÓN DEL PROYECTO:</t>
  </si>
  <si>
    <t>ITEM</t>
  </si>
  <si>
    <t>DESCRIPCION</t>
  </si>
  <si>
    <t>UM</t>
  </si>
  <si>
    <t>Cant.</t>
  </si>
  <si>
    <t>CAPÍTULO</t>
  </si>
  <si>
    <t>ITEM No.</t>
  </si>
  <si>
    <t>UNIDAD</t>
  </si>
  <si>
    <t>DESCRIPCIÓN</t>
  </si>
  <si>
    <t>ZONA O ÁREA DE UBICACIÓN</t>
  </si>
  <si>
    <t>CORTE No.</t>
  </si>
  <si>
    <t>ÁREA O LUGAR ESPECIFICO</t>
  </si>
  <si>
    <t>DIMENSIONES</t>
  </si>
  <si>
    <t>MEDIDA TOTAL</t>
  </si>
  <si>
    <t xml:space="preserve">PLANO O REGISTRO GRÁFICO O ESQUEMA
</t>
  </si>
  <si>
    <t>LARGO</t>
  </si>
  <si>
    <t>CANT.</t>
  </si>
  <si>
    <t xml:space="preserve"> ACERO 3/4" ZAPATA TIPO 1</t>
  </si>
  <si>
    <t xml:space="preserve"> ACERO 5/8" ZAPATA TIPO 1</t>
  </si>
  <si>
    <t>subtotal</t>
  </si>
  <si>
    <t>vienen</t>
  </si>
  <si>
    <t>Total</t>
  </si>
  <si>
    <t>ACERO 1/2" V-001C</t>
  </si>
  <si>
    <t>ACERO 5/8" V-001C</t>
  </si>
  <si>
    <t>ACERO 3/4" V-001C</t>
  </si>
  <si>
    <t>ACERO 1/2" ZAPATA TIPO 2</t>
  </si>
  <si>
    <t>ACERO 1/2"ZAPATA TIPO 3</t>
  </si>
  <si>
    <t>ACERO 1/2" ZAPATA TIPO 4</t>
  </si>
  <si>
    <t>OBSERVACIONES</t>
  </si>
  <si>
    <t>RESUMEN</t>
  </si>
  <si>
    <t>ANCHO</t>
  </si>
  <si>
    <t>ESPESOR</t>
  </si>
  <si>
    <t>Obs.</t>
  </si>
  <si>
    <t xml:space="preserve">CENTRO DE FORMACIÓN CAFETERA </t>
  </si>
  <si>
    <t xml:space="preserve">m2 </t>
  </si>
  <si>
    <t xml:space="preserve">Global </t>
  </si>
  <si>
    <t xml:space="preserve">CAPITULO No. 1 MANTENIMIENTO CORRECTIVO Y PREVENTIVO DE SISTEMA DE PANEL FOTOVOLTAICO </t>
  </si>
  <si>
    <t xml:space="preserve">LABORATORIOS CFC </t>
  </si>
  <si>
    <t xml:space="preserve">PANELES EN PTAR </t>
  </si>
  <si>
    <t>PANEL CONTIGUO A VIA EN GRANJA</t>
  </si>
  <si>
    <t xml:space="preserve">Valor unitario </t>
  </si>
  <si>
    <t xml:space="preserve">Valor Total </t>
  </si>
  <si>
    <t xml:space="preserve">PRESUPUESTO </t>
  </si>
  <si>
    <t xml:space="preserve">MEMORIAS DE CANTIDADES </t>
  </si>
  <si>
    <t>TOTAL COSTO CONSTRUCCIÓN</t>
  </si>
  <si>
    <t>Limpieza y mantenimiento de paneles solares con productos especializados (agua desionizada, jabones especiales, utencilios especializados y demas necesarios para su adecuado mantenimiento)</t>
  </si>
  <si>
    <t>UND</t>
  </si>
  <si>
    <t xml:space="preserve">PANELES EN PTAR 02 EN ALTURA </t>
  </si>
  <si>
    <r>
      <t xml:space="preserve">Revisó y Aprobó: </t>
    </r>
    <r>
      <rPr>
        <b/>
        <sz val="11"/>
        <color theme="1"/>
        <rFont val="Calibri"/>
        <family val="2"/>
        <scheme val="minor"/>
      </rPr>
      <t xml:space="preserve"> </t>
    </r>
  </si>
  <si>
    <t xml:space="preserve">Mantenimiento integral de los gabinetes del sistema (incluye limpieza, pintura anticorrosiva y electroestatica segun el color que defina la entidad, remoción de nivel de oxidación revisión interna y ajuste de cerraduras, bisagras y sellos, y todas las actividades necesarias para garantizar la protección, durabilidad y adecuado estado físico de los gabinetes).
Gabinete de alto:2.10 x h: 1,88 x profundo 0,90 m 
Gabinete de alto:2.20 x h: 1,02 x profundo 0,50 m </t>
  </si>
  <si>
    <t xml:space="preserve">IVA </t>
  </si>
  <si>
    <t xml:space="preserve">SUBTOTAL </t>
  </si>
  <si>
    <t>Recorrido, inspección y diagnóstico general del sistema solar fotovoltaico (paneles, baterías del sistema , controladores, inversores y cableado), que incluye la medición y verificación de parámetros eléctricos como voltaje, corriente, continuidad y polaridad, identificación y análisis de alertas o errores registrados en los inversores, así como la toma de registros antes y después del mantenimiento, garantizando la correcta evaluación del estado y desempeño del sistema.</t>
  </si>
  <si>
    <t>Revisión, ajuste y mantenimiento de las al area de paneles en cuanto a conexiones eléctricas, conectores mc4 y de los soportes de montaje del sistema de paneles en un area de paneles (incluye inspección, reapriete y/o reemplazo de tornillería, perfiles, platinas, remplazo de cables dañados,protecciones,  conectores, bornes, fusibles, breakers y demás dispositivos de protección, así como todos los elementos asociados al sistema, garantizando su correcto funcionamiento, seguridad y continuidad operativa).</t>
  </si>
  <si>
    <r>
      <t xml:space="preserve">SISTEMA 01 : Mantenimiento preventivo y correctivo de : 
</t>
    </r>
    <r>
      <rPr>
        <sz val="8"/>
        <color theme="1"/>
        <rFont val="Arial"/>
        <family val="2"/>
      </rPr>
      <t>inspección, limpieza, ajuste, pruebas y reposición de elementos defectuosos, garantizando la correcta operación, seguridad y continuidad del servicio.</t>
    </r>
    <r>
      <rPr>
        <b/>
        <sz val="8"/>
        <color theme="1"/>
        <rFont val="Arial"/>
        <family val="2"/>
      </rPr>
      <t xml:space="preserve">
Tablero de salida fotovoltaico 480 VAC:
</t>
    </r>
    <r>
      <rPr>
        <sz val="8"/>
        <color theme="1"/>
        <rFont val="Arial"/>
        <family val="2"/>
      </rPr>
      <t>Limpieza interna, ajuste de conexiones, verificación de protecciones, revisión de barras, aislamiento y sistema de puesta a tierra.</t>
    </r>
    <r>
      <rPr>
        <b/>
        <sz val="8"/>
        <color theme="1"/>
        <rFont val="Arial"/>
        <family val="2"/>
      </rPr>
      <t xml:space="preserve">
Transformador 480/280 V – 112.5 kVA:
</t>
    </r>
    <r>
      <rPr>
        <sz val="8"/>
        <color theme="1"/>
        <rFont val="Arial"/>
        <family val="2"/>
      </rPr>
      <t>Inspección general, limpieza, verificación de conexiones, medición de aislamiento, revisión de temperatura y estado de operación.</t>
    </r>
    <r>
      <rPr>
        <b/>
        <sz val="8"/>
        <color theme="1"/>
        <rFont val="Arial"/>
        <family val="2"/>
      </rPr>
      <t xml:space="preserve">
Inversor 1000 VDC – 480 VAC:
</t>
    </r>
    <r>
      <rPr>
        <sz val="8"/>
        <color theme="1"/>
        <rFont val="Arial"/>
        <family val="2"/>
      </rPr>
      <t>Limpieza, revisión de alarmas, ventilación, conexiones DC/AC, actualización y diagnóstico de funcionamiento.</t>
    </r>
    <r>
      <rPr>
        <b/>
        <sz val="8"/>
        <color theme="1"/>
        <rFont val="Arial"/>
        <family val="2"/>
      </rPr>
      <t xml:space="preserve">
Tableros de distribución eléctrica:
</t>
    </r>
    <r>
      <rPr>
        <sz val="8"/>
        <color theme="1"/>
        <rFont val="Arial"/>
        <family val="2"/>
      </rPr>
      <t>Limpieza, ajuste de conexiones, revisión de interruptores, protecciones, barras y estado general.</t>
    </r>
  </si>
  <si>
    <t xml:space="preserve">
Tablero de salida fotovoltaico 480 VAC:
Transformador 480/280 V – 112.5 kVA:
Inversor 1000 VDC – 480 VAC:
Tableros de distribución eléctrica:
</t>
  </si>
  <si>
    <t xml:space="preserve">A - Controlador de Carga (OutBack Power):
B - Interruptor Termomagnético de Protección: 
C - PLC / Controlador Lógico Programable: 
D - Fuente de Alimentación (DC): 
E - Monitor de Energía / Relé de Control: 
F - Borneras de Tierra / Neutro:
G - Bloques de Terminales (Bornes): 
H - Tomacorriente y Adaptador: 
I - Dispositivos de Protección (DPS y Breakers): </t>
  </si>
  <si>
    <r>
      <t xml:space="preserve">SISTEMA 02 : Mantenimiento preventivo y correctivo de : 
</t>
    </r>
    <r>
      <rPr>
        <sz val="8"/>
        <color theme="1"/>
        <rFont val="Arial"/>
        <family val="2"/>
      </rPr>
      <t xml:space="preserve">inspección, limpieza, ajuste, pruebas y reposición de elementos defectuosos, garantizando la correcta operación, seguridad y continuidad del servicio.
</t>
    </r>
    <r>
      <rPr>
        <b/>
        <sz val="8"/>
        <color theme="1"/>
        <rFont val="Arial"/>
        <family val="2"/>
      </rPr>
      <t>A - Controlador de Carga (OutBack Power):</t>
    </r>
    <r>
      <rPr>
        <sz val="8"/>
        <color theme="1"/>
        <rFont val="Arial"/>
        <family val="2"/>
      </rPr>
      <t xml:space="preserve"> Limpieza general y verificación de ventilación, revisión y ajuste de conexiones DC, verificación de parámetros de operación y alarmas, revisión de configuración y actualización si aplica.
</t>
    </r>
    <r>
      <rPr>
        <b/>
        <sz val="8"/>
        <color theme="1"/>
        <rFont val="Arial"/>
        <family val="2"/>
      </rPr>
      <t>B - Interruptor Termomagnético de Protección:</t>
    </r>
    <r>
      <rPr>
        <sz val="8"/>
        <color theme="1"/>
        <rFont val="Arial"/>
        <family val="2"/>
      </rPr>
      <t xml:space="preserve"> Verificación de estado físico y funcionamiento, ajuste de conexiones, prueba de disparo, sustitución en caso de desgaste o falla.
</t>
    </r>
    <r>
      <rPr>
        <b/>
        <sz val="8"/>
        <color theme="1"/>
        <rFont val="Arial"/>
        <family val="2"/>
      </rPr>
      <t xml:space="preserve">
C - PLC / Controlador Lógico Programable:</t>
    </r>
    <r>
      <rPr>
        <sz val="8"/>
        <color theme="1"/>
        <rFont val="Arial"/>
        <family val="2"/>
      </rPr>
      <t xml:space="preserve"> Limpieza y revisión visual, verificación de alimentación, respaldo y revisión del programa, comprobación de entradas y salidas.
</t>
    </r>
    <r>
      <rPr>
        <b/>
        <sz val="8"/>
        <color theme="1"/>
        <rFont val="Arial"/>
        <family val="2"/>
      </rPr>
      <t xml:space="preserve">
D - Fuente de Alimentación (DC):</t>
    </r>
    <r>
      <rPr>
        <sz val="8"/>
        <color theme="1"/>
        <rFont val="Arial"/>
        <family val="2"/>
      </rPr>
      <t xml:space="preserve"> Medición de voltaje de salida, revisión y ajuste de conexiones, limpieza, sustitución en caso de inestabilidad.
</t>
    </r>
    <r>
      <rPr>
        <b/>
        <sz val="8"/>
        <color theme="1"/>
        <rFont val="Arial"/>
        <family val="2"/>
      </rPr>
      <t xml:space="preserve">
E - Monitor de Energía / Relé de Control</t>
    </r>
    <r>
      <rPr>
        <sz val="8"/>
        <color theme="1"/>
        <rFont val="Arial"/>
        <family val="2"/>
      </rPr>
      <t xml:space="preserve">: Verificación de mediciones eléctricas, revisión de configuración, prueba de actuación de protecciones, ajuste de conexiones.
</t>
    </r>
    <r>
      <rPr>
        <b/>
        <sz val="8"/>
        <color theme="1"/>
        <rFont val="Arial"/>
        <family val="2"/>
      </rPr>
      <t xml:space="preserve">
F - Borneras de Tierra / Neutro:</t>
    </r>
    <r>
      <rPr>
        <sz val="8"/>
        <color theme="1"/>
        <rFont val="Arial"/>
        <family val="2"/>
      </rPr>
      <t xml:space="preserve"> Limpieza, ajuste de tornillos, verificación de continuidad a tierra.
</t>
    </r>
    <r>
      <rPr>
        <b/>
        <sz val="8"/>
        <color theme="1"/>
        <rFont val="Arial"/>
        <family val="2"/>
      </rPr>
      <t xml:space="preserve">
G - Bloques de Terminales (Bornes):</t>
    </r>
    <r>
      <rPr>
        <sz val="8"/>
        <color theme="1"/>
        <rFont val="Arial"/>
        <family val="2"/>
      </rPr>
      <t xml:space="preserve"> Ajuste de conexiones, limpieza, verificación de identificación y organización del cableado.
</t>
    </r>
    <r>
      <rPr>
        <b/>
        <sz val="8"/>
        <color theme="1"/>
        <rFont val="Arial"/>
        <family val="2"/>
      </rPr>
      <t>H - Tomacorriente y Adaptador:</t>
    </r>
    <r>
      <rPr>
        <sz val="8"/>
        <color theme="1"/>
        <rFont val="Arial"/>
        <family val="2"/>
      </rPr>
      <t xml:space="preserve"> Verificación de funcionamiento, revisión de conexiones, limpieza y estado físico.
</t>
    </r>
    <r>
      <rPr>
        <b/>
        <sz val="8"/>
        <color theme="1"/>
        <rFont val="Arial"/>
        <family val="2"/>
      </rPr>
      <t xml:space="preserve">I - Dispositivos de Protección (DPS y Breakers): </t>
    </r>
    <r>
      <rPr>
        <sz val="8"/>
        <color theme="1"/>
        <rFont val="Arial"/>
        <family val="2"/>
      </rPr>
      <t xml:space="preserve">Verificación del estado del DPS e indicador de operación, revisión de conexión a tierra, prueba de disparo de breakers, ajuste de conexiones, sustitución de elementos defectuosos.
</t>
    </r>
    <r>
      <rPr>
        <b/>
        <sz val="8"/>
        <color theme="1"/>
        <rFont val="Arial"/>
        <family val="2"/>
      </rPr>
      <t xml:space="preserve">
</t>
    </r>
  </si>
  <si>
    <t>unidad</t>
  </si>
  <si>
    <t>1,01 Y 1,02 Y 1,03</t>
  </si>
  <si>
    <t xml:space="preserve">1.07. </t>
  </si>
  <si>
    <t xml:space="preserve">Gabinete de alto:2.10 x h: 1,88 x profundo 0,90 m </t>
  </si>
  <si>
    <t xml:space="preserve">Gabinete de alto:2.20 x h: 1,02 x profundo 0,50 m </t>
  </si>
  <si>
    <r>
      <t xml:space="preserve">Elaboró: </t>
    </r>
    <r>
      <rPr>
        <b/>
        <sz val="11"/>
        <color theme="1"/>
        <rFont val="Calibri"/>
        <family val="2"/>
        <scheme val="minor"/>
      </rPr>
      <t>Arq.</t>
    </r>
    <r>
      <rPr>
        <sz val="11"/>
        <color theme="1"/>
        <rFont val="Calibri"/>
        <family val="2"/>
        <scheme val="minor"/>
      </rPr>
      <t xml:space="preserve"> Luis Steven González Zapata - Contratista </t>
    </r>
  </si>
  <si>
    <t>Suministro y remplazo de Tipo de Batería: 
Plomo-Ácido Sellada con tecnología AGM (Absorbed Glass Mat) o GEL, de Ciclo Profundo (Deep Cycle). Es fundamental que sea de ciclo profundo para soportar descargas constantes en sistemas solares o de respaldo.Voltaje Nominal:12VOLTIOS .Capacidad de Almacenamiento: 255 (Amperios-hora) a una tasa de descarga de 10 o 20 horas .Configuración de Terminal: Terminal de cobre o aleación de plomo tipo perno (usualmente M8) para asegurar una baja resistencia de contacto.Construcción: Carcasa de alta resistencia (ABS retardante de llama preferiblemente) y libre de mantenimiento (VRLA - Valve Regulated Lead Acid)
(Voltaje de Flotación: 13.5V a 13.8 V. Voltaje de Ciclo (Carga): 14.4 V  a 14.7V.Corriente Máxima de Carga: Capacidad de aceptar al menos 75A de corriente inicial.</t>
  </si>
  <si>
    <r>
      <t xml:space="preserve">Ing. Juan Camilo Hoyos Suarez	 </t>
    </r>
    <r>
      <rPr>
        <b/>
        <sz val="11"/>
        <color theme="1"/>
        <rFont val="Calibri"/>
        <family val="2"/>
        <scheme val="minor"/>
      </rPr>
      <t xml:space="preserve">		– Contratista instructor Electricidad. 
</t>
    </r>
    <r>
      <rPr>
        <sz val="11"/>
        <color theme="1"/>
        <rFont val="Calibri"/>
        <family val="2"/>
        <scheme val="minor"/>
      </rPr>
      <t xml:space="preserve">
</t>
    </r>
  </si>
  <si>
    <t>CONTRATAR EL MANTENIMIENTO PREVENTIVO Y CORRECTIVO DE LOS SISTEMAS SOLARES FOTOVOLTAICOS INSTALADOS DEL CENTRO PARA LA FORMACIÓN CAFETERA, CALDAS.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</si>
</sst>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"/>
    <numFmt numFmtId="165" formatCode="[$-240A]General"/>
    <numFmt numFmtId="166" formatCode="_ * #,##0.00_ ;_ * \-#,##0.00_ ;_ * &quot;-&quot;??_ ;_ @_ "/>
    <numFmt numFmtId="167" formatCode="_ * #,##0.000_ ;_ * \-#,##0.000_ ;_ * &quot;-&quot;??_ ;_ @_ "/>
    <numFmt numFmtId="168" formatCode="[$-240A]0.00"/>
    <numFmt numFmtId="169" formatCode="_-&quot;$&quot;\ * #,##0.00_-;\-&quot;$&quot;\ * #,##0.00_-;_-&quot;$&quot;\ * &quot;-&quot;_-;_-@_-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0000"/>
      <name val="Arial"/>
      <family val="2"/>
    </font>
    <font>
      <sz val="14"/>
      <color theme="0"/>
      <name val="Arial"/>
      <family val="2"/>
    </font>
    <font>
      <b/>
      <sz val="8"/>
      <color rgb="FF00000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8"/>
      <color rgb="FF000000"/>
      <name val="Arial"/>
      <family val="2"/>
    </font>
    <font>
      <sz val="10"/>
      <color theme="1"/>
      <name val="Arial1"/>
    </font>
    <font>
      <b/>
      <sz val="11"/>
      <color rgb="FF000000"/>
      <name val="Arial Narrow"/>
      <family val="2"/>
    </font>
    <font>
      <b/>
      <sz val="18"/>
      <color rgb="FF000000"/>
      <name val="Arial Narrow"/>
      <family val="2"/>
    </font>
    <font>
      <sz val="11"/>
      <color theme="1"/>
      <name val="Arial"/>
      <family val="2"/>
    </font>
    <font>
      <b/>
      <sz val="11"/>
      <name val="Arial Narrow"/>
      <family val="2"/>
    </font>
    <font>
      <sz val="11"/>
      <color rgb="FF000000"/>
      <name val="Arial Narrow"/>
      <family val="2"/>
    </font>
    <font>
      <sz val="11"/>
      <name val="Arial Narrow"/>
      <family val="2"/>
    </font>
    <font>
      <sz val="10"/>
      <name val="Arial Narrow"/>
      <family val="2"/>
    </font>
    <font>
      <sz val="11"/>
      <color rgb="FFAEAAAA"/>
      <name val="Arial Narrow"/>
      <family val="2"/>
    </font>
    <font>
      <sz val="10"/>
      <color rgb="FF000000"/>
      <name val="MS Sans Serif"/>
      <family val="2"/>
    </font>
    <font>
      <u/>
      <sz val="11"/>
      <color theme="10"/>
      <name val="Calibri"/>
      <family val="2"/>
      <scheme val="minor"/>
    </font>
    <font>
      <u/>
      <sz val="8"/>
      <color theme="10"/>
      <name val="Arial"/>
      <family val="2"/>
    </font>
    <font>
      <b/>
      <sz val="14"/>
      <color theme="0"/>
      <name val="Arial"/>
      <family val="2"/>
    </font>
    <font>
      <sz val="8"/>
      <color theme="1"/>
      <name val="Calibri"/>
      <family val="2"/>
      <scheme val="minor"/>
    </font>
    <font>
      <sz val="8"/>
      <color rgb="FF002060"/>
      <name val="Arial"/>
      <family val="2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EBEB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rgb="FF000000"/>
      </patternFill>
    </fill>
    <fill>
      <patternFill patternType="darkGray">
        <fgColor rgb="FF000000"/>
        <bgColor rgb="FFFFFFFF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2" tint="-9.9978637043366805E-2"/>
        <bgColor indexed="64"/>
      </patternFill>
    </fill>
  </fills>
  <borders count="7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medium">
        <color auto="1"/>
      </top>
      <bottom style="thin">
        <color rgb="FF000000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auto="1"/>
      </right>
      <top style="thin">
        <color rgb="FF000000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165" fontId="9" fillId="0" borderId="0"/>
    <xf numFmtId="0" fontId="1" fillId="0" borderId="0"/>
    <xf numFmtId="0" fontId="12" fillId="0" borderId="0"/>
    <xf numFmtId="0" fontId="6" fillId="0" borderId="0"/>
    <xf numFmtId="0" fontId="6" fillId="0" borderId="0"/>
    <xf numFmtId="165" fontId="18" fillId="0" borderId="0"/>
    <xf numFmtId="166" fontId="6" fillId="0" borderId="0" applyFont="0" applyFill="0" applyBorder="0" applyAlignment="0" applyProtection="0"/>
    <xf numFmtId="0" fontId="1" fillId="0" borderId="0"/>
    <xf numFmtId="0" fontId="19" fillId="0" borderId="0" applyNumberForma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79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2" fillId="0" borderId="0" xfId="0" applyFont="1"/>
    <xf numFmtId="0" fontId="3" fillId="3" borderId="0" xfId="0" applyFont="1" applyFill="1"/>
    <xf numFmtId="0" fontId="4" fillId="4" borderId="0" xfId="0" applyFont="1" applyFill="1" applyAlignment="1">
      <alignment horizontal="right" vertical="center"/>
    </xf>
    <xf numFmtId="0" fontId="6" fillId="5" borderId="0" xfId="0" applyFont="1" applyFill="1"/>
    <xf numFmtId="164" fontId="6" fillId="5" borderId="0" xfId="0" applyNumberFormat="1" applyFont="1" applyFill="1" applyAlignment="1">
      <alignment horizontal="left"/>
    </xf>
    <xf numFmtId="0" fontId="7" fillId="3" borderId="0" xfId="0" applyFont="1" applyFill="1"/>
    <xf numFmtId="0" fontId="4" fillId="6" borderId="9" xfId="0" applyFont="1" applyFill="1" applyBorder="1"/>
    <xf numFmtId="0" fontId="4" fillId="6" borderId="10" xfId="0" applyFont="1" applyFill="1" applyBorder="1"/>
    <xf numFmtId="0" fontId="4" fillId="6" borderId="11" xfId="0" applyFont="1" applyFill="1" applyBorder="1"/>
    <xf numFmtId="0" fontId="1" fillId="0" borderId="0" xfId="2"/>
    <xf numFmtId="165" fontId="13" fillId="8" borderId="23" xfId="1" applyFont="1" applyFill="1" applyBorder="1" applyAlignment="1">
      <alignment horizontal="center" vertical="center" wrapText="1"/>
    </xf>
    <xf numFmtId="165" fontId="13" fillId="8" borderId="32" xfId="1" applyFont="1" applyFill="1" applyBorder="1" applyAlignment="1">
      <alignment horizontal="center" vertical="center" wrapText="1"/>
    </xf>
    <xf numFmtId="0" fontId="13" fillId="0" borderId="36" xfId="4" applyFont="1" applyBorder="1" applyAlignment="1">
      <alignment horizontal="center" vertical="center" wrapText="1"/>
    </xf>
    <xf numFmtId="165" fontId="17" fillId="0" borderId="37" xfId="1" applyFont="1" applyBorder="1" applyAlignment="1">
      <alignment horizontal="center" vertical="center" wrapText="1"/>
    </xf>
    <xf numFmtId="165" fontId="17" fillId="0" borderId="40" xfId="1" applyFont="1" applyBorder="1" applyAlignment="1">
      <alignment horizontal="center" vertical="center" wrapText="1"/>
    </xf>
    <xf numFmtId="165" fontId="14" fillId="9" borderId="30" xfId="1" applyFont="1" applyFill="1" applyBorder="1" applyAlignment="1">
      <alignment vertical="center" wrapText="1"/>
    </xf>
    <xf numFmtId="165" fontId="14" fillId="9" borderId="0" xfId="1" applyFont="1" applyFill="1" applyAlignment="1">
      <alignment vertical="center" wrapText="1"/>
    </xf>
    <xf numFmtId="165" fontId="14" fillId="9" borderId="31" xfId="1" applyFont="1" applyFill="1" applyBorder="1" applyAlignment="1">
      <alignment vertical="center" wrapText="1"/>
    </xf>
    <xf numFmtId="0" fontId="13" fillId="0" borderId="6" xfId="4" applyFont="1" applyBorder="1" applyAlignment="1">
      <alignment horizontal="center" vertical="center" wrapText="1"/>
    </xf>
    <xf numFmtId="0" fontId="13" fillId="0" borderId="12" xfId="4" applyFont="1" applyBorder="1" applyAlignment="1">
      <alignment horizontal="center" vertical="center" wrapText="1"/>
    </xf>
    <xf numFmtId="0" fontId="13" fillId="0" borderId="4" xfId="4" applyFont="1" applyBorder="1" applyAlignment="1">
      <alignment horizontal="center" vertical="center" wrapText="1"/>
    </xf>
    <xf numFmtId="0" fontId="15" fillId="0" borderId="51" xfId="4" applyFont="1" applyBorder="1" applyAlignment="1" applyProtection="1">
      <alignment horizontal="center" vertical="center" wrapText="1"/>
      <protection hidden="1"/>
    </xf>
    <xf numFmtId="4" fontId="14" fillId="0" borderId="12" xfId="5" applyNumberFormat="1" applyFont="1" applyBorder="1" applyAlignment="1">
      <alignment horizontal="center" vertical="center" wrapText="1"/>
    </xf>
    <xf numFmtId="43" fontId="15" fillId="0" borderId="6" xfId="6" applyNumberFormat="1" applyFont="1" applyBorder="1" applyAlignment="1" applyProtection="1">
      <alignment horizontal="center" vertical="center" wrapText="1"/>
      <protection hidden="1"/>
    </xf>
    <xf numFmtId="167" fontId="15" fillId="0" borderId="12" xfId="7" applyNumberFormat="1" applyFont="1" applyFill="1" applyBorder="1" applyAlignment="1">
      <alignment horizontal="center" vertical="center" wrapText="1"/>
    </xf>
    <xf numFmtId="166" fontId="15" fillId="0" borderId="12" xfId="7" applyFont="1" applyFill="1" applyBorder="1" applyAlignment="1">
      <alignment horizontal="center" vertical="center" wrapText="1"/>
    </xf>
    <xf numFmtId="166" fontId="15" fillId="0" borderId="4" xfId="7" applyFont="1" applyFill="1" applyBorder="1" applyAlignment="1">
      <alignment horizontal="center" vertical="center" wrapText="1"/>
    </xf>
    <xf numFmtId="0" fontId="1" fillId="0" borderId="6" xfId="2" applyBorder="1"/>
    <xf numFmtId="0" fontId="15" fillId="0" borderId="6" xfId="4" applyFont="1" applyBorder="1" applyAlignment="1" applyProtection="1">
      <alignment horizontal="center" vertical="center" wrapText="1"/>
      <protection hidden="1"/>
    </xf>
    <xf numFmtId="166" fontId="15" fillId="0" borderId="52" xfId="7" applyFont="1" applyFill="1" applyBorder="1" applyAlignment="1">
      <alignment horizontal="center" vertical="center" wrapText="1"/>
    </xf>
    <xf numFmtId="166" fontId="15" fillId="0" borderId="53" xfId="7" applyFont="1" applyFill="1" applyBorder="1" applyAlignment="1">
      <alignment horizontal="center" vertical="center" wrapText="1"/>
    </xf>
    <xf numFmtId="166" fontId="15" fillId="0" borderId="22" xfId="7" applyFont="1" applyFill="1" applyBorder="1" applyAlignment="1">
      <alignment horizontal="center" vertical="center" wrapText="1"/>
    </xf>
    <xf numFmtId="165" fontId="10" fillId="0" borderId="52" xfId="1" applyFont="1" applyBorder="1" applyAlignment="1">
      <alignment horizontal="center" vertical="center" wrapText="1"/>
    </xf>
    <xf numFmtId="168" fontId="10" fillId="0" borderId="13" xfId="1" applyNumberFormat="1" applyFont="1" applyBorder="1" applyAlignment="1">
      <alignment horizontal="center" vertical="center" wrapText="1"/>
    </xf>
    <xf numFmtId="0" fontId="15" fillId="11" borderId="6" xfId="4" applyFont="1" applyFill="1" applyBorder="1" applyAlignment="1" applyProtection="1">
      <alignment horizontal="center" vertical="center" wrapText="1"/>
      <protection hidden="1"/>
    </xf>
    <xf numFmtId="4" fontId="14" fillId="12" borderId="12" xfId="5" applyNumberFormat="1" applyFont="1" applyFill="1" applyBorder="1" applyAlignment="1">
      <alignment horizontal="center" vertical="center" wrapText="1"/>
    </xf>
    <xf numFmtId="0" fontId="15" fillId="10" borderId="6" xfId="4" applyFont="1" applyFill="1" applyBorder="1" applyAlignment="1" applyProtection="1">
      <alignment horizontal="center" vertical="center" wrapText="1"/>
      <protection hidden="1"/>
    </xf>
    <xf numFmtId="43" fontId="15" fillId="0" borderId="12" xfId="6" applyNumberFormat="1" applyFont="1" applyBorder="1" applyAlignment="1" applyProtection="1">
      <alignment horizontal="center" vertical="center" wrapText="1"/>
      <protection hidden="1"/>
    </xf>
    <xf numFmtId="166" fontId="15" fillId="0" borderId="12" xfId="7" applyFont="1" applyFill="1" applyBorder="1" applyAlignment="1" applyProtection="1">
      <alignment horizontal="center" vertical="center" wrapText="1"/>
      <protection hidden="1"/>
    </xf>
    <xf numFmtId="0" fontId="15" fillId="0" borderId="30" xfId="2" applyFont="1" applyBorder="1" applyAlignment="1" applyProtection="1">
      <alignment vertical="center"/>
      <protection locked="0"/>
    </xf>
    <xf numFmtId="0" fontId="1" fillId="0" borderId="0" xfId="2" applyAlignment="1">
      <alignment vertical="center"/>
    </xf>
    <xf numFmtId="0" fontId="14" fillId="0" borderId="0" xfId="3" applyFont="1"/>
    <xf numFmtId="0" fontId="15" fillId="0" borderId="0" xfId="2" applyFont="1" applyAlignment="1" applyProtection="1">
      <alignment vertical="center"/>
      <protection locked="0"/>
    </xf>
    <xf numFmtId="0" fontId="2" fillId="3" borderId="0" xfId="0" applyFont="1" applyFill="1"/>
    <xf numFmtId="0" fontId="0" fillId="7" borderId="58" xfId="0" applyFill="1" applyBorder="1"/>
    <xf numFmtId="0" fontId="0" fillId="0" borderId="9" xfId="0" applyBorder="1"/>
    <xf numFmtId="0" fontId="0" fillId="0" borderId="10" xfId="0" applyBorder="1"/>
    <xf numFmtId="0" fontId="0" fillId="7" borderId="9" xfId="0" applyFill="1" applyBorder="1"/>
    <xf numFmtId="0" fontId="0" fillId="7" borderId="0" xfId="0" applyFill="1"/>
    <xf numFmtId="0" fontId="4" fillId="6" borderId="0" xfId="0" applyFont="1" applyFill="1"/>
    <xf numFmtId="0" fontId="4" fillId="6" borderId="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left" vertical="center"/>
    </xf>
    <xf numFmtId="0" fontId="0" fillId="0" borderId="8" xfId="0" applyBorder="1"/>
    <xf numFmtId="0" fontId="0" fillId="0" borderId="29" xfId="0" applyBorder="1"/>
    <xf numFmtId="0" fontId="0" fillId="0" borderId="7" xfId="0" applyBorder="1"/>
    <xf numFmtId="0" fontId="21" fillId="2" borderId="0" xfId="0" applyFont="1" applyFill="1"/>
    <xf numFmtId="0" fontId="22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left" wrapText="1"/>
    </xf>
    <xf numFmtId="0" fontId="0" fillId="0" borderId="60" xfId="0" applyBorder="1"/>
    <xf numFmtId="0" fontId="0" fillId="0" borderId="55" xfId="0" applyBorder="1"/>
    <xf numFmtId="0" fontId="0" fillId="0" borderId="58" xfId="0" applyBorder="1"/>
    <xf numFmtId="0" fontId="15" fillId="13" borderId="51" xfId="4" applyFont="1" applyFill="1" applyBorder="1" applyAlignment="1" applyProtection="1">
      <alignment horizontal="center" vertical="center" wrapText="1"/>
      <protection hidden="1"/>
    </xf>
    <xf numFmtId="0" fontId="1" fillId="13" borderId="6" xfId="2" applyFill="1" applyBorder="1"/>
    <xf numFmtId="4" fontId="14" fillId="13" borderId="12" xfId="5" applyNumberFormat="1" applyFont="1" applyFill="1" applyBorder="1" applyAlignment="1">
      <alignment horizontal="center" vertical="center" wrapText="1"/>
    </xf>
    <xf numFmtId="43" fontId="15" fillId="13" borderId="6" xfId="6" applyNumberFormat="1" applyFont="1" applyFill="1" applyBorder="1" applyAlignment="1" applyProtection="1">
      <alignment horizontal="center" vertical="center" wrapText="1"/>
      <protection hidden="1"/>
    </xf>
    <xf numFmtId="167" fontId="15" fillId="13" borderId="12" xfId="7" applyNumberFormat="1" applyFont="1" applyFill="1" applyBorder="1" applyAlignment="1">
      <alignment horizontal="center" vertical="center" wrapText="1"/>
    </xf>
    <xf numFmtId="166" fontId="15" fillId="13" borderId="12" xfId="7" applyFont="1" applyFill="1" applyBorder="1" applyAlignment="1">
      <alignment horizontal="center" vertical="center" wrapText="1"/>
    </xf>
    <xf numFmtId="166" fontId="15" fillId="13" borderId="4" xfId="7" applyFont="1" applyFill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wrapText="1"/>
    </xf>
    <xf numFmtId="44" fontId="23" fillId="0" borderId="12" xfId="0" applyNumberFormat="1" applyFont="1" applyBorder="1" applyAlignment="1">
      <alignment horizontal="center" vertical="center"/>
    </xf>
    <xf numFmtId="44" fontId="25" fillId="7" borderId="0" xfId="0" applyNumberFormat="1" applyFont="1" applyFill="1"/>
    <xf numFmtId="9" fontId="26" fillId="0" borderId="12" xfId="0" applyNumberFormat="1" applyFont="1" applyBorder="1" applyAlignment="1">
      <alignment horizontal="left" vertical="center"/>
    </xf>
    <xf numFmtId="169" fontId="26" fillId="0" borderId="65" xfId="10" applyNumberFormat="1" applyFont="1" applyBorder="1" applyAlignment="1">
      <alignment horizontal="center" vertical="center"/>
    </xf>
    <xf numFmtId="169" fontId="27" fillId="0" borderId="63" xfId="10" applyNumberFormat="1" applyFont="1" applyBorder="1" applyAlignment="1">
      <alignment horizontal="center" vertical="center"/>
    </xf>
    <xf numFmtId="2" fontId="0" fillId="0" borderId="0" xfId="0" applyNumberFormat="1"/>
    <xf numFmtId="44" fontId="0" fillId="0" borderId="0" xfId="0" applyNumberFormat="1"/>
    <xf numFmtId="169" fontId="27" fillId="0" borderId="68" xfId="1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9" fontId="26" fillId="0" borderId="12" xfId="11" applyFont="1" applyBorder="1" applyAlignment="1">
      <alignment horizontal="center" vertical="center"/>
    </xf>
    <xf numFmtId="44" fontId="23" fillId="0" borderId="12" xfId="12" applyFont="1" applyBorder="1" applyAlignment="1">
      <alignment horizontal="center" vertical="center"/>
    </xf>
    <xf numFmtId="44" fontId="23" fillId="0" borderId="12" xfId="12" applyFont="1" applyFill="1" applyBorder="1" applyAlignment="1">
      <alignment horizontal="center" vertical="center"/>
    </xf>
    <xf numFmtId="0" fontId="30" fillId="0" borderId="12" xfId="0" applyFont="1" applyBorder="1" applyAlignment="1">
      <alignment vertical="center" wrapText="1"/>
    </xf>
    <xf numFmtId="0" fontId="20" fillId="0" borderId="12" xfId="9" applyFont="1" applyFill="1" applyBorder="1" applyAlignment="1">
      <alignment horizontal="center" vertical="center"/>
    </xf>
    <xf numFmtId="0" fontId="26" fillId="0" borderId="64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66" xfId="0" applyFont="1" applyBorder="1" applyAlignment="1">
      <alignment horizontal="left" vertical="center"/>
    </xf>
    <xf numFmtId="0" fontId="26" fillId="0" borderId="67" xfId="0" applyFont="1" applyBorder="1" applyAlignment="1">
      <alignment horizontal="left" vertical="center"/>
    </xf>
    <xf numFmtId="0" fontId="5" fillId="3" borderId="1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26" fillId="0" borderId="61" xfId="0" applyFont="1" applyBorder="1" applyAlignment="1">
      <alignment horizontal="left" vertical="center"/>
    </xf>
    <xf numFmtId="0" fontId="26" fillId="0" borderId="62" xfId="0" applyFont="1" applyBorder="1" applyAlignment="1">
      <alignment horizontal="left" vertical="center"/>
    </xf>
    <xf numFmtId="165" fontId="13" fillId="8" borderId="12" xfId="1" applyFont="1" applyFill="1" applyBorder="1" applyAlignment="1">
      <alignment horizontal="center" vertical="center" wrapText="1"/>
    </xf>
    <xf numFmtId="165" fontId="13" fillId="8" borderId="33" xfId="1" applyFont="1" applyFill="1" applyBorder="1" applyAlignment="1">
      <alignment horizontal="center" vertical="center" wrapText="1"/>
    </xf>
    <xf numFmtId="165" fontId="13" fillId="8" borderId="34" xfId="1" applyFont="1" applyFill="1" applyBorder="1" applyAlignment="1">
      <alignment horizontal="center" vertical="center" wrapText="1"/>
    </xf>
    <xf numFmtId="165" fontId="13" fillId="8" borderId="35" xfId="1" applyFont="1" applyFill="1" applyBorder="1" applyAlignment="1">
      <alignment horizontal="center" vertical="center" wrapText="1"/>
    </xf>
    <xf numFmtId="165" fontId="10" fillId="0" borderId="30" xfId="1" applyFont="1" applyBorder="1" applyAlignment="1">
      <alignment horizontal="center" wrapText="1"/>
    </xf>
    <xf numFmtId="165" fontId="10" fillId="0" borderId="0" xfId="1" applyFont="1" applyAlignment="1">
      <alignment horizontal="center" wrapText="1"/>
    </xf>
    <xf numFmtId="165" fontId="10" fillId="0" borderId="31" xfId="1" applyFont="1" applyBorder="1" applyAlignment="1">
      <alignment horizontal="center" wrapText="1"/>
    </xf>
    <xf numFmtId="165" fontId="14" fillId="9" borderId="30" xfId="1" applyFont="1" applyFill="1" applyBorder="1" applyAlignment="1">
      <alignment horizontal="center" vertical="center" wrapText="1"/>
    </xf>
    <xf numFmtId="165" fontId="14" fillId="9" borderId="0" xfId="1" applyFont="1" applyFill="1" applyAlignment="1">
      <alignment horizontal="center" vertical="center" wrapText="1"/>
    </xf>
    <xf numFmtId="165" fontId="14" fillId="9" borderId="31" xfId="1" applyFont="1" applyFill="1" applyBorder="1" applyAlignment="1">
      <alignment horizontal="center" vertical="center" wrapText="1"/>
    </xf>
    <xf numFmtId="0" fontId="13" fillId="8" borderId="32" xfId="3" applyFont="1" applyFill="1" applyBorder="1" applyAlignment="1">
      <alignment horizontal="center"/>
    </xf>
    <xf numFmtId="0" fontId="13" fillId="8" borderId="24" xfId="3" applyFont="1" applyFill="1" applyBorder="1" applyAlignment="1">
      <alignment horizontal="center"/>
    </xf>
    <xf numFmtId="0" fontId="13" fillId="8" borderId="25" xfId="3" applyFont="1" applyFill="1" applyBorder="1" applyAlignment="1">
      <alignment horizontal="center"/>
    </xf>
    <xf numFmtId="0" fontId="15" fillId="0" borderId="4" xfId="2" applyFont="1" applyBorder="1" applyAlignment="1">
      <alignment horizontal="center" vertical="center" wrapText="1"/>
    </xf>
    <xf numFmtId="0" fontId="15" fillId="0" borderId="5" xfId="2" applyFont="1" applyBorder="1" applyAlignment="1">
      <alignment horizontal="center" vertical="center" wrapText="1"/>
    </xf>
    <xf numFmtId="0" fontId="15" fillId="0" borderId="6" xfId="2" applyFont="1" applyBorder="1" applyAlignment="1">
      <alignment horizontal="center" vertical="center" wrapText="1"/>
    </xf>
    <xf numFmtId="0" fontId="16" fillId="0" borderId="12" xfId="4" applyFont="1" applyBorder="1" applyAlignment="1">
      <alignment horizontal="center" vertical="center" wrapText="1"/>
    </xf>
    <xf numFmtId="165" fontId="10" fillId="0" borderId="37" xfId="1" applyFont="1" applyBorder="1" applyAlignment="1">
      <alignment horizontal="center" vertical="center" wrapText="1"/>
    </xf>
    <xf numFmtId="165" fontId="10" fillId="0" borderId="38" xfId="1" applyFont="1" applyBorder="1" applyAlignment="1">
      <alignment horizontal="center" vertical="center" wrapText="1"/>
    </xf>
    <xf numFmtId="165" fontId="19" fillId="0" borderId="39" xfId="9" applyNumberFormat="1" applyBorder="1" applyAlignment="1">
      <alignment horizontal="center" vertical="center" wrapText="1"/>
    </xf>
    <xf numFmtId="165" fontId="19" fillId="0" borderId="37" xfId="9" applyNumberFormat="1" applyBorder="1" applyAlignment="1">
      <alignment horizontal="center" vertical="center" wrapText="1"/>
    </xf>
    <xf numFmtId="165" fontId="19" fillId="0" borderId="38" xfId="9" applyNumberFormat="1" applyBorder="1" applyAlignment="1">
      <alignment horizontal="center" vertical="center" wrapText="1"/>
    </xf>
    <xf numFmtId="0" fontId="13" fillId="0" borderId="13" xfId="4" applyFont="1" applyBorder="1" applyAlignment="1">
      <alignment horizontal="center" vertical="center" wrapText="1"/>
    </xf>
    <xf numFmtId="0" fontId="13" fillId="0" borderId="41" xfId="4" applyFont="1" applyBorder="1" applyAlignment="1">
      <alignment horizontal="center" vertical="center" wrapText="1"/>
    </xf>
    <xf numFmtId="0" fontId="13" fillId="0" borderId="48" xfId="4" applyFont="1" applyBorder="1" applyAlignment="1">
      <alignment horizontal="center" vertical="center" wrapText="1"/>
    </xf>
    <xf numFmtId="0" fontId="13" fillId="0" borderId="10" xfId="4" applyFont="1" applyBorder="1" applyAlignment="1">
      <alignment horizontal="center" vertical="center" wrapText="1"/>
    </xf>
    <xf numFmtId="0" fontId="13" fillId="0" borderId="42" xfId="4" applyFont="1" applyBorder="1" applyAlignment="1">
      <alignment horizontal="center" vertical="center" wrapText="1"/>
    </xf>
    <xf numFmtId="0" fontId="13" fillId="0" borderId="43" xfId="4" applyFont="1" applyBorder="1" applyAlignment="1">
      <alignment horizontal="center" vertical="center" wrapText="1"/>
    </xf>
    <xf numFmtId="0" fontId="13" fillId="0" borderId="44" xfId="4" applyFont="1" applyBorder="1" applyAlignment="1">
      <alignment horizontal="center" vertical="center" wrapText="1"/>
    </xf>
    <xf numFmtId="0" fontId="13" fillId="0" borderId="8" xfId="4" applyFont="1" applyBorder="1" applyAlignment="1">
      <alignment horizontal="center" vertical="center" wrapText="1"/>
    </xf>
    <xf numFmtId="165" fontId="10" fillId="0" borderId="45" xfId="1" applyFont="1" applyBorder="1" applyAlignment="1">
      <alignment horizontal="center" wrapText="1"/>
    </xf>
    <xf numFmtId="165" fontId="10" fillId="0" borderId="46" xfId="1" applyFont="1" applyBorder="1" applyAlignment="1">
      <alignment horizontal="center" wrapText="1"/>
    </xf>
    <xf numFmtId="165" fontId="10" fillId="0" borderId="47" xfId="1" applyFont="1" applyBorder="1" applyAlignment="1">
      <alignment horizontal="center" wrapText="1"/>
    </xf>
    <xf numFmtId="165" fontId="10" fillId="0" borderId="26" xfId="1" applyFont="1" applyBorder="1" applyAlignment="1">
      <alignment horizontal="center" wrapText="1"/>
    </xf>
    <xf numFmtId="165" fontId="10" fillId="0" borderId="49" xfId="1" applyFont="1" applyBorder="1" applyAlignment="1">
      <alignment horizontal="center" wrapText="1"/>
    </xf>
    <xf numFmtId="165" fontId="10" fillId="0" borderId="50" xfId="1" applyFont="1" applyBorder="1" applyAlignment="1">
      <alignment horizontal="center" wrapText="1"/>
    </xf>
    <xf numFmtId="0" fontId="15" fillId="13" borderId="54" xfId="4" applyFont="1" applyFill="1" applyBorder="1" applyAlignment="1" applyProtection="1">
      <alignment horizontal="center" vertical="center" wrapText="1"/>
      <protection hidden="1"/>
    </xf>
    <xf numFmtId="0" fontId="15" fillId="13" borderId="58" xfId="4" applyFont="1" applyFill="1" applyBorder="1" applyAlignment="1" applyProtection="1">
      <alignment horizontal="center" vertical="center" wrapText="1"/>
      <protection hidden="1"/>
    </xf>
    <xf numFmtId="0" fontId="15" fillId="13" borderId="30" xfId="4" applyFont="1" applyFill="1" applyBorder="1" applyAlignment="1" applyProtection="1">
      <alignment horizontal="center" vertical="center" wrapText="1"/>
      <protection hidden="1"/>
    </xf>
    <xf numFmtId="0" fontId="15" fillId="13" borderId="10" xfId="4" applyFont="1" applyFill="1" applyBorder="1" applyAlignment="1" applyProtection="1">
      <alignment horizontal="center" vertical="center" wrapText="1"/>
      <protection hidden="1"/>
    </xf>
    <xf numFmtId="0" fontId="15" fillId="13" borderId="48" xfId="4" applyFont="1" applyFill="1" applyBorder="1" applyAlignment="1" applyProtection="1">
      <alignment horizontal="center" vertical="center" wrapText="1"/>
      <protection hidden="1"/>
    </xf>
    <xf numFmtId="0" fontId="15" fillId="13" borderId="7" xfId="4" applyFont="1" applyFill="1" applyBorder="1" applyAlignment="1" applyProtection="1">
      <alignment horizontal="center" vertical="center" wrapText="1"/>
      <protection hidden="1"/>
    </xf>
    <xf numFmtId="166" fontId="15" fillId="13" borderId="69" xfId="7" applyFont="1" applyFill="1" applyBorder="1" applyAlignment="1">
      <alignment horizontal="center" vertical="center" wrapText="1"/>
    </xf>
    <xf numFmtId="166" fontId="15" fillId="13" borderId="11" xfId="7" applyFont="1" applyFill="1" applyBorder="1" applyAlignment="1">
      <alignment horizontal="center" vertical="center" wrapText="1"/>
    </xf>
    <xf numFmtId="166" fontId="15" fillId="13" borderId="71" xfId="7" applyFont="1" applyFill="1" applyBorder="1" applyAlignment="1">
      <alignment horizontal="center" vertical="center" wrapText="1"/>
    </xf>
    <xf numFmtId="165" fontId="13" fillId="0" borderId="44" xfId="1" applyFont="1" applyBorder="1" applyAlignment="1">
      <alignment horizontal="left" vertical="center" wrapText="1"/>
    </xf>
    <xf numFmtId="165" fontId="13" fillId="0" borderId="16" xfId="1" applyFont="1" applyBorder="1" applyAlignment="1">
      <alignment horizontal="left" vertical="center" wrapText="1"/>
    </xf>
    <xf numFmtId="165" fontId="13" fillId="0" borderId="42" xfId="1" applyFont="1" applyBorder="1" applyAlignment="1">
      <alignment horizontal="left" vertical="center" wrapText="1"/>
    </xf>
    <xf numFmtId="165" fontId="13" fillId="0" borderId="59" xfId="1" applyFont="1" applyBorder="1" applyAlignment="1">
      <alignment horizontal="left" vertical="center" wrapText="1"/>
    </xf>
    <xf numFmtId="0" fontId="13" fillId="0" borderId="54" xfId="4" applyFont="1" applyBorder="1" applyAlignment="1" applyProtection="1">
      <alignment horizontal="left" vertical="center" wrapText="1"/>
      <protection hidden="1"/>
    </xf>
    <xf numFmtId="0" fontId="13" fillId="0" borderId="58" xfId="4" applyFont="1" applyBorder="1" applyAlignment="1" applyProtection="1">
      <alignment horizontal="left" vertical="center" wrapText="1"/>
      <protection hidden="1"/>
    </xf>
    <xf numFmtId="0" fontId="13" fillId="0" borderId="30" xfId="4" applyFont="1" applyBorder="1" applyAlignment="1" applyProtection="1">
      <alignment horizontal="left" vertical="center" wrapText="1"/>
      <protection hidden="1"/>
    </xf>
    <xf numFmtId="0" fontId="13" fillId="0" borderId="10" xfId="4" applyFont="1" applyBorder="1" applyAlignment="1" applyProtection="1">
      <alignment horizontal="left" vertical="center" wrapText="1"/>
      <protection hidden="1"/>
    </xf>
    <xf numFmtId="0" fontId="13" fillId="0" borderId="48" xfId="4" applyFont="1" applyBorder="1" applyAlignment="1" applyProtection="1">
      <alignment horizontal="left" vertical="center" wrapText="1"/>
      <protection hidden="1"/>
    </xf>
    <xf numFmtId="0" fontId="13" fillId="0" borderId="7" xfId="4" applyFont="1" applyBorder="1" applyAlignment="1" applyProtection="1">
      <alignment horizontal="left" vertical="center" wrapText="1"/>
      <protection hidden="1"/>
    </xf>
    <xf numFmtId="166" fontId="15" fillId="0" borderId="69" xfId="7" applyFont="1" applyFill="1" applyBorder="1" applyAlignment="1">
      <alignment horizontal="center" vertical="center" wrapText="1"/>
    </xf>
    <xf numFmtId="166" fontId="15" fillId="0" borderId="11" xfId="7" applyFont="1" applyFill="1" applyBorder="1" applyAlignment="1">
      <alignment horizontal="center" vertical="center" wrapText="1"/>
    </xf>
    <xf numFmtId="166" fontId="15" fillId="0" borderId="70" xfId="7" applyFont="1" applyFill="1" applyBorder="1" applyAlignment="1">
      <alignment horizontal="center" vertical="center" wrapText="1"/>
    </xf>
    <xf numFmtId="165" fontId="10" fillId="0" borderId="18" xfId="1" applyFont="1" applyBorder="1" applyAlignment="1">
      <alignment horizontal="center" wrapText="1"/>
    </xf>
    <xf numFmtId="165" fontId="10" fillId="0" borderId="21" xfId="1" applyFont="1" applyBorder="1" applyAlignment="1">
      <alignment horizontal="center" wrapText="1"/>
    </xf>
    <xf numFmtId="165" fontId="10" fillId="0" borderId="22" xfId="1" applyFont="1" applyBorder="1" applyAlignment="1">
      <alignment horizontal="center" wrapText="1"/>
    </xf>
    <xf numFmtId="165" fontId="10" fillId="0" borderId="54" xfId="1" applyFont="1" applyBorder="1" applyAlignment="1">
      <alignment horizontal="left" vertical="center" wrapText="1"/>
    </xf>
    <xf numFmtId="165" fontId="10" fillId="0" borderId="55" xfId="1" applyFont="1" applyBorder="1" applyAlignment="1">
      <alignment horizontal="left" vertical="center" wrapText="1"/>
    </xf>
    <xf numFmtId="165" fontId="10" fillId="0" borderId="56" xfId="1" applyFont="1" applyBorder="1" applyAlignment="1">
      <alignment horizontal="left" vertical="center" wrapText="1"/>
    </xf>
    <xf numFmtId="165" fontId="10" fillId="0" borderId="13" xfId="1" applyFont="1" applyBorder="1" applyAlignment="1">
      <alignment horizontal="center" vertical="center" wrapText="1"/>
    </xf>
    <xf numFmtId="165" fontId="10" fillId="0" borderId="14" xfId="1" applyFont="1" applyBorder="1" applyAlignment="1">
      <alignment horizontal="center" vertical="center" wrapText="1"/>
    </xf>
    <xf numFmtId="165" fontId="10" fillId="0" borderId="18" xfId="1" applyFont="1" applyBorder="1" applyAlignment="1">
      <alignment horizontal="center" vertical="center" wrapText="1"/>
    </xf>
    <xf numFmtId="165" fontId="10" fillId="0" borderId="19" xfId="1" applyFont="1" applyBorder="1" applyAlignment="1">
      <alignment horizontal="center" vertical="center" wrapText="1"/>
    </xf>
    <xf numFmtId="165" fontId="11" fillId="0" borderId="15" xfId="1" applyFont="1" applyBorder="1" applyAlignment="1">
      <alignment horizontal="center" vertical="center" wrapText="1"/>
    </xf>
    <xf numFmtId="165" fontId="11" fillId="0" borderId="16" xfId="1" applyFont="1" applyBorder="1" applyAlignment="1">
      <alignment horizontal="center" vertical="center" wrapText="1"/>
    </xf>
    <xf numFmtId="165" fontId="11" fillId="0" borderId="20" xfId="1" applyFont="1" applyBorder="1" applyAlignment="1">
      <alignment horizontal="center" vertical="center" wrapText="1"/>
    </xf>
    <xf numFmtId="165" fontId="11" fillId="0" borderId="21" xfId="1" applyFont="1" applyBorder="1" applyAlignment="1">
      <alignment horizontal="center" vertical="center" wrapText="1"/>
    </xf>
    <xf numFmtId="165" fontId="11" fillId="0" borderId="17" xfId="1" applyFont="1" applyBorder="1" applyAlignment="1">
      <alignment horizontal="center" vertical="center" wrapText="1"/>
    </xf>
    <xf numFmtId="165" fontId="11" fillId="0" borderId="22" xfId="1" applyFont="1" applyBorder="1" applyAlignment="1">
      <alignment horizontal="center" vertical="center" wrapText="1"/>
    </xf>
    <xf numFmtId="165" fontId="14" fillId="0" borderId="57" xfId="1" applyFont="1" applyBorder="1" applyAlignment="1">
      <alignment horizontal="left" vertical="center" wrapText="1"/>
    </xf>
    <xf numFmtId="165" fontId="14" fillId="0" borderId="27" xfId="1" applyFont="1" applyBorder="1" applyAlignment="1">
      <alignment horizontal="left" vertical="center" wrapText="1"/>
    </xf>
    <xf numFmtId="165" fontId="14" fillId="0" borderId="28" xfId="1" applyFont="1" applyBorder="1" applyAlignment="1">
      <alignment horizontal="left" vertical="center" wrapText="1"/>
    </xf>
  </cellXfs>
  <cellStyles count="13">
    <cellStyle name="Excel Built-in Normal 2" xfId="1" xr:uid="{00000000-0005-0000-0000-000000000000}"/>
    <cellStyle name="Hipervínculo" xfId="9" builtinId="8"/>
    <cellStyle name="Millares 2 2 72" xfId="7" xr:uid="{00000000-0005-0000-0000-000002000000}"/>
    <cellStyle name="Moneda [0]" xfId="10" builtinId="7"/>
    <cellStyle name="Moneda 2" xfId="12" xr:uid="{2427EF32-3752-41EC-A43C-C4ACDBA93555}"/>
    <cellStyle name="Normal" xfId="0" builtinId="0"/>
    <cellStyle name="Normal 11 2" xfId="2" xr:uid="{00000000-0005-0000-0000-000004000000}"/>
    <cellStyle name="Normal 2 2 2 2" xfId="5" xr:uid="{00000000-0005-0000-0000-000005000000}"/>
    <cellStyle name="Normal 2 2 4" xfId="3" xr:uid="{00000000-0005-0000-0000-000006000000}"/>
    <cellStyle name="Normal 3" xfId="8" xr:uid="{00000000-0005-0000-0000-000007000000}"/>
    <cellStyle name="Normal 3 2 2 3" xfId="4" xr:uid="{00000000-0005-0000-0000-000008000000}"/>
    <cellStyle name="Normal_precios 2001-2 y 2002-1 2" xfId="6" xr:uid="{00000000-0005-0000-0000-000009000000}"/>
    <cellStyle name="Porcentaje" xfId="11" builtinId="5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13" Type="http://schemas.openxmlformats.org/officeDocument/2006/relationships/image" Target="../media/image19.png"/><Relationship Id="rId3" Type="http://schemas.openxmlformats.org/officeDocument/2006/relationships/image" Target="../media/image9.png"/><Relationship Id="rId7" Type="http://schemas.openxmlformats.org/officeDocument/2006/relationships/image" Target="../media/image13.jpeg"/><Relationship Id="rId12" Type="http://schemas.openxmlformats.org/officeDocument/2006/relationships/image" Target="../media/image18.png"/><Relationship Id="rId2" Type="http://schemas.openxmlformats.org/officeDocument/2006/relationships/image" Target="../media/image8.jpeg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11" Type="http://schemas.openxmlformats.org/officeDocument/2006/relationships/image" Target="../media/image17.png"/><Relationship Id="rId5" Type="http://schemas.openxmlformats.org/officeDocument/2006/relationships/image" Target="../media/image11.jpeg"/><Relationship Id="rId15" Type="http://schemas.openxmlformats.org/officeDocument/2006/relationships/image" Target="../media/image21.png"/><Relationship Id="rId10" Type="http://schemas.openxmlformats.org/officeDocument/2006/relationships/image" Target="../media/image16.png"/><Relationship Id="rId4" Type="http://schemas.openxmlformats.org/officeDocument/2006/relationships/image" Target="../media/image10.png"/><Relationship Id="rId9" Type="http://schemas.openxmlformats.org/officeDocument/2006/relationships/image" Target="../media/image15.png"/><Relationship Id="rId14" Type="http://schemas.openxmlformats.org/officeDocument/2006/relationships/image" Target="../media/image2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1097280</xdr:colOff>
      <xdr:row>1</xdr:row>
      <xdr:rowOff>43815</xdr:rowOff>
    </xdr:to>
    <xdr:pic>
      <xdr:nvPicPr>
        <xdr:cNvPr id="2" name="Picture 1027" hidden="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160" y="0"/>
          <a:ext cx="914400" cy="2266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1097280</xdr:colOff>
      <xdr:row>1</xdr:row>
      <xdr:rowOff>43815</xdr:rowOff>
    </xdr:to>
    <xdr:pic>
      <xdr:nvPicPr>
        <xdr:cNvPr id="3" name="Picture 1028" hidden="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160" y="0"/>
          <a:ext cx="914400" cy="2266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1097280</xdr:colOff>
      <xdr:row>1</xdr:row>
      <xdr:rowOff>43815</xdr:rowOff>
    </xdr:to>
    <xdr:pic>
      <xdr:nvPicPr>
        <xdr:cNvPr id="4" name="Picture 1029" hidden="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160" y="0"/>
          <a:ext cx="914400" cy="2266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1097280</xdr:colOff>
      <xdr:row>1</xdr:row>
      <xdr:rowOff>43815</xdr:rowOff>
    </xdr:to>
    <xdr:pic>
      <xdr:nvPicPr>
        <xdr:cNvPr id="5" name="Picture 1030" hidden="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160" y="0"/>
          <a:ext cx="914400" cy="2266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1097280</xdr:colOff>
      <xdr:row>1</xdr:row>
      <xdr:rowOff>43815</xdr:rowOff>
    </xdr:to>
    <xdr:pic>
      <xdr:nvPicPr>
        <xdr:cNvPr id="6" name="Picture 1031" hidden="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160" y="0"/>
          <a:ext cx="914400" cy="226695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3</xdr:col>
      <xdr:colOff>2133600</xdr:colOff>
      <xdr:row>18</xdr:row>
      <xdr:rowOff>121993</xdr:rowOff>
    </xdr:from>
    <xdr:to>
      <xdr:col>3</xdr:col>
      <xdr:colOff>3421380</xdr:colOff>
      <xdr:row>21</xdr:row>
      <xdr:rowOff>160655</xdr:rowOff>
    </xdr:to>
    <xdr:pic>
      <xdr:nvPicPr>
        <xdr:cNvPr id="7" name="Imagen 6" descr="Forma&#10;&#10;Descripción generada automáticamente con confianza media">
          <a:extLst>
            <a:ext uri="{FF2B5EF4-FFF2-40B4-BE49-F238E27FC236}">
              <a16:creationId xmlns:a16="http://schemas.microsoft.com/office/drawing/2014/main" id="{81B943EB-3E6E-6D45-F486-4B3382E2C2BB}"/>
            </a:ext>
          </a:extLst>
        </xdr:cNvPr>
        <xdr:cNvPicPr/>
      </xdr:nvPicPr>
      <xdr:blipFill>
        <a:blip xmlns:r="http://schemas.openxmlformats.org/officeDocument/2006/relationships" r:embed="rId5"/>
        <a:srcRect/>
        <a:stretch>
          <a:fillRect/>
        </a:stretch>
      </xdr:blipFill>
      <xdr:spPr>
        <a:xfrm>
          <a:off x="3543300" y="13022653"/>
          <a:ext cx="1287780" cy="587302"/>
        </a:xfrm>
        <a:prstGeom prst="rect">
          <a:avLst/>
        </a:prstGeom>
        <a:noFill/>
        <a:ln>
          <a:noFill/>
          <a:prstDash/>
        </a:ln>
      </xdr:spPr>
    </xdr:pic>
    <xdr:clientData/>
  </xdr:twoCellAnchor>
  <xdr:twoCellAnchor editAs="oneCell">
    <xdr:from>
      <xdr:col>3</xdr:col>
      <xdr:colOff>3954780</xdr:colOff>
      <xdr:row>22</xdr:row>
      <xdr:rowOff>88802</xdr:rowOff>
    </xdr:from>
    <xdr:to>
      <xdr:col>3</xdr:col>
      <xdr:colOff>5204460</xdr:colOff>
      <xdr:row>23</xdr:row>
      <xdr:rowOff>312420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458DBC37-227B-A748-9954-999080439C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4480" y="13720982"/>
          <a:ext cx="1249680" cy="4064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65316</xdr:colOff>
      <xdr:row>8</xdr:row>
      <xdr:rowOff>87086</xdr:rowOff>
    </xdr:from>
    <xdr:to>
      <xdr:col>15</xdr:col>
      <xdr:colOff>57300</xdr:colOff>
      <xdr:row>15</xdr:row>
      <xdr:rowOff>130628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88CB121-C541-538D-F482-A535D2BDE5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8222" t="26338" r="42286" b="16471"/>
        <a:stretch/>
      </xdr:blipFill>
      <xdr:spPr bwMode="auto">
        <a:xfrm>
          <a:off x="8251373" y="2373086"/>
          <a:ext cx="1287384" cy="140425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22</xdr:col>
      <xdr:colOff>97972</xdr:colOff>
      <xdr:row>8</xdr:row>
      <xdr:rowOff>108856</xdr:rowOff>
    </xdr:from>
    <xdr:to>
      <xdr:col>32</xdr:col>
      <xdr:colOff>21772</xdr:colOff>
      <xdr:row>15</xdr:row>
      <xdr:rowOff>34565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37E3721-9F82-0171-7B1B-BD4FFB11821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048" r="13333"/>
        <a:stretch/>
      </xdr:blipFill>
      <xdr:spPr bwMode="auto">
        <a:xfrm>
          <a:off x="10874829" y="2394856"/>
          <a:ext cx="1774372" cy="128642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87086</xdr:colOff>
      <xdr:row>17</xdr:row>
      <xdr:rowOff>76200</xdr:rowOff>
    </xdr:from>
    <xdr:to>
      <xdr:col>14</xdr:col>
      <xdr:colOff>21771</xdr:colOff>
      <xdr:row>20</xdr:row>
      <xdr:rowOff>521945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615CDA0-FDC9-13A8-25EF-6D0B2B04D50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30577" t="28801" r="47492" b="32648"/>
        <a:stretch/>
      </xdr:blipFill>
      <xdr:spPr bwMode="auto">
        <a:xfrm>
          <a:off x="8273143" y="4114800"/>
          <a:ext cx="1045028" cy="10335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14</xdr:col>
      <xdr:colOff>141514</xdr:colOff>
      <xdr:row>16</xdr:row>
      <xdr:rowOff>131090</xdr:rowOff>
    </xdr:from>
    <xdr:to>
      <xdr:col>19</xdr:col>
      <xdr:colOff>54428</xdr:colOff>
      <xdr:row>20</xdr:row>
      <xdr:rowOff>625929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4A5E6BE-34C1-8C8D-89AA-23BC4977848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38872" t="26852" r="42744" b="23297"/>
        <a:stretch/>
      </xdr:blipFill>
      <xdr:spPr bwMode="auto">
        <a:xfrm>
          <a:off x="9437914" y="3973747"/>
          <a:ext cx="838200" cy="127861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22</xdr:col>
      <xdr:colOff>108858</xdr:colOff>
      <xdr:row>16</xdr:row>
      <xdr:rowOff>46227</xdr:rowOff>
    </xdr:from>
    <xdr:to>
      <xdr:col>32</xdr:col>
      <xdr:colOff>32658</xdr:colOff>
      <xdr:row>20</xdr:row>
      <xdr:rowOff>514259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892275D-9C8A-9756-0CBE-20B5BF88E82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376" t="13657" r="6931" b="11004"/>
        <a:stretch/>
      </xdr:blipFill>
      <xdr:spPr bwMode="auto">
        <a:xfrm>
          <a:off x="10885715" y="3888884"/>
          <a:ext cx="1774372" cy="125180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8</xdr:col>
      <xdr:colOff>108858</xdr:colOff>
      <xdr:row>20</xdr:row>
      <xdr:rowOff>774844</xdr:rowOff>
    </xdr:from>
    <xdr:to>
      <xdr:col>13</xdr:col>
      <xdr:colOff>97972</xdr:colOff>
      <xdr:row>25</xdr:row>
      <xdr:rowOff>73752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A3928C6C-46AC-FF8F-1FE3-99B4E3A8F3F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29115" t="30534" r="52488" b="26802"/>
        <a:stretch/>
      </xdr:blipFill>
      <xdr:spPr bwMode="auto">
        <a:xfrm>
          <a:off x="8294915" y="5401273"/>
          <a:ext cx="914400" cy="119302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22</xdr:col>
      <xdr:colOff>152400</xdr:colOff>
      <xdr:row>20</xdr:row>
      <xdr:rowOff>666133</xdr:rowOff>
    </xdr:from>
    <xdr:to>
      <xdr:col>28</xdr:col>
      <xdr:colOff>163286</xdr:colOff>
      <xdr:row>25</xdr:row>
      <xdr:rowOff>58512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9C5DB069-8A00-DF0D-FA32-EA09DCAAFB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658" t="43276" r="36582" b="31103"/>
        <a:stretch/>
      </xdr:blipFill>
      <xdr:spPr bwMode="auto">
        <a:xfrm>
          <a:off x="10929257" y="5292562"/>
          <a:ext cx="1121229" cy="128649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7</xdr:col>
      <xdr:colOff>108857</xdr:colOff>
      <xdr:row>15</xdr:row>
      <xdr:rowOff>108855</xdr:rowOff>
    </xdr:from>
    <xdr:to>
      <xdr:col>42</xdr:col>
      <xdr:colOff>97971</xdr:colOff>
      <xdr:row>15</xdr:row>
      <xdr:rowOff>108855</xdr:rowOff>
    </xdr:to>
    <xdr:cxnSp macro="">
      <xdr:nvCxnSpPr>
        <xdr:cNvPr id="21" name="Conector recto 20">
          <a:extLst>
            <a:ext uri="{FF2B5EF4-FFF2-40B4-BE49-F238E27FC236}">
              <a16:creationId xmlns:a16="http://schemas.microsoft.com/office/drawing/2014/main" id="{7353679A-1837-B70D-958E-BAD24991D45D}"/>
            </a:ext>
          </a:extLst>
        </xdr:cNvPr>
        <xdr:cNvCxnSpPr/>
      </xdr:nvCxnSpPr>
      <xdr:spPr>
        <a:xfrm>
          <a:off x="8109857" y="3755569"/>
          <a:ext cx="6466114" cy="0"/>
        </a:xfrm>
        <a:prstGeom prst="line">
          <a:avLst/>
        </a:prstGeom>
        <a:ln w="9525" cap="flat" cmpd="sng" algn="ctr">
          <a:solidFill>
            <a:schemeClr val="dk1"/>
          </a:solidFill>
          <a:prstDash val="dash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7</xdr:col>
      <xdr:colOff>97971</xdr:colOff>
      <xdr:row>20</xdr:row>
      <xdr:rowOff>598712</xdr:rowOff>
    </xdr:from>
    <xdr:to>
      <xdr:col>42</xdr:col>
      <xdr:colOff>87085</xdr:colOff>
      <xdr:row>20</xdr:row>
      <xdr:rowOff>598712</xdr:rowOff>
    </xdr:to>
    <xdr:cxnSp macro="">
      <xdr:nvCxnSpPr>
        <xdr:cNvPr id="22" name="Conector recto 21">
          <a:extLst>
            <a:ext uri="{FF2B5EF4-FFF2-40B4-BE49-F238E27FC236}">
              <a16:creationId xmlns:a16="http://schemas.microsoft.com/office/drawing/2014/main" id="{04799E0F-D51A-4002-BEC3-A47EA25486B7}"/>
            </a:ext>
          </a:extLst>
        </xdr:cNvPr>
        <xdr:cNvCxnSpPr/>
      </xdr:nvCxnSpPr>
      <xdr:spPr>
        <a:xfrm>
          <a:off x="8098971" y="5225141"/>
          <a:ext cx="6466114" cy="0"/>
        </a:xfrm>
        <a:prstGeom prst="line">
          <a:avLst/>
        </a:prstGeom>
        <a:ln w="9525" cap="flat" cmpd="sng" algn="ctr">
          <a:solidFill>
            <a:schemeClr val="dk1"/>
          </a:solidFill>
          <a:prstDash val="dash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 editAs="oneCell">
    <xdr:from>
      <xdr:col>32</xdr:col>
      <xdr:colOff>130627</xdr:colOff>
      <xdr:row>15</xdr:row>
      <xdr:rowOff>188076</xdr:rowOff>
    </xdr:from>
    <xdr:to>
      <xdr:col>41</xdr:col>
      <xdr:colOff>162735</xdr:colOff>
      <xdr:row>20</xdr:row>
      <xdr:rowOff>315686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61078463-2108-9001-34BA-4460A8E96E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758056" y="3834790"/>
          <a:ext cx="1697622" cy="1107324"/>
        </a:xfrm>
        <a:prstGeom prst="rect">
          <a:avLst/>
        </a:prstGeom>
      </xdr:spPr>
    </xdr:pic>
    <xdr:clientData/>
  </xdr:twoCellAnchor>
  <xdr:twoCellAnchor>
    <xdr:from>
      <xdr:col>14</xdr:col>
      <xdr:colOff>141514</xdr:colOff>
      <xdr:row>11</xdr:row>
      <xdr:rowOff>97972</xdr:rowOff>
    </xdr:from>
    <xdr:to>
      <xdr:col>20</xdr:col>
      <xdr:colOff>152399</xdr:colOff>
      <xdr:row>13</xdr:row>
      <xdr:rowOff>32657</xdr:rowOff>
    </xdr:to>
    <xdr:sp macro="" textlink="">
      <xdr:nvSpPr>
        <xdr:cNvPr id="8" name="Rectángulo 7">
          <a:extLst>
            <a:ext uri="{FF2B5EF4-FFF2-40B4-BE49-F238E27FC236}">
              <a16:creationId xmlns:a16="http://schemas.microsoft.com/office/drawing/2014/main" id="{B473A844-7403-C370-2252-519CEBD58551}"/>
            </a:ext>
          </a:extLst>
        </xdr:cNvPr>
        <xdr:cNvSpPr/>
      </xdr:nvSpPr>
      <xdr:spPr>
        <a:xfrm>
          <a:off x="9437914" y="3363686"/>
          <a:ext cx="1121228" cy="326571"/>
        </a:xfrm>
        <a:prstGeom prst="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="1"/>
            <a:t>SISTEMA</a:t>
          </a:r>
          <a:r>
            <a:rPr lang="es-CO" sz="1100" b="1" baseline="0"/>
            <a:t> 01 </a:t>
          </a:r>
          <a:endParaRPr lang="es-CO" sz="1100" b="1"/>
        </a:p>
      </xdr:txBody>
    </xdr:sp>
    <xdr:clientData/>
  </xdr:twoCellAnchor>
  <xdr:twoCellAnchor>
    <xdr:from>
      <xdr:col>19</xdr:col>
      <xdr:colOff>163285</xdr:colOff>
      <xdr:row>20</xdr:row>
      <xdr:rowOff>272143</xdr:rowOff>
    </xdr:from>
    <xdr:to>
      <xdr:col>25</xdr:col>
      <xdr:colOff>174170</xdr:colOff>
      <xdr:row>20</xdr:row>
      <xdr:rowOff>598714</xdr:rowOff>
    </xdr:to>
    <xdr:sp macro="" textlink="">
      <xdr:nvSpPr>
        <xdr:cNvPr id="10" name="Rectángulo 9">
          <a:extLst>
            <a:ext uri="{FF2B5EF4-FFF2-40B4-BE49-F238E27FC236}">
              <a16:creationId xmlns:a16="http://schemas.microsoft.com/office/drawing/2014/main" id="{747EC9F3-4A94-4470-A810-36EA7E23BD61}"/>
            </a:ext>
          </a:extLst>
        </xdr:cNvPr>
        <xdr:cNvSpPr/>
      </xdr:nvSpPr>
      <xdr:spPr>
        <a:xfrm>
          <a:off x="10384971" y="5301343"/>
          <a:ext cx="1121228" cy="326571"/>
        </a:xfrm>
        <a:prstGeom prst="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="1"/>
            <a:t>SISTEMA</a:t>
          </a:r>
          <a:r>
            <a:rPr lang="es-CO" sz="1100" b="1" baseline="0"/>
            <a:t> 02 </a:t>
          </a:r>
          <a:endParaRPr lang="es-CO" sz="1100" b="1"/>
        </a:p>
      </xdr:txBody>
    </xdr:sp>
    <xdr:clientData/>
  </xdr:twoCellAnchor>
  <xdr:twoCellAnchor>
    <xdr:from>
      <xdr:col>14</xdr:col>
      <xdr:colOff>174171</xdr:colOff>
      <xdr:row>23</xdr:row>
      <xdr:rowOff>0</xdr:rowOff>
    </xdr:from>
    <xdr:to>
      <xdr:col>20</xdr:col>
      <xdr:colOff>185056</xdr:colOff>
      <xdr:row>24</xdr:row>
      <xdr:rowOff>130629</xdr:rowOff>
    </xdr:to>
    <xdr:sp macro="" textlink="">
      <xdr:nvSpPr>
        <xdr:cNvPr id="12" name="Rectángulo 11">
          <a:extLst>
            <a:ext uri="{FF2B5EF4-FFF2-40B4-BE49-F238E27FC236}">
              <a16:creationId xmlns:a16="http://schemas.microsoft.com/office/drawing/2014/main" id="{7AAE4619-1697-4922-8065-2846B83C7DB1}"/>
            </a:ext>
          </a:extLst>
        </xdr:cNvPr>
        <xdr:cNvSpPr/>
      </xdr:nvSpPr>
      <xdr:spPr>
        <a:xfrm>
          <a:off x="9470571" y="6531429"/>
          <a:ext cx="1121228" cy="326571"/>
        </a:xfrm>
        <a:prstGeom prst="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="1"/>
            <a:t>SISTEMA</a:t>
          </a:r>
          <a:r>
            <a:rPr lang="es-CO" sz="1100" b="1" baseline="0"/>
            <a:t> 03 </a:t>
          </a:r>
          <a:endParaRPr lang="es-CO" sz="1100" b="1"/>
        </a:p>
      </xdr:txBody>
    </xdr:sp>
    <xdr:clientData/>
  </xdr:twoCellAnchor>
  <xdr:twoCellAnchor editAs="oneCell">
    <xdr:from>
      <xdr:col>7</xdr:col>
      <xdr:colOff>174171</xdr:colOff>
      <xdr:row>51</xdr:row>
      <xdr:rowOff>10886</xdr:rowOff>
    </xdr:from>
    <xdr:to>
      <xdr:col>16</xdr:col>
      <xdr:colOff>53358</xdr:colOff>
      <xdr:row>62</xdr:row>
      <xdr:rowOff>37703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E08FA247-FC94-E9B4-C204-06F138E293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175171" y="10482943"/>
          <a:ext cx="1544701" cy="2062446"/>
        </a:xfrm>
        <a:prstGeom prst="rect">
          <a:avLst/>
        </a:prstGeom>
      </xdr:spPr>
    </xdr:pic>
    <xdr:clientData/>
  </xdr:twoCellAnchor>
  <xdr:twoCellAnchor editAs="oneCell">
    <xdr:from>
      <xdr:col>16</xdr:col>
      <xdr:colOff>119744</xdr:colOff>
      <xdr:row>51</xdr:row>
      <xdr:rowOff>10886</xdr:rowOff>
    </xdr:from>
    <xdr:to>
      <xdr:col>25</xdr:col>
      <xdr:colOff>77607</xdr:colOff>
      <xdr:row>62</xdr:row>
      <xdr:rowOff>21771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4908702-5061-08B4-926B-EF777104E1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786258" y="10482943"/>
          <a:ext cx="1623378" cy="2046514"/>
        </a:xfrm>
        <a:prstGeom prst="rect">
          <a:avLst/>
        </a:prstGeom>
      </xdr:spPr>
    </xdr:pic>
    <xdr:clientData/>
  </xdr:twoCellAnchor>
  <xdr:twoCellAnchor editAs="oneCell">
    <xdr:from>
      <xdr:col>25</xdr:col>
      <xdr:colOff>152400</xdr:colOff>
      <xdr:row>51</xdr:row>
      <xdr:rowOff>12895</xdr:rowOff>
    </xdr:from>
    <xdr:to>
      <xdr:col>33</xdr:col>
      <xdr:colOff>182448</xdr:colOff>
      <xdr:row>62</xdr:row>
      <xdr:rowOff>32657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E9F0F788-0D6A-4EB9-218A-B51E33ACCC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1484429" y="10484952"/>
          <a:ext cx="1510505" cy="2055391"/>
        </a:xfrm>
        <a:prstGeom prst="rect">
          <a:avLst/>
        </a:prstGeom>
      </xdr:spPr>
    </xdr:pic>
    <xdr:clientData/>
  </xdr:twoCellAnchor>
  <xdr:twoCellAnchor editAs="oneCell">
    <xdr:from>
      <xdr:col>34</xdr:col>
      <xdr:colOff>78252</xdr:colOff>
      <xdr:row>51</xdr:row>
      <xdr:rowOff>10886</xdr:rowOff>
    </xdr:from>
    <xdr:to>
      <xdr:col>41</xdr:col>
      <xdr:colOff>130628</xdr:colOff>
      <xdr:row>62</xdr:row>
      <xdr:rowOff>51957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82778205-E65C-3FDA-2D59-5ACF5579C4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3075795" y="10482943"/>
          <a:ext cx="1347776" cy="2076700"/>
        </a:xfrm>
        <a:prstGeom prst="rect">
          <a:avLst/>
        </a:prstGeom>
      </xdr:spPr>
    </xdr:pic>
    <xdr:clientData/>
  </xdr:twoCellAnchor>
  <xdr:twoCellAnchor editAs="oneCell">
    <xdr:from>
      <xdr:col>15</xdr:col>
      <xdr:colOff>163285</xdr:colOff>
      <xdr:row>75</xdr:row>
      <xdr:rowOff>137111</xdr:rowOff>
    </xdr:from>
    <xdr:to>
      <xdr:col>31</xdr:col>
      <xdr:colOff>130629</xdr:colOff>
      <xdr:row>93</xdr:row>
      <xdr:rowOff>71124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D1B59882-C6F0-147A-0103-8FC6AB238C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9644742" y="15573054"/>
          <a:ext cx="2928258" cy="4222984"/>
        </a:xfrm>
        <a:prstGeom prst="rect">
          <a:avLst/>
        </a:prstGeom>
      </xdr:spPr>
    </xdr:pic>
    <xdr:clientData/>
  </xdr:twoCellAnchor>
  <xdr:twoCellAnchor>
    <xdr:from>
      <xdr:col>19</xdr:col>
      <xdr:colOff>163285</xdr:colOff>
      <xdr:row>115</xdr:row>
      <xdr:rowOff>272143</xdr:rowOff>
    </xdr:from>
    <xdr:to>
      <xdr:col>25</xdr:col>
      <xdr:colOff>174170</xdr:colOff>
      <xdr:row>115</xdr:row>
      <xdr:rowOff>598714</xdr:rowOff>
    </xdr:to>
    <xdr:sp macro="" textlink="">
      <xdr:nvSpPr>
        <xdr:cNvPr id="35" name="Rectángulo 34">
          <a:extLst>
            <a:ext uri="{FF2B5EF4-FFF2-40B4-BE49-F238E27FC236}">
              <a16:creationId xmlns:a16="http://schemas.microsoft.com/office/drawing/2014/main" id="{3CB9E3CA-FC42-413D-B389-6E461C7DED48}"/>
            </a:ext>
          </a:extLst>
        </xdr:cNvPr>
        <xdr:cNvSpPr/>
      </xdr:nvSpPr>
      <xdr:spPr>
        <a:xfrm>
          <a:off x="10384971" y="5301343"/>
          <a:ext cx="1121228" cy="326571"/>
        </a:xfrm>
        <a:prstGeom prst="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="1"/>
            <a:t>SISEMA</a:t>
          </a:r>
          <a:r>
            <a:rPr lang="es-CO" sz="1100" b="1" baseline="0"/>
            <a:t> 02 </a:t>
          </a:r>
          <a:endParaRPr lang="es-CO" sz="1100" b="1"/>
        </a:p>
      </xdr:txBody>
    </xdr:sp>
    <xdr:clientData/>
  </xdr:twoCellAnchor>
  <xdr:twoCellAnchor>
    <xdr:from>
      <xdr:col>19</xdr:col>
      <xdr:colOff>163285</xdr:colOff>
      <xdr:row>141</xdr:row>
      <xdr:rowOff>272143</xdr:rowOff>
    </xdr:from>
    <xdr:to>
      <xdr:col>25</xdr:col>
      <xdr:colOff>174170</xdr:colOff>
      <xdr:row>141</xdr:row>
      <xdr:rowOff>598714</xdr:rowOff>
    </xdr:to>
    <xdr:sp macro="" textlink="">
      <xdr:nvSpPr>
        <xdr:cNvPr id="37" name="Rectángulo 36">
          <a:extLst>
            <a:ext uri="{FF2B5EF4-FFF2-40B4-BE49-F238E27FC236}">
              <a16:creationId xmlns:a16="http://schemas.microsoft.com/office/drawing/2014/main" id="{23CDE473-AB8C-408B-8C75-E661363EEDD3}"/>
            </a:ext>
          </a:extLst>
        </xdr:cNvPr>
        <xdr:cNvSpPr/>
      </xdr:nvSpPr>
      <xdr:spPr>
        <a:xfrm>
          <a:off x="10384971" y="24009532"/>
          <a:ext cx="1121228" cy="0"/>
        </a:xfrm>
        <a:prstGeom prst="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="1"/>
            <a:t>SISEMA</a:t>
          </a:r>
          <a:r>
            <a:rPr lang="es-CO" sz="1100" b="1" baseline="0"/>
            <a:t> 02 </a:t>
          </a:r>
          <a:endParaRPr lang="es-CO" sz="1100" b="1"/>
        </a:p>
      </xdr:txBody>
    </xdr:sp>
    <xdr:clientData/>
  </xdr:twoCellAnchor>
  <xdr:twoCellAnchor>
    <xdr:from>
      <xdr:col>19</xdr:col>
      <xdr:colOff>163285</xdr:colOff>
      <xdr:row>166</xdr:row>
      <xdr:rowOff>272143</xdr:rowOff>
    </xdr:from>
    <xdr:to>
      <xdr:col>25</xdr:col>
      <xdr:colOff>174170</xdr:colOff>
      <xdr:row>166</xdr:row>
      <xdr:rowOff>598714</xdr:rowOff>
    </xdr:to>
    <xdr:sp macro="" textlink="">
      <xdr:nvSpPr>
        <xdr:cNvPr id="38" name="Rectángulo 37">
          <a:extLst>
            <a:ext uri="{FF2B5EF4-FFF2-40B4-BE49-F238E27FC236}">
              <a16:creationId xmlns:a16="http://schemas.microsoft.com/office/drawing/2014/main" id="{FB1E309B-0EA9-4210-9191-23A923AF1D1C}"/>
            </a:ext>
          </a:extLst>
        </xdr:cNvPr>
        <xdr:cNvSpPr/>
      </xdr:nvSpPr>
      <xdr:spPr>
        <a:xfrm>
          <a:off x="10384971" y="24009532"/>
          <a:ext cx="1121228" cy="0"/>
        </a:xfrm>
        <a:prstGeom prst="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="1"/>
            <a:t>SISEMA</a:t>
          </a:r>
          <a:r>
            <a:rPr lang="es-CO" sz="1100" b="1" baseline="0"/>
            <a:t> 02 </a:t>
          </a:r>
          <a:endParaRPr lang="es-CO" sz="1100" b="1"/>
        </a:p>
      </xdr:txBody>
    </xdr:sp>
    <xdr:clientData/>
  </xdr:twoCellAnchor>
  <xdr:twoCellAnchor editAs="oneCell">
    <xdr:from>
      <xdr:col>14</xdr:col>
      <xdr:colOff>119743</xdr:colOff>
      <xdr:row>104</xdr:row>
      <xdr:rowOff>54429</xdr:rowOff>
    </xdr:from>
    <xdr:to>
      <xdr:col>35</xdr:col>
      <xdr:colOff>174172</xdr:colOff>
      <xdr:row>120</xdr:row>
      <xdr:rowOff>98353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1A0CBEE6-3E35-4EA7-8B06-463E9BD95E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9416143" y="22609629"/>
          <a:ext cx="3940629" cy="3037495"/>
        </a:xfrm>
        <a:prstGeom prst="rect">
          <a:avLst/>
        </a:prstGeom>
      </xdr:spPr>
    </xdr:pic>
    <xdr:clientData/>
  </xdr:twoCellAnchor>
  <xdr:twoCellAnchor editAs="oneCell">
    <xdr:from>
      <xdr:col>15</xdr:col>
      <xdr:colOff>97971</xdr:colOff>
      <xdr:row>128</xdr:row>
      <xdr:rowOff>97971</xdr:rowOff>
    </xdr:from>
    <xdr:to>
      <xdr:col>29</xdr:col>
      <xdr:colOff>54428</xdr:colOff>
      <xdr:row>146</xdr:row>
      <xdr:rowOff>145154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FDFE6832-DBD1-43B7-846C-DB8A522ADB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9579428" y="27159857"/>
          <a:ext cx="2547257" cy="34108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24"/>
  <sheetViews>
    <sheetView showGridLines="0" tabSelected="1" topLeftCell="A13" workbookViewId="0">
      <selection activeCell="G24" sqref="G24"/>
    </sheetView>
  </sheetViews>
  <sheetFormatPr baseColWidth="10" defaultRowHeight="14.4"/>
  <cols>
    <col min="1" max="1" width="5.6640625" customWidth="1"/>
    <col min="2" max="2" width="3.109375" customWidth="1"/>
    <col min="3" max="3" width="11.77734375" customWidth="1"/>
    <col min="4" max="4" width="80.5546875" customWidth="1"/>
    <col min="5" max="5" width="8.44140625" customWidth="1"/>
    <col min="6" max="6" width="9.33203125" customWidth="1"/>
    <col min="7" max="7" width="13.44140625" customWidth="1"/>
    <col min="8" max="8" width="22" customWidth="1"/>
    <col min="9" max="9" width="7.109375" customWidth="1"/>
    <col min="10" max="10" width="4.21875" customWidth="1"/>
    <col min="11" max="11" width="4.44140625" customWidth="1"/>
    <col min="12" max="12" width="3.33203125" customWidth="1"/>
    <col min="13" max="13" width="2.88671875" customWidth="1"/>
    <col min="14" max="14" width="3.33203125" customWidth="1"/>
    <col min="15" max="15" width="2.109375" customWidth="1"/>
    <col min="16" max="16" width="3.109375" customWidth="1"/>
  </cols>
  <sheetData>
    <row r="1" spans="2:16" ht="15.6" customHeight="1">
      <c r="B1" s="1"/>
      <c r="C1" s="1"/>
      <c r="D1" s="2"/>
      <c r="E1" s="61" t="s">
        <v>43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2:16" ht="5.4" customHeight="1" thickBot="1">
      <c r="B2" s="3"/>
      <c r="C2" s="3"/>
      <c r="D2" s="3"/>
      <c r="E2" s="4"/>
      <c r="F2" s="4"/>
      <c r="G2" s="4"/>
      <c r="H2" s="4"/>
    </row>
    <row r="3" spans="2:16" ht="42.6" customHeight="1" thickTop="1" thickBot="1">
      <c r="B3" s="3"/>
      <c r="C3" s="3"/>
      <c r="D3" s="5" t="s">
        <v>0</v>
      </c>
      <c r="E3" s="94" t="s">
        <v>67</v>
      </c>
      <c r="F3" s="95"/>
      <c r="G3" s="95"/>
      <c r="H3" s="95"/>
      <c r="I3" s="95"/>
      <c r="J3" s="96"/>
      <c r="K3" s="4"/>
      <c r="L3" s="4"/>
      <c r="M3" s="46"/>
      <c r="N3" s="46"/>
      <c r="O3" s="46"/>
      <c r="P3" s="46"/>
    </row>
    <row r="4" spans="2:16" ht="15.6" thickTop="1" thickBot="1">
      <c r="B4" s="6"/>
      <c r="C4" s="6"/>
      <c r="D4" s="5" t="s">
        <v>1</v>
      </c>
      <c r="E4" s="97" t="s">
        <v>34</v>
      </c>
      <c r="F4" s="98"/>
      <c r="G4" s="98"/>
      <c r="H4" s="98"/>
      <c r="I4" s="98"/>
      <c r="J4" s="99"/>
      <c r="K4" s="7"/>
      <c r="L4" s="7"/>
      <c r="M4" s="7"/>
      <c r="N4" s="8"/>
      <c r="O4" s="8"/>
      <c r="P4" s="8"/>
    </row>
    <row r="5" spans="2:16" ht="7.2" customHeight="1" thickTop="1">
      <c r="B5" s="6"/>
      <c r="C5" s="6"/>
      <c r="D5" s="6"/>
      <c r="E5" s="6"/>
      <c r="F5" s="6"/>
      <c r="G5" s="6"/>
      <c r="H5" s="6"/>
    </row>
    <row r="6" spans="2:16" ht="23.4" customHeight="1">
      <c r="B6" s="53"/>
      <c r="C6" s="57" t="s">
        <v>2</v>
      </c>
      <c r="D6" s="55" t="s">
        <v>3</v>
      </c>
      <c r="E6" s="56" t="s">
        <v>4</v>
      </c>
      <c r="F6" s="56" t="s">
        <v>5</v>
      </c>
      <c r="G6" s="53" t="s">
        <v>41</v>
      </c>
      <c r="H6" s="53" t="s">
        <v>42</v>
      </c>
      <c r="I6" s="53"/>
      <c r="J6" s="54"/>
      <c r="K6" s="54"/>
      <c r="L6" s="54" t="s">
        <v>33</v>
      </c>
      <c r="M6" s="54"/>
      <c r="N6" s="54"/>
      <c r="O6" s="54"/>
      <c r="P6" s="55"/>
    </row>
    <row r="7" spans="2:16" ht="14.4" customHeight="1">
      <c r="B7" s="9" t="s">
        <v>37</v>
      </c>
      <c r="C7" s="52"/>
      <c r="D7" s="10"/>
      <c r="E7" s="9"/>
      <c r="F7" s="11"/>
      <c r="G7" s="9"/>
      <c r="H7" s="77">
        <f>SUM(H8:H14)</f>
        <v>0</v>
      </c>
      <c r="I7" s="50"/>
      <c r="J7" s="51"/>
      <c r="K7" s="51"/>
      <c r="L7" s="51"/>
      <c r="M7" s="51"/>
      <c r="N7" s="51"/>
      <c r="O7" s="51"/>
      <c r="P7" s="47"/>
    </row>
    <row r="8" spans="2:16" ht="60" customHeight="1">
      <c r="B8" s="48"/>
      <c r="C8" s="89">
        <v>1.01</v>
      </c>
      <c r="D8" s="75" t="s">
        <v>53</v>
      </c>
      <c r="E8" s="62" t="s">
        <v>35</v>
      </c>
      <c r="F8" s="74">
        <f>'CAP 1'!G26</f>
        <v>567.85</v>
      </c>
      <c r="G8" s="87"/>
      <c r="H8" s="76">
        <f>F8*G8</f>
        <v>0</v>
      </c>
      <c r="I8" s="64"/>
      <c r="J8" s="65"/>
      <c r="K8" s="65"/>
      <c r="L8" s="65"/>
      <c r="M8" s="65"/>
      <c r="N8" s="65"/>
      <c r="O8" s="65"/>
      <c r="P8" s="66"/>
    </row>
    <row r="9" spans="2:16" ht="61.8" customHeight="1">
      <c r="B9" s="48"/>
      <c r="C9" s="89">
        <v>1.02</v>
      </c>
      <c r="D9" s="75" t="s">
        <v>54</v>
      </c>
      <c r="E9" s="62" t="s">
        <v>35</v>
      </c>
      <c r="F9" s="74">
        <f>'CAP 1'!G26</f>
        <v>567.85</v>
      </c>
      <c r="G9" s="87"/>
      <c r="H9" s="76">
        <f t="shared" ref="H9:H14" si="0">F9*G9</f>
        <v>0</v>
      </c>
      <c r="I9" s="48"/>
      <c r="P9" s="49"/>
    </row>
    <row r="10" spans="2:16" ht="27.6" customHeight="1">
      <c r="B10" s="48"/>
      <c r="C10" s="89">
        <v>1.03</v>
      </c>
      <c r="D10" s="63" t="s">
        <v>46</v>
      </c>
      <c r="E10" s="62" t="s">
        <v>35</v>
      </c>
      <c r="F10" s="74">
        <f>'CAP 1'!G26</f>
        <v>567.85</v>
      </c>
      <c r="G10" s="86"/>
      <c r="H10" s="76">
        <f t="shared" si="0"/>
        <v>0</v>
      </c>
      <c r="I10" s="48"/>
      <c r="P10" s="49"/>
    </row>
    <row r="11" spans="2:16" ht="178.2" customHeight="1">
      <c r="B11" s="48"/>
      <c r="C11" s="89">
        <v>1.04</v>
      </c>
      <c r="D11" s="88" t="s">
        <v>55</v>
      </c>
      <c r="E11" s="62" t="s">
        <v>36</v>
      </c>
      <c r="F11" s="74">
        <f>'CAP 1'!G67</f>
        <v>1</v>
      </c>
      <c r="G11" s="86"/>
      <c r="H11" s="76">
        <f t="shared" si="0"/>
        <v>0</v>
      </c>
      <c r="I11" s="48"/>
      <c r="P11" s="49"/>
    </row>
    <row r="12" spans="2:16" ht="316.2" customHeight="1">
      <c r="B12" s="48"/>
      <c r="C12" s="89">
        <v>1.05</v>
      </c>
      <c r="D12" s="88" t="s">
        <v>58</v>
      </c>
      <c r="E12" s="62" t="s">
        <v>36</v>
      </c>
      <c r="F12" s="74">
        <f>'CAP 1'!G94</f>
        <v>1</v>
      </c>
      <c r="G12" s="86"/>
      <c r="H12" s="76">
        <f t="shared" ref="H12" si="1">F12*G12</f>
        <v>0</v>
      </c>
      <c r="I12" s="48"/>
      <c r="P12" s="49"/>
    </row>
    <row r="13" spans="2:16" ht="111.6" customHeight="1">
      <c r="B13" s="48"/>
      <c r="C13" s="89">
        <v>1.06</v>
      </c>
      <c r="D13" s="75" t="s">
        <v>65</v>
      </c>
      <c r="E13" s="62" t="s">
        <v>59</v>
      </c>
      <c r="F13" s="74">
        <f>'CAP 1'!G121</f>
        <v>2</v>
      </c>
      <c r="G13" s="86"/>
      <c r="H13" s="76">
        <f t="shared" si="0"/>
        <v>0</v>
      </c>
      <c r="I13" s="58"/>
      <c r="J13" s="59"/>
      <c r="K13" s="59"/>
      <c r="L13" s="59"/>
      <c r="M13" s="59"/>
      <c r="N13" s="59"/>
      <c r="O13" s="59"/>
      <c r="P13" s="60"/>
    </row>
    <row r="14" spans="2:16" ht="77.400000000000006" customHeight="1">
      <c r="C14" s="89" t="s">
        <v>61</v>
      </c>
      <c r="D14" s="75" t="s">
        <v>50</v>
      </c>
      <c r="E14" s="62" t="s">
        <v>47</v>
      </c>
      <c r="F14" s="74">
        <f>'CAP 1'!G147</f>
        <v>2</v>
      </c>
      <c r="G14" s="86"/>
      <c r="H14" s="76">
        <f t="shared" si="0"/>
        <v>0</v>
      </c>
      <c r="I14" s="58"/>
      <c r="J14" s="59"/>
      <c r="K14" s="59"/>
      <c r="L14" s="59"/>
      <c r="M14" s="59"/>
      <c r="N14" s="59"/>
      <c r="O14" s="59"/>
      <c r="P14" s="60"/>
    </row>
    <row r="15" spans="2:16" ht="15" thickBot="1"/>
    <row r="16" spans="2:16">
      <c r="C16" s="100" t="s">
        <v>52</v>
      </c>
      <c r="D16" s="101"/>
      <c r="E16" s="101"/>
      <c r="F16" s="101"/>
      <c r="G16" s="80">
        <f>+H7</f>
        <v>0</v>
      </c>
    </row>
    <row r="17" spans="3:11">
      <c r="C17" s="90" t="s">
        <v>51</v>
      </c>
      <c r="D17" s="91"/>
      <c r="E17" s="78"/>
      <c r="F17" s="85">
        <f>19%</f>
        <v>0.19</v>
      </c>
      <c r="G17" s="79">
        <f>G16*F17</f>
        <v>0</v>
      </c>
      <c r="I17" s="82"/>
    </row>
    <row r="18" spans="3:11" ht="15" thickBot="1">
      <c r="C18" s="92" t="s">
        <v>45</v>
      </c>
      <c r="D18" s="93"/>
      <c r="E18" s="93"/>
      <c r="F18" s="93"/>
      <c r="G18" s="83">
        <f>+G16+G17</f>
        <v>0</v>
      </c>
      <c r="K18" s="81"/>
    </row>
    <row r="21" spans="3:11">
      <c r="C21" t="s">
        <v>64</v>
      </c>
    </row>
    <row r="23" spans="3:11">
      <c r="C23" t="s">
        <v>49</v>
      </c>
    </row>
    <row r="24" spans="3:11" ht="43.2">
      <c r="D24" s="84" t="s">
        <v>66</v>
      </c>
    </row>
  </sheetData>
  <mergeCells count="5">
    <mergeCell ref="C17:D17"/>
    <mergeCell ref="C18:F18"/>
    <mergeCell ref="E3:J3"/>
    <mergeCell ref="E4:J4"/>
    <mergeCell ref="C16:F16"/>
  </mergeCells>
  <phoneticPr fontId="24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AQ172"/>
  <sheetViews>
    <sheetView view="pageBreakPreview" topLeftCell="A100" zoomScale="70" zoomScaleNormal="70" zoomScaleSheetLayoutView="70" workbookViewId="0">
      <selection activeCell="F105" sqref="F105"/>
    </sheetView>
  </sheetViews>
  <sheetFormatPr baseColWidth="10" defaultColWidth="11.109375" defaultRowHeight="14.4"/>
  <cols>
    <col min="1" max="1" width="43.44140625" style="12" bestFit="1" customWidth="1"/>
    <col min="2" max="2" width="15.21875" style="12" customWidth="1"/>
    <col min="3" max="3" width="11.33203125" style="12" customWidth="1"/>
    <col min="4" max="4" width="12.88671875" style="12" customWidth="1"/>
    <col min="5" max="7" width="11.33203125" style="12" customWidth="1"/>
    <col min="8" max="43" width="2.6640625" style="12" customWidth="1"/>
    <col min="44" max="44" width="3.33203125" style="12" customWidth="1"/>
    <col min="45" max="16384" width="11.109375" style="12"/>
  </cols>
  <sheetData>
    <row r="1" spans="1:43" ht="28.2" customHeight="1">
      <c r="A1" s="166"/>
      <c r="B1" s="167"/>
      <c r="C1" s="170" t="s">
        <v>44</v>
      </c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  <c r="AI1" s="171"/>
      <c r="AJ1" s="171"/>
      <c r="AK1" s="171"/>
      <c r="AL1" s="171"/>
      <c r="AM1" s="171"/>
      <c r="AN1" s="171"/>
      <c r="AO1" s="171"/>
      <c r="AP1" s="171"/>
      <c r="AQ1" s="174"/>
    </row>
    <row r="2" spans="1:43" ht="30.6" customHeight="1" thickBot="1">
      <c r="A2" s="168"/>
      <c r="B2" s="169"/>
      <c r="C2" s="172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  <c r="AJ2" s="173"/>
      <c r="AK2" s="173"/>
      <c r="AL2" s="173"/>
      <c r="AM2" s="173"/>
      <c r="AN2" s="173"/>
      <c r="AO2" s="173"/>
      <c r="AP2" s="173"/>
      <c r="AQ2" s="175"/>
    </row>
    <row r="3" spans="1:43" ht="30" customHeight="1">
      <c r="A3" s="13" t="s">
        <v>6</v>
      </c>
      <c r="B3" s="147" t="str">
        <f>RESUMEN!B7</f>
        <v xml:space="preserve">CAPITULO No. 1 MANTENIMIENTO CORRECTIVO Y PREVENTIVO DE SISTEMA DE PANEL FOTOVOLTAICO </v>
      </c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150"/>
    </row>
    <row r="4" spans="1:43" ht="16.5" customHeight="1">
      <c r="A4" s="14" t="s">
        <v>7</v>
      </c>
      <c r="B4" s="102" t="s">
        <v>9</v>
      </c>
      <c r="C4" s="102"/>
      <c r="D4" s="102"/>
      <c r="E4" s="102"/>
      <c r="F4" s="102"/>
      <c r="G4" s="102"/>
      <c r="H4" s="102" t="s">
        <v>8</v>
      </c>
      <c r="I4" s="102"/>
      <c r="J4" s="102"/>
      <c r="K4" s="102"/>
      <c r="L4" s="102"/>
      <c r="M4" s="103" t="s">
        <v>10</v>
      </c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4"/>
      <c r="AB4" s="103" t="s">
        <v>11</v>
      </c>
      <c r="AC4" s="103"/>
      <c r="AD4" s="103"/>
      <c r="AE4" s="103"/>
      <c r="AF4" s="103"/>
      <c r="AG4" s="103"/>
      <c r="AH4" s="103"/>
      <c r="AI4" s="103"/>
      <c r="AJ4" s="103"/>
      <c r="AK4" s="103"/>
      <c r="AL4" s="103"/>
      <c r="AM4" s="103"/>
      <c r="AN4" s="103"/>
      <c r="AO4" s="103"/>
      <c r="AP4" s="103"/>
      <c r="AQ4" s="105"/>
    </row>
    <row r="5" spans="1:43" ht="61.8" customHeight="1" thickBot="1">
      <c r="A5" s="15" t="s">
        <v>60</v>
      </c>
      <c r="B5" s="115" t="str">
        <f>RESUMEN!D10</f>
        <v>Limpieza y mantenimiento de paneles solares con productos especializados (agua desionizada, jabones especiales, utencilios especializados y demas necesarios para su adecuado mantenimiento)</v>
      </c>
      <c r="C5" s="116"/>
      <c r="D5" s="116"/>
      <c r="E5" s="116"/>
      <c r="F5" s="116"/>
      <c r="G5" s="117"/>
      <c r="H5" s="118" t="s">
        <v>35</v>
      </c>
      <c r="I5" s="118"/>
      <c r="J5" s="118"/>
      <c r="K5" s="118"/>
      <c r="L5" s="118"/>
      <c r="M5" s="119" t="str">
        <f>RESUMEN!E4</f>
        <v xml:space="preserve">CENTRO DE FORMACIÓN CAFETERA </v>
      </c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20"/>
      <c r="AB5" s="121" t="s">
        <v>30</v>
      </c>
      <c r="AC5" s="122"/>
      <c r="AD5" s="122"/>
      <c r="AE5" s="122"/>
      <c r="AF5" s="122"/>
      <c r="AG5" s="122"/>
      <c r="AH5" s="122"/>
      <c r="AI5" s="123"/>
      <c r="AJ5" s="16"/>
      <c r="AK5" s="16"/>
      <c r="AL5" s="16"/>
      <c r="AM5" s="16"/>
      <c r="AN5" s="16"/>
      <c r="AO5" s="16"/>
      <c r="AP5" s="16"/>
      <c r="AQ5" s="17"/>
    </row>
    <row r="6" spans="1:43" ht="5.0999999999999996" customHeight="1" thickBot="1">
      <c r="A6" s="18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20"/>
    </row>
    <row r="7" spans="1:43" ht="20.100000000000001" customHeight="1">
      <c r="A7" s="124" t="s">
        <v>12</v>
      </c>
      <c r="B7" s="125"/>
      <c r="C7" s="128" t="s">
        <v>13</v>
      </c>
      <c r="D7" s="128"/>
      <c r="E7" s="128"/>
      <c r="F7" s="129"/>
      <c r="G7" s="130" t="s">
        <v>14</v>
      </c>
      <c r="H7" s="132" t="s">
        <v>15</v>
      </c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133"/>
      <c r="AH7" s="133"/>
      <c r="AI7" s="133"/>
      <c r="AJ7" s="133"/>
      <c r="AK7" s="133"/>
      <c r="AL7" s="133"/>
      <c r="AM7" s="133"/>
      <c r="AN7" s="133"/>
      <c r="AO7" s="133"/>
      <c r="AP7" s="133"/>
      <c r="AQ7" s="134"/>
    </row>
    <row r="8" spans="1:43" ht="20.100000000000001" customHeight="1">
      <c r="A8" s="126"/>
      <c r="B8" s="127"/>
      <c r="C8" s="21" t="s">
        <v>16</v>
      </c>
      <c r="D8" s="22" t="s">
        <v>31</v>
      </c>
      <c r="E8" s="22" t="s">
        <v>32</v>
      </c>
      <c r="F8" s="23" t="s">
        <v>17</v>
      </c>
      <c r="G8" s="131"/>
      <c r="H8" s="135"/>
      <c r="I8" s="136"/>
      <c r="J8" s="136"/>
      <c r="K8" s="136"/>
      <c r="L8" s="136"/>
      <c r="M8" s="136"/>
      <c r="N8" s="136"/>
      <c r="O8" s="136"/>
      <c r="P8" s="136"/>
      <c r="Q8" s="136"/>
      <c r="R8" s="136"/>
      <c r="S8" s="136"/>
      <c r="T8" s="136"/>
      <c r="U8" s="136"/>
      <c r="V8" s="136"/>
      <c r="W8" s="136"/>
      <c r="X8" s="136"/>
      <c r="Y8" s="136"/>
      <c r="Z8" s="136"/>
      <c r="AA8" s="136"/>
      <c r="AB8" s="136"/>
      <c r="AC8" s="136"/>
      <c r="AD8" s="136"/>
      <c r="AE8" s="136"/>
      <c r="AF8" s="136"/>
      <c r="AG8" s="136"/>
      <c r="AH8" s="136"/>
      <c r="AI8" s="136"/>
      <c r="AJ8" s="136"/>
      <c r="AK8" s="136"/>
      <c r="AL8" s="136"/>
      <c r="AM8" s="136"/>
      <c r="AN8" s="136"/>
      <c r="AO8" s="136"/>
      <c r="AP8" s="136"/>
      <c r="AQ8" s="137"/>
    </row>
    <row r="9" spans="1:43">
      <c r="A9" s="67" t="s">
        <v>38</v>
      </c>
      <c r="B9" s="68"/>
      <c r="C9" s="69"/>
      <c r="D9" s="70"/>
      <c r="E9" s="71"/>
      <c r="F9" s="72">
        <f>201.03+344.48</f>
        <v>545.51</v>
      </c>
      <c r="G9" s="73">
        <f>F9</f>
        <v>545.51</v>
      </c>
      <c r="H9" s="106"/>
      <c r="I9" s="107"/>
      <c r="J9" s="107"/>
      <c r="K9" s="107"/>
      <c r="L9" s="107"/>
      <c r="M9" s="107"/>
      <c r="N9" s="107"/>
      <c r="O9" s="107"/>
      <c r="P9" s="107"/>
      <c r="Q9" s="107"/>
      <c r="R9" s="107"/>
      <c r="S9" s="107"/>
      <c r="T9" s="107"/>
      <c r="U9" s="107"/>
      <c r="V9" s="107"/>
      <c r="W9" s="107"/>
      <c r="X9" s="107"/>
      <c r="Y9" s="107"/>
      <c r="Z9" s="107"/>
      <c r="AA9" s="107"/>
      <c r="AB9" s="107"/>
      <c r="AC9" s="107"/>
      <c r="AD9" s="107"/>
      <c r="AE9" s="107"/>
      <c r="AF9" s="107"/>
      <c r="AG9" s="107"/>
      <c r="AH9" s="107"/>
      <c r="AI9" s="107"/>
      <c r="AJ9" s="107"/>
      <c r="AK9" s="107"/>
      <c r="AL9" s="107"/>
      <c r="AM9" s="107"/>
      <c r="AN9" s="107"/>
      <c r="AO9" s="107"/>
      <c r="AP9" s="107"/>
      <c r="AQ9" s="108"/>
    </row>
    <row r="10" spans="1:43" ht="15" customHeight="1">
      <c r="A10" s="24" t="s">
        <v>39</v>
      </c>
      <c r="B10" s="30"/>
      <c r="C10" s="25"/>
      <c r="D10" s="26"/>
      <c r="E10" s="27"/>
      <c r="F10" s="28">
        <v>18.579999999999998</v>
      </c>
      <c r="G10" s="29">
        <f>F10</f>
        <v>18.579999999999998</v>
      </c>
      <c r="H10" s="106"/>
      <c r="I10" s="107"/>
      <c r="J10" s="107"/>
      <c r="K10" s="107"/>
      <c r="L10" s="107"/>
      <c r="M10" s="107"/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/>
      <c r="AJ10" s="107"/>
      <c r="AK10" s="107"/>
      <c r="AL10" s="107"/>
      <c r="AM10" s="107"/>
      <c r="AN10" s="107"/>
      <c r="AO10" s="107"/>
      <c r="AP10" s="107"/>
      <c r="AQ10" s="108"/>
    </row>
    <row r="11" spans="1:43" ht="15" customHeight="1">
      <c r="A11" s="67" t="s">
        <v>48</v>
      </c>
      <c r="B11" s="68"/>
      <c r="C11" s="69"/>
      <c r="D11" s="70"/>
      <c r="E11" s="71"/>
      <c r="F11" s="72">
        <v>1.2</v>
      </c>
      <c r="G11" s="73">
        <f>F11</f>
        <v>1.2</v>
      </c>
      <c r="H11" s="106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/>
      <c r="AJ11" s="107"/>
      <c r="AK11" s="107"/>
      <c r="AL11" s="107"/>
      <c r="AM11" s="107"/>
      <c r="AN11" s="107"/>
      <c r="AO11" s="107"/>
      <c r="AP11" s="107"/>
      <c r="AQ11" s="108"/>
    </row>
    <row r="12" spans="1:43" ht="15" customHeight="1">
      <c r="A12" s="24" t="s">
        <v>40</v>
      </c>
      <c r="B12" s="30"/>
      <c r="C12" s="25"/>
      <c r="D12" s="26"/>
      <c r="E12" s="27"/>
      <c r="F12" s="28">
        <v>2.56</v>
      </c>
      <c r="G12" s="29">
        <f>F12</f>
        <v>2.56</v>
      </c>
      <c r="H12" s="106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/>
      <c r="AJ12" s="107"/>
      <c r="AK12" s="107"/>
      <c r="AL12" s="107"/>
      <c r="AM12" s="107"/>
      <c r="AN12" s="107"/>
      <c r="AO12" s="107"/>
      <c r="AP12" s="107"/>
      <c r="AQ12" s="108"/>
    </row>
    <row r="13" spans="1:43" ht="15" customHeight="1">
      <c r="A13" s="67"/>
      <c r="B13" s="68"/>
      <c r="C13" s="69"/>
      <c r="D13" s="70"/>
      <c r="E13" s="71"/>
      <c r="F13" s="72"/>
      <c r="G13" s="73"/>
      <c r="H13" s="106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8"/>
    </row>
    <row r="14" spans="1:43" ht="15" customHeight="1">
      <c r="A14" s="24"/>
      <c r="B14" s="31"/>
      <c r="C14" s="25"/>
      <c r="D14" s="26"/>
      <c r="E14" s="28"/>
      <c r="F14" s="28"/>
      <c r="G14" s="29">
        <f t="shared" ref="G14:G22" si="0">C14*D14*E14*F14</f>
        <v>0</v>
      </c>
      <c r="H14" s="106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07"/>
      <c r="AI14" s="107"/>
      <c r="AJ14" s="107"/>
      <c r="AK14" s="107"/>
      <c r="AL14" s="107"/>
      <c r="AM14" s="107"/>
      <c r="AN14" s="107"/>
      <c r="AO14" s="107"/>
      <c r="AP14" s="107"/>
      <c r="AQ14" s="108"/>
    </row>
    <row r="15" spans="1:43" ht="15" customHeight="1">
      <c r="A15" s="24"/>
      <c r="B15" s="31"/>
      <c r="C15" s="25"/>
      <c r="D15" s="26"/>
      <c r="E15" s="28"/>
      <c r="F15" s="28"/>
      <c r="G15" s="29">
        <f t="shared" si="0"/>
        <v>0</v>
      </c>
      <c r="H15" s="106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07"/>
      <c r="AI15" s="107"/>
      <c r="AJ15" s="107"/>
      <c r="AK15" s="107"/>
      <c r="AL15" s="107"/>
      <c r="AM15" s="107"/>
      <c r="AN15" s="107"/>
      <c r="AO15" s="107"/>
      <c r="AP15" s="107"/>
      <c r="AQ15" s="108"/>
    </row>
    <row r="16" spans="1:43" ht="15" customHeight="1">
      <c r="A16" s="24"/>
      <c r="B16" s="31"/>
      <c r="C16" s="25"/>
      <c r="D16" s="26"/>
      <c r="E16" s="28"/>
      <c r="F16" s="28"/>
      <c r="G16" s="29">
        <f t="shared" si="0"/>
        <v>0</v>
      </c>
      <c r="H16" s="106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8"/>
    </row>
    <row r="17" spans="1:43" ht="15" customHeight="1">
      <c r="A17" s="24"/>
      <c r="B17" s="31"/>
      <c r="C17" s="25"/>
      <c r="D17" s="26"/>
      <c r="E17" s="28"/>
      <c r="F17" s="28"/>
      <c r="G17" s="29">
        <f t="shared" si="0"/>
        <v>0</v>
      </c>
      <c r="H17" s="106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  <c r="AI17" s="107"/>
      <c r="AJ17" s="107"/>
      <c r="AK17" s="107"/>
      <c r="AL17" s="107"/>
      <c r="AM17" s="107"/>
      <c r="AN17" s="107"/>
      <c r="AO17" s="107"/>
      <c r="AP17" s="107"/>
      <c r="AQ17" s="108"/>
    </row>
    <row r="18" spans="1:43" ht="15" customHeight="1">
      <c r="A18" s="24"/>
      <c r="B18" s="31"/>
      <c r="C18" s="25"/>
      <c r="D18" s="26"/>
      <c r="E18" s="28"/>
      <c r="F18" s="28"/>
      <c r="G18" s="29">
        <f t="shared" si="0"/>
        <v>0</v>
      </c>
      <c r="H18" s="106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  <c r="AD18" s="107"/>
      <c r="AE18" s="107"/>
      <c r="AF18" s="107"/>
      <c r="AG18" s="107"/>
      <c r="AH18" s="107"/>
      <c r="AI18" s="107"/>
      <c r="AJ18" s="107"/>
      <c r="AK18" s="107"/>
      <c r="AL18" s="107"/>
      <c r="AM18" s="107"/>
      <c r="AN18" s="107"/>
      <c r="AO18" s="107"/>
      <c r="AP18" s="107"/>
      <c r="AQ18" s="108"/>
    </row>
    <row r="19" spans="1:43" ht="15" customHeight="1">
      <c r="A19" s="24"/>
      <c r="B19" s="31"/>
      <c r="C19" s="25"/>
      <c r="D19" s="26"/>
      <c r="E19" s="28"/>
      <c r="F19" s="28"/>
      <c r="G19" s="29">
        <f t="shared" si="0"/>
        <v>0</v>
      </c>
      <c r="H19" s="106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  <c r="AD19" s="107"/>
      <c r="AE19" s="107"/>
      <c r="AF19" s="107"/>
      <c r="AG19" s="107"/>
      <c r="AH19" s="107"/>
      <c r="AI19" s="107"/>
      <c r="AJ19" s="107"/>
      <c r="AK19" s="107"/>
      <c r="AL19" s="107"/>
      <c r="AM19" s="107"/>
      <c r="AN19" s="107"/>
      <c r="AO19" s="107"/>
      <c r="AP19" s="107"/>
      <c r="AQ19" s="108"/>
    </row>
    <row r="20" spans="1:43" ht="15" customHeight="1">
      <c r="A20" s="24"/>
      <c r="B20" s="31"/>
      <c r="C20" s="25"/>
      <c r="D20" s="26"/>
      <c r="E20" s="28"/>
      <c r="F20" s="28"/>
      <c r="G20" s="29">
        <f t="shared" si="0"/>
        <v>0</v>
      </c>
      <c r="H20" s="106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107"/>
      <c r="AI20" s="107"/>
      <c r="AJ20" s="107"/>
      <c r="AK20" s="107"/>
      <c r="AL20" s="107"/>
      <c r="AM20" s="107"/>
      <c r="AN20" s="107"/>
      <c r="AO20" s="107"/>
      <c r="AP20" s="107"/>
      <c r="AQ20" s="108"/>
    </row>
    <row r="21" spans="1:43" ht="87.6" customHeight="1">
      <c r="A21" s="24"/>
      <c r="B21" s="31"/>
      <c r="C21" s="25"/>
      <c r="D21" s="26"/>
      <c r="E21" s="28"/>
      <c r="F21" s="28"/>
      <c r="G21" s="29">
        <f t="shared" si="0"/>
        <v>0</v>
      </c>
      <c r="H21" s="106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  <c r="AL21" s="107"/>
      <c r="AM21" s="107"/>
      <c r="AN21" s="107"/>
      <c r="AO21" s="107"/>
      <c r="AP21" s="107"/>
      <c r="AQ21" s="108"/>
    </row>
    <row r="22" spans="1:43" ht="15" customHeight="1">
      <c r="A22" s="24"/>
      <c r="B22" s="31"/>
      <c r="C22" s="25"/>
      <c r="D22" s="26"/>
      <c r="E22" s="28"/>
      <c r="F22" s="28"/>
      <c r="G22" s="29">
        <f t="shared" si="0"/>
        <v>0</v>
      </c>
      <c r="H22" s="106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7"/>
      <c r="AF22" s="107"/>
      <c r="AG22" s="107"/>
      <c r="AH22" s="107"/>
      <c r="AI22" s="107"/>
      <c r="AJ22" s="107"/>
      <c r="AK22" s="107"/>
      <c r="AL22" s="107"/>
      <c r="AM22" s="107"/>
      <c r="AN22" s="107"/>
      <c r="AO22" s="107"/>
      <c r="AP22" s="107"/>
      <c r="AQ22" s="108"/>
    </row>
    <row r="23" spans="1:43" ht="15" customHeight="1" thickBot="1">
      <c r="A23" s="24"/>
      <c r="B23" s="31"/>
      <c r="C23" s="25"/>
      <c r="D23" s="26"/>
      <c r="E23" s="28"/>
      <c r="F23" s="28"/>
      <c r="G23" s="29"/>
      <c r="H23" s="106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  <c r="AD23" s="107"/>
      <c r="AE23" s="107"/>
      <c r="AF23" s="107"/>
      <c r="AG23" s="107"/>
      <c r="AH23" s="107"/>
      <c r="AI23" s="107"/>
      <c r="AJ23" s="107"/>
      <c r="AK23" s="107"/>
      <c r="AL23" s="107"/>
      <c r="AM23" s="107"/>
      <c r="AN23" s="107"/>
      <c r="AO23" s="107"/>
      <c r="AP23" s="107"/>
      <c r="AQ23" s="108"/>
    </row>
    <row r="24" spans="1:43" ht="15" customHeight="1" thickBot="1">
      <c r="A24" s="24"/>
      <c r="B24" s="31"/>
      <c r="C24" s="25"/>
      <c r="D24" s="26"/>
      <c r="E24" s="28"/>
      <c r="F24" s="32" t="s">
        <v>20</v>
      </c>
      <c r="G24" s="33">
        <f>SUM(G9:G23)</f>
        <v>567.85</v>
      </c>
      <c r="H24" s="106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  <c r="AD24" s="107"/>
      <c r="AE24" s="107"/>
      <c r="AF24" s="107"/>
      <c r="AG24" s="107"/>
      <c r="AH24" s="107"/>
      <c r="AI24" s="107"/>
      <c r="AJ24" s="107"/>
      <c r="AK24" s="107"/>
      <c r="AL24" s="107"/>
      <c r="AM24" s="107"/>
      <c r="AN24" s="107"/>
      <c r="AO24" s="107"/>
      <c r="AP24" s="107"/>
      <c r="AQ24" s="108"/>
    </row>
    <row r="25" spans="1:43" ht="15" customHeight="1" thickBot="1">
      <c r="A25" s="24"/>
      <c r="B25" s="31"/>
      <c r="C25" s="25"/>
      <c r="D25" s="26"/>
      <c r="E25" s="28"/>
      <c r="F25" s="33" t="s">
        <v>21</v>
      </c>
      <c r="G25" s="34">
        <v>0</v>
      </c>
      <c r="H25" s="106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  <c r="AF25" s="107"/>
      <c r="AG25" s="107"/>
      <c r="AH25" s="107"/>
      <c r="AI25" s="107"/>
      <c r="AJ25" s="107"/>
      <c r="AK25" s="107"/>
      <c r="AL25" s="107"/>
      <c r="AM25" s="107"/>
      <c r="AN25" s="107"/>
      <c r="AO25" s="107"/>
      <c r="AP25" s="107"/>
      <c r="AQ25" s="108"/>
    </row>
    <row r="26" spans="1:43" ht="15" customHeight="1">
      <c r="A26" s="24"/>
      <c r="B26" s="31"/>
      <c r="C26" s="25"/>
      <c r="D26" s="26"/>
      <c r="E26" s="28"/>
      <c r="F26" s="35" t="s">
        <v>22</v>
      </c>
      <c r="G26" s="36">
        <f>G24+G25</f>
        <v>567.85</v>
      </c>
      <c r="H26" s="106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8"/>
    </row>
    <row r="27" spans="1:43" ht="15" hidden="1" customHeight="1">
      <c r="A27" s="24" t="s">
        <v>23</v>
      </c>
      <c r="B27" s="37"/>
      <c r="C27" s="38"/>
      <c r="D27" s="26"/>
      <c r="E27" s="28">
        <v>16.8</v>
      </c>
      <c r="F27" s="28">
        <v>0.70836632356822382</v>
      </c>
      <c r="G27" s="29">
        <v>0</v>
      </c>
      <c r="H27" s="106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  <c r="AD27" s="107"/>
      <c r="AE27" s="107"/>
      <c r="AF27" s="107"/>
      <c r="AG27" s="107"/>
      <c r="AH27" s="107"/>
      <c r="AI27" s="107"/>
      <c r="AJ27" s="107"/>
      <c r="AK27" s="107"/>
      <c r="AL27" s="107"/>
      <c r="AM27" s="107"/>
      <c r="AN27" s="107"/>
      <c r="AO27" s="107"/>
      <c r="AP27" s="107"/>
      <c r="AQ27" s="108"/>
    </row>
    <row r="28" spans="1:43" ht="15" hidden="1" customHeight="1">
      <c r="A28" s="24" t="s">
        <v>24</v>
      </c>
      <c r="B28" s="37"/>
      <c r="C28" s="38"/>
      <c r="D28" s="26"/>
      <c r="E28" s="28">
        <v>456.24820512820514</v>
      </c>
      <c r="F28" s="28">
        <v>0.70836632356822382</v>
      </c>
      <c r="G28" s="29">
        <v>0</v>
      </c>
      <c r="H28" s="106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  <c r="AD28" s="107"/>
      <c r="AE28" s="107"/>
      <c r="AF28" s="107"/>
      <c r="AG28" s="107"/>
      <c r="AH28" s="107"/>
      <c r="AI28" s="107"/>
      <c r="AJ28" s="107"/>
      <c r="AK28" s="107"/>
      <c r="AL28" s="107"/>
      <c r="AM28" s="107"/>
      <c r="AN28" s="107"/>
      <c r="AO28" s="107"/>
      <c r="AP28" s="107"/>
      <c r="AQ28" s="108"/>
    </row>
    <row r="29" spans="1:43" ht="15" hidden="1" customHeight="1">
      <c r="A29" s="24" t="s">
        <v>25</v>
      </c>
      <c r="B29" s="37"/>
      <c r="C29" s="38"/>
      <c r="D29" s="26"/>
      <c r="E29" s="28">
        <v>101.916</v>
      </c>
      <c r="F29" s="28">
        <v>0.70836632356822382</v>
      </c>
      <c r="G29" s="29">
        <v>0</v>
      </c>
      <c r="H29" s="106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  <c r="AD29" s="107"/>
      <c r="AE29" s="107"/>
      <c r="AF29" s="107"/>
      <c r="AG29" s="107"/>
      <c r="AH29" s="107"/>
      <c r="AI29" s="107"/>
      <c r="AJ29" s="107"/>
      <c r="AK29" s="107"/>
      <c r="AL29" s="107"/>
      <c r="AM29" s="107"/>
      <c r="AN29" s="107"/>
      <c r="AO29" s="107"/>
      <c r="AP29" s="107"/>
      <c r="AQ29" s="108"/>
    </row>
    <row r="30" spans="1:43" ht="15" hidden="1" customHeight="1">
      <c r="A30" s="24" t="s">
        <v>19</v>
      </c>
      <c r="B30" s="39"/>
      <c r="C30" s="38"/>
      <c r="D30" s="26"/>
      <c r="E30" s="28">
        <v>34.770769230769233</v>
      </c>
      <c r="F30" s="28">
        <v>1</v>
      </c>
      <c r="G30" s="29">
        <v>0</v>
      </c>
      <c r="H30" s="106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  <c r="AD30" s="107"/>
      <c r="AE30" s="107"/>
      <c r="AF30" s="107"/>
      <c r="AG30" s="107"/>
      <c r="AH30" s="107"/>
      <c r="AI30" s="107"/>
      <c r="AJ30" s="107"/>
      <c r="AK30" s="107"/>
      <c r="AL30" s="107"/>
      <c r="AM30" s="107"/>
      <c r="AN30" s="107"/>
      <c r="AO30" s="107"/>
      <c r="AP30" s="107"/>
      <c r="AQ30" s="108"/>
    </row>
    <row r="31" spans="1:43" ht="15" hidden="1" customHeight="1">
      <c r="A31" s="24" t="s">
        <v>18</v>
      </c>
      <c r="B31" s="39"/>
      <c r="C31" s="38"/>
      <c r="D31" s="26"/>
      <c r="E31" s="28">
        <v>58.11</v>
      </c>
      <c r="F31" s="28">
        <v>1</v>
      </c>
      <c r="G31" s="29">
        <v>0</v>
      </c>
      <c r="H31" s="106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7"/>
      <c r="AO31" s="107"/>
      <c r="AP31" s="107"/>
      <c r="AQ31" s="108"/>
    </row>
    <row r="32" spans="1:43" ht="15" hidden="1" customHeight="1">
      <c r="A32" s="24" t="s">
        <v>26</v>
      </c>
      <c r="B32" s="39"/>
      <c r="C32" s="38"/>
      <c r="D32" s="26"/>
      <c r="E32" s="28">
        <v>36</v>
      </c>
      <c r="F32" s="28">
        <v>2</v>
      </c>
      <c r="G32" s="29">
        <v>0</v>
      </c>
      <c r="H32" s="106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  <c r="AD32" s="107"/>
      <c r="AE32" s="107"/>
      <c r="AF32" s="107"/>
      <c r="AG32" s="107"/>
      <c r="AH32" s="107"/>
      <c r="AI32" s="107"/>
      <c r="AJ32" s="107"/>
      <c r="AK32" s="107"/>
      <c r="AL32" s="107"/>
      <c r="AM32" s="107"/>
      <c r="AN32" s="107"/>
      <c r="AO32" s="107"/>
      <c r="AP32" s="107"/>
      <c r="AQ32" s="108"/>
    </row>
    <row r="33" spans="1:43" ht="15" hidden="1" customHeight="1">
      <c r="A33" s="24" t="s">
        <v>27</v>
      </c>
      <c r="B33" s="39"/>
      <c r="C33" s="38"/>
      <c r="D33" s="26"/>
      <c r="E33" s="28">
        <v>44</v>
      </c>
      <c r="F33" s="28">
        <v>7</v>
      </c>
      <c r="G33" s="29">
        <v>0</v>
      </c>
      <c r="H33" s="106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  <c r="AD33" s="107"/>
      <c r="AE33" s="107"/>
      <c r="AF33" s="107"/>
      <c r="AG33" s="107"/>
      <c r="AH33" s="107"/>
      <c r="AI33" s="107"/>
      <c r="AJ33" s="107"/>
      <c r="AK33" s="107"/>
      <c r="AL33" s="107"/>
      <c r="AM33" s="107"/>
      <c r="AN33" s="107"/>
      <c r="AO33" s="107"/>
      <c r="AP33" s="107"/>
      <c r="AQ33" s="108"/>
    </row>
    <row r="34" spans="1:43" ht="15" hidden="1" customHeight="1">
      <c r="A34" s="24" t="s">
        <v>28</v>
      </c>
      <c r="B34" s="39"/>
      <c r="C34" s="38"/>
      <c r="D34" s="40"/>
      <c r="E34" s="28">
        <v>50.4</v>
      </c>
      <c r="F34" s="28">
        <v>2</v>
      </c>
      <c r="G34" s="29">
        <v>0</v>
      </c>
      <c r="H34" s="106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7"/>
      <c r="AH34" s="107"/>
      <c r="AI34" s="107"/>
      <c r="AJ34" s="107"/>
      <c r="AK34" s="107"/>
      <c r="AL34" s="107"/>
      <c r="AM34" s="107"/>
      <c r="AN34" s="107"/>
      <c r="AO34" s="107"/>
      <c r="AP34" s="107"/>
      <c r="AQ34" s="108"/>
    </row>
    <row r="35" spans="1:43" ht="15" hidden="1" customHeight="1">
      <c r="A35" s="24"/>
      <c r="B35" s="31"/>
      <c r="C35" s="38"/>
      <c r="D35" s="40"/>
      <c r="E35" s="28"/>
      <c r="F35" s="28"/>
      <c r="G35" s="29"/>
      <c r="H35" s="106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8"/>
    </row>
    <row r="36" spans="1:43" ht="15" hidden="1" customHeight="1">
      <c r="A36" s="24"/>
      <c r="B36" s="31"/>
      <c r="C36" s="38"/>
      <c r="D36" s="40"/>
      <c r="E36" s="28"/>
      <c r="F36" s="28"/>
      <c r="G36" s="29"/>
      <c r="H36" s="106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07"/>
      <c r="AI36" s="107"/>
      <c r="AJ36" s="107"/>
      <c r="AK36" s="107"/>
      <c r="AL36" s="107"/>
      <c r="AM36" s="107"/>
      <c r="AN36" s="107"/>
      <c r="AO36" s="107"/>
      <c r="AP36" s="107"/>
      <c r="AQ36" s="108"/>
    </row>
    <row r="37" spans="1:43" ht="15" hidden="1" customHeight="1">
      <c r="A37" s="24"/>
      <c r="B37" s="31"/>
      <c r="C37" s="38"/>
      <c r="D37" s="40"/>
      <c r="E37" s="28"/>
      <c r="F37" s="32" t="s">
        <v>20</v>
      </c>
      <c r="G37" s="33">
        <v>0</v>
      </c>
      <c r="H37" s="106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  <c r="AD37" s="107"/>
      <c r="AE37" s="107"/>
      <c r="AF37" s="107"/>
      <c r="AG37" s="107"/>
      <c r="AH37" s="107"/>
      <c r="AI37" s="107"/>
      <c r="AJ37" s="107"/>
      <c r="AK37" s="107"/>
      <c r="AL37" s="107"/>
      <c r="AM37" s="107"/>
      <c r="AN37" s="107"/>
      <c r="AO37" s="107"/>
      <c r="AP37" s="107"/>
      <c r="AQ37" s="108"/>
    </row>
    <row r="38" spans="1:43" ht="46.2" hidden="1" customHeight="1" thickBot="1">
      <c r="A38" s="24"/>
      <c r="B38" s="31"/>
      <c r="C38" s="41"/>
      <c r="D38" s="40"/>
      <c r="E38" s="28"/>
      <c r="F38" s="33" t="s">
        <v>21</v>
      </c>
      <c r="G38" s="34"/>
      <c r="H38" s="106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  <c r="AD38" s="107"/>
      <c r="AE38" s="107"/>
      <c r="AF38" s="107"/>
      <c r="AG38" s="107"/>
      <c r="AH38" s="107"/>
      <c r="AI38" s="107"/>
      <c r="AJ38" s="107"/>
      <c r="AK38" s="107"/>
      <c r="AL38" s="107"/>
      <c r="AM38" s="107"/>
      <c r="AN38" s="107"/>
      <c r="AO38" s="107"/>
      <c r="AP38" s="107"/>
      <c r="AQ38" s="108"/>
    </row>
    <row r="39" spans="1:43" ht="46.2" hidden="1" customHeight="1" thickBot="1">
      <c r="A39" s="163"/>
      <c r="B39" s="164"/>
      <c r="C39" s="164"/>
      <c r="D39" s="164"/>
      <c r="E39" s="165"/>
      <c r="F39" s="35" t="s">
        <v>22</v>
      </c>
      <c r="G39" s="36">
        <v>0</v>
      </c>
      <c r="H39" s="160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161"/>
      <c r="AE39" s="161"/>
      <c r="AF39" s="161"/>
      <c r="AG39" s="161"/>
      <c r="AH39" s="161"/>
      <c r="AI39" s="161"/>
      <c r="AJ39" s="161"/>
      <c r="AK39" s="161"/>
      <c r="AL39" s="161"/>
      <c r="AM39" s="161"/>
      <c r="AN39" s="161"/>
      <c r="AO39" s="161"/>
      <c r="AP39" s="161"/>
      <c r="AQ39" s="162"/>
    </row>
    <row r="40" spans="1:43" ht="4.8" customHeight="1">
      <c r="A40" s="109"/>
      <c r="B40" s="110"/>
      <c r="C40" s="110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10"/>
      <c r="AI40" s="110"/>
      <c r="AJ40" s="110"/>
      <c r="AK40" s="110"/>
      <c r="AL40" s="110"/>
      <c r="AM40" s="110"/>
      <c r="AN40" s="110"/>
      <c r="AO40" s="110"/>
      <c r="AP40" s="110"/>
      <c r="AQ40" s="111"/>
    </row>
    <row r="41" spans="1:43" ht="16.5" customHeight="1">
      <c r="A41" s="112" t="s">
        <v>29</v>
      </c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113"/>
      <c r="AF41" s="113"/>
      <c r="AG41" s="113"/>
      <c r="AH41" s="113"/>
      <c r="AI41" s="113"/>
      <c r="AJ41" s="113"/>
      <c r="AK41" s="113"/>
      <c r="AL41" s="113"/>
      <c r="AM41" s="113"/>
      <c r="AN41" s="113"/>
      <c r="AO41" s="113"/>
      <c r="AP41" s="113"/>
      <c r="AQ41" s="114"/>
    </row>
    <row r="42" spans="1:43" ht="52.5" customHeight="1">
      <c r="A42" s="176"/>
      <c r="B42" s="177"/>
      <c r="C42" s="177"/>
      <c r="D42" s="177"/>
      <c r="E42" s="177"/>
      <c r="F42" s="177"/>
      <c r="G42" s="177"/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7"/>
      <c r="T42" s="177"/>
      <c r="U42" s="177"/>
      <c r="V42" s="177"/>
      <c r="W42" s="177"/>
      <c r="X42" s="177"/>
      <c r="Y42" s="177"/>
      <c r="Z42" s="177"/>
      <c r="AA42" s="177"/>
      <c r="AB42" s="177"/>
      <c r="AC42" s="177"/>
      <c r="AD42" s="177"/>
      <c r="AE42" s="177"/>
      <c r="AF42" s="177"/>
      <c r="AG42" s="177"/>
      <c r="AH42" s="177"/>
      <c r="AI42" s="177"/>
      <c r="AJ42" s="177"/>
      <c r="AK42" s="177"/>
      <c r="AL42" s="177"/>
      <c r="AM42" s="177"/>
      <c r="AN42" s="177"/>
      <c r="AO42" s="177"/>
      <c r="AP42" s="177"/>
      <c r="AQ42" s="178"/>
    </row>
    <row r="43" spans="1:43" ht="4.8" customHeight="1" thickBot="1">
      <c r="A43" s="42"/>
      <c r="B43" s="43"/>
      <c r="C43" s="43"/>
      <c r="D43" s="43"/>
      <c r="E43" s="44"/>
      <c r="F43" s="44"/>
      <c r="G43" s="45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4"/>
      <c r="AK43" s="44"/>
      <c r="AL43" s="44"/>
      <c r="AM43" s="44"/>
      <c r="AN43" s="44"/>
      <c r="AO43" s="44"/>
      <c r="AP43" s="44"/>
      <c r="AQ43" s="44"/>
    </row>
    <row r="44" spans="1:43">
      <c r="A44" s="13" t="s">
        <v>6</v>
      </c>
      <c r="B44" s="147" t="str">
        <f>B3</f>
        <v xml:space="preserve">CAPITULO No. 1 MANTENIMIENTO CORRECTIVO Y PREVENTIVO DE SISTEMA DE PANEL FOTOVOLTAICO </v>
      </c>
      <c r="C44" s="148"/>
      <c r="D44" s="148"/>
      <c r="E44" s="148"/>
      <c r="F44" s="148"/>
      <c r="G44" s="148"/>
      <c r="H44" s="148"/>
      <c r="I44" s="148"/>
      <c r="J44" s="148"/>
      <c r="K44" s="148"/>
      <c r="L44" s="148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49"/>
      <c r="AF44" s="149"/>
      <c r="AG44" s="149"/>
      <c r="AH44" s="149"/>
      <c r="AI44" s="149"/>
      <c r="AJ44" s="149"/>
      <c r="AK44" s="149"/>
      <c r="AL44" s="149"/>
      <c r="AM44" s="149"/>
      <c r="AN44" s="149"/>
      <c r="AO44" s="149"/>
      <c r="AP44" s="149"/>
      <c r="AQ44" s="150"/>
    </row>
    <row r="45" spans="1:43">
      <c r="A45" s="14" t="s">
        <v>7</v>
      </c>
      <c r="B45" s="102" t="s">
        <v>9</v>
      </c>
      <c r="C45" s="102"/>
      <c r="D45" s="102"/>
      <c r="E45" s="102"/>
      <c r="F45" s="102"/>
      <c r="G45" s="102"/>
      <c r="H45" s="102" t="s">
        <v>8</v>
      </c>
      <c r="I45" s="102"/>
      <c r="J45" s="102"/>
      <c r="K45" s="102"/>
      <c r="L45" s="102"/>
      <c r="M45" s="103" t="s">
        <v>10</v>
      </c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4"/>
      <c r="AB45" s="103" t="s">
        <v>11</v>
      </c>
      <c r="AC45" s="103"/>
      <c r="AD45" s="103"/>
      <c r="AE45" s="103"/>
      <c r="AF45" s="103"/>
      <c r="AG45" s="103"/>
      <c r="AH45" s="103"/>
      <c r="AI45" s="103"/>
      <c r="AJ45" s="103"/>
      <c r="AK45" s="103"/>
      <c r="AL45" s="103"/>
      <c r="AM45" s="103"/>
      <c r="AN45" s="103"/>
      <c r="AO45" s="103"/>
      <c r="AP45" s="103"/>
      <c r="AQ45" s="105"/>
    </row>
    <row r="46" spans="1:43" ht="82.2" customHeight="1" thickBot="1">
      <c r="A46" s="15">
        <f>RESUMEN!C11</f>
        <v>1.04</v>
      </c>
      <c r="B46" s="115" t="str">
        <f>RESUMEN!D11</f>
        <v>SISTEMA 01 : Mantenimiento preventivo y correctivo de : 
inspección, limpieza, ajuste, pruebas y reposición de elementos defectuosos, garantizando la correcta operación, seguridad y continuidad del servicio.
Tablero de salida fotovoltaico 480 VAC:
Limpieza interna, ajuste de conexiones, verificación de protecciones, revisión de barras, aislamiento y sistema de puesta a tierra.
Transformador 480/280 V – 112.5 kVA:
Inspección general, limpieza, verificación de conexiones, medición de aislamiento, revisión de temperatura y estado de operación.
Inversor 1000 VDC – 480 VAC:
Limpieza, revisión de alarmas, ventilación, conexiones DC/AC, actualización y diagnóstico de funcionamiento.
Tableros de distribución eléctrica:
Limpieza, ajuste de conexiones, revisión de interruptores, protecciones, barras y estado general.</v>
      </c>
      <c r="C46" s="116"/>
      <c r="D46" s="116"/>
      <c r="E46" s="116"/>
      <c r="F46" s="116"/>
      <c r="G46" s="117"/>
      <c r="H46" s="118" t="str">
        <f>RESUMEN!E11</f>
        <v xml:space="preserve">Global </v>
      </c>
      <c r="I46" s="118"/>
      <c r="J46" s="118"/>
      <c r="K46" s="118"/>
      <c r="L46" s="118"/>
      <c r="M46" s="119" t="str">
        <f>M5</f>
        <v xml:space="preserve">CENTRO DE FORMACIÓN CAFETERA </v>
      </c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20"/>
      <c r="AB46" s="121" t="s">
        <v>30</v>
      </c>
      <c r="AC46" s="122"/>
      <c r="AD46" s="122"/>
      <c r="AE46" s="122"/>
      <c r="AF46" s="122"/>
      <c r="AG46" s="122"/>
      <c r="AH46" s="122"/>
      <c r="AI46" s="123"/>
      <c r="AJ46" s="16"/>
      <c r="AK46" s="16"/>
      <c r="AL46" s="16"/>
      <c r="AM46" s="16"/>
      <c r="AN46" s="16"/>
      <c r="AO46" s="16"/>
      <c r="AP46" s="16"/>
      <c r="AQ46" s="17"/>
    </row>
    <row r="47" spans="1:43" ht="15" thickBot="1">
      <c r="A47" s="18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20"/>
    </row>
    <row r="48" spans="1:43">
      <c r="A48" s="124" t="s">
        <v>12</v>
      </c>
      <c r="B48" s="125"/>
      <c r="C48" s="128" t="s">
        <v>13</v>
      </c>
      <c r="D48" s="128"/>
      <c r="E48" s="128"/>
      <c r="F48" s="129"/>
      <c r="G48" s="130" t="s">
        <v>14</v>
      </c>
      <c r="H48" s="132" t="s">
        <v>15</v>
      </c>
      <c r="I48" s="133"/>
      <c r="J48" s="133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133"/>
      <c r="AC48" s="133"/>
      <c r="AD48" s="133"/>
      <c r="AE48" s="133"/>
      <c r="AF48" s="133"/>
      <c r="AG48" s="133"/>
      <c r="AH48" s="133"/>
      <c r="AI48" s="133"/>
      <c r="AJ48" s="133"/>
      <c r="AK48" s="133"/>
      <c r="AL48" s="133"/>
      <c r="AM48" s="133"/>
      <c r="AN48" s="133"/>
      <c r="AO48" s="133"/>
      <c r="AP48" s="133"/>
      <c r="AQ48" s="134"/>
    </row>
    <row r="49" spans="1:43">
      <c r="A49" s="126"/>
      <c r="B49" s="127"/>
      <c r="C49" s="21" t="s">
        <v>16</v>
      </c>
      <c r="D49" s="22" t="s">
        <v>31</v>
      </c>
      <c r="E49" s="22" t="s">
        <v>32</v>
      </c>
      <c r="F49" s="23" t="s">
        <v>17</v>
      </c>
      <c r="G49" s="131"/>
      <c r="H49" s="135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6"/>
      <c r="AF49" s="136"/>
      <c r="AG49" s="136"/>
      <c r="AH49" s="136"/>
      <c r="AI49" s="136"/>
      <c r="AJ49" s="136"/>
      <c r="AK49" s="136"/>
      <c r="AL49" s="136"/>
      <c r="AM49" s="136"/>
      <c r="AN49" s="136"/>
      <c r="AO49" s="136"/>
      <c r="AP49" s="136"/>
      <c r="AQ49" s="137"/>
    </row>
    <row r="50" spans="1:43">
      <c r="A50" s="67"/>
      <c r="B50" s="68"/>
      <c r="C50" s="69"/>
      <c r="D50" s="70"/>
      <c r="E50" s="71"/>
      <c r="F50" s="72"/>
      <c r="G50" s="73"/>
      <c r="H50" s="106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07"/>
      <c r="AF50" s="107"/>
      <c r="AG50" s="107"/>
      <c r="AH50" s="107"/>
      <c r="AI50" s="107"/>
      <c r="AJ50" s="107"/>
      <c r="AK50" s="107"/>
      <c r="AL50" s="107"/>
      <c r="AM50" s="107"/>
      <c r="AN50" s="107"/>
      <c r="AO50" s="107"/>
      <c r="AP50" s="107"/>
      <c r="AQ50" s="108"/>
    </row>
    <row r="51" spans="1:43">
      <c r="A51" s="24"/>
      <c r="B51" s="30"/>
      <c r="C51" s="25"/>
      <c r="D51" s="26"/>
      <c r="E51" s="27"/>
      <c r="F51" s="28"/>
      <c r="G51" s="29">
        <f>F51</f>
        <v>0</v>
      </c>
      <c r="H51" s="106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07"/>
      <c r="AF51" s="107"/>
      <c r="AG51" s="107"/>
      <c r="AH51" s="107"/>
      <c r="AI51" s="107"/>
      <c r="AJ51" s="107"/>
      <c r="AK51" s="107"/>
      <c r="AL51" s="107"/>
      <c r="AM51" s="107"/>
      <c r="AN51" s="107"/>
      <c r="AO51" s="107"/>
      <c r="AP51" s="107"/>
      <c r="AQ51" s="108"/>
    </row>
    <row r="52" spans="1:43">
      <c r="A52" s="67"/>
      <c r="B52" s="68"/>
      <c r="C52" s="69"/>
      <c r="D52" s="70"/>
      <c r="E52" s="71"/>
      <c r="F52" s="72"/>
      <c r="G52" s="73">
        <f>F52</f>
        <v>0</v>
      </c>
      <c r="H52" s="106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07"/>
      <c r="AF52" s="107"/>
      <c r="AG52" s="107"/>
      <c r="AH52" s="107"/>
      <c r="AI52" s="107"/>
      <c r="AJ52" s="107"/>
      <c r="AK52" s="107"/>
      <c r="AL52" s="107"/>
      <c r="AM52" s="107"/>
      <c r="AN52" s="107"/>
      <c r="AO52" s="107"/>
      <c r="AP52" s="107"/>
      <c r="AQ52" s="108"/>
    </row>
    <row r="53" spans="1:43">
      <c r="A53" s="24"/>
      <c r="B53" s="30"/>
      <c r="C53" s="25"/>
      <c r="D53" s="26"/>
      <c r="E53" s="27"/>
      <c r="F53" s="28"/>
      <c r="G53" s="29">
        <f>F53</f>
        <v>0</v>
      </c>
      <c r="H53" s="106"/>
      <c r="I53" s="107"/>
      <c r="J53" s="107"/>
      <c r="K53" s="107"/>
      <c r="L53" s="107"/>
      <c r="M53" s="107"/>
      <c r="N53" s="107"/>
      <c r="O53" s="107"/>
      <c r="P53" s="107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  <c r="AD53" s="107"/>
      <c r="AE53" s="107"/>
      <c r="AF53" s="107"/>
      <c r="AG53" s="107"/>
      <c r="AH53" s="107"/>
      <c r="AI53" s="107"/>
      <c r="AJ53" s="107"/>
      <c r="AK53" s="107"/>
      <c r="AL53" s="107"/>
      <c r="AM53" s="107"/>
      <c r="AN53" s="107"/>
      <c r="AO53" s="107"/>
      <c r="AP53" s="107"/>
      <c r="AQ53" s="108"/>
    </row>
    <row r="54" spans="1:43">
      <c r="A54" s="67"/>
      <c r="B54" s="68"/>
      <c r="C54" s="69"/>
      <c r="D54" s="70"/>
      <c r="E54" s="71"/>
      <c r="F54" s="72"/>
      <c r="G54" s="73"/>
      <c r="H54" s="106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  <c r="AD54" s="107"/>
      <c r="AE54" s="107"/>
      <c r="AF54" s="107"/>
      <c r="AG54" s="107"/>
      <c r="AH54" s="107"/>
      <c r="AI54" s="107"/>
      <c r="AJ54" s="107"/>
      <c r="AK54" s="107"/>
      <c r="AL54" s="107"/>
      <c r="AM54" s="107"/>
      <c r="AN54" s="107"/>
      <c r="AO54" s="107"/>
      <c r="AP54" s="107"/>
      <c r="AQ54" s="108"/>
    </row>
    <row r="55" spans="1:43">
      <c r="A55" s="151" t="s">
        <v>56</v>
      </c>
      <c r="B55" s="152"/>
      <c r="C55" s="25"/>
      <c r="D55" s="26"/>
      <c r="E55" s="28"/>
      <c r="F55" s="157">
        <v>1</v>
      </c>
      <c r="G55" s="157">
        <v>1</v>
      </c>
      <c r="H55" s="106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  <c r="AD55" s="107"/>
      <c r="AE55" s="107"/>
      <c r="AF55" s="107"/>
      <c r="AG55" s="107"/>
      <c r="AH55" s="107"/>
      <c r="AI55" s="107"/>
      <c r="AJ55" s="107"/>
      <c r="AK55" s="107"/>
      <c r="AL55" s="107"/>
      <c r="AM55" s="107"/>
      <c r="AN55" s="107"/>
      <c r="AO55" s="107"/>
      <c r="AP55" s="107"/>
      <c r="AQ55" s="108"/>
    </row>
    <row r="56" spans="1:43">
      <c r="A56" s="153"/>
      <c r="B56" s="154"/>
      <c r="C56" s="25"/>
      <c r="D56" s="26"/>
      <c r="E56" s="28"/>
      <c r="F56" s="158"/>
      <c r="G56" s="158"/>
      <c r="H56" s="106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  <c r="AD56" s="107"/>
      <c r="AE56" s="107"/>
      <c r="AF56" s="107"/>
      <c r="AG56" s="107"/>
      <c r="AH56" s="107"/>
      <c r="AI56" s="107"/>
      <c r="AJ56" s="107"/>
      <c r="AK56" s="107"/>
      <c r="AL56" s="107"/>
      <c r="AM56" s="107"/>
      <c r="AN56" s="107"/>
      <c r="AO56" s="107"/>
      <c r="AP56" s="107"/>
      <c r="AQ56" s="108"/>
    </row>
    <row r="57" spans="1:43">
      <c r="A57" s="153"/>
      <c r="B57" s="154"/>
      <c r="C57" s="25"/>
      <c r="D57" s="26"/>
      <c r="E57" s="28"/>
      <c r="F57" s="158"/>
      <c r="G57" s="158"/>
      <c r="H57" s="106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  <c r="AD57" s="107"/>
      <c r="AE57" s="107"/>
      <c r="AF57" s="107"/>
      <c r="AG57" s="107"/>
      <c r="AH57" s="107"/>
      <c r="AI57" s="107"/>
      <c r="AJ57" s="107"/>
      <c r="AK57" s="107"/>
      <c r="AL57" s="107"/>
      <c r="AM57" s="107"/>
      <c r="AN57" s="107"/>
      <c r="AO57" s="107"/>
      <c r="AP57" s="107"/>
      <c r="AQ57" s="108"/>
    </row>
    <row r="58" spans="1:43">
      <c r="A58" s="153"/>
      <c r="B58" s="154"/>
      <c r="C58" s="25"/>
      <c r="D58" s="26"/>
      <c r="E58" s="28"/>
      <c r="F58" s="158"/>
      <c r="G58" s="158"/>
      <c r="H58" s="106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  <c r="AD58" s="107"/>
      <c r="AE58" s="107"/>
      <c r="AF58" s="107"/>
      <c r="AG58" s="107"/>
      <c r="AH58" s="107"/>
      <c r="AI58" s="107"/>
      <c r="AJ58" s="107"/>
      <c r="AK58" s="107"/>
      <c r="AL58" s="107"/>
      <c r="AM58" s="107"/>
      <c r="AN58" s="107"/>
      <c r="AO58" s="107"/>
      <c r="AP58" s="107"/>
      <c r="AQ58" s="108"/>
    </row>
    <row r="59" spans="1:43">
      <c r="A59" s="153"/>
      <c r="B59" s="154"/>
      <c r="C59" s="25"/>
      <c r="D59" s="26"/>
      <c r="E59" s="28"/>
      <c r="F59" s="158"/>
      <c r="G59" s="158"/>
      <c r="H59" s="106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  <c r="AD59" s="107"/>
      <c r="AE59" s="107"/>
      <c r="AF59" s="107"/>
      <c r="AG59" s="107"/>
      <c r="AH59" s="107"/>
      <c r="AI59" s="107"/>
      <c r="AJ59" s="107"/>
      <c r="AK59" s="107"/>
      <c r="AL59" s="107"/>
      <c r="AM59" s="107"/>
      <c r="AN59" s="107"/>
      <c r="AO59" s="107"/>
      <c r="AP59" s="107"/>
      <c r="AQ59" s="108"/>
    </row>
    <row r="60" spans="1:43">
      <c r="A60" s="153"/>
      <c r="B60" s="154"/>
      <c r="C60" s="25"/>
      <c r="D60" s="26"/>
      <c r="E60" s="28"/>
      <c r="F60" s="158"/>
      <c r="G60" s="158"/>
      <c r="H60" s="106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  <c r="AD60" s="107"/>
      <c r="AE60" s="107"/>
      <c r="AF60" s="107"/>
      <c r="AG60" s="107"/>
      <c r="AH60" s="107"/>
      <c r="AI60" s="107"/>
      <c r="AJ60" s="107"/>
      <c r="AK60" s="107"/>
      <c r="AL60" s="107"/>
      <c r="AM60" s="107"/>
      <c r="AN60" s="107"/>
      <c r="AO60" s="107"/>
      <c r="AP60" s="107"/>
      <c r="AQ60" s="108"/>
    </row>
    <row r="61" spans="1:43">
      <c r="A61" s="153"/>
      <c r="B61" s="154"/>
      <c r="C61" s="25"/>
      <c r="D61" s="26"/>
      <c r="E61" s="28"/>
      <c r="F61" s="158"/>
      <c r="G61" s="158"/>
      <c r="H61" s="106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  <c r="AD61" s="107"/>
      <c r="AE61" s="107"/>
      <c r="AF61" s="107"/>
      <c r="AG61" s="107"/>
      <c r="AH61" s="107"/>
      <c r="AI61" s="107"/>
      <c r="AJ61" s="107"/>
      <c r="AK61" s="107"/>
      <c r="AL61" s="107"/>
      <c r="AM61" s="107"/>
      <c r="AN61" s="107"/>
      <c r="AO61" s="107"/>
      <c r="AP61" s="107"/>
      <c r="AQ61" s="108"/>
    </row>
    <row r="62" spans="1:43">
      <c r="A62" s="155"/>
      <c r="B62" s="156"/>
      <c r="C62" s="25"/>
      <c r="D62" s="26"/>
      <c r="E62" s="28"/>
      <c r="F62" s="159"/>
      <c r="G62" s="159"/>
      <c r="H62" s="106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  <c r="AD62" s="107"/>
      <c r="AE62" s="107"/>
      <c r="AF62" s="107"/>
      <c r="AG62" s="107"/>
      <c r="AH62" s="107"/>
      <c r="AI62" s="107"/>
      <c r="AJ62" s="107"/>
      <c r="AK62" s="107"/>
      <c r="AL62" s="107"/>
      <c r="AM62" s="107"/>
      <c r="AN62" s="107"/>
      <c r="AO62" s="107"/>
      <c r="AP62" s="107"/>
      <c r="AQ62" s="108"/>
    </row>
    <row r="63" spans="1:43">
      <c r="A63" s="24"/>
      <c r="B63" s="31"/>
      <c r="C63" s="25"/>
      <c r="D63" s="26"/>
      <c r="E63" s="28"/>
      <c r="F63" s="28"/>
      <c r="G63" s="29">
        <f t="shared" ref="G63" si="1">C63*D63*E63*F63</f>
        <v>0</v>
      </c>
      <c r="H63" s="106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  <c r="AD63" s="107"/>
      <c r="AE63" s="107"/>
      <c r="AF63" s="107"/>
      <c r="AG63" s="107"/>
      <c r="AH63" s="107"/>
      <c r="AI63" s="107"/>
      <c r="AJ63" s="107"/>
      <c r="AK63" s="107"/>
      <c r="AL63" s="107"/>
      <c r="AM63" s="107"/>
      <c r="AN63" s="107"/>
      <c r="AO63" s="107"/>
      <c r="AP63" s="107"/>
      <c r="AQ63" s="108"/>
    </row>
    <row r="64" spans="1:43" ht="15" thickBot="1">
      <c r="A64" s="24"/>
      <c r="B64" s="31"/>
      <c r="C64" s="25"/>
      <c r="D64" s="26"/>
      <c r="E64" s="28"/>
      <c r="F64" s="28"/>
      <c r="G64" s="29"/>
      <c r="H64" s="106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  <c r="AC64" s="107"/>
      <c r="AD64" s="107"/>
      <c r="AE64" s="107"/>
      <c r="AF64" s="107"/>
      <c r="AG64" s="107"/>
      <c r="AH64" s="107"/>
      <c r="AI64" s="107"/>
      <c r="AJ64" s="107"/>
      <c r="AK64" s="107"/>
      <c r="AL64" s="107"/>
      <c r="AM64" s="107"/>
      <c r="AN64" s="107"/>
      <c r="AO64" s="107"/>
      <c r="AP64" s="107"/>
      <c r="AQ64" s="108"/>
    </row>
    <row r="65" spans="1:43" ht="15" thickBot="1">
      <c r="A65" s="24"/>
      <c r="B65" s="31"/>
      <c r="C65" s="25"/>
      <c r="D65" s="26"/>
      <c r="E65" s="28"/>
      <c r="F65" s="32" t="s">
        <v>20</v>
      </c>
      <c r="G65" s="33">
        <f>SUM(G50:G64)</f>
        <v>1</v>
      </c>
      <c r="H65" s="106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  <c r="AD65" s="107"/>
      <c r="AE65" s="107"/>
      <c r="AF65" s="107"/>
      <c r="AG65" s="107"/>
      <c r="AH65" s="107"/>
      <c r="AI65" s="107"/>
      <c r="AJ65" s="107"/>
      <c r="AK65" s="107"/>
      <c r="AL65" s="107"/>
      <c r="AM65" s="107"/>
      <c r="AN65" s="107"/>
      <c r="AO65" s="107"/>
      <c r="AP65" s="107"/>
      <c r="AQ65" s="108"/>
    </row>
    <row r="66" spans="1:43" ht="15" thickBot="1">
      <c r="A66" s="24"/>
      <c r="B66" s="31"/>
      <c r="C66" s="25"/>
      <c r="D66" s="26"/>
      <c r="E66" s="28"/>
      <c r="F66" s="33" t="s">
        <v>21</v>
      </c>
      <c r="G66" s="34">
        <v>0</v>
      </c>
      <c r="H66" s="106"/>
      <c r="I66" s="107"/>
      <c r="J66" s="107"/>
      <c r="K66" s="107"/>
      <c r="L66" s="107"/>
      <c r="M66" s="107"/>
      <c r="N66" s="107"/>
      <c r="O66" s="107"/>
      <c r="P66" s="107"/>
      <c r="Q66" s="107"/>
      <c r="R66" s="107"/>
      <c r="S66" s="107"/>
      <c r="T66" s="107"/>
      <c r="U66" s="107"/>
      <c r="V66" s="107"/>
      <c r="W66" s="107"/>
      <c r="X66" s="107"/>
      <c r="Y66" s="107"/>
      <c r="Z66" s="107"/>
      <c r="AA66" s="107"/>
      <c r="AB66" s="107"/>
      <c r="AC66" s="107"/>
      <c r="AD66" s="107"/>
      <c r="AE66" s="107"/>
      <c r="AF66" s="107"/>
      <c r="AG66" s="107"/>
      <c r="AH66" s="107"/>
      <c r="AI66" s="107"/>
      <c r="AJ66" s="107"/>
      <c r="AK66" s="107"/>
      <c r="AL66" s="107"/>
      <c r="AM66" s="107"/>
      <c r="AN66" s="107"/>
      <c r="AO66" s="107"/>
      <c r="AP66" s="107"/>
      <c r="AQ66" s="108"/>
    </row>
    <row r="67" spans="1:43">
      <c r="A67" s="24"/>
      <c r="B67" s="31"/>
      <c r="C67" s="25"/>
      <c r="D67" s="26"/>
      <c r="E67" s="28"/>
      <c r="F67" s="35" t="s">
        <v>22</v>
      </c>
      <c r="G67" s="36">
        <f>G65+G66</f>
        <v>1</v>
      </c>
      <c r="H67" s="106"/>
      <c r="I67" s="107"/>
      <c r="J67" s="107"/>
      <c r="K67" s="107"/>
      <c r="L67" s="107"/>
      <c r="M67" s="107"/>
      <c r="N67" s="107"/>
      <c r="O67" s="107"/>
      <c r="P67" s="107"/>
      <c r="Q67" s="107"/>
      <c r="R67" s="107"/>
      <c r="S67" s="107"/>
      <c r="T67" s="107"/>
      <c r="U67" s="107"/>
      <c r="V67" s="107"/>
      <c r="W67" s="107"/>
      <c r="X67" s="107"/>
      <c r="Y67" s="107"/>
      <c r="Z67" s="107"/>
      <c r="AA67" s="107"/>
      <c r="AB67" s="107"/>
      <c r="AC67" s="107"/>
      <c r="AD67" s="107"/>
      <c r="AE67" s="107"/>
      <c r="AF67" s="107"/>
      <c r="AG67" s="107"/>
      <c r="AH67" s="107"/>
      <c r="AI67" s="107"/>
      <c r="AJ67" s="107"/>
      <c r="AK67" s="107"/>
      <c r="AL67" s="107"/>
      <c r="AM67" s="107"/>
      <c r="AN67" s="107"/>
      <c r="AO67" s="107"/>
      <c r="AP67" s="107"/>
      <c r="AQ67" s="108"/>
    </row>
    <row r="68" spans="1:43">
      <c r="A68" s="109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  <c r="AQ68" s="111"/>
    </row>
    <row r="69" spans="1:43">
      <c r="A69" s="112" t="s">
        <v>29</v>
      </c>
      <c r="B69" s="113"/>
      <c r="C69" s="113"/>
      <c r="D69" s="113"/>
      <c r="E69" s="113"/>
      <c r="F69" s="113"/>
      <c r="G69" s="113"/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3"/>
      <c r="Z69" s="113"/>
      <c r="AA69" s="113"/>
      <c r="AB69" s="113"/>
      <c r="AC69" s="113"/>
      <c r="AD69" s="113"/>
      <c r="AE69" s="113"/>
      <c r="AF69" s="113"/>
      <c r="AG69" s="113"/>
      <c r="AH69" s="113"/>
      <c r="AI69" s="113"/>
      <c r="AJ69" s="113"/>
      <c r="AK69" s="113"/>
      <c r="AL69" s="113"/>
      <c r="AM69" s="113"/>
      <c r="AN69" s="113"/>
      <c r="AO69" s="113"/>
      <c r="AP69" s="113"/>
      <c r="AQ69" s="114"/>
    </row>
    <row r="70" spans="1:43" ht="15" thickBot="1"/>
    <row r="71" spans="1:43">
      <c r="A71" s="13" t="s">
        <v>6</v>
      </c>
      <c r="B71" s="147" t="str">
        <f>B44</f>
        <v xml:space="preserve">CAPITULO No. 1 MANTENIMIENTO CORRECTIVO Y PREVENTIVO DE SISTEMA DE PANEL FOTOVOLTAICO </v>
      </c>
      <c r="C71" s="148"/>
      <c r="D71" s="148"/>
      <c r="E71" s="148"/>
      <c r="F71" s="148"/>
      <c r="G71" s="148"/>
      <c r="H71" s="148"/>
      <c r="I71" s="148"/>
      <c r="J71" s="148"/>
      <c r="K71" s="148"/>
      <c r="L71" s="148"/>
      <c r="M71" s="149"/>
      <c r="N71" s="149"/>
      <c r="O71" s="149"/>
      <c r="P71" s="149"/>
      <c r="Q71" s="149"/>
      <c r="R71" s="149"/>
      <c r="S71" s="149"/>
      <c r="T71" s="149"/>
      <c r="U71" s="149"/>
      <c r="V71" s="149"/>
      <c r="W71" s="149"/>
      <c r="X71" s="149"/>
      <c r="Y71" s="149"/>
      <c r="Z71" s="149"/>
      <c r="AA71" s="149"/>
      <c r="AB71" s="149"/>
      <c r="AC71" s="149"/>
      <c r="AD71" s="149"/>
      <c r="AE71" s="149"/>
      <c r="AF71" s="149"/>
      <c r="AG71" s="149"/>
      <c r="AH71" s="149"/>
      <c r="AI71" s="149"/>
      <c r="AJ71" s="149"/>
      <c r="AK71" s="149"/>
      <c r="AL71" s="149"/>
      <c r="AM71" s="149"/>
      <c r="AN71" s="149"/>
      <c r="AO71" s="149"/>
      <c r="AP71" s="149"/>
      <c r="AQ71" s="150"/>
    </row>
    <row r="72" spans="1:43">
      <c r="A72" s="14" t="s">
        <v>7</v>
      </c>
      <c r="B72" s="102" t="s">
        <v>9</v>
      </c>
      <c r="C72" s="102"/>
      <c r="D72" s="102"/>
      <c r="E72" s="102"/>
      <c r="F72" s="102"/>
      <c r="G72" s="102"/>
      <c r="H72" s="102" t="s">
        <v>8</v>
      </c>
      <c r="I72" s="102"/>
      <c r="J72" s="102"/>
      <c r="K72" s="102"/>
      <c r="L72" s="102"/>
      <c r="M72" s="103" t="s">
        <v>10</v>
      </c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3"/>
      <c r="Z72" s="103"/>
      <c r="AA72" s="104"/>
      <c r="AB72" s="103" t="s">
        <v>11</v>
      </c>
      <c r="AC72" s="103"/>
      <c r="AD72" s="103"/>
      <c r="AE72" s="103"/>
      <c r="AF72" s="103"/>
      <c r="AG72" s="103"/>
      <c r="AH72" s="103"/>
      <c r="AI72" s="103"/>
      <c r="AJ72" s="103"/>
      <c r="AK72" s="103"/>
      <c r="AL72" s="103"/>
      <c r="AM72" s="103"/>
      <c r="AN72" s="103"/>
      <c r="AO72" s="103"/>
      <c r="AP72" s="103"/>
      <c r="AQ72" s="105"/>
    </row>
    <row r="73" spans="1:43" ht="51.6" customHeight="1" thickBot="1">
      <c r="A73" s="15">
        <f>RESUMEN!C12</f>
        <v>1.05</v>
      </c>
      <c r="B73" s="115" t="str">
        <f>RESUMEN!D12</f>
        <v xml:space="preserve">SISTEMA 02 : Mantenimiento preventivo y correctivo de : 
inspección, limpieza, ajuste, pruebas y reposición de elementos defectuosos, garantizando la correcta operación, seguridad y continuidad del servicio.
A - Controlador de Carga (OutBack Power): Limpieza general y verificación de ventilación, revisión y ajuste de conexiones DC, verificación de parámetros de operación y alarmas, revisión de configuración y actualización si aplica.
B - Interruptor Termomagnético de Protección: Verificación de estado físico y funcionamiento, ajuste de conexiones, prueba de disparo, sustitución en caso de desgaste o falla.
C - PLC / Controlador Lógico Programable: Limpieza y revisión visual, verificación de alimentación, respaldo y revisión del programa, comprobación de entradas y salidas.
D - Fuente de Alimentación (DC): Medición de voltaje de salida, revisión y ajuste de conexiones, limpieza, sustitución en caso de inestabilidad.
E - Monitor de Energía / Relé de Control: Verificación de mediciones eléctricas, revisión de configuración, prueba de actuación de protecciones, ajuste de conexiones.
F - Borneras de Tierra / Neutro: Limpieza, ajuste de tornillos, verificación de continuidad a tierra.
G - Bloques de Terminales (Bornes): Ajuste de conexiones, limpieza, verificación de identificación y organización del cableado.
H - Tomacorriente y Adaptador: Verificación de funcionamiento, revisión de conexiones, limpieza y estado físico.
I - Dispositivos de Protección (DPS y Breakers): Verificación del estado del DPS e indicador de operación, revisión de conexión a tierra, prueba de disparo de breakers, ajuste de conexiones, sustitución de elementos defectuosos.
</v>
      </c>
      <c r="C73" s="116"/>
      <c r="D73" s="116"/>
      <c r="E73" s="116"/>
      <c r="F73" s="116"/>
      <c r="G73" s="117"/>
      <c r="H73" s="118" t="str">
        <f>RESUMEN!E12</f>
        <v xml:space="preserve">Global </v>
      </c>
      <c r="I73" s="118"/>
      <c r="J73" s="118"/>
      <c r="K73" s="118"/>
      <c r="L73" s="118"/>
      <c r="M73" s="119" t="str">
        <f>M46</f>
        <v xml:space="preserve">CENTRO DE FORMACIÓN CAFETERA </v>
      </c>
      <c r="N73" s="119"/>
      <c r="O73" s="119"/>
      <c r="P73" s="119"/>
      <c r="Q73" s="119"/>
      <c r="R73" s="119"/>
      <c r="S73" s="119"/>
      <c r="T73" s="119"/>
      <c r="U73" s="119"/>
      <c r="V73" s="119"/>
      <c r="W73" s="119"/>
      <c r="X73" s="119"/>
      <c r="Y73" s="119"/>
      <c r="Z73" s="119"/>
      <c r="AA73" s="120"/>
      <c r="AB73" s="121" t="s">
        <v>30</v>
      </c>
      <c r="AC73" s="122"/>
      <c r="AD73" s="122"/>
      <c r="AE73" s="122"/>
      <c r="AF73" s="122"/>
      <c r="AG73" s="122"/>
      <c r="AH73" s="122"/>
      <c r="AI73" s="123"/>
      <c r="AJ73" s="16"/>
      <c r="AK73" s="16"/>
      <c r="AL73" s="16"/>
      <c r="AM73" s="16"/>
      <c r="AN73" s="16"/>
      <c r="AO73" s="16"/>
      <c r="AP73" s="16"/>
      <c r="AQ73" s="17"/>
    </row>
    <row r="74" spans="1:43" ht="15" thickBot="1">
      <c r="A74" s="18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20"/>
    </row>
    <row r="75" spans="1:43">
      <c r="A75" s="124" t="s">
        <v>12</v>
      </c>
      <c r="B75" s="125"/>
      <c r="C75" s="128" t="s">
        <v>13</v>
      </c>
      <c r="D75" s="128"/>
      <c r="E75" s="128"/>
      <c r="F75" s="129"/>
      <c r="G75" s="130" t="s">
        <v>14</v>
      </c>
      <c r="H75" s="132" t="s">
        <v>15</v>
      </c>
      <c r="I75" s="133"/>
      <c r="J75" s="133"/>
      <c r="K75" s="133"/>
      <c r="L75" s="133"/>
      <c r="M75" s="133"/>
      <c r="N75" s="133"/>
      <c r="O75" s="133"/>
      <c r="P75" s="133"/>
      <c r="Q75" s="133"/>
      <c r="R75" s="133"/>
      <c r="S75" s="133"/>
      <c r="T75" s="133"/>
      <c r="U75" s="133"/>
      <c r="V75" s="133"/>
      <c r="W75" s="133"/>
      <c r="X75" s="133"/>
      <c r="Y75" s="133"/>
      <c r="Z75" s="133"/>
      <c r="AA75" s="133"/>
      <c r="AB75" s="133"/>
      <c r="AC75" s="133"/>
      <c r="AD75" s="133"/>
      <c r="AE75" s="133"/>
      <c r="AF75" s="133"/>
      <c r="AG75" s="133"/>
      <c r="AH75" s="133"/>
      <c r="AI75" s="133"/>
      <c r="AJ75" s="133"/>
      <c r="AK75" s="133"/>
      <c r="AL75" s="133"/>
      <c r="AM75" s="133"/>
      <c r="AN75" s="133"/>
      <c r="AO75" s="133"/>
      <c r="AP75" s="133"/>
      <c r="AQ75" s="134"/>
    </row>
    <row r="76" spans="1:43">
      <c r="A76" s="126"/>
      <c r="B76" s="127"/>
      <c r="C76" s="21" t="s">
        <v>16</v>
      </c>
      <c r="D76" s="22" t="s">
        <v>31</v>
      </c>
      <c r="E76" s="22" t="s">
        <v>32</v>
      </c>
      <c r="F76" s="23" t="s">
        <v>17</v>
      </c>
      <c r="G76" s="131"/>
      <c r="H76" s="135"/>
      <c r="I76" s="136"/>
      <c r="J76" s="136"/>
      <c r="K76" s="136"/>
      <c r="L76" s="136"/>
      <c r="M76" s="136"/>
      <c r="N76" s="136"/>
      <c r="O76" s="136"/>
      <c r="P76" s="136"/>
      <c r="Q76" s="136"/>
      <c r="R76" s="136"/>
      <c r="S76" s="136"/>
      <c r="T76" s="136"/>
      <c r="U76" s="136"/>
      <c r="V76" s="136"/>
      <c r="W76" s="136"/>
      <c r="X76" s="136"/>
      <c r="Y76" s="136"/>
      <c r="Z76" s="136"/>
      <c r="AA76" s="136"/>
      <c r="AB76" s="136"/>
      <c r="AC76" s="136"/>
      <c r="AD76" s="136"/>
      <c r="AE76" s="136"/>
      <c r="AF76" s="136"/>
      <c r="AG76" s="136"/>
      <c r="AH76" s="136"/>
      <c r="AI76" s="136"/>
      <c r="AJ76" s="136"/>
      <c r="AK76" s="136"/>
      <c r="AL76" s="136"/>
      <c r="AM76" s="136"/>
      <c r="AN76" s="136"/>
      <c r="AO76" s="136"/>
      <c r="AP76" s="136"/>
      <c r="AQ76" s="137"/>
    </row>
    <row r="77" spans="1:43">
      <c r="A77" s="67"/>
      <c r="B77" s="68"/>
      <c r="C77" s="69"/>
      <c r="D77" s="70"/>
      <c r="E77" s="71"/>
      <c r="G77" s="73"/>
      <c r="H77" s="106"/>
      <c r="I77" s="107"/>
      <c r="J77" s="107"/>
      <c r="K77" s="107"/>
      <c r="L77" s="107"/>
      <c r="M77" s="107"/>
      <c r="N77" s="107"/>
      <c r="O77" s="107"/>
      <c r="P77" s="107"/>
      <c r="Q77" s="107"/>
      <c r="R77" s="107"/>
      <c r="S77" s="107"/>
      <c r="T77" s="107"/>
      <c r="U77" s="107"/>
      <c r="V77" s="107"/>
      <c r="W77" s="107"/>
      <c r="X77" s="107"/>
      <c r="Y77" s="107"/>
      <c r="Z77" s="107"/>
      <c r="AA77" s="107"/>
      <c r="AB77" s="107"/>
      <c r="AC77" s="107"/>
      <c r="AD77" s="107"/>
      <c r="AE77" s="107"/>
      <c r="AF77" s="107"/>
      <c r="AG77" s="107"/>
      <c r="AH77" s="107"/>
      <c r="AI77" s="107"/>
      <c r="AJ77" s="107"/>
      <c r="AK77" s="107"/>
      <c r="AL77" s="107"/>
      <c r="AM77" s="107"/>
      <c r="AN77" s="107"/>
      <c r="AO77" s="107"/>
      <c r="AP77" s="107"/>
      <c r="AQ77" s="108"/>
    </row>
    <row r="78" spans="1:43">
      <c r="A78" s="24"/>
      <c r="B78" s="30"/>
      <c r="C78" s="25"/>
      <c r="D78" s="26"/>
      <c r="E78" s="27"/>
      <c r="F78" s="28"/>
      <c r="G78" s="29">
        <f>F78</f>
        <v>0</v>
      </c>
      <c r="H78" s="106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8"/>
    </row>
    <row r="79" spans="1:43">
      <c r="A79" s="138" t="s">
        <v>57</v>
      </c>
      <c r="B79" s="139"/>
      <c r="C79" s="69"/>
      <c r="D79" s="70"/>
      <c r="E79" s="71"/>
      <c r="F79" s="144">
        <v>1</v>
      </c>
      <c r="G79" s="144">
        <f>F79</f>
        <v>1</v>
      </c>
      <c r="H79" s="106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107"/>
      <c r="X79" s="107"/>
      <c r="Y79" s="107"/>
      <c r="Z79" s="107"/>
      <c r="AA79" s="107"/>
      <c r="AB79" s="107"/>
      <c r="AC79" s="107"/>
      <c r="AD79" s="107"/>
      <c r="AE79" s="107"/>
      <c r="AF79" s="107"/>
      <c r="AG79" s="107"/>
      <c r="AH79" s="107"/>
      <c r="AI79" s="107"/>
      <c r="AJ79" s="107"/>
      <c r="AK79" s="107"/>
      <c r="AL79" s="107"/>
      <c r="AM79" s="107"/>
      <c r="AN79" s="107"/>
      <c r="AO79" s="107"/>
      <c r="AP79" s="107"/>
      <c r="AQ79" s="108"/>
    </row>
    <row r="80" spans="1:43">
      <c r="A80" s="140"/>
      <c r="B80" s="141"/>
      <c r="C80" s="25"/>
      <c r="D80" s="26"/>
      <c r="E80" s="27"/>
      <c r="F80" s="145"/>
      <c r="G80" s="145"/>
      <c r="H80" s="106"/>
      <c r="I80" s="107"/>
      <c r="J80" s="107"/>
      <c r="K80" s="107"/>
      <c r="L80" s="107"/>
      <c r="M80" s="107"/>
      <c r="N80" s="107"/>
      <c r="O80" s="107"/>
      <c r="P80" s="107"/>
      <c r="Q80" s="107"/>
      <c r="R80" s="107"/>
      <c r="S80" s="107"/>
      <c r="T80" s="107"/>
      <c r="U80" s="107"/>
      <c r="V80" s="107"/>
      <c r="W80" s="107"/>
      <c r="X80" s="107"/>
      <c r="Y80" s="107"/>
      <c r="Z80" s="107"/>
      <c r="AA80" s="107"/>
      <c r="AB80" s="107"/>
      <c r="AC80" s="107"/>
      <c r="AD80" s="107"/>
      <c r="AE80" s="107"/>
      <c r="AF80" s="107"/>
      <c r="AG80" s="107"/>
      <c r="AH80" s="107"/>
      <c r="AI80" s="107"/>
      <c r="AJ80" s="107"/>
      <c r="AK80" s="107"/>
      <c r="AL80" s="107"/>
      <c r="AM80" s="107"/>
      <c r="AN80" s="107"/>
      <c r="AO80" s="107"/>
      <c r="AP80" s="107"/>
      <c r="AQ80" s="108"/>
    </row>
    <row r="81" spans="1:43">
      <c r="A81" s="140"/>
      <c r="B81" s="141"/>
      <c r="C81" s="69"/>
      <c r="D81" s="70"/>
      <c r="E81" s="71"/>
      <c r="F81" s="145"/>
      <c r="G81" s="145"/>
      <c r="H81" s="106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107"/>
      <c r="X81" s="107"/>
      <c r="Y81" s="107"/>
      <c r="Z81" s="107"/>
      <c r="AA81" s="107"/>
      <c r="AB81" s="107"/>
      <c r="AC81" s="107"/>
      <c r="AD81" s="107"/>
      <c r="AE81" s="107"/>
      <c r="AF81" s="107"/>
      <c r="AG81" s="107"/>
      <c r="AH81" s="107"/>
      <c r="AI81" s="107"/>
      <c r="AJ81" s="107"/>
      <c r="AK81" s="107"/>
      <c r="AL81" s="107"/>
      <c r="AM81" s="107"/>
      <c r="AN81" s="107"/>
      <c r="AO81" s="107"/>
      <c r="AP81" s="107"/>
      <c r="AQ81" s="108"/>
    </row>
    <row r="82" spans="1:43">
      <c r="A82" s="140"/>
      <c r="B82" s="141"/>
      <c r="C82" s="25"/>
      <c r="D82" s="26"/>
      <c r="E82" s="28"/>
      <c r="F82" s="145"/>
      <c r="G82" s="145"/>
      <c r="H82" s="106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107"/>
      <c r="X82" s="107"/>
      <c r="Y82" s="107"/>
      <c r="Z82" s="107"/>
      <c r="AA82" s="107"/>
      <c r="AB82" s="107"/>
      <c r="AC82" s="107"/>
      <c r="AD82" s="107"/>
      <c r="AE82" s="107"/>
      <c r="AF82" s="107"/>
      <c r="AG82" s="107"/>
      <c r="AH82" s="107"/>
      <c r="AI82" s="107"/>
      <c r="AJ82" s="107"/>
      <c r="AK82" s="107"/>
      <c r="AL82" s="107"/>
      <c r="AM82" s="107"/>
      <c r="AN82" s="107"/>
      <c r="AO82" s="107"/>
      <c r="AP82" s="107"/>
      <c r="AQ82" s="108"/>
    </row>
    <row r="83" spans="1:43">
      <c r="A83" s="140"/>
      <c r="B83" s="141"/>
      <c r="C83" s="25"/>
      <c r="D83" s="26"/>
      <c r="E83" s="28"/>
      <c r="F83" s="145"/>
      <c r="G83" s="145"/>
      <c r="H83" s="106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107"/>
      <c r="X83" s="107"/>
      <c r="Y83" s="107"/>
      <c r="Z83" s="107"/>
      <c r="AA83" s="107"/>
      <c r="AB83" s="107"/>
      <c r="AC83" s="107"/>
      <c r="AD83" s="107"/>
      <c r="AE83" s="107"/>
      <c r="AF83" s="107"/>
      <c r="AG83" s="107"/>
      <c r="AH83" s="107"/>
      <c r="AI83" s="107"/>
      <c r="AJ83" s="107"/>
      <c r="AK83" s="107"/>
      <c r="AL83" s="107"/>
      <c r="AM83" s="107"/>
      <c r="AN83" s="107"/>
      <c r="AO83" s="107"/>
      <c r="AP83" s="107"/>
      <c r="AQ83" s="108"/>
    </row>
    <row r="84" spans="1:43">
      <c r="A84" s="140"/>
      <c r="B84" s="141"/>
      <c r="C84" s="25"/>
      <c r="D84" s="26"/>
      <c r="E84" s="28"/>
      <c r="F84" s="145"/>
      <c r="G84" s="145"/>
      <c r="H84" s="106"/>
      <c r="I84" s="107"/>
      <c r="J84" s="107"/>
      <c r="K84" s="107"/>
      <c r="L84" s="107"/>
      <c r="M84" s="107"/>
      <c r="N84" s="107"/>
      <c r="O84" s="107"/>
      <c r="P84" s="107"/>
      <c r="Q84" s="107"/>
      <c r="R84" s="107"/>
      <c r="S84" s="107"/>
      <c r="T84" s="107"/>
      <c r="U84" s="107"/>
      <c r="V84" s="107"/>
      <c r="W84" s="107"/>
      <c r="X84" s="107"/>
      <c r="Y84" s="107"/>
      <c r="Z84" s="107"/>
      <c r="AA84" s="107"/>
      <c r="AB84" s="107"/>
      <c r="AC84" s="107"/>
      <c r="AD84" s="107"/>
      <c r="AE84" s="107"/>
      <c r="AF84" s="107"/>
      <c r="AG84" s="107"/>
      <c r="AH84" s="107"/>
      <c r="AI84" s="107"/>
      <c r="AJ84" s="107"/>
      <c r="AK84" s="107"/>
      <c r="AL84" s="107"/>
      <c r="AM84" s="107"/>
      <c r="AN84" s="107"/>
      <c r="AO84" s="107"/>
      <c r="AP84" s="107"/>
      <c r="AQ84" s="108"/>
    </row>
    <row r="85" spans="1:43">
      <c r="A85" s="140"/>
      <c r="B85" s="141"/>
      <c r="C85" s="25"/>
      <c r="D85" s="26"/>
      <c r="E85" s="28"/>
      <c r="F85" s="145"/>
      <c r="G85" s="145"/>
      <c r="H85" s="106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  <c r="Y85" s="107"/>
      <c r="Z85" s="107"/>
      <c r="AA85" s="107"/>
      <c r="AB85" s="107"/>
      <c r="AC85" s="107"/>
      <c r="AD85" s="107"/>
      <c r="AE85" s="107"/>
      <c r="AF85" s="107"/>
      <c r="AG85" s="107"/>
      <c r="AH85" s="107"/>
      <c r="AI85" s="107"/>
      <c r="AJ85" s="107"/>
      <c r="AK85" s="107"/>
      <c r="AL85" s="107"/>
      <c r="AM85" s="107"/>
      <c r="AN85" s="107"/>
      <c r="AO85" s="107"/>
      <c r="AP85" s="107"/>
      <c r="AQ85" s="108"/>
    </row>
    <row r="86" spans="1:43">
      <c r="A86" s="140"/>
      <c r="B86" s="141"/>
      <c r="C86" s="25"/>
      <c r="D86" s="26"/>
      <c r="E86" s="28"/>
      <c r="F86" s="145"/>
      <c r="G86" s="145"/>
      <c r="H86" s="106"/>
      <c r="I86" s="107"/>
      <c r="J86" s="107"/>
      <c r="K86" s="107"/>
      <c r="L86" s="107"/>
      <c r="M86" s="107"/>
      <c r="N86" s="107"/>
      <c r="O86" s="107"/>
      <c r="P86" s="107"/>
      <c r="Q86" s="107"/>
      <c r="R86" s="107"/>
      <c r="S86" s="107"/>
      <c r="T86" s="107"/>
      <c r="U86" s="107"/>
      <c r="V86" s="107"/>
      <c r="W86" s="107"/>
      <c r="X86" s="107"/>
      <c r="Y86" s="107"/>
      <c r="Z86" s="107"/>
      <c r="AA86" s="107"/>
      <c r="AB86" s="107"/>
      <c r="AC86" s="107"/>
      <c r="AD86" s="107"/>
      <c r="AE86" s="107"/>
      <c r="AF86" s="107"/>
      <c r="AG86" s="107"/>
      <c r="AH86" s="107"/>
      <c r="AI86" s="107"/>
      <c r="AJ86" s="107"/>
      <c r="AK86" s="107"/>
      <c r="AL86" s="107"/>
      <c r="AM86" s="107"/>
      <c r="AN86" s="107"/>
      <c r="AO86" s="107"/>
      <c r="AP86" s="107"/>
      <c r="AQ86" s="108"/>
    </row>
    <row r="87" spans="1:43">
      <c r="A87" s="140"/>
      <c r="B87" s="141"/>
      <c r="C87" s="25"/>
      <c r="D87" s="26"/>
      <c r="E87" s="28"/>
      <c r="F87" s="145"/>
      <c r="G87" s="145"/>
      <c r="H87" s="106"/>
      <c r="I87" s="107"/>
      <c r="J87" s="107"/>
      <c r="K87" s="107"/>
      <c r="L87" s="107"/>
      <c r="M87" s="107"/>
      <c r="N87" s="107"/>
      <c r="O87" s="107"/>
      <c r="P87" s="107"/>
      <c r="Q87" s="107"/>
      <c r="R87" s="107"/>
      <c r="S87" s="107"/>
      <c r="T87" s="107"/>
      <c r="U87" s="107"/>
      <c r="V87" s="107"/>
      <c r="W87" s="107"/>
      <c r="X87" s="107"/>
      <c r="Y87" s="107"/>
      <c r="Z87" s="107"/>
      <c r="AA87" s="107"/>
      <c r="AB87" s="107"/>
      <c r="AC87" s="107"/>
      <c r="AD87" s="107"/>
      <c r="AE87" s="107"/>
      <c r="AF87" s="107"/>
      <c r="AG87" s="107"/>
      <c r="AH87" s="107"/>
      <c r="AI87" s="107"/>
      <c r="AJ87" s="107"/>
      <c r="AK87" s="107"/>
      <c r="AL87" s="107"/>
      <c r="AM87" s="107"/>
      <c r="AN87" s="107"/>
      <c r="AO87" s="107"/>
      <c r="AP87" s="107"/>
      <c r="AQ87" s="108"/>
    </row>
    <row r="88" spans="1:43">
      <c r="A88" s="140"/>
      <c r="B88" s="141"/>
      <c r="C88" s="25"/>
      <c r="D88" s="26"/>
      <c r="E88" s="28"/>
      <c r="F88" s="145"/>
      <c r="G88" s="145"/>
      <c r="H88" s="106"/>
      <c r="I88" s="107"/>
      <c r="J88" s="107"/>
      <c r="K88" s="107"/>
      <c r="L88" s="107"/>
      <c r="M88" s="107"/>
      <c r="N88" s="107"/>
      <c r="O88" s="107"/>
      <c r="P88" s="107"/>
      <c r="Q88" s="107"/>
      <c r="R88" s="107"/>
      <c r="S88" s="107"/>
      <c r="T88" s="107"/>
      <c r="U88" s="107"/>
      <c r="V88" s="107"/>
      <c r="W88" s="107"/>
      <c r="X88" s="107"/>
      <c r="Y88" s="107"/>
      <c r="Z88" s="107"/>
      <c r="AA88" s="107"/>
      <c r="AB88" s="107"/>
      <c r="AC88" s="107"/>
      <c r="AD88" s="107"/>
      <c r="AE88" s="107"/>
      <c r="AF88" s="107"/>
      <c r="AG88" s="107"/>
      <c r="AH88" s="107"/>
      <c r="AI88" s="107"/>
      <c r="AJ88" s="107"/>
      <c r="AK88" s="107"/>
      <c r="AL88" s="107"/>
      <c r="AM88" s="107"/>
      <c r="AN88" s="107"/>
      <c r="AO88" s="107"/>
      <c r="AP88" s="107"/>
      <c r="AQ88" s="108"/>
    </row>
    <row r="89" spans="1:43">
      <c r="A89" s="140"/>
      <c r="B89" s="141"/>
      <c r="C89" s="25"/>
      <c r="D89" s="26"/>
      <c r="E89" s="28"/>
      <c r="F89" s="145"/>
      <c r="G89" s="145"/>
      <c r="H89" s="106"/>
      <c r="I89" s="107"/>
      <c r="J89" s="107"/>
      <c r="K89" s="107"/>
      <c r="L89" s="107"/>
      <c r="M89" s="107"/>
      <c r="N89" s="107"/>
      <c r="O89" s="107"/>
      <c r="P89" s="107"/>
      <c r="Q89" s="107"/>
      <c r="R89" s="107"/>
      <c r="S89" s="107"/>
      <c r="T89" s="107"/>
      <c r="U89" s="107"/>
      <c r="V89" s="107"/>
      <c r="W89" s="107"/>
      <c r="X89" s="107"/>
      <c r="Y89" s="107"/>
      <c r="Z89" s="107"/>
      <c r="AA89" s="107"/>
      <c r="AB89" s="107"/>
      <c r="AC89" s="107"/>
      <c r="AD89" s="107"/>
      <c r="AE89" s="107"/>
      <c r="AF89" s="107"/>
      <c r="AG89" s="107"/>
      <c r="AH89" s="107"/>
      <c r="AI89" s="107"/>
      <c r="AJ89" s="107"/>
      <c r="AK89" s="107"/>
      <c r="AL89" s="107"/>
      <c r="AM89" s="107"/>
      <c r="AN89" s="107"/>
      <c r="AO89" s="107"/>
      <c r="AP89" s="107"/>
      <c r="AQ89" s="108"/>
    </row>
    <row r="90" spans="1:43">
      <c r="A90" s="140"/>
      <c r="B90" s="141"/>
      <c r="C90" s="25"/>
      <c r="D90" s="26"/>
      <c r="E90" s="28"/>
      <c r="F90" s="145"/>
      <c r="G90" s="145"/>
      <c r="H90" s="106"/>
      <c r="I90" s="107"/>
      <c r="J90" s="107"/>
      <c r="K90" s="107"/>
      <c r="L90" s="107"/>
      <c r="M90" s="107"/>
      <c r="N90" s="107"/>
      <c r="O90" s="107"/>
      <c r="P90" s="107"/>
      <c r="Q90" s="107"/>
      <c r="R90" s="107"/>
      <c r="S90" s="107"/>
      <c r="T90" s="107"/>
      <c r="U90" s="107"/>
      <c r="V90" s="107"/>
      <c r="W90" s="107"/>
      <c r="X90" s="107"/>
      <c r="Y90" s="107"/>
      <c r="Z90" s="107"/>
      <c r="AA90" s="107"/>
      <c r="AB90" s="107"/>
      <c r="AC90" s="107"/>
      <c r="AD90" s="107"/>
      <c r="AE90" s="107"/>
      <c r="AF90" s="107"/>
      <c r="AG90" s="107"/>
      <c r="AH90" s="107"/>
      <c r="AI90" s="107"/>
      <c r="AJ90" s="107"/>
      <c r="AK90" s="107"/>
      <c r="AL90" s="107"/>
      <c r="AM90" s="107"/>
      <c r="AN90" s="107"/>
      <c r="AO90" s="107"/>
      <c r="AP90" s="107"/>
      <c r="AQ90" s="108"/>
    </row>
    <row r="91" spans="1:43" ht="15" thickBot="1">
      <c r="A91" s="140"/>
      <c r="B91" s="141"/>
      <c r="C91" s="25"/>
      <c r="D91" s="26"/>
      <c r="E91" s="28"/>
      <c r="F91" s="146"/>
      <c r="G91" s="146"/>
      <c r="H91" s="106"/>
      <c r="I91" s="107"/>
      <c r="J91" s="107"/>
      <c r="K91" s="107"/>
      <c r="L91" s="107"/>
      <c r="M91" s="107"/>
      <c r="N91" s="107"/>
      <c r="O91" s="107"/>
      <c r="P91" s="107"/>
      <c r="Q91" s="107"/>
      <c r="R91" s="107"/>
      <c r="S91" s="107"/>
      <c r="T91" s="107"/>
      <c r="U91" s="107"/>
      <c r="V91" s="107"/>
      <c r="W91" s="107"/>
      <c r="X91" s="107"/>
      <c r="Y91" s="107"/>
      <c r="Z91" s="107"/>
      <c r="AA91" s="107"/>
      <c r="AB91" s="107"/>
      <c r="AC91" s="107"/>
      <c r="AD91" s="107"/>
      <c r="AE91" s="107"/>
      <c r="AF91" s="107"/>
      <c r="AG91" s="107"/>
      <c r="AH91" s="107"/>
      <c r="AI91" s="107"/>
      <c r="AJ91" s="107"/>
      <c r="AK91" s="107"/>
      <c r="AL91" s="107"/>
      <c r="AM91" s="107"/>
      <c r="AN91" s="107"/>
      <c r="AO91" s="107"/>
      <c r="AP91" s="107"/>
      <c r="AQ91" s="108"/>
    </row>
    <row r="92" spans="1:43" ht="88.2" customHeight="1" thickBot="1">
      <c r="A92" s="142"/>
      <c r="B92" s="143"/>
      <c r="C92" s="25"/>
      <c r="D92" s="26"/>
      <c r="E92" s="28"/>
      <c r="F92" s="32" t="s">
        <v>20</v>
      </c>
      <c r="G92" s="33">
        <f>SUM(G77:G91)</f>
        <v>1</v>
      </c>
      <c r="H92" s="106"/>
      <c r="I92" s="107"/>
      <c r="J92" s="107"/>
      <c r="K92" s="107"/>
      <c r="L92" s="107"/>
      <c r="M92" s="107"/>
      <c r="N92" s="107"/>
      <c r="O92" s="107"/>
      <c r="P92" s="107"/>
      <c r="Q92" s="107"/>
      <c r="R92" s="107"/>
      <c r="S92" s="107"/>
      <c r="T92" s="107"/>
      <c r="U92" s="107"/>
      <c r="V92" s="107"/>
      <c r="W92" s="107"/>
      <c r="X92" s="107"/>
      <c r="Y92" s="107"/>
      <c r="Z92" s="107"/>
      <c r="AA92" s="107"/>
      <c r="AB92" s="107"/>
      <c r="AC92" s="107"/>
      <c r="AD92" s="107"/>
      <c r="AE92" s="107"/>
      <c r="AF92" s="107"/>
      <c r="AG92" s="107"/>
      <c r="AH92" s="107"/>
      <c r="AI92" s="107"/>
      <c r="AJ92" s="107"/>
      <c r="AK92" s="107"/>
      <c r="AL92" s="107"/>
      <c r="AM92" s="107"/>
      <c r="AN92" s="107"/>
      <c r="AO92" s="107"/>
      <c r="AP92" s="107"/>
      <c r="AQ92" s="108"/>
    </row>
    <row r="93" spans="1:43" ht="15" thickBot="1">
      <c r="A93" s="24"/>
      <c r="B93" s="31"/>
      <c r="C93" s="25"/>
      <c r="D93" s="26"/>
      <c r="E93" s="28"/>
      <c r="F93" s="33" t="s">
        <v>21</v>
      </c>
      <c r="G93" s="34">
        <v>0</v>
      </c>
      <c r="H93" s="106"/>
      <c r="I93" s="107"/>
      <c r="J93" s="107"/>
      <c r="K93" s="107"/>
      <c r="L93" s="107"/>
      <c r="M93" s="107"/>
      <c r="N93" s="107"/>
      <c r="O93" s="107"/>
      <c r="P93" s="107"/>
      <c r="Q93" s="107"/>
      <c r="R93" s="107"/>
      <c r="S93" s="107"/>
      <c r="T93" s="107"/>
      <c r="U93" s="107"/>
      <c r="V93" s="107"/>
      <c r="W93" s="107"/>
      <c r="X93" s="107"/>
      <c r="Y93" s="107"/>
      <c r="Z93" s="107"/>
      <c r="AA93" s="107"/>
      <c r="AB93" s="107"/>
      <c r="AC93" s="107"/>
      <c r="AD93" s="107"/>
      <c r="AE93" s="107"/>
      <c r="AF93" s="107"/>
      <c r="AG93" s="107"/>
      <c r="AH93" s="107"/>
      <c r="AI93" s="107"/>
      <c r="AJ93" s="107"/>
      <c r="AK93" s="107"/>
      <c r="AL93" s="107"/>
      <c r="AM93" s="107"/>
      <c r="AN93" s="107"/>
      <c r="AO93" s="107"/>
      <c r="AP93" s="107"/>
      <c r="AQ93" s="108"/>
    </row>
    <row r="94" spans="1:43">
      <c r="A94" s="24"/>
      <c r="B94" s="31"/>
      <c r="C94" s="25"/>
      <c r="D94" s="26"/>
      <c r="E94" s="28"/>
      <c r="F94" s="35" t="s">
        <v>22</v>
      </c>
      <c r="G94" s="36">
        <f>G92+G93</f>
        <v>1</v>
      </c>
      <c r="H94" s="106"/>
      <c r="I94" s="107"/>
      <c r="J94" s="107"/>
      <c r="K94" s="107"/>
      <c r="L94" s="107"/>
      <c r="M94" s="107"/>
      <c r="N94" s="107"/>
      <c r="O94" s="107"/>
      <c r="P94" s="107"/>
      <c r="Q94" s="107"/>
      <c r="R94" s="107"/>
      <c r="S94" s="107"/>
      <c r="T94" s="107"/>
      <c r="U94" s="107"/>
      <c r="V94" s="107"/>
      <c r="W94" s="107"/>
      <c r="X94" s="107"/>
      <c r="Y94" s="107"/>
      <c r="Z94" s="107"/>
      <c r="AA94" s="107"/>
      <c r="AB94" s="107"/>
      <c r="AC94" s="107"/>
      <c r="AD94" s="107"/>
      <c r="AE94" s="107"/>
      <c r="AF94" s="107"/>
      <c r="AG94" s="107"/>
      <c r="AH94" s="107"/>
      <c r="AI94" s="107"/>
      <c r="AJ94" s="107"/>
      <c r="AK94" s="107"/>
      <c r="AL94" s="107"/>
      <c r="AM94" s="107"/>
      <c r="AN94" s="107"/>
      <c r="AO94" s="107"/>
      <c r="AP94" s="107"/>
      <c r="AQ94" s="108"/>
    </row>
    <row r="95" spans="1:43">
      <c r="A95" s="109"/>
      <c r="B95" s="110"/>
      <c r="C95" s="110"/>
      <c r="D95" s="110"/>
      <c r="E95" s="110"/>
      <c r="F95" s="110"/>
      <c r="G95" s="110"/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0"/>
      <c r="AH95" s="110"/>
      <c r="AI95" s="110"/>
      <c r="AJ95" s="110"/>
      <c r="AK95" s="110"/>
      <c r="AL95" s="110"/>
      <c r="AM95" s="110"/>
      <c r="AN95" s="110"/>
      <c r="AO95" s="110"/>
      <c r="AP95" s="110"/>
      <c r="AQ95" s="111"/>
    </row>
    <row r="96" spans="1:43">
      <c r="A96" s="112" t="s">
        <v>29</v>
      </c>
      <c r="B96" s="113"/>
      <c r="C96" s="113"/>
      <c r="D96" s="113"/>
      <c r="E96" s="113"/>
      <c r="F96" s="113"/>
      <c r="G96" s="113"/>
      <c r="H96" s="113"/>
      <c r="I96" s="113"/>
      <c r="J96" s="113"/>
      <c r="K96" s="113"/>
      <c r="L96" s="113"/>
      <c r="M96" s="113"/>
      <c r="N96" s="113"/>
      <c r="O96" s="113"/>
      <c r="P96" s="113"/>
      <c r="Q96" s="113"/>
      <c r="R96" s="113"/>
      <c r="S96" s="113"/>
      <c r="T96" s="113"/>
      <c r="U96" s="113"/>
      <c r="V96" s="113"/>
      <c r="W96" s="113"/>
      <c r="X96" s="113"/>
      <c r="Y96" s="113"/>
      <c r="Z96" s="113"/>
      <c r="AA96" s="113"/>
      <c r="AB96" s="113"/>
      <c r="AC96" s="113"/>
      <c r="AD96" s="113"/>
      <c r="AE96" s="113"/>
      <c r="AF96" s="113"/>
      <c r="AG96" s="113"/>
      <c r="AH96" s="113"/>
      <c r="AI96" s="113"/>
      <c r="AJ96" s="113"/>
      <c r="AK96" s="113"/>
      <c r="AL96" s="113"/>
      <c r="AM96" s="113"/>
      <c r="AN96" s="113"/>
      <c r="AO96" s="113"/>
      <c r="AP96" s="113"/>
      <c r="AQ96" s="114"/>
    </row>
    <row r="97" spans="1:43" ht="15" thickBot="1"/>
    <row r="98" spans="1:43">
      <c r="A98" s="13" t="s">
        <v>6</v>
      </c>
      <c r="B98" s="147" t="str">
        <f>B71</f>
        <v xml:space="preserve">CAPITULO No. 1 MANTENIMIENTO CORRECTIVO Y PREVENTIVO DE SISTEMA DE PANEL FOTOVOLTAICO </v>
      </c>
      <c r="C98" s="148"/>
      <c r="D98" s="148"/>
      <c r="E98" s="148"/>
      <c r="F98" s="148"/>
      <c r="G98" s="148"/>
      <c r="H98" s="148"/>
      <c r="I98" s="148"/>
      <c r="J98" s="148"/>
      <c r="K98" s="148"/>
      <c r="L98" s="148"/>
      <c r="M98" s="149"/>
      <c r="N98" s="149"/>
      <c r="O98" s="149"/>
      <c r="P98" s="149"/>
      <c r="Q98" s="149"/>
      <c r="R98" s="149"/>
      <c r="S98" s="149"/>
      <c r="T98" s="149"/>
      <c r="U98" s="149"/>
      <c r="V98" s="149"/>
      <c r="W98" s="149"/>
      <c r="X98" s="149"/>
      <c r="Y98" s="149"/>
      <c r="Z98" s="149"/>
      <c r="AA98" s="149"/>
      <c r="AB98" s="149"/>
      <c r="AC98" s="149"/>
      <c r="AD98" s="149"/>
      <c r="AE98" s="149"/>
      <c r="AF98" s="149"/>
      <c r="AG98" s="149"/>
      <c r="AH98" s="149"/>
      <c r="AI98" s="149"/>
      <c r="AJ98" s="149"/>
      <c r="AK98" s="149"/>
      <c r="AL98" s="149"/>
      <c r="AM98" s="149"/>
      <c r="AN98" s="149"/>
      <c r="AO98" s="149"/>
      <c r="AP98" s="149"/>
      <c r="AQ98" s="150"/>
    </row>
    <row r="99" spans="1:43">
      <c r="A99" s="14" t="s">
        <v>7</v>
      </c>
      <c r="B99" s="102" t="s">
        <v>9</v>
      </c>
      <c r="C99" s="102"/>
      <c r="D99" s="102"/>
      <c r="E99" s="102"/>
      <c r="F99" s="102"/>
      <c r="G99" s="102"/>
      <c r="H99" s="102" t="s">
        <v>8</v>
      </c>
      <c r="I99" s="102"/>
      <c r="J99" s="102"/>
      <c r="K99" s="102"/>
      <c r="L99" s="102"/>
      <c r="M99" s="103" t="s">
        <v>10</v>
      </c>
      <c r="N99" s="103"/>
      <c r="O99" s="103"/>
      <c r="P99" s="103"/>
      <c r="Q99" s="103"/>
      <c r="R99" s="103"/>
      <c r="S99" s="103"/>
      <c r="T99" s="103"/>
      <c r="U99" s="103"/>
      <c r="V99" s="103"/>
      <c r="W99" s="103"/>
      <c r="X99" s="103"/>
      <c r="Y99" s="103"/>
      <c r="Z99" s="103"/>
      <c r="AA99" s="104"/>
      <c r="AB99" s="103" t="s">
        <v>11</v>
      </c>
      <c r="AC99" s="103"/>
      <c r="AD99" s="103"/>
      <c r="AE99" s="103"/>
      <c r="AF99" s="103"/>
      <c r="AG99" s="103"/>
      <c r="AH99" s="103"/>
      <c r="AI99" s="103"/>
      <c r="AJ99" s="103"/>
      <c r="AK99" s="103"/>
      <c r="AL99" s="103"/>
      <c r="AM99" s="103"/>
      <c r="AN99" s="103"/>
      <c r="AO99" s="103"/>
      <c r="AP99" s="103"/>
      <c r="AQ99" s="105"/>
    </row>
    <row r="100" spans="1:43" ht="75.599999999999994" customHeight="1" thickBot="1">
      <c r="A100" s="15">
        <f>RESUMEN!C13</f>
        <v>1.06</v>
      </c>
      <c r="B100" s="115" t="str">
        <f>RESUMEN!D13</f>
        <v>Suministro y remplazo de Tipo de Batería: 
Plomo-Ácido Sellada con tecnología AGM (Absorbed Glass Mat) o GEL, de Ciclo Profundo (Deep Cycle). Es fundamental que sea de ciclo profundo para soportar descargas constantes en sistemas solares o de respaldo.Voltaje Nominal:12VOLTIOS .Capacidad de Almacenamiento: 255 (Amperios-hora) a una tasa de descarga de 10 o 20 horas .Configuración de Terminal: Terminal de cobre o aleación de plomo tipo perno (usualmente M8) para asegurar una baja resistencia de contacto.Construcción: Carcasa de alta resistencia (ABS retardante de llama preferiblemente) y libre de mantenimiento (VRLA - Valve Regulated Lead Acid)
(Voltaje de Flotación: 13.5V a 13.8 V. Voltaje de Ciclo (Carga): 14.4 V  a 14.7V.Corriente Máxima de Carga: Capacidad de aceptar al menos 75A de corriente inicial.</v>
      </c>
      <c r="C100" s="116"/>
      <c r="D100" s="116"/>
      <c r="E100" s="116"/>
      <c r="F100" s="116"/>
      <c r="G100" s="117"/>
      <c r="H100" s="118" t="str">
        <f>RESUMEN!E13</f>
        <v>unidad</v>
      </c>
      <c r="I100" s="118"/>
      <c r="J100" s="118"/>
      <c r="K100" s="118"/>
      <c r="L100" s="118"/>
      <c r="M100" s="119" t="str">
        <f>M73</f>
        <v xml:space="preserve">CENTRO DE FORMACIÓN CAFETERA </v>
      </c>
      <c r="N100" s="119"/>
      <c r="O100" s="119"/>
      <c r="P100" s="119"/>
      <c r="Q100" s="119"/>
      <c r="R100" s="119"/>
      <c r="S100" s="119"/>
      <c r="T100" s="119"/>
      <c r="U100" s="119"/>
      <c r="V100" s="119"/>
      <c r="W100" s="119"/>
      <c r="X100" s="119"/>
      <c r="Y100" s="119"/>
      <c r="Z100" s="119"/>
      <c r="AA100" s="120"/>
      <c r="AB100" s="121" t="s">
        <v>30</v>
      </c>
      <c r="AC100" s="122"/>
      <c r="AD100" s="122"/>
      <c r="AE100" s="122"/>
      <c r="AF100" s="122"/>
      <c r="AG100" s="122"/>
      <c r="AH100" s="122"/>
      <c r="AI100" s="123"/>
      <c r="AJ100" s="16"/>
      <c r="AK100" s="16"/>
      <c r="AL100" s="16"/>
      <c r="AM100" s="16"/>
      <c r="AN100" s="16"/>
      <c r="AO100" s="16"/>
      <c r="AP100" s="16"/>
      <c r="AQ100" s="17"/>
    </row>
    <row r="101" spans="1:43" ht="15" thickBot="1">
      <c r="A101" s="18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20"/>
    </row>
    <row r="102" spans="1:43">
      <c r="A102" s="124" t="s">
        <v>12</v>
      </c>
      <c r="B102" s="125"/>
      <c r="C102" s="128" t="s">
        <v>13</v>
      </c>
      <c r="D102" s="128"/>
      <c r="E102" s="128"/>
      <c r="F102" s="129"/>
      <c r="G102" s="130" t="s">
        <v>14</v>
      </c>
      <c r="H102" s="132" t="s">
        <v>15</v>
      </c>
      <c r="I102" s="133"/>
      <c r="J102" s="133"/>
      <c r="K102" s="133"/>
      <c r="L102" s="133"/>
      <c r="M102" s="133"/>
      <c r="N102" s="133"/>
      <c r="O102" s="133"/>
      <c r="P102" s="133"/>
      <c r="Q102" s="133"/>
      <c r="R102" s="133"/>
      <c r="S102" s="133"/>
      <c r="T102" s="133"/>
      <c r="U102" s="133"/>
      <c r="V102" s="133"/>
      <c r="W102" s="133"/>
      <c r="X102" s="133"/>
      <c r="Y102" s="133"/>
      <c r="Z102" s="133"/>
      <c r="AA102" s="133"/>
      <c r="AB102" s="133"/>
      <c r="AC102" s="133"/>
      <c r="AD102" s="133"/>
      <c r="AE102" s="133"/>
      <c r="AF102" s="133"/>
      <c r="AG102" s="133"/>
      <c r="AH102" s="133"/>
      <c r="AI102" s="133"/>
      <c r="AJ102" s="133"/>
      <c r="AK102" s="133"/>
      <c r="AL102" s="133"/>
      <c r="AM102" s="133"/>
      <c r="AN102" s="133"/>
      <c r="AO102" s="133"/>
      <c r="AP102" s="133"/>
      <c r="AQ102" s="134"/>
    </row>
    <row r="103" spans="1:43">
      <c r="A103" s="126"/>
      <c r="B103" s="127"/>
      <c r="C103" s="21" t="s">
        <v>16</v>
      </c>
      <c r="D103" s="22" t="s">
        <v>31</v>
      </c>
      <c r="E103" s="22" t="s">
        <v>32</v>
      </c>
      <c r="F103" s="23" t="s">
        <v>17</v>
      </c>
      <c r="G103" s="131"/>
      <c r="H103" s="135"/>
      <c r="I103" s="136"/>
      <c r="J103" s="136"/>
      <c r="K103" s="136"/>
      <c r="L103" s="136"/>
      <c r="M103" s="136"/>
      <c r="N103" s="136"/>
      <c r="O103" s="136"/>
      <c r="P103" s="136"/>
      <c r="Q103" s="136"/>
      <c r="R103" s="136"/>
      <c r="S103" s="136"/>
      <c r="T103" s="136"/>
      <c r="U103" s="136"/>
      <c r="V103" s="136"/>
      <c r="W103" s="136"/>
      <c r="X103" s="136"/>
      <c r="Y103" s="136"/>
      <c r="Z103" s="136"/>
      <c r="AA103" s="136"/>
      <c r="AB103" s="136"/>
      <c r="AC103" s="136"/>
      <c r="AD103" s="136"/>
      <c r="AE103" s="136"/>
      <c r="AF103" s="136"/>
      <c r="AG103" s="136"/>
      <c r="AH103" s="136"/>
      <c r="AI103" s="136"/>
      <c r="AJ103" s="136"/>
      <c r="AK103" s="136"/>
      <c r="AL103" s="136"/>
      <c r="AM103" s="136"/>
      <c r="AN103" s="136"/>
      <c r="AO103" s="136"/>
      <c r="AP103" s="136"/>
      <c r="AQ103" s="137"/>
    </row>
    <row r="104" spans="1:43">
      <c r="A104" s="67"/>
      <c r="B104" s="68"/>
      <c r="C104" s="69"/>
      <c r="D104" s="70"/>
      <c r="E104" s="71"/>
      <c r="F104" s="72">
        <v>2</v>
      </c>
      <c r="G104" s="73">
        <f>F104</f>
        <v>2</v>
      </c>
      <c r="H104" s="106"/>
      <c r="I104" s="107"/>
      <c r="J104" s="107"/>
      <c r="K104" s="107"/>
      <c r="L104" s="107"/>
      <c r="M104" s="107"/>
      <c r="N104" s="107"/>
      <c r="O104" s="107"/>
      <c r="P104" s="107"/>
      <c r="Q104" s="107"/>
      <c r="R104" s="107"/>
      <c r="S104" s="107"/>
      <c r="T104" s="107"/>
      <c r="U104" s="107"/>
      <c r="V104" s="107"/>
      <c r="W104" s="107"/>
      <c r="X104" s="107"/>
      <c r="Y104" s="107"/>
      <c r="Z104" s="107"/>
      <c r="AA104" s="107"/>
      <c r="AB104" s="107"/>
      <c r="AC104" s="107"/>
      <c r="AD104" s="107"/>
      <c r="AE104" s="107"/>
      <c r="AF104" s="107"/>
      <c r="AG104" s="107"/>
      <c r="AH104" s="107"/>
      <c r="AI104" s="107"/>
      <c r="AJ104" s="107"/>
      <c r="AK104" s="107"/>
      <c r="AL104" s="107"/>
      <c r="AM104" s="107"/>
      <c r="AN104" s="107"/>
      <c r="AO104" s="107"/>
      <c r="AP104" s="107"/>
      <c r="AQ104" s="108"/>
    </row>
    <row r="105" spans="1:43">
      <c r="A105" s="24"/>
      <c r="B105" s="30"/>
      <c r="C105" s="25"/>
      <c r="D105" s="26"/>
      <c r="E105" s="27"/>
      <c r="F105" s="28"/>
      <c r="G105" s="29">
        <f>F105</f>
        <v>0</v>
      </c>
      <c r="H105" s="106"/>
      <c r="I105" s="107"/>
      <c r="J105" s="107"/>
      <c r="K105" s="107"/>
      <c r="L105" s="107"/>
      <c r="M105" s="107"/>
      <c r="N105" s="107"/>
      <c r="O105" s="107"/>
      <c r="P105" s="107"/>
      <c r="Q105" s="107"/>
      <c r="R105" s="107"/>
      <c r="S105" s="107"/>
      <c r="T105" s="107"/>
      <c r="U105" s="107"/>
      <c r="V105" s="107"/>
      <c r="W105" s="107"/>
      <c r="X105" s="107"/>
      <c r="Y105" s="107"/>
      <c r="Z105" s="107"/>
      <c r="AA105" s="107"/>
      <c r="AB105" s="107"/>
      <c r="AC105" s="107"/>
      <c r="AD105" s="107"/>
      <c r="AE105" s="107"/>
      <c r="AF105" s="107"/>
      <c r="AG105" s="107"/>
      <c r="AH105" s="107"/>
      <c r="AI105" s="107"/>
      <c r="AJ105" s="107"/>
      <c r="AK105" s="107"/>
      <c r="AL105" s="107"/>
      <c r="AM105" s="107"/>
      <c r="AN105" s="107"/>
      <c r="AO105" s="107"/>
      <c r="AP105" s="107"/>
      <c r="AQ105" s="108"/>
    </row>
    <row r="106" spans="1:43">
      <c r="A106" s="67"/>
      <c r="B106" s="68"/>
      <c r="C106" s="69"/>
      <c r="D106" s="70"/>
      <c r="E106" s="71"/>
      <c r="F106" s="72"/>
      <c r="G106" s="73">
        <f>F106</f>
        <v>0</v>
      </c>
      <c r="H106" s="106"/>
      <c r="I106" s="107"/>
      <c r="J106" s="107"/>
      <c r="K106" s="107"/>
      <c r="L106" s="107"/>
      <c r="M106" s="107"/>
      <c r="N106" s="107"/>
      <c r="O106" s="107"/>
      <c r="P106" s="107"/>
      <c r="Q106" s="107"/>
      <c r="R106" s="107"/>
      <c r="S106" s="107"/>
      <c r="T106" s="107"/>
      <c r="U106" s="107"/>
      <c r="V106" s="107"/>
      <c r="W106" s="107"/>
      <c r="X106" s="107"/>
      <c r="Y106" s="107"/>
      <c r="Z106" s="107"/>
      <c r="AA106" s="107"/>
      <c r="AB106" s="107"/>
      <c r="AC106" s="107"/>
      <c r="AD106" s="107"/>
      <c r="AE106" s="107"/>
      <c r="AF106" s="107"/>
      <c r="AG106" s="107"/>
      <c r="AH106" s="107"/>
      <c r="AI106" s="107"/>
      <c r="AJ106" s="107"/>
      <c r="AK106" s="107"/>
      <c r="AL106" s="107"/>
      <c r="AM106" s="107"/>
      <c r="AN106" s="107"/>
      <c r="AO106" s="107"/>
      <c r="AP106" s="107"/>
      <c r="AQ106" s="108"/>
    </row>
    <row r="107" spans="1:43">
      <c r="A107" s="24"/>
      <c r="B107" s="30"/>
      <c r="C107" s="25"/>
      <c r="D107" s="26"/>
      <c r="E107" s="27"/>
      <c r="F107" s="28"/>
      <c r="G107" s="29">
        <f>F107</f>
        <v>0</v>
      </c>
      <c r="H107" s="106"/>
      <c r="I107" s="107"/>
      <c r="J107" s="107"/>
      <c r="K107" s="107"/>
      <c r="L107" s="107"/>
      <c r="M107" s="107"/>
      <c r="N107" s="107"/>
      <c r="O107" s="107"/>
      <c r="P107" s="107"/>
      <c r="Q107" s="107"/>
      <c r="R107" s="107"/>
      <c r="S107" s="107"/>
      <c r="T107" s="107"/>
      <c r="U107" s="107"/>
      <c r="V107" s="107"/>
      <c r="W107" s="107"/>
      <c r="X107" s="107"/>
      <c r="Y107" s="107"/>
      <c r="Z107" s="107"/>
      <c r="AA107" s="107"/>
      <c r="AB107" s="107"/>
      <c r="AC107" s="107"/>
      <c r="AD107" s="107"/>
      <c r="AE107" s="107"/>
      <c r="AF107" s="107"/>
      <c r="AG107" s="107"/>
      <c r="AH107" s="107"/>
      <c r="AI107" s="107"/>
      <c r="AJ107" s="107"/>
      <c r="AK107" s="107"/>
      <c r="AL107" s="107"/>
      <c r="AM107" s="107"/>
      <c r="AN107" s="107"/>
      <c r="AO107" s="107"/>
      <c r="AP107" s="107"/>
      <c r="AQ107" s="108"/>
    </row>
    <row r="108" spans="1:43">
      <c r="A108" s="67"/>
      <c r="B108" s="68"/>
      <c r="C108" s="69"/>
      <c r="D108" s="70"/>
      <c r="E108" s="71"/>
      <c r="F108" s="72"/>
      <c r="G108" s="73"/>
      <c r="H108" s="106"/>
      <c r="I108" s="107"/>
      <c r="J108" s="107"/>
      <c r="K108" s="107"/>
      <c r="L108" s="107"/>
      <c r="M108" s="107"/>
      <c r="N108" s="107"/>
      <c r="O108" s="107"/>
      <c r="P108" s="107"/>
      <c r="Q108" s="107"/>
      <c r="R108" s="107"/>
      <c r="S108" s="107"/>
      <c r="T108" s="107"/>
      <c r="U108" s="107"/>
      <c r="V108" s="107"/>
      <c r="W108" s="107"/>
      <c r="X108" s="107"/>
      <c r="Y108" s="107"/>
      <c r="Z108" s="107"/>
      <c r="AA108" s="107"/>
      <c r="AB108" s="107"/>
      <c r="AC108" s="107"/>
      <c r="AD108" s="107"/>
      <c r="AE108" s="107"/>
      <c r="AF108" s="107"/>
      <c r="AG108" s="107"/>
      <c r="AH108" s="107"/>
      <c r="AI108" s="107"/>
      <c r="AJ108" s="107"/>
      <c r="AK108" s="107"/>
      <c r="AL108" s="107"/>
      <c r="AM108" s="107"/>
      <c r="AN108" s="107"/>
      <c r="AO108" s="107"/>
      <c r="AP108" s="107"/>
      <c r="AQ108" s="108"/>
    </row>
    <row r="109" spans="1:43">
      <c r="A109" s="24"/>
      <c r="B109" s="31"/>
      <c r="C109" s="25"/>
      <c r="D109" s="26"/>
      <c r="E109" s="28"/>
      <c r="F109" s="28"/>
      <c r="G109" s="29">
        <f t="shared" ref="G109:G117" si="2">C109*D109*E109*F109</f>
        <v>0</v>
      </c>
      <c r="H109" s="106"/>
      <c r="I109" s="107"/>
      <c r="J109" s="107"/>
      <c r="K109" s="107"/>
      <c r="L109" s="107"/>
      <c r="M109" s="107"/>
      <c r="N109" s="107"/>
      <c r="O109" s="107"/>
      <c r="P109" s="107"/>
      <c r="Q109" s="107"/>
      <c r="R109" s="107"/>
      <c r="S109" s="107"/>
      <c r="T109" s="107"/>
      <c r="U109" s="107"/>
      <c r="V109" s="107"/>
      <c r="W109" s="107"/>
      <c r="X109" s="107"/>
      <c r="Y109" s="107"/>
      <c r="Z109" s="107"/>
      <c r="AA109" s="107"/>
      <c r="AB109" s="107"/>
      <c r="AC109" s="107"/>
      <c r="AD109" s="107"/>
      <c r="AE109" s="107"/>
      <c r="AF109" s="107"/>
      <c r="AG109" s="107"/>
      <c r="AH109" s="107"/>
      <c r="AI109" s="107"/>
      <c r="AJ109" s="107"/>
      <c r="AK109" s="107"/>
      <c r="AL109" s="107"/>
      <c r="AM109" s="107"/>
      <c r="AN109" s="107"/>
      <c r="AO109" s="107"/>
      <c r="AP109" s="107"/>
      <c r="AQ109" s="108"/>
    </row>
    <row r="110" spans="1:43">
      <c r="A110" s="24"/>
      <c r="B110" s="31"/>
      <c r="C110" s="25"/>
      <c r="D110" s="26"/>
      <c r="E110" s="28"/>
      <c r="F110" s="28"/>
      <c r="G110" s="29">
        <f t="shared" si="2"/>
        <v>0</v>
      </c>
      <c r="H110" s="106"/>
      <c r="I110" s="107"/>
      <c r="J110" s="107"/>
      <c r="K110" s="107"/>
      <c r="L110" s="107"/>
      <c r="M110" s="107"/>
      <c r="N110" s="107"/>
      <c r="O110" s="107"/>
      <c r="P110" s="107"/>
      <c r="Q110" s="107"/>
      <c r="R110" s="107"/>
      <c r="S110" s="107"/>
      <c r="T110" s="107"/>
      <c r="U110" s="107"/>
      <c r="V110" s="107"/>
      <c r="W110" s="107"/>
      <c r="X110" s="107"/>
      <c r="Y110" s="107"/>
      <c r="Z110" s="107"/>
      <c r="AA110" s="107"/>
      <c r="AB110" s="107"/>
      <c r="AC110" s="107"/>
      <c r="AD110" s="107"/>
      <c r="AE110" s="107"/>
      <c r="AF110" s="107"/>
      <c r="AG110" s="107"/>
      <c r="AH110" s="107"/>
      <c r="AI110" s="107"/>
      <c r="AJ110" s="107"/>
      <c r="AK110" s="107"/>
      <c r="AL110" s="107"/>
      <c r="AM110" s="107"/>
      <c r="AN110" s="107"/>
      <c r="AO110" s="107"/>
      <c r="AP110" s="107"/>
      <c r="AQ110" s="108"/>
    </row>
    <row r="111" spans="1:43">
      <c r="A111" s="24"/>
      <c r="B111" s="31"/>
      <c r="C111" s="25"/>
      <c r="D111" s="26"/>
      <c r="E111" s="28"/>
      <c r="F111" s="28"/>
      <c r="G111" s="29">
        <f t="shared" si="2"/>
        <v>0</v>
      </c>
      <c r="H111" s="106"/>
      <c r="I111" s="107"/>
      <c r="J111" s="107"/>
      <c r="K111" s="107"/>
      <c r="L111" s="107"/>
      <c r="M111" s="107"/>
      <c r="N111" s="107"/>
      <c r="O111" s="107"/>
      <c r="P111" s="107"/>
      <c r="Q111" s="107"/>
      <c r="R111" s="107"/>
      <c r="S111" s="107"/>
      <c r="T111" s="107"/>
      <c r="U111" s="107"/>
      <c r="V111" s="107"/>
      <c r="W111" s="107"/>
      <c r="X111" s="107"/>
      <c r="Y111" s="107"/>
      <c r="Z111" s="107"/>
      <c r="AA111" s="107"/>
      <c r="AB111" s="107"/>
      <c r="AC111" s="107"/>
      <c r="AD111" s="107"/>
      <c r="AE111" s="107"/>
      <c r="AF111" s="107"/>
      <c r="AG111" s="107"/>
      <c r="AH111" s="107"/>
      <c r="AI111" s="107"/>
      <c r="AJ111" s="107"/>
      <c r="AK111" s="107"/>
      <c r="AL111" s="107"/>
      <c r="AM111" s="107"/>
      <c r="AN111" s="107"/>
      <c r="AO111" s="107"/>
      <c r="AP111" s="107"/>
      <c r="AQ111" s="108"/>
    </row>
    <row r="112" spans="1:43">
      <c r="A112" s="24"/>
      <c r="B112" s="31"/>
      <c r="C112" s="25"/>
      <c r="D112" s="26"/>
      <c r="E112" s="28"/>
      <c r="F112" s="28"/>
      <c r="G112" s="29">
        <f t="shared" si="2"/>
        <v>0</v>
      </c>
      <c r="H112" s="106"/>
      <c r="I112" s="107"/>
      <c r="J112" s="107"/>
      <c r="K112" s="107"/>
      <c r="L112" s="107"/>
      <c r="M112" s="107"/>
      <c r="N112" s="107"/>
      <c r="O112" s="107"/>
      <c r="P112" s="107"/>
      <c r="Q112" s="107"/>
      <c r="R112" s="107"/>
      <c r="S112" s="107"/>
      <c r="T112" s="107"/>
      <c r="U112" s="107"/>
      <c r="V112" s="107"/>
      <c r="W112" s="107"/>
      <c r="X112" s="107"/>
      <c r="Y112" s="107"/>
      <c r="Z112" s="107"/>
      <c r="AA112" s="107"/>
      <c r="AB112" s="107"/>
      <c r="AC112" s="107"/>
      <c r="AD112" s="107"/>
      <c r="AE112" s="107"/>
      <c r="AF112" s="107"/>
      <c r="AG112" s="107"/>
      <c r="AH112" s="107"/>
      <c r="AI112" s="107"/>
      <c r="AJ112" s="107"/>
      <c r="AK112" s="107"/>
      <c r="AL112" s="107"/>
      <c r="AM112" s="107"/>
      <c r="AN112" s="107"/>
      <c r="AO112" s="107"/>
      <c r="AP112" s="107"/>
      <c r="AQ112" s="108"/>
    </row>
    <row r="113" spans="1:43">
      <c r="A113" s="24"/>
      <c r="B113" s="31"/>
      <c r="C113" s="25"/>
      <c r="D113" s="26"/>
      <c r="E113" s="28"/>
      <c r="F113" s="28"/>
      <c r="G113" s="29">
        <f t="shared" si="2"/>
        <v>0</v>
      </c>
      <c r="H113" s="106"/>
      <c r="I113" s="107"/>
      <c r="J113" s="107"/>
      <c r="K113" s="107"/>
      <c r="L113" s="107"/>
      <c r="M113" s="107"/>
      <c r="N113" s="107"/>
      <c r="O113" s="107"/>
      <c r="P113" s="107"/>
      <c r="Q113" s="107"/>
      <c r="R113" s="107"/>
      <c r="S113" s="107"/>
      <c r="T113" s="107"/>
      <c r="U113" s="107"/>
      <c r="V113" s="107"/>
      <c r="W113" s="107"/>
      <c r="X113" s="107"/>
      <c r="Y113" s="107"/>
      <c r="Z113" s="107"/>
      <c r="AA113" s="107"/>
      <c r="AB113" s="107"/>
      <c r="AC113" s="107"/>
      <c r="AD113" s="107"/>
      <c r="AE113" s="107"/>
      <c r="AF113" s="107"/>
      <c r="AG113" s="107"/>
      <c r="AH113" s="107"/>
      <c r="AI113" s="107"/>
      <c r="AJ113" s="107"/>
      <c r="AK113" s="107"/>
      <c r="AL113" s="107"/>
      <c r="AM113" s="107"/>
      <c r="AN113" s="107"/>
      <c r="AO113" s="107"/>
      <c r="AP113" s="107"/>
      <c r="AQ113" s="108"/>
    </row>
    <row r="114" spans="1:43">
      <c r="A114" s="24"/>
      <c r="B114" s="31"/>
      <c r="C114" s="25"/>
      <c r="D114" s="26"/>
      <c r="E114" s="28"/>
      <c r="F114" s="28"/>
      <c r="G114" s="29">
        <f t="shared" si="2"/>
        <v>0</v>
      </c>
      <c r="H114" s="106"/>
      <c r="I114" s="107"/>
      <c r="J114" s="107"/>
      <c r="K114" s="107"/>
      <c r="L114" s="107"/>
      <c r="M114" s="107"/>
      <c r="N114" s="107"/>
      <c r="O114" s="107"/>
      <c r="P114" s="107"/>
      <c r="Q114" s="107"/>
      <c r="R114" s="107"/>
      <c r="S114" s="107"/>
      <c r="T114" s="107"/>
      <c r="U114" s="107"/>
      <c r="V114" s="107"/>
      <c r="W114" s="107"/>
      <c r="X114" s="107"/>
      <c r="Y114" s="107"/>
      <c r="Z114" s="107"/>
      <c r="AA114" s="107"/>
      <c r="AB114" s="107"/>
      <c r="AC114" s="107"/>
      <c r="AD114" s="107"/>
      <c r="AE114" s="107"/>
      <c r="AF114" s="107"/>
      <c r="AG114" s="107"/>
      <c r="AH114" s="107"/>
      <c r="AI114" s="107"/>
      <c r="AJ114" s="107"/>
      <c r="AK114" s="107"/>
      <c r="AL114" s="107"/>
      <c r="AM114" s="107"/>
      <c r="AN114" s="107"/>
      <c r="AO114" s="107"/>
      <c r="AP114" s="107"/>
      <c r="AQ114" s="108"/>
    </row>
    <row r="115" spans="1:43">
      <c r="A115" s="24"/>
      <c r="B115" s="31"/>
      <c r="C115" s="25"/>
      <c r="D115" s="26"/>
      <c r="E115" s="28"/>
      <c r="F115" s="28"/>
      <c r="G115" s="29">
        <f t="shared" si="2"/>
        <v>0</v>
      </c>
      <c r="H115" s="106"/>
      <c r="I115" s="107"/>
      <c r="J115" s="107"/>
      <c r="K115" s="107"/>
      <c r="L115" s="107"/>
      <c r="M115" s="107"/>
      <c r="N115" s="107"/>
      <c r="O115" s="107"/>
      <c r="P115" s="107"/>
      <c r="Q115" s="107"/>
      <c r="R115" s="107"/>
      <c r="S115" s="107"/>
      <c r="T115" s="107"/>
      <c r="U115" s="107"/>
      <c r="V115" s="107"/>
      <c r="W115" s="107"/>
      <c r="X115" s="107"/>
      <c r="Y115" s="107"/>
      <c r="Z115" s="107"/>
      <c r="AA115" s="107"/>
      <c r="AB115" s="107"/>
      <c r="AC115" s="107"/>
      <c r="AD115" s="107"/>
      <c r="AE115" s="107"/>
      <c r="AF115" s="107"/>
      <c r="AG115" s="107"/>
      <c r="AH115" s="107"/>
      <c r="AI115" s="107"/>
      <c r="AJ115" s="107"/>
      <c r="AK115" s="107"/>
      <c r="AL115" s="107"/>
      <c r="AM115" s="107"/>
      <c r="AN115" s="107"/>
      <c r="AO115" s="107"/>
      <c r="AP115" s="107"/>
      <c r="AQ115" s="108"/>
    </row>
    <row r="116" spans="1:43">
      <c r="A116" s="24"/>
      <c r="B116" s="31"/>
      <c r="C116" s="25"/>
      <c r="D116" s="26"/>
      <c r="E116" s="28"/>
      <c r="F116" s="28"/>
      <c r="G116" s="29">
        <f t="shared" si="2"/>
        <v>0</v>
      </c>
      <c r="H116" s="106"/>
      <c r="I116" s="107"/>
      <c r="J116" s="107"/>
      <c r="K116" s="107"/>
      <c r="L116" s="107"/>
      <c r="M116" s="107"/>
      <c r="N116" s="107"/>
      <c r="O116" s="107"/>
      <c r="P116" s="107"/>
      <c r="Q116" s="107"/>
      <c r="R116" s="107"/>
      <c r="S116" s="107"/>
      <c r="T116" s="107"/>
      <c r="U116" s="107"/>
      <c r="V116" s="107"/>
      <c r="W116" s="107"/>
      <c r="X116" s="107"/>
      <c r="Y116" s="107"/>
      <c r="Z116" s="107"/>
      <c r="AA116" s="107"/>
      <c r="AB116" s="107"/>
      <c r="AC116" s="107"/>
      <c r="AD116" s="107"/>
      <c r="AE116" s="107"/>
      <c r="AF116" s="107"/>
      <c r="AG116" s="107"/>
      <c r="AH116" s="107"/>
      <c r="AI116" s="107"/>
      <c r="AJ116" s="107"/>
      <c r="AK116" s="107"/>
      <c r="AL116" s="107"/>
      <c r="AM116" s="107"/>
      <c r="AN116" s="107"/>
      <c r="AO116" s="107"/>
      <c r="AP116" s="107"/>
      <c r="AQ116" s="108"/>
    </row>
    <row r="117" spans="1:43">
      <c r="A117" s="24"/>
      <c r="B117" s="31"/>
      <c r="C117" s="25"/>
      <c r="D117" s="26"/>
      <c r="E117" s="28"/>
      <c r="F117" s="28"/>
      <c r="G117" s="29">
        <f t="shared" si="2"/>
        <v>0</v>
      </c>
      <c r="H117" s="106"/>
      <c r="I117" s="107"/>
      <c r="J117" s="107"/>
      <c r="K117" s="107"/>
      <c r="L117" s="107"/>
      <c r="M117" s="107"/>
      <c r="N117" s="107"/>
      <c r="O117" s="107"/>
      <c r="P117" s="107"/>
      <c r="Q117" s="107"/>
      <c r="R117" s="107"/>
      <c r="S117" s="107"/>
      <c r="T117" s="107"/>
      <c r="U117" s="107"/>
      <c r="V117" s="107"/>
      <c r="W117" s="107"/>
      <c r="X117" s="107"/>
      <c r="Y117" s="107"/>
      <c r="Z117" s="107"/>
      <c r="AA117" s="107"/>
      <c r="AB117" s="107"/>
      <c r="AC117" s="107"/>
      <c r="AD117" s="107"/>
      <c r="AE117" s="107"/>
      <c r="AF117" s="107"/>
      <c r="AG117" s="107"/>
      <c r="AH117" s="107"/>
      <c r="AI117" s="107"/>
      <c r="AJ117" s="107"/>
      <c r="AK117" s="107"/>
      <c r="AL117" s="107"/>
      <c r="AM117" s="107"/>
      <c r="AN117" s="107"/>
      <c r="AO117" s="107"/>
      <c r="AP117" s="107"/>
      <c r="AQ117" s="108"/>
    </row>
    <row r="118" spans="1:43" ht="15" thickBot="1">
      <c r="A118" s="24"/>
      <c r="B118" s="31"/>
      <c r="C118" s="25"/>
      <c r="D118" s="26"/>
      <c r="E118" s="28"/>
      <c r="F118" s="28"/>
      <c r="G118" s="29"/>
      <c r="H118" s="106"/>
      <c r="I118" s="107"/>
      <c r="J118" s="107"/>
      <c r="K118" s="107"/>
      <c r="L118" s="107"/>
      <c r="M118" s="107"/>
      <c r="N118" s="107"/>
      <c r="O118" s="107"/>
      <c r="P118" s="107"/>
      <c r="Q118" s="107"/>
      <c r="R118" s="107"/>
      <c r="S118" s="107"/>
      <c r="T118" s="107"/>
      <c r="U118" s="107"/>
      <c r="V118" s="107"/>
      <c r="W118" s="107"/>
      <c r="X118" s="107"/>
      <c r="Y118" s="107"/>
      <c r="Z118" s="107"/>
      <c r="AA118" s="107"/>
      <c r="AB118" s="107"/>
      <c r="AC118" s="107"/>
      <c r="AD118" s="107"/>
      <c r="AE118" s="107"/>
      <c r="AF118" s="107"/>
      <c r="AG118" s="107"/>
      <c r="AH118" s="107"/>
      <c r="AI118" s="107"/>
      <c r="AJ118" s="107"/>
      <c r="AK118" s="107"/>
      <c r="AL118" s="107"/>
      <c r="AM118" s="107"/>
      <c r="AN118" s="107"/>
      <c r="AO118" s="107"/>
      <c r="AP118" s="107"/>
      <c r="AQ118" s="108"/>
    </row>
    <row r="119" spans="1:43" ht="15" thickBot="1">
      <c r="A119" s="24"/>
      <c r="B119" s="31"/>
      <c r="C119" s="25"/>
      <c r="D119" s="26"/>
      <c r="E119" s="28"/>
      <c r="F119" s="32" t="s">
        <v>20</v>
      </c>
      <c r="G119" s="33">
        <f>SUM(G104:G118)</f>
        <v>2</v>
      </c>
      <c r="H119" s="106"/>
      <c r="I119" s="107"/>
      <c r="J119" s="107"/>
      <c r="K119" s="107"/>
      <c r="L119" s="107"/>
      <c r="M119" s="107"/>
      <c r="N119" s="107"/>
      <c r="O119" s="107"/>
      <c r="P119" s="107"/>
      <c r="Q119" s="107"/>
      <c r="R119" s="107"/>
      <c r="S119" s="107"/>
      <c r="T119" s="107"/>
      <c r="U119" s="107"/>
      <c r="V119" s="107"/>
      <c r="W119" s="107"/>
      <c r="X119" s="107"/>
      <c r="Y119" s="107"/>
      <c r="Z119" s="107"/>
      <c r="AA119" s="107"/>
      <c r="AB119" s="107"/>
      <c r="AC119" s="107"/>
      <c r="AD119" s="107"/>
      <c r="AE119" s="107"/>
      <c r="AF119" s="107"/>
      <c r="AG119" s="107"/>
      <c r="AH119" s="107"/>
      <c r="AI119" s="107"/>
      <c r="AJ119" s="107"/>
      <c r="AK119" s="107"/>
      <c r="AL119" s="107"/>
      <c r="AM119" s="107"/>
      <c r="AN119" s="107"/>
      <c r="AO119" s="107"/>
      <c r="AP119" s="107"/>
      <c r="AQ119" s="108"/>
    </row>
    <row r="120" spans="1:43" ht="15" thickBot="1">
      <c r="A120" s="24"/>
      <c r="B120" s="31"/>
      <c r="C120" s="25"/>
      <c r="D120" s="26"/>
      <c r="E120" s="28"/>
      <c r="F120" s="33" t="s">
        <v>21</v>
      </c>
      <c r="G120" s="34">
        <v>0</v>
      </c>
      <c r="H120" s="106"/>
      <c r="I120" s="107"/>
      <c r="J120" s="107"/>
      <c r="K120" s="107"/>
      <c r="L120" s="107"/>
      <c r="M120" s="107"/>
      <c r="N120" s="107"/>
      <c r="O120" s="107"/>
      <c r="P120" s="107"/>
      <c r="Q120" s="107"/>
      <c r="R120" s="107"/>
      <c r="S120" s="107"/>
      <c r="T120" s="107"/>
      <c r="U120" s="107"/>
      <c r="V120" s="107"/>
      <c r="W120" s="107"/>
      <c r="X120" s="107"/>
      <c r="Y120" s="107"/>
      <c r="Z120" s="107"/>
      <c r="AA120" s="107"/>
      <c r="AB120" s="107"/>
      <c r="AC120" s="107"/>
      <c r="AD120" s="107"/>
      <c r="AE120" s="107"/>
      <c r="AF120" s="107"/>
      <c r="AG120" s="107"/>
      <c r="AH120" s="107"/>
      <c r="AI120" s="107"/>
      <c r="AJ120" s="107"/>
      <c r="AK120" s="107"/>
      <c r="AL120" s="107"/>
      <c r="AM120" s="107"/>
      <c r="AN120" s="107"/>
      <c r="AO120" s="107"/>
      <c r="AP120" s="107"/>
      <c r="AQ120" s="108"/>
    </row>
    <row r="121" spans="1:43">
      <c r="A121" s="24"/>
      <c r="B121" s="31"/>
      <c r="C121" s="25"/>
      <c r="D121" s="26"/>
      <c r="E121" s="28"/>
      <c r="F121" s="35" t="s">
        <v>22</v>
      </c>
      <c r="G121" s="36">
        <f>G119+G120</f>
        <v>2</v>
      </c>
      <c r="H121" s="106"/>
      <c r="I121" s="107"/>
      <c r="J121" s="107"/>
      <c r="K121" s="107"/>
      <c r="L121" s="107"/>
      <c r="M121" s="107"/>
      <c r="N121" s="107"/>
      <c r="O121" s="107"/>
      <c r="P121" s="107"/>
      <c r="Q121" s="107"/>
      <c r="R121" s="107"/>
      <c r="S121" s="107"/>
      <c r="T121" s="107"/>
      <c r="U121" s="107"/>
      <c r="V121" s="107"/>
      <c r="W121" s="107"/>
      <c r="X121" s="107"/>
      <c r="Y121" s="107"/>
      <c r="Z121" s="107"/>
      <c r="AA121" s="107"/>
      <c r="AB121" s="107"/>
      <c r="AC121" s="107"/>
      <c r="AD121" s="107"/>
      <c r="AE121" s="107"/>
      <c r="AF121" s="107"/>
      <c r="AG121" s="107"/>
      <c r="AH121" s="107"/>
      <c r="AI121" s="107"/>
      <c r="AJ121" s="107"/>
      <c r="AK121" s="107"/>
      <c r="AL121" s="107"/>
      <c r="AM121" s="107"/>
      <c r="AN121" s="107"/>
      <c r="AO121" s="107"/>
      <c r="AP121" s="107"/>
      <c r="AQ121" s="108"/>
    </row>
    <row r="122" spans="1:43">
      <c r="A122" s="176"/>
      <c r="B122" s="177"/>
      <c r="C122" s="177"/>
      <c r="D122" s="177"/>
      <c r="E122" s="177"/>
      <c r="F122" s="177"/>
      <c r="G122" s="177"/>
      <c r="H122" s="177"/>
      <c r="I122" s="177"/>
      <c r="J122" s="177"/>
      <c r="K122" s="177"/>
      <c r="L122" s="177"/>
      <c r="M122" s="177"/>
      <c r="N122" s="177"/>
      <c r="O122" s="177"/>
      <c r="P122" s="177"/>
      <c r="Q122" s="177"/>
      <c r="R122" s="177"/>
      <c r="S122" s="177"/>
      <c r="T122" s="177"/>
      <c r="U122" s="177"/>
      <c r="V122" s="177"/>
      <c r="W122" s="177"/>
      <c r="X122" s="177"/>
      <c r="Y122" s="177"/>
      <c r="Z122" s="177"/>
      <c r="AA122" s="177"/>
      <c r="AB122" s="177"/>
      <c r="AC122" s="177"/>
      <c r="AD122" s="177"/>
      <c r="AE122" s="177"/>
      <c r="AF122" s="177"/>
      <c r="AG122" s="177"/>
      <c r="AH122" s="177"/>
      <c r="AI122" s="177"/>
      <c r="AJ122" s="177"/>
      <c r="AK122" s="177"/>
      <c r="AL122" s="177"/>
      <c r="AM122" s="177"/>
      <c r="AN122" s="177"/>
      <c r="AO122" s="177"/>
      <c r="AP122" s="177"/>
      <c r="AQ122" s="178"/>
    </row>
    <row r="123" spans="1:43" ht="15" thickBot="1"/>
    <row r="124" spans="1:43">
      <c r="A124" s="13" t="s">
        <v>6</v>
      </c>
      <c r="B124" s="147" t="str">
        <f>B98</f>
        <v xml:space="preserve">CAPITULO No. 1 MANTENIMIENTO CORRECTIVO Y PREVENTIVO DE SISTEMA DE PANEL FOTOVOLTAICO </v>
      </c>
      <c r="C124" s="148"/>
      <c r="D124" s="148"/>
      <c r="E124" s="148"/>
      <c r="F124" s="148"/>
      <c r="G124" s="148"/>
      <c r="H124" s="148"/>
      <c r="I124" s="148"/>
      <c r="J124" s="148"/>
      <c r="K124" s="148"/>
      <c r="L124" s="148"/>
      <c r="M124" s="149"/>
      <c r="N124" s="149"/>
      <c r="O124" s="149"/>
      <c r="P124" s="149"/>
      <c r="Q124" s="149"/>
      <c r="R124" s="149"/>
      <c r="S124" s="149"/>
      <c r="T124" s="149"/>
      <c r="U124" s="149"/>
      <c r="V124" s="149"/>
      <c r="W124" s="149"/>
      <c r="X124" s="149"/>
      <c r="Y124" s="149"/>
      <c r="Z124" s="149"/>
      <c r="AA124" s="149"/>
      <c r="AB124" s="149"/>
      <c r="AC124" s="149"/>
      <c r="AD124" s="149"/>
      <c r="AE124" s="149"/>
      <c r="AF124" s="149"/>
      <c r="AG124" s="149"/>
      <c r="AH124" s="149"/>
      <c r="AI124" s="149"/>
      <c r="AJ124" s="149"/>
      <c r="AK124" s="149"/>
      <c r="AL124" s="149"/>
      <c r="AM124" s="149"/>
      <c r="AN124" s="149"/>
      <c r="AO124" s="149"/>
      <c r="AP124" s="149"/>
      <c r="AQ124" s="150"/>
    </row>
    <row r="125" spans="1:43">
      <c r="A125" s="14" t="s">
        <v>7</v>
      </c>
      <c r="B125" s="102" t="s">
        <v>9</v>
      </c>
      <c r="C125" s="102"/>
      <c r="D125" s="102"/>
      <c r="E125" s="102"/>
      <c r="F125" s="102"/>
      <c r="G125" s="102"/>
      <c r="H125" s="102" t="s">
        <v>8</v>
      </c>
      <c r="I125" s="102"/>
      <c r="J125" s="102"/>
      <c r="K125" s="102"/>
      <c r="L125" s="102"/>
      <c r="M125" s="103" t="s">
        <v>10</v>
      </c>
      <c r="N125" s="103"/>
      <c r="O125" s="103"/>
      <c r="P125" s="103"/>
      <c r="Q125" s="103"/>
      <c r="R125" s="103"/>
      <c r="S125" s="103"/>
      <c r="T125" s="103"/>
      <c r="U125" s="103"/>
      <c r="V125" s="103"/>
      <c r="W125" s="103"/>
      <c r="X125" s="103"/>
      <c r="Y125" s="103"/>
      <c r="Z125" s="103"/>
      <c r="AA125" s="104"/>
      <c r="AB125" s="103" t="s">
        <v>11</v>
      </c>
      <c r="AC125" s="103"/>
      <c r="AD125" s="103"/>
      <c r="AE125" s="103"/>
      <c r="AF125" s="103"/>
      <c r="AG125" s="103"/>
      <c r="AH125" s="103"/>
      <c r="AI125" s="103"/>
      <c r="AJ125" s="103"/>
      <c r="AK125" s="103"/>
      <c r="AL125" s="103"/>
      <c r="AM125" s="103"/>
      <c r="AN125" s="103"/>
      <c r="AO125" s="103"/>
      <c r="AP125" s="103"/>
      <c r="AQ125" s="105"/>
    </row>
    <row r="126" spans="1:43" ht="69.599999999999994" customHeight="1" thickBot="1">
      <c r="A126" s="15" t="str">
        <f>RESUMEN!C14</f>
        <v xml:space="preserve">1.07. </v>
      </c>
      <c r="B126" s="115" t="str">
        <f>RESUMEN!D14</f>
        <v xml:space="preserve">Mantenimiento integral de los gabinetes del sistema (incluye limpieza, pintura anticorrosiva y electroestatica segun el color que defina la entidad, remoción de nivel de oxidación revisión interna y ajuste de cerraduras, bisagras y sellos, y todas las actividades necesarias para garantizar la protección, durabilidad y adecuado estado físico de los gabinetes).
Gabinete de alto:2.10 x h: 1,88 x profundo 0,90 m 
Gabinete de alto:2.20 x h: 1,02 x profundo 0,50 m </v>
      </c>
      <c r="C126" s="116"/>
      <c r="D126" s="116"/>
      <c r="E126" s="116"/>
      <c r="F126" s="116"/>
      <c r="G126" s="117"/>
      <c r="H126" s="118" t="str">
        <f>RESUMEN!E14</f>
        <v>UND</v>
      </c>
      <c r="I126" s="118"/>
      <c r="J126" s="118"/>
      <c r="K126" s="118"/>
      <c r="L126" s="118"/>
      <c r="M126" s="119" t="str">
        <f>M100</f>
        <v xml:space="preserve">CENTRO DE FORMACIÓN CAFETERA </v>
      </c>
      <c r="N126" s="119"/>
      <c r="O126" s="119"/>
      <c r="P126" s="119"/>
      <c r="Q126" s="119"/>
      <c r="R126" s="119"/>
      <c r="S126" s="119"/>
      <c r="T126" s="119"/>
      <c r="U126" s="119"/>
      <c r="V126" s="119"/>
      <c r="W126" s="119"/>
      <c r="X126" s="119"/>
      <c r="Y126" s="119"/>
      <c r="Z126" s="119"/>
      <c r="AA126" s="120"/>
      <c r="AB126" s="121" t="s">
        <v>30</v>
      </c>
      <c r="AC126" s="122"/>
      <c r="AD126" s="122"/>
      <c r="AE126" s="122"/>
      <c r="AF126" s="122"/>
      <c r="AG126" s="122"/>
      <c r="AH126" s="122"/>
      <c r="AI126" s="123"/>
      <c r="AJ126" s="16"/>
      <c r="AK126" s="16"/>
      <c r="AL126" s="16"/>
      <c r="AM126" s="16"/>
      <c r="AN126" s="16"/>
      <c r="AO126" s="16"/>
      <c r="AP126" s="16"/>
      <c r="AQ126" s="17"/>
    </row>
    <row r="127" spans="1:43" ht="15" thickBot="1">
      <c r="A127" s="18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20"/>
    </row>
    <row r="128" spans="1:43">
      <c r="A128" s="124" t="s">
        <v>12</v>
      </c>
      <c r="B128" s="125"/>
      <c r="C128" s="128" t="s">
        <v>13</v>
      </c>
      <c r="D128" s="128"/>
      <c r="E128" s="128"/>
      <c r="F128" s="129"/>
      <c r="G128" s="130" t="s">
        <v>14</v>
      </c>
      <c r="H128" s="132" t="s">
        <v>15</v>
      </c>
      <c r="I128" s="133"/>
      <c r="J128" s="133"/>
      <c r="K128" s="133"/>
      <c r="L128" s="133"/>
      <c r="M128" s="133"/>
      <c r="N128" s="133"/>
      <c r="O128" s="133"/>
      <c r="P128" s="133"/>
      <c r="Q128" s="133"/>
      <c r="R128" s="133"/>
      <c r="S128" s="133"/>
      <c r="T128" s="133"/>
      <c r="U128" s="133"/>
      <c r="V128" s="133"/>
      <c r="W128" s="133"/>
      <c r="X128" s="133"/>
      <c r="Y128" s="133"/>
      <c r="Z128" s="133"/>
      <c r="AA128" s="133"/>
      <c r="AB128" s="133"/>
      <c r="AC128" s="133"/>
      <c r="AD128" s="133"/>
      <c r="AE128" s="133"/>
      <c r="AF128" s="133"/>
      <c r="AG128" s="133"/>
      <c r="AH128" s="133"/>
      <c r="AI128" s="133"/>
      <c r="AJ128" s="133"/>
      <c r="AK128" s="133"/>
      <c r="AL128" s="133"/>
      <c r="AM128" s="133"/>
      <c r="AN128" s="133"/>
      <c r="AO128" s="133"/>
      <c r="AP128" s="133"/>
      <c r="AQ128" s="134"/>
    </row>
    <row r="129" spans="1:43">
      <c r="A129" s="126"/>
      <c r="B129" s="127"/>
      <c r="C129" s="21" t="s">
        <v>16</v>
      </c>
      <c r="D129" s="22" t="s">
        <v>31</v>
      </c>
      <c r="E129" s="22" t="s">
        <v>32</v>
      </c>
      <c r="F129" s="23" t="s">
        <v>17</v>
      </c>
      <c r="G129" s="131"/>
      <c r="H129" s="135"/>
      <c r="I129" s="136"/>
      <c r="J129" s="136"/>
      <c r="K129" s="136"/>
      <c r="L129" s="136"/>
      <c r="M129" s="136"/>
      <c r="N129" s="136"/>
      <c r="O129" s="136"/>
      <c r="P129" s="136"/>
      <c r="Q129" s="136"/>
      <c r="R129" s="136"/>
      <c r="S129" s="136"/>
      <c r="T129" s="136"/>
      <c r="U129" s="136"/>
      <c r="V129" s="136"/>
      <c r="W129" s="136"/>
      <c r="X129" s="136"/>
      <c r="Y129" s="136"/>
      <c r="Z129" s="136"/>
      <c r="AA129" s="136"/>
      <c r="AB129" s="136"/>
      <c r="AC129" s="136"/>
      <c r="AD129" s="136"/>
      <c r="AE129" s="136"/>
      <c r="AF129" s="136"/>
      <c r="AG129" s="136"/>
      <c r="AH129" s="136"/>
      <c r="AI129" s="136"/>
      <c r="AJ129" s="136"/>
      <c r="AK129" s="136"/>
      <c r="AL129" s="136"/>
      <c r="AM129" s="136"/>
      <c r="AN129" s="136"/>
      <c r="AO129" s="136"/>
      <c r="AP129" s="136"/>
      <c r="AQ129" s="137"/>
    </row>
    <row r="130" spans="1:43">
      <c r="A130" s="67" t="s">
        <v>62</v>
      </c>
      <c r="B130" s="68"/>
      <c r="C130" s="69"/>
      <c r="D130" s="70"/>
      <c r="E130" s="71"/>
      <c r="F130" s="72">
        <v>1</v>
      </c>
      <c r="G130" s="73">
        <f>F130</f>
        <v>1</v>
      </c>
      <c r="H130" s="106"/>
      <c r="I130" s="107"/>
      <c r="J130" s="107"/>
      <c r="K130" s="107"/>
      <c r="L130" s="107"/>
      <c r="M130" s="107"/>
      <c r="N130" s="107"/>
      <c r="O130" s="107"/>
      <c r="P130" s="107"/>
      <c r="Q130" s="107"/>
      <c r="R130" s="107"/>
      <c r="S130" s="107"/>
      <c r="T130" s="107"/>
      <c r="U130" s="107"/>
      <c r="V130" s="107"/>
      <c r="W130" s="107"/>
      <c r="X130" s="107"/>
      <c r="Y130" s="107"/>
      <c r="Z130" s="107"/>
      <c r="AA130" s="107"/>
      <c r="AB130" s="107"/>
      <c r="AC130" s="107"/>
      <c r="AD130" s="107"/>
      <c r="AE130" s="107"/>
      <c r="AF130" s="107"/>
      <c r="AG130" s="107"/>
      <c r="AH130" s="107"/>
      <c r="AI130" s="107"/>
      <c r="AJ130" s="107"/>
      <c r="AK130" s="107"/>
      <c r="AL130" s="107"/>
      <c r="AM130" s="107"/>
      <c r="AN130" s="107"/>
      <c r="AO130" s="107"/>
      <c r="AP130" s="107"/>
      <c r="AQ130" s="108"/>
    </row>
    <row r="131" spans="1:43">
      <c r="A131" s="24" t="s">
        <v>63</v>
      </c>
      <c r="B131" s="30"/>
      <c r="C131" s="25"/>
      <c r="D131" s="26"/>
      <c r="E131" s="27"/>
      <c r="F131" s="28">
        <v>1</v>
      </c>
      <c r="G131" s="29">
        <f>F131</f>
        <v>1</v>
      </c>
      <c r="H131" s="106"/>
      <c r="I131" s="107"/>
      <c r="J131" s="107"/>
      <c r="K131" s="107"/>
      <c r="L131" s="107"/>
      <c r="M131" s="107"/>
      <c r="N131" s="107"/>
      <c r="O131" s="107"/>
      <c r="P131" s="107"/>
      <c r="Q131" s="107"/>
      <c r="R131" s="107"/>
      <c r="S131" s="107"/>
      <c r="T131" s="107"/>
      <c r="U131" s="107"/>
      <c r="V131" s="107"/>
      <c r="W131" s="107"/>
      <c r="X131" s="107"/>
      <c r="Y131" s="107"/>
      <c r="Z131" s="107"/>
      <c r="AA131" s="107"/>
      <c r="AB131" s="107"/>
      <c r="AC131" s="107"/>
      <c r="AD131" s="107"/>
      <c r="AE131" s="107"/>
      <c r="AF131" s="107"/>
      <c r="AG131" s="107"/>
      <c r="AH131" s="107"/>
      <c r="AI131" s="107"/>
      <c r="AJ131" s="107"/>
      <c r="AK131" s="107"/>
      <c r="AL131" s="107"/>
      <c r="AM131" s="107"/>
      <c r="AN131" s="107"/>
      <c r="AO131" s="107"/>
      <c r="AP131" s="107"/>
      <c r="AQ131" s="108"/>
    </row>
    <row r="132" spans="1:43">
      <c r="A132" s="67"/>
      <c r="B132" s="68"/>
      <c r="C132" s="69"/>
      <c r="D132" s="70"/>
      <c r="E132" s="71"/>
      <c r="F132" s="72"/>
      <c r="G132" s="73"/>
      <c r="H132" s="106"/>
      <c r="I132" s="107"/>
      <c r="J132" s="107"/>
      <c r="K132" s="107"/>
      <c r="L132" s="107"/>
      <c r="M132" s="107"/>
      <c r="N132" s="107"/>
      <c r="O132" s="107"/>
      <c r="P132" s="107"/>
      <c r="Q132" s="107"/>
      <c r="R132" s="107"/>
      <c r="S132" s="107"/>
      <c r="T132" s="107"/>
      <c r="U132" s="107"/>
      <c r="V132" s="107"/>
      <c r="W132" s="107"/>
      <c r="X132" s="107"/>
      <c r="Y132" s="107"/>
      <c r="Z132" s="107"/>
      <c r="AA132" s="107"/>
      <c r="AB132" s="107"/>
      <c r="AC132" s="107"/>
      <c r="AD132" s="107"/>
      <c r="AE132" s="107"/>
      <c r="AF132" s="107"/>
      <c r="AG132" s="107"/>
      <c r="AH132" s="107"/>
      <c r="AI132" s="107"/>
      <c r="AJ132" s="107"/>
      <c r="AK132" s="107"/>
      <c r="AL132" s="107"/>
      <c r="AM132" s="107"/>
      <c r="AN132" s="107"/>
      <c r="AO132" s="107"/>
      <c r="AP132" s="107"/>
      <c r="AQ132" s="108"/>
    </row>
    <row r="133" spans="1:43">
      <c r="A133" s="24"/>
      <c r="B133" s="30"/>
      <c r="C133" s="25"/>
      <c r="D133" s="26"/>
      <c r="E133" s="27"/>
      <c r="F133" s="28"/>
      <c r="G133" s="29"/>
      <c r="H133" s="106"/>
      <c r="I133" s="107"/>
      <c r="J133" s="107"/>
      <c r="K133" s="107"/>
      <c r="L133" s="107"/>
      <c r="M133" s="107"/>
      <c r="N133" s="107"/>
      <c r="O133" s="107"/>
      <c r="P133" s="107"/>
      <c r="Q133" s="107"/>
      <c r="R133" s="107"/>
      <c r="S133" s="107"/>
      <c r="T133" s="107"/>
      <c r="U133" s="107"/>
      <c r="V133" s="107"/>
      <c r="W133" s="107"/>
      <c r="X133" s="107"/>
      <c r="Y133" s="107"/>
      <c r="Z133" s="107"/>
      <c r="AA133" s="107"/>
      <c r="AB133" s="107"/>
      <c r="AC133" s="107"/>
      <c r="AD133" s="107"/>
      <c r="AE133" s="107"/>
      <c r="AF133" s="107"/>
      <c r="AG133" s="107"/>
      <c r="AH133" s="107"/>
      <c r="AI133" s="107"/>
      <c r="AJ133" s="107"/>
      <c r="AK133" s="107"/>
      <c r="AL133" s="107"/>
      <c r="AM133" s="107"/>
      <c r="AN133" s="107"/>
      <c r="AO133" s="107"/>
      <c r="AP133" s="107"/>
      <c r="AQ133" s="108"/>
    </row>
    <row r="134" spans="1:43">
      <c r="A134" s="67"/>
      <c r="B134" s="68"/>
      <c r="C134" s="69"/>
      <c r="D134" s="70"/>
      <c r="E134" s="71"/>
      <c r="F134" s="72"/>
      <c r="G134" s="73"/>
      <c r="H134" s="106"/>
      <c r="I134" s="107"/>
      <c r="J134" s="107"/>
      <c r="K134" s="107"/>
      <c r="L134" s="107"/>
      <c r="M134" s="107"/>
      <c r="N134" s="107"/>
      <c r="O134" s="107"/>
      <c r="P134" s="107"/>
      <c r="Q134" s="107"/>
      <c r="R134" s="107"/>
      <c r="S134" s="107"/>
      <c r="T134" s="107"/>
      <c r="U134" s="107"/>
      <c r="V134" s="107"/>
      <c r="W134" s="107"/>
      <c r="X134" s="107"/>
      <c r="Y134" s="107"/>
      <c r="Z134" s="107"/>
      <c r="AA134" s="107"/>
      <c r="AB134" s="107"/>
      <c r="AC134" s="107"/>
      <c r="AD134" s="107"/>
      <c r="AE134" s="107"/>
      <c r="AF134" s="107"/>
      <c r="AG134" s="107"/>
      <c r="AH134" s="107"/>
      <c r="AI134" s="107"/>
      <c r="AJ134" s="107"/>
      <c r="AK134" s="107"/>
      <c r="AL134" s="107"/>
      <c r="AM134" s="107"/>
      <c r="AN134" s="107"/>
      <c r="AO134" s="107"/>
      <c r="AP134" s="107"/>
      <c r="AQ134" s="108"/>
    </row>
    <row r="135" spans="1:43">
      <c r="A135" s="24"/>
      <c r="B135" s="31"/>
      <c r="C135" s="25"/>
      <c r="D135" s="26"/>
      <c r="E135" s="28"/>
      <c r="F135" s="28"/>
      <c r="G135" s="29">
        <f t="shared" ref="G135:G143" si="3">C135*D135*E135*F135</f>
        <v>0</v>
      </c>
      <c r="H135" s="106"/>
      <c r="I135" s="107"/>
      <c r="J135" s="107"/>
      <c r="K135" s="107"/>
      <c r="L135" s="107"/>
      <c r="M135" s="107"/>
      <c r="N135" s="107"/>
      <c r="O135" s="107"/>
      <c r="P135" s="107"/>
      <c r="Q135" s="107"/>
      <c r="R135" s="107"/>
      <c r="S135" s="107"/>
      <c r="T135" s="107"/>
      <c r="U135" s="107"/>
      <c r="V135" s="107"/>
      <c r="W135" s="107"/>
      <c r="X135" s="107"/>
      <c r="Y135" s="107"/>
      <c r="Z135" s="107"/>
      <c r="AA135" s="107"/>
      <c r="AB135" s="107"/>
      <c r="AC135" s="107"/>
      <c r="AD135" s="107"/>
      <c r="AE135" s="107"/>
      <c r="AF135" s="107"/>
      <c r="AG135" s="107"/>
      <c r="AH135" s="107"/>
      <c r="AI135" s="107"/>
      <c r="AJ135" s="107"/>
      <c r="AK135" s="107"/>
      <c r="AL135" s="107"/>
      <c r="AM135" s="107"/>
      <c r="AN135" s="107"/>
      <c r="AO135" s="107"/>
      <c r="AP135" s="107"/>
      <c r="AQ135" s="108"/>
    </row>
    <row r="136" spans="1:43">
      <c r="A136" s="24"/>
      <c r="B136" s="31"/>
      <c r="C136" s="25"/>
      <c r="D136" s="26"/>
      <c r="E136" s="28"/>
      <c r="F136" s="28"/>
      <c r="G136" s="29">
        <f t="shared" si="3"/>
        <v>0</v>
      </c>
      <c r="H136" s="106"/>
      <c r="I136" s="107"/>
      <c r="J136" s="107"/>
      <c r="K136" s="107"/>
      <c r="L136" s="107"/>
      <c r="M136" s="107"/>
      <c r="N136" s="107"/>
      <c r="O136" s="107"/>
      <c r="P136" s="107"/>
      <c r="Q136" s="107"/>
      <c r="R136" s="107"/>
      <c r="S136" s="107"/>
      <c r="T136" s="107"/>
      <c r="U136" s="107"/>
      <c r="V136" s="107"/>
      <c r="W136" s="107"/>
      <c r="X136" s="107"/>
      <c r="Y136" s="107"/>
      <c r="Z136" s="107"/>
      <c r="AA136" s="107"/>
      <c r="AB136" s="107"/>
      <c r="AC136" s="107"/>
      <c r="AD136" s="107"/>
      <c r="AE136" s="107"/>
      <c r="AF136" s="107"/>
      <c r="AG136" s="107"/>
      <c r="AH136" s="107"/>
      <c r="AI136" s="107"/>
      <c r="AJ136" s="107"/>
      <c r="AK136" s="107"/>
      <c r="AL136" s="107"/>
      <c r="AM136" s="107"/>
      <c r="AN136" s="107"/>
      <c r="AO136" s="107"/>
      <c r="AP136" s="107"/>
      <c r="AQ136" s="108"/>
    </row>
    <row r="137" spans="1:43">
      <c r="A137" s="24"/>
      <c r="B137" s="31"/>
      <c r="C137" s="25"/>
      <c r="D137" s="26"/>
      <c r="E137" s="28"/>
      <c r="F137" s="28"/>
      <c r="G137" s="29">
        <f t="shared" si="3"/>
        <v>0</v>
      </c>
      <c r="H137" s="106"/>
      <c r="I137" s="107"/>
      <c r="J137" s="107"/>
      <c r="K137" s="107"/>
      <c r="L137" s="107"/>
      <c r="M137" s="107"/>
      <c r="N137" s="107"/>
      <c r="O137" s="107"/>
      <c r="P137" s="107"/>
      <c r="Q137" s="107"/>
      <c r="R137" s="107"/>
      <c r="S137" s="107"/>
      <c r="T137" s="107"/>
      <c r="U137" s="107"/>
      <c r="V137" s="107"/>
      <c r="W137" s="107"/>
      <c r="X137" s="107"/>
      <c r="Y137" s="107"/>
      <c r="Z137" s="107"/>
      <c r="AA137" s="107"/>
      <c r="AB137" s="107"/>
      <c r="AC137" s="107"/>
      <c r="AD137" s="107"/>
      <c r="AE137" s="107"/>
      <c r="AF137" s="107"/>
      <c r="AG137" s="107"/>
      <c r="AH137" s="107"/>
      <c r="AI137" s="107"/>
      <c r="AJ137" s="107"/>
      <c r="AK137" s="107"/>
      <c r="AL137" s="107"/>
      <c r="AM137" s="107"/>
      <c r="AN137" s="107"/>
      <c r="AO137" s="107"/>
      <c r="AP137" s="107"/>
      <c r="AQ137" s="108"/>
    </row>
    <row r="138" spans="1:43">
      <c r="A138" s="24"/>
      <c r="B138" s="31"/>
      <c r="C138" s="25"/>
      <c r="D138" s="26"/>
      <c r="E138" s="28"/>
      <c r="F138" s="28"/>
      <c r="G138" s="29">
        <f t="shared" si="3"/>
        <v>0</v>
      </c>
      <c r="H138" s="106"/>
      <c r="I138" s="107"/>
      <c r="J138" s="107"/>
      <c r="K138" s="107"/>
      <c r="L138" s="107"/>
      <c r="M138" s="107"/>
      <c r="N138" s="107"/>
      <c r="O138" s="107"/>
      <c r="P138" s="107"/>
      <c r="Q138" s="107"/>
      <c r="R138" s="107"/>
      <c r="S138" s="107"/>
      <c r="T138" s="107"/>
      <c r="U138" s="107"/>
      <c r="V138" s="107"/>
      <c r="W138" s="107"/>
      <c r="X138" s="107"/>
      <c r="Y138" s="107"/>
      <c r="Z138" s="107"/>
      <c r="AA138" s="107"/>
      <c r="AB138" s="107"/>
      <c r="AC138" s="107"/>
      <c r="AD138" s="107"/>
      <c r="AE138" s="107"/>
      <c r="AF138" s="107"/>
      <c r="AG138" s="107"/>
      <c r="AH138" s="107"/>
      <c r="AI138" s="107"/>
      <c r="AJ138" s="107"/>
      <c r="AK138" s="107"/>
      <c r="AL138" s="107"/>
      <c r="AM138" s="107"/>
      <c r="AN138" s="107"/>
      <c r="AO138" s="107"/>
      <c r="AP138" s="107"/>
      <c r="AQ138" s="108"/>
    </row>
    <row r="139" spans="1:43">
      <c r="A139" s="24"/>
      <c r="B139" s="31"/>
      <c r="C139" s="25"/>
      <c r="D139" s="26"/>
      <c r="E139" s="28"/>
      <c r="F139" s="28"/>
      <c r="G139" s="29">
        <f t="shared" si="3"/>
        <v>0</v>
      </c>
      <c r="H139" s="106"/>
      <c r="I139" s="107"/>
      <c r="J139" s="107"/>
      <c r="K139" s="107"/>
      <c r="L139" s="107"/>
      <c r="M139" s="107"/>
      <c r="N139" s="107"/>
      <c r="O139" s="107"/>
      <c r="P139" s="107"/>
      <c r="Q139" s="107"/>
      <c r="R139" s="107"/>
      <c r="S139" s="107"/>
      <c r="T139" s="107"/>
      <c r="U139" s="107"/>
      <c r="V139" s="107"/>
      <c r="W139" s="107"/>
      <c r="X139" s="107"/>
      <c r="Y139" s="107"/>
      <c r="Z139" s="107"/>
      <c r="AA139" s="107"/>
      <c r="AB139" s="107"/>
      <c r="AC139" s="107"/>
      <c r="AD139" s="107"/>
      <c r="AE139" s="107"/>
      <c r="AF139" s="107"/>
      <c r="AG139" s="107"/>
      <c r="AH139" s="107"/>
      <c r="AI139" s="107"/>
      <c r="AJ139" s="107"/>
      <c r="AK139" s="107"/>
      <c r="AL139" s="107"/>
      <c r="AM139" s="107"/>
      <c r="AN139" s="107"/>
      <c r="AO139" s="107"/>
      <c r="AP139" s="107"/>
      <c r="AQ139" s="108"/>
    </row>
    <row r="140" spans="1:43">
      <c r="A140" s="24"/>
      <c r="B140" s="31"/>
      <c r="C140" s="25"/>
      <c r="D140" s="26"/>
      <c r="E140" s="28"/>
      <c r="F140" s="28"/>
      <c r="G140" s="29">
        <f t="shared" si="3"/>
        <v>0</v>
      </c>
      <c r="H140" s="106"/>
      <c r="I140" s="107"/>
      <c r="J140" s="107"/>
      <c r="K140" s="107"/>
      <c r="L140" s="107"/>
      <c r="M140" s="107"/>
      <c r="N140" s="107"/>
      <c r="O140" s="107"/>
      <c r="P140" s="107"/>
      <c r="Q140" s="107"/>
      <c r="R140" s="107"/>
      <c r="S140" s="107"/>
      <c r="T140" s="107"/>
      <c r="U140" s="107"/>
      <c r="V140" s="107"/>
      <c r="W140" s="107"/>
      <c r="X140" s="107"/>
      <c r="Y140" s="107"/>
      <c r="Z140" s="107"/>
      <c r="AA140" s="107"/>
      <c r="AB140" s="107"/>
      <c r="AC140" s="107"/>
      <c r="AD140" s="107"/>
      <c r="AE140" s="107"/>
      <c r="AF140" s="107"/>
      <c r="AG140" s="107"/>
      <c r="AH140" s="107"/>
      <c r="AI140" s="107"/>
      <c r="AJ140" s="107"/>
      <c r="AK140" s="107"/>
      <c r="AL140" s="107"/>
      <c r="AM140" s="107"/>
      <c r="AN140" s="107"/>
      <c r="AO140" s="107"/>
      <c r="AP140" s="107"/>
      <c r="AQ140" s="108"/>
    </row>
    <row r="141" spans="1:43">
      <c r="A141" s="24"/>
      <c r="B141" s="31"/>
      <c r="C141" s="25"/>
      <c r="D141" s="26"/>
      <c r="E141" s="28"/>
      <c r="F141" s="28"/>
      <c r="G141" s="29">
        <f t="shared" si="3"/>
        <v>0</v>
      </c>
      <c r="H141" s="106"/>
      <c r="I141" s="107"/>
      <c r="J141" s="107"/>
      <c r="K141" s="107"/>
      <c r="L141" s="107"/>
      <c r="M141" s="107"/>
      <c r="N141" s="107"/>
      <c r="O141" s="107"/>
      <c r="P141" s="107"/>
      <c r="Q141" s="107"/>
      <c r="R141" s="107"/>
      <c r="S141" s="107"/>
      <c r="T141" s="107"/>
      <c r="U141" s="107"/>
      <c r="V141" s="107"/>
      <c r="W141" s="107"/>
      <c r="X141" s="107"/>
      <c r="Y141" s="107"/>
      <c r="Z141" s="107"/>
      <c r="AA141" s="107"/>
      <c r="AB141" s="107"/>
      <c r="AC141" s="107"/>
      <c r="AD141" s="107"/>
      <c r="AE141" s="107"/>
      <c r="AF141" s="107"/>
      <c r="AG141" s="107"/>
      <c r="AH141" s="107"/>
      <c r="AI141" s="107"/>
      <c r="AJ141" s="107"/>
      <c r="AK141" s="107"/>
      <c r="AL141" s="107"/>
      <c r="AM141" s="107"/>
      <c r="AN141" s="107"/>
      <c r="AO141" s="107"/>
      <c r="AP141" s="107"/>
      <c r="AQ141" s="108"/>
    </row>
    <row r="142" spans="1:43">
      <c r="A142" s="24"/>
      <c r="B142" s="31"/>
      <c r="C142" s="25"/>
      <c r="D142" s="26"/>
      <c r="E142" s="28"/>
      <c r="F142" s="28"/>
      <c r="G142" s="29">
        <f t="shared" si="3"/>
        <v>0</v>
      </c>
      <c r="H142" s="106"/>
      <c r="I142" s="107"/>
      <c r="J142" s="107"/>
      <c r="K142" s="107"/>
      <c r="L142" s="107"/>
      <c r="M142" s="107"/>
      <c r="N142" s="107"/>
      <c r="O142" s="107"/>
      <c r="P142" s="107"/>
      <c r="Q142" s="107"/>
      <c r="R142" s="107"/>
      <c r="S142" s="107"/>
      <c r="T142" s="107"/>
      <c r="U142" s="107"/>
      <c r="V142" s="107"/>
      <c r="W142" s="107"/>
      <c r="X142" s="107"/>
      <c r="Y142" s="107"/>
      <c r="Z142" s="107"/>
      <c r="AA142" s="107"/>
      <c r="AB142" s="107"/>
      <c r="AC142" s="107"/>
      <c r="AD142" s="107"/>
      <c r="AE142" s="107"/>
      <c r="AF142" s="107"/>
      <c r="AG142" s="107"/>
      <c r="AH142" s="107"/>
      <c r="AI142" s="107"/>
      <c r="AJ142" s="107"/>
      <c r="AK142" s="107"/>
      <c r="AL142" s="107"/>
      <c r="AM142" s="107"/>
      <c r="AN142" s="107"/>
      <c r="AO142" s="107"/>
      <c r="AP142" s="107"/>
      <c r="AQ142" s="108"/>
    </row>
    <row r="143" spans="1:43">
      <c r="A143" s="24"/>
      <c r="B143" s="31"/>
      <c r="C143" s="25"/>
      <c r="D143" s="26"/>
      <c r="E143" s="28"/>
      <c r="F143" s="28"/>
      <c r="G143" s="29">
        <f t="shared" si="3"/>
        <v>0</v>
      </c>
      <c r="H143" s="106"/>
      <c r="I143" s="107"/>
      <c r="J143" s="107"/>
      <c r="K143" s="107"/>
      <c r="L143" s="107"/>
      <c r="M143" s="107"/>
      <c r="N143" s="107"/>
      <c r="O143" s="107"/>
      <c r="P143" s="107"/>
      <c r="Q143" s="107"/>
      <c r="R143" s="107"/>
      <c r="S143" s="107"/>
      <c r="T143" s="107"/>
      <c r="U143" s="107"/>
      <c r="V143" s="107"/>
      <c r="W143" s="107"/>
      <c r="X143" s="107"/>
      <c r="Y143" s="107"/>
      <c r="Z143" s="107"/>
      <c r="AA143" s="107"/>
      <c r="AB143" s="107"/>
      <c r="AC143" s="107"/>
      <c r="AD143" s="107"/>
      <c r="AE143" s="107"/>
      <c r="AF143" s="107"/>
      <c r="AG143" s="107"/>
      <c r="AH143" s="107"/>
      <c r="AI143" s="107"/>
      <c r="AJ143" s="107"/>
      <c r="AK143" s="107"/>
      <c r="AL143" s="107"/>
      <c r="AM143" s="107"/>
      <c r="AN143" s="107"/>
      <c r="AO143" s="107"/>
      <c r="AP143" s="107"/>
      <c r="AQ143" s="108"/>
    </row>
    <row r="144" spans="1:43" ht="15" thickBot="1">
      <c r="A144" s="24"/>
      <c r="B144" s="31"/>
      <c r="C144" s="25"/>
      <c r="D144" s="26"/>
      <c r="E144" s="28"/>
      <c r="F144" s="28"/>
      <c r="G144" s="29"/>
      <c r="H144" s="106"/>
      <c r="I144" s="107"/>
      <c r="J144" s="107"/>
      <c r="K144" s="107"/>
      <c r="L144" s="107"/>
      <c r="M144" s="107"/>
      <c r="N144" s="107"/>
      <c r="O144" s="107"/>
      <c r="P144" s="107"/>
      <c r="Q144" s="107"/>
      <c r="R144" s="107"/>
      <c r="S144" s="107"/>
      <c r="T144" s="107"/>
      <c r="U144" s="107"/>
      <c r="V144" s="107"/>
      <c r="W144" s="107"/>
      <c r="X144" s="107"/>
      <c r="Y144" s="107"/>
      <c r="Z144" s="107"/>
      <c r="AA144" s="107"/>
      <c r="AB144" s="107"/>
      <c r="AC144" s="107"/>
      <c r="AD144" s="107"/>
      <c r="AE144" s="107"/>
      <c r="AF144" s="107"/>
      <c r="AG144" s="107"/>
      <c r="AH144" s="107"/>
      <c r="AI144" s="107"/>
      <c r="AJ144" s="107"/>
      <c r="AK144" s="107"/>
      <c r="AL144" s="107"/>
      <c r="AM144" s="107"/>
      <c r="AN144" s="107"/>
      <c r="AO144" s="107"/>
      <c r="AP144" s="107"/>
      <c r="AQ144" s="108"/>
    </row>
    <row r="145" spans="1:43" ht="15" thickBot="1">
      <c r="A145" s="24"/>
      <c r="B145" s="31"/>
      <c r="C145" s="25"/>
      <c r="D145" s="26"/>
      <c r="E145" s="28"/>
      <c r="F145" s="32" t="s">
        <v>20</v>
      </c>
      <c r="G145" s="33">
        <f>SUM(G130:G144)</f>
        <v>2</v>
      </c>
      <c r="H145" s="106"/>
      <c r="I145" s="107"/>
      <c r="J145" s="107"/>
      <c r="K145" s="107"/>
      <c r="L145" s="107"/>
      <c r="M145" s="107"/>
      <c r="N145" s="107"/>
      <c r="O145" s="107"/>
      <c r="P145" s="107"/>
      <c r="Q145" s="107"/>
      <c r="R145" s="107"/>
      <c r="S145" s="107"/>
      <c r="T145" s="107"/>
      <c r="U145" s="107"/>
      <c r="V145" s="107"/>
      <c r="W145" s="107"/>
      <c r="X145" s="107"/>
      <c r="Y145" s="107"/>
      <c r="Z145" s="107"/>
      <c r="AA145" s="107"/>
      <c r="AB145" s="107"/>
      <c r="AC145" s="107"/>
      <c r="AD145" s="107"/>
      <c r="AE145" s="107"/>
      <c r="AF145" s="107"/>
      <c r="AG145" s="107"/>
      <c r="AH145" s="107"/>
      <c r="AI145" s="107"/>
      <c r="AJ145" s="107"/>
      <c r="AK145" s="107"/>
      <c r="AL145" s="107"/>
      <c r="AM145" s="107"/>
      <c r="AN145" s="107"/>
      <c r="AO145" s="107"/>
      <c r="AP145" s="107"/>
      <c r="AQ145" s="108"/>
    </row>
    <row r="146" spans="1:43" ht="15" thickBot="1">
      <c r="A146" s="24"/>
      <c r="B146" s="31"/>
      <c r="C146" s="25"/>
      <c r="D146" s="26"/>
      <c r="E146" s="28"/>
      <c r="F146" s="33" t="s">
        <v>21</v>
      </c>
      <c r="G146" s="34">
        <v>0</v>
      </c>
      <c r="H146" s="106"/>
      <c r="I146" s="107"/>
      <c r="J146" s="107"/>
      <c r="K146" s="107"/>
      <c r="L146" s="107"/>
      <c r="M146" s="107"/>
      <c r="N146" s="107"/>
      <c r="O146" s="107"/>
      <c r="P146" s="107"/>
      <c r="Q146" s="107"/>
      <c r="R146" s="107"/>
      <c r="S146" s="107"/>
      <c r="T146" s="107"/>
      <c r="U146" s="107"/>
      <c r="V146" s="107"/>
      <c r="W146" s="107"/>
      <c r="X146" s="107"/>
      <c r="Y146" s="107"/>
      <c r="Z146" s="107"/>
      <c r="AA146" s="107"/>
      <c r="AB146" s="107"/>
      <c r="AC146" s="107"/>
      <c r="AD146" s="107"/>
      <c r="AE146" s="107"/>
      <c r="AF146" s="107"/>
      <c r="AG146" s="107"/>
      <c r="AH146" s="107"/>
      <c r="AI146" s="107"/>
      <c r="AJ146" s="107"/>
      <c r="AK146" s="107"/>
      <c r="AL146" s="107"/>
      <c r="AM146" s="107"/>
      <c r="AN146" s="107"/>
      <c r="AO146" s="107"/>
      <c r="AP146" s="107"/>
      <c r="AQ146" s="108"/>
    </row>
    <row r="147" spans="1:43">
      <c r="A147" s="24"/>
      <c r="B147" s="31"/>
      <c r="C147" s="25"/>
      <c r="D147" s="26"/>
      <c r="E147" s="28"/>
      <c r="F147" s="35" t="s">
        <v>22</v>
      </c>
      <c r="G147" s="36">
        <f>G145+G146</f>
        <v>2</v>
      </c>
      <c r="H147" s="106"/>
      <c r="I147" s="107"/>
      <c r="J147" s="107"/>
      <c r="K147" s="107"/>
      <c r="L147" s="107"/>
      <c r="M147" s="107"/>
      <c r="N147" s="107"/>
      <c r="O147" s="107"/>
      <c r="P147" s="107"/>
      <c r="Q147" s="107"/>
      <c r="R147" s="107"/>
      <c r="S147" s="107"/>
      <c r="T147" s="107"/>
      <c r="U147" s="107"/>
      <c r="V147" s="107"/>
      <c r="W147" s="107"/>
      <c r="X147" s="107"/>
      <c r="Y147" s="107"/>
      <c r="Z147" s="107"/>
      <c r="AA147" s="107"/>
      <c r="AB147" s="107"/>
      <c r="AC147" s="107"/>
      <c r="AD147" s="107"/>
      <c r="AE147" s="107"/>
      <c r="AF147" s="107"/>
      <c r="AG147" s="107"/>
      <c r="AH147" s="107"/>
      <c r="AI147" s="107"/>
      <c r="AJ147" s="107"/>
      <c r="AK147" s="107"/>
      <c r="AL147" s="107"/>
      <c r="AM147" s="107"/>
      <c r="AN147" s="107"/>
      <c r="AO147" s="107"/>
      <c r="AP147" s="107"/>
      <c r="AQ147" s="108"/>
    </row>
    <row r="148" spans="1:43" ht="15" thickBot="1"/>
    <row r="149" spans="1:43">
      <c r="A149" s="13" t="s">
        <v>6</v>
      </c>
      <c r="B149" s="147">
        <f>RESUMEN!B153</f>
        <v>0</v>
      </c>
      <c r="C149" s="148"/>
      <c r="D149" s="148"/>
      <c r="E149" s="148"/>
      <c r="F149" s="148"/>
      <c r="G149" s="148"/>
      <c r="H149" s="148"/>
      <c r="I149" s="148"/>
      <c r="J149" s="148"/>
      <c r="K149" s="148"/>
      <c r="L149" s="148"/>
      <c r="M149" s="149"/>
      <c r="N149" s="149"/>
      <c r="O149" s="149"/>
      <c r="P149" s="149"/>
      <c r="Q149" s="149"/>
      <c r="R149" s="149"/>
      <c r="S149" s="149"/>
      <c r="T149" s="149"/>
      <c r="U149" s="149"/>
      <c r="V149" s="149"/>
      <c r="W149" s="149"/>
      <c r="X149" s="149"/>
      <c r="Y149" s="149"/>
      <c r="Z149" s="149"/>
      <c r="AA149" s="149"/>
      <c r="AB149" s="149"/>
      <c r="AC149" s="149"/>
      <c r="AD149" s="149"/>
      <c r="AE149" s="149"/>
      <c r="AF149" s="149"/>
      <c r="AG149" s="149"/>
      <c r="AH149" s="149"/>
      <c r="AI149" s="149"/>
      <c r="AJ149" s="149"/>
      <c r="AK149" s="149"/>
      <c r="AL149" s="149"/>
      <c r="AM149" s="149"/>
      <c r="AN149" s="149"/>
      <c r="AO149" s="149"/>
      <c r="AP149" s="149"/>
      <c r="AQ149" s="150"/>
    </row>
    <row r="150" spans="1:43">
      <c r="A150" s="14" t="s">
        <v>7</v>
      </c>
      <c r="B150" s="102" t="s">
        <v>9</v>
      </c>
      <c r="C150" s="102"/>
      <c r="D150" s="102"/>
      <c r="E150" s="102"/>
      <c r="F150" s="102"/>
      <c r="G150" s="102"/>
      <c r="H150" s="102" t="s">
        <v>8</v>
      </c>
      <c r="I150" s="102"/>
      <c r="J150" s="102"/>
      <c r="K150" s="102"/>
      <c r="L150" s="102"/>
      <c r="M150" s="103" t="s">
        <v>10</v>
      </c>
      <c r="N150" s="103"/>
      <c r="O150" s="103"/>
      <c r="P150" s="103"/>
      <c r="Q150" s="103"/>
      <c r="R150" s="103"/>
      <c r="S150" s="103"/>
      <c r="T150" s="103"/>
      <c r="U150" s="103"/>
      <c r="V150" s="103"/>
      <c r="W150" s="103"/>
      <c r="X150" s="103"/>
      <c r="Y150" s="103"/>
      <c r="Z150" s="103"/>
      <c r="AA150" s="104"/>
      <c r="AB150" s="103" t="s">
        <v>11</v>
      </c>
      <c r="AC150" s="103"/>
      <c r="AD150" s="103"/>
      <c r="AE150" s="103"/>
      <c r="AF150" s="103"/>
      <c r="AG150" s="103"/>
      <c r="AH150" s="103"/>
      <c r="AI150" s="103"/>
      <c r="AJ150" s="103"/>
      <c r="AK150" s="103"/>
      <c r="AL150" s="103"/>
      <c r="AM150" s="103"/>
      <c r="AN150" s="103"/>
      <c r="AO150" s="103"/>
      <c r="AP150" s="103"/>
      <c r="AQ150" s="105"/>
    </row>
    <row r="151" spans="1:43" ht="15" thickBot="1">
      <c r="A151" s="15" t="s">
        <v>60</v>
      </c>
      <c r="B151" s="115">
        <f>RESUMEN!D156</f>
        <v>0</v>
      </c>
      <c r="C151" s="116"/>
      <c r="D151" s="116"/>
      <c r="E151" s="116"/>
      <c r="F151" s="116"/>
      <c r="G151" s="117"/>
      <c r="H151" s="118" t="s">
        <v>35</v>
      </c>
      <c r="I151" s="118"/>
      <c r="J151" s="118"/>
      <c r="K151" s="118"/>
      <c r="L151" s="118"/>
      <c r="M151" s="119" t="str">
        <f>M126</f>
        <v xml:space="preserve">CENTRO DE FORMACIÓN CAFETERA </v>
      </c>
      <c r="N151" s="119"/>
      <c r="O151" s="119"/>
      <c r="P151" s="119"/>
      <c r="Q151" s="119"/>
      <c r="R151" s="119"/>
      <c r="S151" s="119"/>
      <c r="T151" s="119"/>
      <c r="U151" s="119"/>
      <c r="V151" s="119"/>
      <c r="W151" s="119"/>
      <c r="X151" s="119"/>
      <c r="Y151" s="119"/>
      <c r="Z151" s="119"/>
      <c r="AA151" s="120"/>
      <c r="AB151" s="121" t="s">
        <v>30</v>
      </c>
      <c r="AC151" s="122"/>
      <c r="AD151" s="122"/>
      <c r="AE151" s="122"/>
      <c r="AF151" s="122"/>
      <c r="AG151" s="122"/>
      <c r="AH151" s="122"/>
      <c r="AI151" s="123"/>
      <c r="AJ151" s="16"/>
      <c r="AK151" s="16"/>
      <c r="AL151" s="16"/>
      <c r="AM151" s="16"/>
      <c r="AN151" s="16"/>
      <c r="AO151" s="16"/>
      <c r="AP151" s="16"/>
      <c r="AQ151" s="17"/>
    </row>
    <row r="152" spans="1:43" ht="15" thickBot="1">
      <c r="A152" s="18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  <c r="AM152" s="19"/>
      <c r="AN152" s="19"/>
      <c r="AO152" s="19"/>
      <c r="AP152" s="19"/>
      <c r="AQ152" s="20"/>
    </row>
    <row r="153" spans="1:43">
      <c r="A153" s="124" t="s">
        <v>12</v>
      </c>
      <c r="B153" s="125"/>
      <c r="C153" s="128" t="s">
        <v>13</v>
      </c>
      <c r="D153" s="128"/>
      <c r="E153" s="128"/>
      <c r="F153" s="129"/>
      <c r="G153" s="130" t="s">
        <v>14</v>
      </c>
      <c r="H153" s="132" t="s">
        <v>15</v>
      </c>
      <c r="I153" s="133"/>
      <c r="J153" s="133"/>
      <c r="K153" s="133"/>
      <c r="L153" s="133"/>
      <c r="M153" s="133"/>
      <c r="N153" s="133"/>
      <c r="O153" s="133"/>
      <c r="P153" s="133"/>
      <c r="Q153" s="133"/>
      <c r="R153" s="133"/>
      <c r="S153" s="133"/>
      <c r="T153" s="133"/>
      <c r="U153" s="133"/>
      <c r="V153" s="133"/>
      <c r="W153" s="133"/>
      <c r="X153" s="133"/>
      <c r="Y153" s="133"/>
      <c r="Z153" s="133"/>
      <c r="AA153" s="133"/>
      <c r="AB153" s="133"/>
      <c r="AC153" s="133"/>
      <c r="AD153" s="133"/>
      <c r="AE153" s="133"/>
      <c r="AF153" s="133"/>
      <c r="AG153" s="133"/>
      <c r="AH153" s="133"/>
      <c r="AI153" s="133"/>
      <c r="AJ153" s="133"/>
      <c r="AK153" s="133"/>
      <c r="AL153" s="133"/>
      <c r="AM153" s="133"/>
      <c r="AN153" s="133"/>
      <c r="AO153" s="133"/>
      <c r="AP153" s="133"/>
      <c r="AQ153" s="134"/>
    </row>
    <row r="154" spans="1:43">
      <c r="A154" s="126"/>
      <c r="B154" s="127"/>
      <c r="C154" s="21" t="s">
        <v>16</v>
      </c>
      <c r="D154" s="22" t="s">
        <v>31</v>
      </c>
      <c r="E154" s="22" t="s">
        <v>32</v>
      </c>
      <c r="F154" s="23" t="s">
        <v>17</v>
      </c>
      <c r="G154" s="131"/>
      <c r="H154" s="135"/>
      <c r="I154" s="136"/>
      <c r="J154" s="136"/>
      <c r="K154" s="136"/>
      <c r="L154" s="136"/>
      <c r="M154" s="136"/>
      <c r="N154" s="136"/>
      <c r="O154" s="136"/>
      <c r="P154" s="136"/>
      <c r="Q154" s="136"/>
      <c r="R154" s="136"/>
      <c r="S154" s="136"/>
      <c r="T154" s="136"/>
      <c r="U154" s="136"/>
      <c r="V154" s="136"/>
      <c r="W154" s="136"/>
      <c r="X154" s="136"/>
      <c r="Y154" s="136"/>
      <c r="Z154" s="136"/>
      <c r="AA154" s="136"/>
      <c r="AB154" s="136"/>
      <c r="AC154" s="136"/>
      <c r="AD154" s="136"/>
      <c r="AE154" s="136"/>
      <c r="AF154" s="136"/>
      <c r="AG154" s="136"/>
      <c r="AH154" s="136"/>
      <c r="AI154" s="136"/>
      <c r="AJ154" s="136"/>
      <c r="AK154" s="136"/>
      <c r="AL154" s="136"/>
      <c r="AM154" s="136"/>
      <c r="AN154" s="136"/>
      <c r="AO154" s="136"/>
      <c r="AP154" s="136"/>
      <c r="AQ154" s="137"/>
    </row>
    <row r="155" spans="1:43">
      <c r="A155" s="67" t="s">
        <v>38</v>
      </c>
      <c r="B155" s="68"/>
      <c r="C155" s="69"/>
      <c r="D155" s="70"/>
      <c r="E155" s="71"/>
      <c r="F155" s="72">
        <f>201.03+344.48</f>
        <v>545.51</v>
      </c>
      <c r="G155" s="73">
        <f>F155</f>
        <v>545.51</v>
      </c>
      <c r="H155" s="106"/>
      <c r="I155" s="107"/>
      <c r="J155" s="107"/>
      <c r="K155" s="107"/>
      <c r="L155" s="107"/>
      <c r="M155" s="107"/>
      <c r="N155" s="107"/>
      <c r="O155" s="107"/>
      <c r="P155" s="107"/>
      <c r="Q155" s="107"/>
      <c r="R155" s="107"/>
      <c r="S155" s="107"/>
      <c r="T155" s="107"/>
      <c r="U155" s="107"/>
      <c r="V155" s="107"/>
      <c r="W155" s="107"/>
      <c r="X155" s="107"/>
      <c r="Y155" s="107"/>
      <c r="Z155" s="107"/>
      <c r="AA155" s="107"/>
      <c r="AB155" s="107"/>
      <c r="AC155" s="107"/>
      <c r="AD155" s="107"/>
      <c r="AE155" s="107"/>
      <c r="AF155" s="107"/>
      <c r="AG155" s="107"/>
      <c r="AH155" s="107"/>
      <c r="AI155" s="107"/>
      <c r="AJ155" s="107"/>
      <c r="AK155" s="107"/>
      <c r="AL155" s="107"/>
      <c r="AM155" s="107"/>
      <c r="AN155" s="107"/>
      <c r="AO155" s="107"/>
      <c r="AP155" s="107"/>
      <c r="AQ155" s="108"/>
    </row>
    <row r="156" spans="1:43">
      <c r="A156" s="24" t="s">
        <v>39</v>
      </c>
      <c r="B156" s="30"/>
      <c r="C156" s="25"/>
      <c r="D156" s="26"/>
      <c r="E156" s="27"/>
      <c r="F156" s="28">
        <v>18.579999999999998</v>
      </c>
      <c r="G156" s="29">
        <f>F156</f>
        <v>18.579999999999998</v>
      </c>
      <c r="H156" s="106"/>
      <c r="I156" s="107"/>
      <c r="J156" s="107"/>
      <c r="K156" s="107"/>
      <c r="L156" s="107"/>
      <c r="M156" s="107"/>
      <c r="N156" s="107"/>
      <c r="O156" s="107"/>
      <c r="P156" s="107"/>
      <c r="Q156" s="107"/>
      <c r="R156" s="107"/>
      <c r="S156" s="107"/>
      <c r="T156" s="107"/>
      <c r="U156" s="107"/>
      <c r="V156" s="107"/>
      <c r="W156" s="107"/>
      <c r="X156" s="107"/>
      <c r="Y156" s="107"/>
      <c r="Z156" s="107"/>
      <c r="AA156" s="107"/>
      <c r="AB156" s="107"/>
      <c r="AC156" s="107"/>
      <c r="AD156" s="107"/>
      <c r="AE156" s="107"/>
      <c r="AF156" s="107"/>
      <c r="AG156" s="107"/>
      <c r="AH156" s="107"/>
      <c r="AI156" s="107"/>
      <c r="AJ156" s="107"/>
      <c r="AK156" s="107"/>
      <c r="AL156" s="107"/>
      <c r="AM156" s="107"/>
      <c r="AN156" s="107"/>
      <c r="AO156" s="107"/>
      <c r="AP156" s="107"/>
      <c r="AQ156" s="108"/>
    </row>
    <row r="157" spans="1:43">
      <c r="A157" s="67" t="s">
        <v>48</v>
      </c>
      <c r="B157" s="68"/>
      <c r="C157" s="69"/>
      <c r="D157" s="70"/>
      <c r="E157" s="71"/>
      <c r="F157" s="72">
        <v>1.2</v>
      </c>
      <c r="G157" s="73">
        <f>F157</f>
        <v>1.2</v>
      </c>
      <c r="H157" s="106"/>
      <c r="I157" s="107"/>
      <c r="J157" s="107"/>
      <c r="K157" s="107"/>
      <c r="L157" s="107"/>
      <c r="M157" s="107"/>
      <c r="N157" s="107"/>
      <c r="O157" s="107"/>
      <c r="P157" s="107"/>
      <c r="Q157" s="107"/>
      <c r="R157" s="107"/>
      <c r="S157" s="107"/>
      <c r="T157" s="107"/>
      <c r="U157" s="107"/>
      <c r="V157" s="107"/>
      <c r="W157" s="107"/>
      <c r="X157" s="107"/>
      <c r="Y157" s="107"/>
      <c r="Z157" s="107"/>
      <c r="AA157" s="107"/>
      <c r="AB157" s="107"/>
      <c r="AC157" s="107"/>
      <c r="AD157" s="107"/>
      <c r="AE157" s="107"/>
      <c r="AF157" s="107"/>
      <c r="AG157" s="107"/>
      <c r="AH157" s="107"/>
      <c r="AI157" s="107"/>
      <c r="AJ157" s="107"/>
      <c r="AK157" s="107"/>
      <c r="AL157" s="107"/>
      <c r="AM157" s="107"/>
      <c r="AN157" s="107"/>
      <c r="AO157" s="107"/>
      <c r="AP157" s="107"/>
      <c r="AQ157" s="108"/>
    </row>
    <row r="158" spans="1:43">
      <c r="A158" s="24" t="s">
        <v>40</v>
      </c>
      <c r="B158" s="30"/>
      <c r="C158" s="25"/>
      <c r="D158" s="26"/>
      <c r="E158" s="27"/>
      <c r="F158" s="28">
        <v>2.56</v>
      </c>
      <c r="G158" s="29">
        <f>F158</f>
        <v>2.56</v>
      </c>
      <c r="H158" s="106"/>
      <c r="I158" s="107"/>
      <c r="J158" s="107"/>
      <c r="K158" s="107"/>
      <c r="L158" s="107"/>
      <c r="M158" s="107"/>
      <c r="N158" s="107"/>
      <c r="O158" s="107"/>
      <c r="P158" s="107"/>
      <c r="Q158" s="107"/>
      <c r="R158" s="107"/>
      <c r="S158" s="107"/>
      <c r="T158" s="107"/>
      <c r="U158" s="107"/>
      <c r="V158" s="107"/>
      <c r="W158" s="107"/>
      <c r="X158" s="107"/>
      <c r="Y158" s="107"/>
      <c r="Z158" s="107"/>
      <c r="AA158" s="107"/>
      <c r="AB158" s="107"/>
      <c r="AC158" s="107"/>
      <c r="AD158" s="107"/>
      <c r="AE158" s="107"/>
      <c r="AF158" s="107"/>
      <c r="AG158" s="107"/>
      <c r="AH158" s="107"/>
      <c r="AI158" s="107"/>
      <c r="AJ158" s="107"/>
      <c r="AK158" s="107"/>
      <c r="AL158" s="107"/>
      <c r="AM158" s="107"/>
      <c r="AN158" s="107"/>
      <c r="AO158" s="107"/>
      <c r="AP158" s="107"/>
      <c r="AQ158" s="108"/>
    </row>
    <row r="159" spans="1:43">
      <c r="A159" s="67"/>
      <c r="B159" s="68"/>
      <c r="C159" s="69"/>
      <c r="D159" s="70"/>
      <c r="E159" s="71"/>
      <c r="F159" s="72"/>
      <c r="G159" s="73"/>
      <c r="H159" s="106"/>
      <c r="I159" s="107"/>
      <c r="J159" s="107"/>
      <c r="K159" s="107"/>
      <c r="L159" s="107"/>
      <c r="M159" s="107"/>
      <c r="N159" s="107"/>
      <c r="O159" s="107"/>
      <c r="P159" s="107"/>
      <c r="Q159" s="107"/>
      <c r="R159" s="107"/>
      <c r="S159" s="107"/>
      <c r="T159" s="107"/>
      <c r="U159" s="107"/>
      <c r="V159" s="107"/>
      <c r="W159" s="107"/>
      <c r="X159" s="107"/>
      <c r="Y159" s="107"/>
      <c r="Z159" s="107"/>
      <c r="AA159" s="107"/>
      <c r="AB159" s="107"/>
      <c r="AC159" s="107"/>
      <c r="AD159" s="107"/>
      <c r="AE159" s="107"/>
      <c r="AF159" s="107"/>
      <c r="AG159" s="107"/>
      <c r="AH159" s="107"/>
      <c r="AI159" s="107"/>
      <c r="AJ159" s="107"/>
      <c r="AK159" s="107"/>
      <c r="AL159" s="107"/>
      <c r="AM159" s="107"/>
      <c r="AN159" s="107"/>
      <c r="AO159" s="107"/>
      <c r="AP159" s="107"/>
      <c r="AQ159" s="108"/>
    </row>
    <row r="160" spans="1:43">
      <c r="A160" s="24"/>
      <c r="B160" s="31"/>
      <c r="C160" s="25"/>
      <c r="D160" s="26"/>
      <c r="E160" s="28"/>
      <c r="F160" s="28"/>
      <c r="G160" s="29">
        <f t="shared" ref="G160:G168" si="4">C160*D160*E160*F160</f>
        <v>0</v>
      </c>
      <c r="H160" s="106"/>
      <c r="I160" s="107"/>
      <c r="J160" s="107"/>
      <c r="K160" s="107"/>
      <c r="L160" s="107"/>
      <c r="M160" s="107"/>
      <c r="N160" s="107"/>
      <c r="O160" s="107"/>
      <c r="P160" s="107"/>
      <c r="Q160" s="107"/>
      <c r="R160" s="107"/>
      <c r="S160" s="107"/>
      <c r="T160" s="107"/>
      <c r="U160" s="107"/>
      <c r="V160" s="107"/>
      <c r="W160" s="107"/>
      <c r="X160" s="107"/>
      <c r="Y160" s="107"/>
      <c r="Z160" s="107"/>
      <c r="AA160" s="107"/>
      <c r="AB160" s="107"/>
      <c r="AC160" s="107"/>
      <c r="AD160" s="107"/>
      <c r="AE160" s="107"/>
      <c r="AF160" s="107"/>
      <c r="AG160" s="107"/>
      <c r="AH160" s="107"/>
      <c r="AI160" s="107"/>
      <c r="AJ160" s="107"/>
      <c r="AK160" s="107"/>
      <c r="AL160" s="107"/>
      <c r="AM160" s="107"/>
      <c r="AN160" s="107"/>
      <c r="AO160" s="107"/>
      <c r="AP160" s="107"/>
      <c r="AQ160" s="108"/>
    </row>
    <row r="161" spans="1:43">
      <c r="A161" s="24"/>
      <c r="B161" s="31"/>
      <c r="C161" s="25"/>
      <c r="D161" s="26"/>
      <c r="E161" s="28"/>
      <c r="F161" s="28"/>
      <c r="G161" s="29">
        <f t="shared" si="4"/>
        <v>0</v>
      </c>
      <c r="H161" s="106"/>
      <c r="I161" s="107"/>
      <c r="J161" s="107"/>
      <c r="K161" s="107"/>
      <c r="L161" s="107"/>
      <c r="M161" s="107"/>
      <c r="N161" s="107"/>
      <c r="O161" s="107"/>
      <c r="P161" s="107"/>
      <c r="Q161" s="107"/>
      <c r="R161" s="107"/>
      <c r="S161" s="107"/>
      <c r="T161" s="107"/>
      <c r="U161" s="107"/>
      <c r="V161" s="107"/>
      <c r="W161" s="107"/>
      <c r="X161" s="107"/>
      <c r="Y161" s="107"/>
      <c r="Z161" s="107"/>
      <c r="AA161" s="107"/>
      <c r="AB161" s="107"/>
      <c r="AC161" s="107"/>
      <c r="AD161" s="107"/>
      <c r="AE161" s="107"/>
      <c r="AF161" s="107"/>
      <c r="AG161" s="107"/>
      <c r="AH161" s="107"/>
      <c r="AI161" s="107"/>
      <c r="AJ161" s="107"/>
      <c r="AK161" s="107"/>
      <c r="AL161" s="107"/>
      <c r="AM161" s="107"/>
      <c r="AN161" s="107"/>
      <c r="AO161" s="107"/>
      <c r="AP161" s="107"/>
      <c r="AQ161" s="108"/>
    </row>
    <row r="162" spans="1:43">
      <c r="A162" s="24"/>
      <c r="B162" s="31"/>
      <c r="C162" s="25"/>
      <c r="D162" s="26"/>
      <c r="E162" s="28"/>
      <c r="F162" s="28"/>
      <c r="G162" s="29">
        <f t="shared" si="4"/>
        <v>0</v>
      </c>
      <c r="H162" s="106"/>
      <c r="I162" s="107"/>
      <c r="J162" s="107"/>
      <c r="K162" s="107"/>
      <c r="L162" s="107"/>
      <c r="M162" s="107"/>
      <c r="N162" s="107"/>
      <c r="O162" s="107"/>
      <c r="P162" s="107"/>
      <c r="Q162" s="107"/>
      <c r="R162" s="107"/>
      <c r="S162" s="107"/>
      <c r="T162" s="107"/>
      <c r="U162" s="107"/>
      <c r="V162" s="107"/>
      <c r="W162" s="107"/>
      <c r="X162" s="107"/>
      <c r="Y162" s="107"/>
      <c r="Z162" s="107"/>
      <c r="AA162" s="107"/>
      <c r="AB162" s="107"/>
      <c r="AC162" s="107"/>
      <c r="AD162" s="107"/>
      <c r="AE162" s="107"/>
      <c r="AF162" s="107"/>
      <c r="AG162" s="107"/>
      <c r="AH162" s="107"/>
      <c r="AI162" s="107"/>
      <c r="AJ162" s="107"/>
      <c r="AK162" s="107"/>
      <c r="AL162" s="107"/>
      <c r="AM162" s="107"/>
      <c r="AN162" s="107"/>
      <c r="AO162" s="107"/>
      <c r="AP162" s="107"/>
      <c r="AQ162" s="108"/>
    </row>
    <row r="163" spans="1:43">
      <c r="A163" s="24"/>
      <c r="B163" s="31"/>
      <c r="C163" s="25"/>
      <c r="D163" s="26"/>
      <c r="E163" s="28"/>
      <c r="F163" s="28"/>
      <c r="G163" s="29">
        <f t="shared" si="4"/>
        <v>0</v>
      </c>
      <c r="H163" s="106"/>
      <c r="I163" s="107"/>
      <c r="J163" s="107"/>
      <c r="K163" s="107"/>
      <c r="L163" s="107"/>
      <c r="M163" s="107"/>
      <c r="N163" s="107"/>
      <c r="O163" s="107"/>
      <c r="P163" s="107"/>
      <c r="Q163" s="107"/>
      <c r="R163" s="107"/>
      <c r="S163" s="107"/>
      <c r="T163" s="107"/>
      <c r="U163" s="107"/>
      <c r="V163" s="107"/>
      <c r="W163" s="107"/>
      <c r="X163" s="107"/>
      <c r="Y163" s="107"/>
      <c r="Z163" s="107"/>
      <c r="AA163" s="107"/>
      <c r="AB163" s="107"/>
      <c r="AC163" s="107"/>
      <c r="AD163" s="107"/>
      <c r="AE163" s="107"/>
      <c r="AF163" s="107"/>
      <c r="AG163" s="107"/>
      <c r="AH163" s="107"/>
      <c r="AI163" s="107"/>
      <c r="AJ163" s="107"/>
      <c r="AK163" s="107"/>
      <c r="AL163" s="107"/>
      <c r="AM163" s="107"/>
      <c r="AN163" s="107"/>
      <c r="AO163" s="107"/>
      <c r="AP163" s="107"/>
      <c r="AQ163" s="108"/>
    </row>
    <row r="164" spans="1:43">
      <c r="A164" s="24"/>
      <c r="B164" s="31"/>
      <c r="C164" s="25"/>
      <c r="D164" s="26"/>
      <c r="E164" s="28"/>
      <c r="F164" s="28"/>
      <c r="G164" s="29">
        <f t="shared" si="4"/>
        <v>0</v>
      </c>
      <c r="H164" s="106"/>
      <c r="I164" s="107"/>
      <c r="J164" s="107"/>
      <c r="K164" s="107"/>
      <c r="L164" s="107"/>
      <c r="M164" s="107"/>
      <c r="N164" s="107"/>
      <c r="O164" s="107"/>
      <c r="P164" s="107"/>
      <c r="Q164" s="107"/>
      <c r="R164" s="107"/>
      <c r="S164" s="107"/>
      <c r="T164" s="107"/>
      <c r="U164" s="107"/>
      <c r="V164" s="107"/>
      <c r="W164" s="107"/>
      <c r="X164" s="107"/>
      <c r="Y164" s="107"/>
      <c r="Z164" s="107"/>
      <c r="AA164" s="107"/>
      <c r="AB164" s="107"/>
      <c r="AC164" s="107"/>
      <c r="AD164" s="107"/>
      <c r="AE164" s="107"/>
      <c r="AF164" s="107"/>
      <c r="AG164" s="107"/>
      <c r="AH164" s="107"/>
      <c r="AI164" s="107"/>
      <c r="AJ164" s="107"/>
      <c r="AK164" s="107"/>
      <c r="AL164" s="107"/>
      <c r="AM164" s="107"/>
      <c r="AN164" s="107"/>
      <c r="AO164" s="107"/>
      <c r="AP164" s="107"/>
      <c r="AQ164" s="108"/>
    </row>
    <row r="165" spans="1:43">
      <c r="A165" s="24"/>
      <c r="B165" s="31"/>
      <c r="C165" s="25"/>
      <c r="D165" s="26"/>
      <c r="E165" s="28"/>
      <c r="F165" s="28"/>
      <c r="G165" s="29">
        <f t="shared" si="4"/>
        <v>0</v>
      </c>
      <c r="H165" s="106"/>
      <c r="I165" s="107"/>
      <c r="J165" s="107"/>
      <c r="K165" s="107"/>
      <c r="L165" s="107"/>
      <c r="M165" s="107"/>
      <c r="N165" s="107"/>
      <c r="O165" s="107"/>
      <c r="P165" s="107"/>
      <c r="Q165" s="107"/>
      <c r="R165" s="107"/>
      <c r="S165" s="107"/>
      <c r="T165" s="107"/>
      <c r="U165" s="107"/>
      <c r="V165" s="107"/>
      <c r="W165" s="107"/>
      <c r="X165" s="107"/>
      <c r="Y165" s="107"/>
      <c r="Z165" s="107"/>
      <c r="AA165" s="107"/>
      <c r="AB165" s="107"/>
      <c r="AC165" s="107"/>
      <c r="AD165" s="107"/>
      <c r="AE165" s="107"/>
      <c r="AF165" s="107"/>
      <c r="AG165" s="107"/>
      <c r="AH165" s="107"/>
      <c r="AI165" s="107"/>
      <c r="AJ165" s="107"/>
      <c r="AK165" s="107"/>
      <c r="AL165" s="107"/>
      <c r="AM165" s="107"/>
      <c r="AN165" s="107"/>
      <c r="AO165" s="107"/>
      <c r="AP165" s="107"/>
      <c r="AQ165" s="108"/>
    </row>
    <row r="166" spans="1:43">
      <c r="A166" s="24"/>
      <c r="B166" s="31"/>
      <c r="C166" s="25"/>
      <c r="D166" s="26"/>
      <c r="E166" s="28"/>
      <c r="F166" s="28"/>
      <c r="G166" s="29">
        <f t="shared" si="4"/>
        <v>0</v>
      </c>
      <c r="H166" s="106"/>
      <c r="I166" s="107"/>
      <c r="J166" s="107"/>
      <c r="K166" s="107"/>
      <c r="L166" s="107"/>
      <c r="M166" s="107"/>
      <c r="N166" s="107"/>
      <c r="O166" s="107"/>
      <c r="P166" s="107"/>
      <c r="Q166" s="107"/>
      <c r="R166" s="107"/>
      <c r="S166" s="107"/>
      <c r="T166" s="107"/>
      <c r="U166" s="107"/>
      <c r="V166" s="107"/>
      <c r="W166" s="107"/>
      <c r="X166" s="107"/>
      <c r="Y166" s="107"/>
      <c r="Z166" s="107"/>
      <c r="AA166" s="107"/>
      <c r="AB166" s="107"/>
      <c r="AC166" s="107"/>
      <c r="AD166" s="107"/>
      <c r="AE166" s="107"/>
      <c r="AF166" s="107"/>
      <c r="AG166" s="107"/>
      <c r="AH166" s="107"/>
      <c r="AI166" s="107"/>
      <c r="AJ166" s="107"/>
      <c r="AK166" s="107"/>
      <c r="AL166" s="107"/>
      <c r="AM166" s="107"/>
      <c r="AN166" s="107"/>
      <c r="AO166" s="107"/>
      <c r="AP166" s="107"/>
      <c r="AQ166" s="108"/>
    </row>
    <row r="167" spans="1:43">
      <c r="A167" s="24"/>
      <c r="B167" s="31"/>
      <c r="C167" s="25"/>
      <c r="D167" s="26"/>
      <c r="E167" s="28"/>
      <c r="F167" s="28"/>
      <c r="G167" s="29">
        <f t="shared" si="4"/>
        <v>0</v>
      </c>
      <c r="H167" s="106"/>
      <c r="I167" s="107"/>
      <c r="J167" s="107"/>
      <c r="K167" s="107"/>
      <c r="L167" s="107"/>
      <c r="M167" s="107"/>
      <c r="N167" s="107"/>
      <c r="O167" s="107"/>
      <c r="P167" s="107"/>
      <c r="Q167" s="107"/>
      <c r="R167" s="107"/>
      <c r="S167" s="107"/>
      <c r="T167" s="107"/>
      <c r="U167" s="107"/>
      <c r="V167" s="107"/>
      <c r="W167" s="107"/>
      <c r="X167" s="107"/>
      <c r="Y167" s="107"/>
      <c r="Z167" s="107"/>
      <c r="AA167" s="107"/>
      <c r="AB167" s="107"/>
      <c r="AC167" s="107"/>
      <c r="AD167" s="107"/>
      <c r="AE167" s="107"/>
      <c r="AF167" s="107"/>
      <c r="AG167" s="107"/>
      <c r="AH167" s="107"/>
      <c r="AI167" s="107"/>
      <c r="AJ167" s="107"/>
      <c r="AK167" s="107"/>
      <c r="AL167" s="107"/>
      <c r="AM167" s="107"/>
      <c r="AN167" s="107"/>
      <c r="AO167" s="107"/>
      <c r="AP167" s="107"/>
      <c r="AQ167" s="108"/>
    </row>
    <row r="168" spans="1:43">
      <c r="A168" s="24"/>
      <c r="B168" s="31"/>
      <c r="C168" s="25"/>
      <c r="D168" s="26"/>
      <c r="E168" s="28"/>
      <c r="F168" s="28"/>
      <c r="G168" s="29">
        <f t="shared" si="4"/>
        <v>0</v>
      </c>
      <c r="H168" s="106"/>
      <c r="I168" s="107"/>
      <c r="J168" s="107"/>
      <c r="K168" s="107"/>
      <c r="L168" s="107"/>
      <c r="M168" s="107"/>
      <c r="N168" s="107"/>
      <c r="O168" s="107"/>
      <c r="P168" s="107"/>
      <c r="Q168" s="107"/>
      <c r="R168" s="107"/>
      <c r="S168" s="107"/>
      <c r="T168" s="107"/>
      <c r="U168" s="107"/>
      <c r="V168" s="107"/>
      <c r="W168" s="107"/>
      <c r="X168" s="107"/>
      <c r="Y168" s="107"/>
      <c r="Z168" s="107"/>
      <c r="AA168" s="107"/>
      <c r="AB168" s="107"/>
      <c r="AC168" s="107"/>
      <c r="AD168" s="107"/>
      <c r="AE168" s="107"/>
      <c r="AF168" s="107"/>
      <c r="AG168" s="107"/>
      <c r="AH168" s="107"/>
      <c r="AI168" s="107"/>
      <c r="AJ168" s="107"/>
      <c r="AK168" s="107"/>
      <c r="AL168" s="107"/>
      <c r="AM168" s="107"/>
      <c r="AN168" s="107"/>
      <c r="AO168" s="107"/>
      <c r="AP168" s="107"/>
      <c r="AQ168" s="108"/>
    </row>
    <row r="169" spans="1:43" ht="15" thickBot="1">
      <c r="A169" s="24"/>
      <c r="B169" s="31"/>
      <c r="C169" s="25"/>
      <c r="D169" s="26"/>
      <c r="E169" s="28"/>
      <c r="F169" s="28"/>
      <c r="G169" s="29"/>
      <c r="H169" s="106"/>
      <c r="I169" s="107"/>
      <c r="J169" s="107"/>
      <c r="K169" s="107"/>
      <c r="L169" s="107"/>
      <c r="M169" s="107"/>
      <c r="N169" s="107"/>
      <c r="O169" s="107"/>
      <c r="P169" s="107"/>
      <c r="Q169" s="107"/>
      <c r="R169" s="107"/>
      <c r="S169" s="107"/>
      <c r="T169" s="107"/>
      <c r="U169" s="107"/>
      <c r="V169" s="107"/>
      <c r="W169" s="107"/>
      <c r="X169" s="107"/>
      <c r="Y169" s="107"/>
      <c r="Z169" s="107"/>
      <c r="AA169" s="107"/>
      <c r="AB169" s="107"/>
      <c r="AC169" s="107"/>
      <c r="AD169" s="107"/>
      <c r="AE169" s="107"/>
      <c r="AF169" s="107"/>
      <c r="AG169" s="107"/>
      <c r="AH169" s="107"/>
      <c r="AI169" s="107"/>
      <c r="AJ169" s="107"/>
      <c r="AK169" s="107"/>
      <c r="AL169" s="107"/>
      <c r="AM169" s="107"/>
      <c r="AN169" s="107"/>
      <c r="AO169" s="107"/>
      <c r="AP169" s="107"/>
      <c r="AQ169" s="108"/>
    </row>
    <row r="170" spans="1:43" ht="15" thickBot="1">
      <c r="A170" s="24"/>
      <c r="B170" s="31"/>
      <c r="C170" s="25"/>
      <c r="D170" s="26"/>
      <c r="E170" s="28"/>
      <c r="F170" s="32" t="s">
        <v>20</v>
      </c>
      <c r="G170" s="33">
        <f>SUM(G155:G169)</f>
        <v>567.85</v>
      </c>
      <c r="H170" s="106"/>
      <c r="I170" s="107"/>
      <c r="J170" s="107"/>
      <c r="K170" s="107"/>
      <c r="L170" s="107"/>
      <c r="M170" s="107"/>
      <c r="N170" s="107"/>
      <c r="O170" s="107"/>
      <c r="P170" s="107"/>
      <c r="Q170" s="107"/>
      <c r="R170" s="107"/>
      <c r="S170" s="107"/>
      <c r="T170" s="107"/>
      <c r="U170" s="107"/>
      <c r="V170" s="107"/>
      <c r="W170" s="107"/>
      <c r="X170" s="107"/>
      <c r="Y170" s="107"/>
      <c r="Z170" s="107"/>
      <c r="AA170" s="107"/>
      <c r="AB170" s="107"/>
      <c r="AC170" s="107"/>
      <c r="AD170" s="107"/>
      <c r="AE170" s="107"/>
      <c r="AF170" s="107"/>
      <c r="AG170" s="107"/>
      <c r="AH170" s="107"/>
      <c r="AI170" s="107"/>
      <c r="AJ170" s="107"/>
      <c r="AK170" s="107"/>
      <c r="AL170" s="107"/>
      <c r="AM170" s="107"/>
      <c r="AN170" s="107"/>
      <c r="AO170" s="107"/>
      <c r="AP170" s="107"/>
      <c r="AQ170" s="108"/>
    </row>
    <row r="171" spans="1:43" ht="15" thickBot="1">
      <c r="A171" s="24"/>
      <c r="B171" s="31"/>
      <c r="C171" s="25"/>
      <c r="D171" s="26"/>
      <c r="E171" s="28"/>
      <c r="F171" s="33" t="s">
        <v>21</v>
      </c>
      <c r="G171" s="34">
        <v>0</v>
      </c>
      <c r="H171" s="106"/>
      <c r="I171" s="107"/>
      <c r="J171" s="107"/>
      <c r="K171" s="107"/>
      <c r="L171" s="107"/>
      <c r="M171" s="107"/>
      <c r="N171" s="107"/>
      <c r="O171" s="107"/>
      <c r="P171" s="107"/>
      <c r="Q171" s="107"/>
      <c r="R171" s="107"/>
      <c r="S171" s="107"/>
      <c r="T171" s="107"/>
      <c r="U171" s="107"/>
      <c r="V171" s="107"/>
      <c r="W171" s="107"/>
      <c r="X171" s="107"/>
      <c r="Y171" s="107"/>
      <c r="Z171" s="107"/>
      <c r="AA171" s="107"/>
      <c r="AB171" s="107"/>
      <c r="AC171" s="107"/>
      <c r="AD171" s="107"/>
      <c r="AE171" s="107"/>
      <c r="AF171" s="107"/>
      <c r="AG171" s="107"/>
      <c r="AH171" s="107"/>
      <c r="AI171" s="107"/>
      <c r="AJ171" s="107"/>
      <c r="AK171" s="107"/>
      <c r="AL171" s="107"/>
      <c r="AM171" s="107"/>
      <c r="AN171" s="107"/>
      <c r="AO171" s="107"/>
      <c r="AP171" s="107"/>
      <c r="AQ171" s="108"/>
    </row>
    <row r="172" spans="1:43">
      <c r="A172" s="24"/>
      <c r="B172" s="31"/>
      <c r="C172" s="25"/>
      <c r="D172" s="26"/>
      <c r="E172" s="28"/>
      <c r="F172" s="35" t="s">
        <v>22</v>
      </c>
      <c r="G172" s="36">
        <f>G170+G171</f>
        <v>567.85</v>
      </c>
      <c r="H172" s="106"/>
      <c r="I172" s="107"/>
      <c r="J172" s="107"/>
      <c r="K172" s="107"/>
      <c r="L172" s="107"/>
      <c r="M172" s="107"/>
      <c r="N172" s="107"/>
      <c r="O172" s="107"/>
      <c r="P172" s="107"/>
      <c r="Q172" s="107"/>
      <c r="R172" s="107"/>
      <c r="S172" s="107"/>
      <c r="T172" s="107"/>
      <c r="U172" s="107"/>
      <c r="V172" s="107"/>
      <c r="W172" s="107"/>
      <c r="X172" s="107"/>
      <c r="Y172" s="107"/>
      <c r="Z172" s="107"/>
      <c r="AA172" s="107"/>
      <c r="AB172" s="107"/>
      <c r="AC172" s="107"/>
      <c r="AD172" s="107"/>
      <c r="AE172" s="107"/>
      <c r="AF172" s="107"/>
      <c r="AG172" s="107"/>
      <c r="AH172" s="107"/>
      <c r="AI172" s="107"/>
      <c r="AJ172" s="107"/>
      <c r="AK172" s="107"/>
      <c r="AL172" s="107"/>
      <c r="AM172" s="107"/>
      <c r="AN172" s="107"/>
      <c r="AO172" s="107"/>
      <c r="AP172" s="107"/>
      <c r="AQ172" s="108"/>
    </row>
  </sheetData>
  <mergeCells count="108">
    <mergeCell ref="H155:AQ172"/>
    <mergeCell ref="B151:G151"/>
    <mergeCell ref="H151:L151"/>
    <mergeCell ref="M151:AA151"/>
    <mergeCell ref="AB151:AI151"/>
    <mergeCell ref="A153:B154"/>
    <mergeCell ref="C153:F153"/>
    <mergeCell ref="G153:G154"/>
    <mergeCell ref="H153:AQ154"/>
    <mergeCell ref="H130:AQ147"/>
    <mergeCell ref="B149:AQ149"/>
    <mergeCell ref="B150:G150"/>
    <mergeCell ref="H150:L150"/>
    <mergeCell ref="M150:AA150"/>
    <mergeCell ref="AB150:AI150"/>
    <mergeCell ref="AJ150:AQ150"/>
    <mergeCell ref="B126:G126"/>
    <mergeCell ref="H126:L126"/>
    <mergeCell ref="M126:AA126"/>
    <mergeCell ref="AB126:AI126"/>
    <mergeCell ref="A128:B129"/>
    <mergeCell ref="C128:F128"/>
    <mergeCell ref="G128:G129"/>
    <mergeCell ref="H128:AQ129"/>
    <mergeCell ref="B124:AQ124"/>
    <mergeCell ref="B125:G125"/>
    <mergeCell ref="H125:L125"/>
    <mergeCell ref="M125:AA125"/>
    <mergeCell ref="AB125:AI125"/>
    <mergeCell ref="AJ125:AQ125"/>
    <mergeCell ref="H104:AQ121"/>
    <mergeCell ref="A122:AQ122"/>
    <mergeCell ref="B100:G100"/>
    <mergeCell ref="H100:L100"/>
    <mergeCell ref="M100:AA100"/>
    <mergeCell ref="AB100:AI100"/>
    <mergeCell ref="A102:B103"/>
    <mergeCell ref="C102:F102"/>
    <mergeCell ref="G102:G103"/>
    <mergeCell ref="H102:AQ103"/>
    <mergeCell ref="B98:AQ98"/>
    <mergeCell ref="B99:G99"/>
    <mergeCell ref="H99:L99"/>
    <mergeCell ref="M99:AA99"/>
    <mergeCell ref="AB99:AI99"/>
    <mergeCell ref="AJ99:AQ99"/>
    <mergeCell ref="A1:B2"/>
    <mergeCell ref="C1:Z2"/>
    <mergeCell ref="AA1:AQ2"/>
    <mergeCell ref="A7:B8"/>
    <mergeCell ref="C7:F7"/>
    <mergeCell ref="G7:G8"/>
    <mergeCell ref="H7:AQ8"/>
    <mergeCell ref="M4:AA4"/>
    <mergeCell ref="AB4:AI4"/>
    <mergeCell ref="AJ4:AQ4"/>
    <mergeCell ref="B3:AQ3"/>
    <mergeCell ref="B4:G4"/>
    <mergeCell ref="B5:G5"/>
    <mergeCell ref="H4:L4"/>
    <mergeCell ref="H5:L5"/>
    <mergeCell ref="M5:AA5"/>
    <mergeCell ref="A42:AQ42"/>
    <mergeCell ref="AB5:AI5"/>
    <mergeCell ref="H9:AQ39"/>
    <mergeCell ref="A39:E39"/>
    <mergeCell ref="A40:AQ40"/>
    <mergeCell ref="A41:AQ41"/>
    <mergeCell ref="B44:AQ44"/>
    <mergeCell ref="B45:G45"/>
    <mergeCell ref="H45:L45"/>
    <mergeCell ref="M45:AA45"/>
    <mergeCell ref="AB45:AI45"/>
    <mergeCell ref="AJ45:AQ45"/>
    <mergeCell ref="H50:AQ67"/>
    <mergeCell ref="A68:AQ68"/>
    <mergeCell ref="A69:AQ69"/>
    <mergeCell ref="B71:AQ71"/>
    <mergeCell ref="B46:G46"/>
    <mergeCell ref="H46:L46"/>
    <mergeCell ref="M46:AA46"/>
    <mergeCell ref="AB46:AI46"/>
    <mergeCell ref="A48:B49"/>
    <mergeCell ref="C48:F48"/>
    <mergeCell ref="G48:G49"/>
    <mergeCell ref="H48:AQ49"/>
    <mergeCell ref="A55:B62"/>
    <mergeCell ref="F55:F62"/>
    <mergeCell ref="G55:G62"/>
    <mergeCell ref="B72:G72"/>
    <mergeCell ref="H72:L72"/>
    <mergeCell ref="M72:AA72"/>
    <mergeCell ref="AB72:AI72"/>
    <mergeCell ref="AJ72:AQ72"/>
    <mergeCell ref="H77:AQ94"/>
    <mergeCell ref="A95:AQ95"/>
    <mergeCell ref="A96:AQ96"/>
    <mergeCell ref="B73:G73"/>
    <mergeCell ref="H73:L73"/>
    <mergeCell ref="M73:AA73"/>
    <mergeCell ref="AB73:AI73"/>
    <mergeCell ref="A75:B76"/>
    <mergeCell ref="C75:F75"/>
    <mergeCell ref="G75:G76"/>
    <mergeCell ref="H75:AQ76"/>
    <mergeCell ref="A79:B92"/>
    <mergeCell ref="F79:F91"/>
    <mergeCell ref="G79:G91"/>
  </mergeCells>
  <phoneticPr fontId="24" type="noConversion"/>
  <conditionalFormatting sqref="B5">
    <cfRule type="duplicateValues" dxfId="5" priority="8"/>
  </conditionalFormatting>
  <conditionalFormatting sqref="B46">
    <cfRule type="duplicateValues" dxfId="4" priority="5"/>
  </conditionalFormatting>
  <conditionalFormatting sqref="B73">
    <cfRule type="duplicateValues" dxfId="3" priority="4"/>
  </conditionalFormatting>
  <conditionalFormatting sqref="B100">
    <cfRule type="duplicateValues" dxfId="2" priority="3"/>
  </conditionalFormatting>
  <conditionalFormatting sqref="B126">
    <cfRule type="duplicateValues" dxfId="1" priority="2"/>
  </conditionalFormatting>
  <conditionalFormatting sqref="B151">
    <cfRule type="duplicateValues" dxfId="0" priority="1"/>
  </conditionalFormatting>
  <hyperlinks>
    <hyperlink ref="AB5:AI5" location="RESUMEN!A1" display="RESUMEN" xr:uid="{00000000-0004-0000-0100-000000000000}"/>
    <hyperlink ref="AB46:AI46" location="RESUMEN!A1" display="RESUMEN" xr:uid="{B5E24E9F-960E-4F8D-86B2-4EEA1F5649EB}"/>
    <hyperlink ref="AB73:AI73" location="RESUMEN!A1" display="RESUMEN" xr:uid="{D94D9FC6-9D00-40E2-9D59-77C1E6A87006}"/>
    <hyperlink ref="AB100:AI100" location="RESUMEN!A1" display="RESUMEN" xr:uid="{8577EE9C-3DAE-4394-9C7B-3123F2DD8327}"/>
    <hyperlink ref="AB126:AI126" location="RESUMEN!A1" display="RESUMEN" xr:uid="{F7FDD4A5-C551-4B58-9F4F-C82274DE3B33}"/>
    <hyperlink ref="AB151:AI151" location="RESUMEN!A1" display="RESUMEN" xr:uid="{B4A497A2-808B-413F-861C-0EEE51649108}"/>
  </hyperlinks>
  <pageMargins left="0.7" right="0.7" top="0.75" bottom="0.75" header="0.3" footer="0.3"/>
  <pageSetup paperSize="9" scale="4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RESUMEN</vt:lpstr>
      <vt:lpstr>CAP 1</vt:lpstr>
      <vt:lpstr>'CAP 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2026-04-15T15:57:29Z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2026-02-09T18:30:03Z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aa921cce-ec65-4ca7-87a5-30bab6c786b6</vt:lpwstr>
  </property>
  <property fmtid="{D5CDD505-2E9C-101B-9397-08002B2CF9AE}" pid="8" name="MSIP_Label_fc111285-cafa-4fc9-8a9a-bd902089b24f_ContentBits">
    <vt:lpwstr>0</vt:lpwstr>
  </property>
</Properties>
</file>