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bookViews>
    <workbookView xWindow="-120" yWindow="-120" windowWidth="20730" windowHeight="11160"/>
  </bookViews>
  <sheets>
    <sheet name="FICHA TECNICA" sheetId="1" r:id="rId1"/>
    <sheet name="hoja 2" sheetId="2" state="hidden" r:id="rId2"/>
  </sheets>
  <externalReferences>
    <externalReference r:id="rId3"/>
  </externalReferences>
  <definedNames>
    <definedName name="_xlnm.Print_Area" localSheetId="0">'FICHA TECNICA'!$A$1:$D$34</definedName>
    <definedName name="_xlnm.Print_Titles" localSheetId="0">'FICHA TECNICA'!$1:$2</definedName>
    <definedName name="_xlnm.Print_Titles" localSheetId="1">'hoja 2'!$1:$3</definedName>
  </definedNames>
  <calcPr calcId="14562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50" i="2" l="1"/>
  <c r="M41" i="2"/>
  <c r="O22" i="2"/>
  <c r="H22" i="2"/>
  <c r="I22" i="2" s="1"/>
  <c r="L18" i="2" l="1"/>
  <c r="L5" i="2"/>
  <c r="L13" i="2"/>
  <c r="L4" i="2"/>
  <c r="L16" i="2" l="1"/>
  <c r="H37" i="2" l="1"/>
  <c r="I37" i="2" s="1"/>
  <c r="H36" i="2"/>
  <c r="I36" i="2" s="1"/>
  <c r="H35" i="2"/>
  <c r="I35" i="2" s="1"/>
  <c r="H34" i="2"/>
  <c r="I34" i="2" s="1"/>
  <c r="H33" i="2"/>
  <c r="I33" i="2" s="1"/>
  <c r="H32" i="2"/>
  <c r="I32" i="2" s="1"/>
  <c r="H31" i="2"/>
  <c r="I31" i="2" s="1"/>
  <c r="H30" i="2"/>
  <c r="I30" i="2" s="1"/>
  <c r="H29" i="2"/>
  <c r="I29" i="2" s="1"/>
  <c r="H28" i="2"/>
  <c r="I28" i="2" s="1"/>
  <c r="H27" i="2"/>
  <c r="I27" i="2" s="1"/>
  <c r="H26" i="2"/>
  <c r="I26" i="2" s="1"/>
  <c r="H25" i="2"/>
  <c r="I25" i="2" s="1"/>
  <c r="H24" i="2"/>
  <c r="I24" i="2" s="1"/>
  <c r="H23" i="2"/>
  <c r="I23" i="2" s="1"/>
  <c r="H21" i="2"/>
  <c r="I21" i="2" s="1"/>
  <c r="H20" i="2"/>
  <c r="I20" i="2" s="1"/>
  <c r="H19" i="2"/>
  <c r="I19" i="2" s="1"/>
  <c r="H18" i="2"/>
  <c r="I18" i="2" s="1"/>
  <c r="H17" i="2"/>
  <c r="I17" i="2" s="1"/>
  <c r="H16" i="2"/>
  <c r="I16" i="2" s="1"/>
  <c r="N16" i="2" s="1"/>
  <c r="H15" i="2"/>
  <c r="I15" i="2" s="1"/>
  <c r="H14" i="2"/>
  <c r="I14" i="2" s="1"/>
  <c r="H13" i="2"/>
  <c r="I13" i="2" s="1"/>
  <c r="N13" i="2" s="1"/>
  <c r="H12" i="2"/>
  <c r="I12" i="2" s="1"/>
  <c r="H11" i="2"/>
  <c r="I11" i="2" s="1"/>
  <c r="H10" i="2"/>
  <c r="I10" i="2" s="1"/>
  <c r="H9" i="2"/>
  <c r="I9" i="2" s="1"/>
  <c r="H8" i="2"/>
  <c r="I8" i="2" s="1"/>
  <c r="H7" i="2"/>
  <c r="I7" i="2" s="1"/>
  <c r="H6" i="2"/>
  <c r="I6" i="2" s="1"/>
  <c r="H5" i="2"/>
  <c r="I5" i="2" s="1"/>
  <c r="H4" i="2"/>
  <c r="I4" i="2" s="1"/>
  <c r="M38" i="2" l="1"/>
  <c r="M43" i="2" s="1"/>
  <c r="J19" i="2"/>
  <c r="J12" i="2"/>
  <c r="L12" i="2" s="1"/>
  <c r="I38" i="2"/>
  <c r="F43" i="2" l="1"/>
</calcChain>
</file>

<file path=xl/comments1.xml><?xml version="1.0" encoding="utf-8"?>
<comments xmlns="http://schemas.openxmlformats.org/spreadsheetml/2006/main">
  <authors>
    <author>Sena300</author>
  </authors>
  <commentList>
    <comment ref="C16" authorId="0">
      <text>
        <r>
          <rPr>
            <b/>
            <sz val="9"/>
            <color indexed="81"/>
            <rFont val="Tahoma"/>
            <family val="2"/>
          </rPr>
          <t>Sena300:</t>
        </r>
        <r>
          <rPr>
            <sz val="9"/>
            <color indexed="81"/>
            <rFont val="Tahoma"/>
            <family val="2"/>
          </rPr>
          <t xml:space="preserve">
Umcity aporta 10.000.000
</t>
        </r>
      </text>
    </comment>
  </commentList>
</comments>
</file>

<file path=xl/sharedStrings.xml><?xml version="1.0" encoding="utf-8"?>
<sst xmlns="http://schemas.openxmlformats.org/spreadsheetml/2006/main" count="190" uniqueCount="120">
  <si>
    <t>ITEM</t>
  </si>
  <si>
    <t>UNIDAD</t>
  </si>
  <si>
    <t>CANTIDAD</t>
  </si>
  <si>
    <t>DESCRIPCIÓN TÉCNICA</t>
  </si>
  <si>
    <t xml:space="preserve">FICHA TECNICA: </t>
  </si>
  <si>
    <t>NOMBRE</t>
  </si>
  <si>
    <t>Memorias USB con capacidad de almacenamiento de 32 GB, en una sola unidad ligera y compacta, carcasa metálica sin tapa, con anillo para cordón y/o cinta, velocidad 2.0; dimensiones 1.535" X 0,179" (39,00 X 12, 35 X 4, 55 mm) temperatura operacional 32°F a 140°F (0°C a 60°C), Temperatura de almacenamiento -4°F a 185°F (-20°C a 85°C), personalizadas marcadas con logo tecnología láser (CEGAFE SENA TUNJA REGIONAL BOYACA), garantía de mínimo 3 años; con  cinta falla de 11.0 mm marcados con logo "SENA CENTRO DE GESTIÓN ADMINISTRATIVA Y FORTALECIMIENTO EMPRESARIAL"(el largo de la cinta, colores y logo serán definidos por el SENA)</t>
  </si>
  <si>
    <t xml:space="preserve">UNIDAD </t>
  </si>
  <si>
    <t>Vinilo Azul permanente concentrado y diluible en agua. de alta fijación y resistencia para uso escolar, artístico, decorativo, universitario y doméstico, 500 ml.</t>
  </si>
  <si>
    <t>Vinilo Rojo permanente concentrado y diluible en agua. de alta fijación y resistencia para uso escolar, artístico, decorativo, universitario y doméstico, 500 ml.</t>
  </si>
  <si>
    <t>Vinilo Amarillo permanente concentrado y diluible en agua. de alta fijación y resistencia para uso escolar, artístico, decorativo, universitario y doméstico, 500 ml.</t>
  </si>
  <si>
    <t>Vinilo Blanco permanente concentrado y diluible en agua. de alta fijación y resistencia para uso escolar, artístico, decorativo, universitario y doméstico, 500 ml.</t>
  </si>
  <si>
    <t>Tabla Sujetapapeles Oficio A4 Q Connect con Gancho de Acero Metal Resistente Gris</t>
  </si>
  <si>
    <t>Carpeta plástica tipo fuelle sobre con caucho tamaño oficio. Medidas de 21.6 cms x 33 cms de largo. Plástico ligeramente flexible. Colores variados.</t>
  </si>
  <si>
    <t>Sándwich tipo cubano con pavo y queso con Pan francés de 15 cm de largo, relleno de lechuga crespa y tomate, 25gr de queso, 50 gr de jamón. Empacado en bolsa parafinada + Jugo néctar pasteurizado y envasado asépticamente. Presentación Tetrapack 200ml, sabores surtidos. Entregados en el sitio definido para el evento o en el lugar que designe la Entidad.</t>
  </si>
  <si>
    <t>Publicidad, convocatoria y confirmación de  empresarios de los  diferentes sectores empresariales de Tunja y  zonas aledañas(  Hotelería y turismo, desarrollo de software, industria creativas, contenidos digitales, seguridad electrónica y de datos , facturación electrónica , marketin digital, agroindustria y telecomunicaciones) que tenga un factor diferenciador  de I+D, aproximadamente 10  representantes por sector  empresarial   estratégico . Se puede articular la convocatoria con SENNOVA . La actividad central es levantamiento de retos y socialización de proyectos en el sitio que determine la institución . Equipo de evaluación de retos conformado por: un empresario, un académico, un representante gobierno, un instructor del área SENA y un integrante SENNOVA</t>
  </si>
  <si>
    <t xml:space="preserve">GLOBAL </t>
  </si>
  <si>
    <t xml:space="preserve">50 empresarios </t>
  </si>
  <si>
    <t>Refrigerio: Empanada de harina de maíz mixta (arroz, pollo, huevo) peso 150 gramos, empacada en bolsa parafinada individual + Jugo néctar pasteurizado y envasado asépticamente. Presentación Tetrapack 200ml, sabores surtidos. Entregados en el sitio definido para el desarrollo de la mesa  o en el lugar que designe la institución</t>
  </si>
  <si>
    <t xml:space="preserve">Unidad </t>
  </si>
  <si>
    <t>Refrigerios: Sándwich de jamón y queso con Pan francés de 15 cm de largo, relleno de lechuga crespa y tomate, 25gr de queso, 50 gr de jamón. Empacado en bolsa parafinada + Jugo néctar pasteurizado y envasado asépticamente. Presentación Tetrapack 200ml, sabores surtidos. Entregados en el sitio definido para el evento o en el lugar que designe la Entidad.</t>
  </si>
  <si>
    <t>Refrigerio: Pastel de pollo elaborado con Harina de trigo, sal, agua, azúcar, mantequilla. Masa en hojaldre, en forma de triángulo, relleno de pollo. La corteza de color dorado, no debe estar quemada ni con materiales extraños. Peso 200 gramos. Empacado en bolsa de papel parafinado + Jugo néctar pasteurizado y envasado asépticamente. Presentación Tetrapack 200ml, sabores surtidos. Entregados en el sitio definido para el evento o en el lugar que designe la Entidad.</t>
  </si>
  <si>
    <r>
      <rPr>
        <b/>
        <sz val="9"/>
        <color rgb="FF000000"/>
        <rFont val="Arial"/>
        <family val="2"/>
      </rPr>
      <t>Transferencia de conocimiento para 25 personas  sobre</t>
    </r>
    <r>
      <rPr>
        <sz val="9"/>
        <color rgb="FF000000"/>
        <rFont val="Arial"/>
        <family val="2"/>
      </rPr>
      <t xml:space="preserve">: Claves para la redacción científica I 
 Para elaboración de artículos, ensayos, investigaciones, textos literarios y académicos.   </t>
    </r>
    <r>
      <rPr>
        <b/>
        <sz val="9"/>
        <color rgb="FF000000"/>
        <rFont val="Arial"/>
        <family val="2"/>
      </rPr>
      <t xml:space="preserve">                                                                                                                                                                         Intensidad: </t>
    </r>
    <r>
      <rPr>
        <sz val="9"/>
        <color rgb="FF000000"/>
        <rFont val="Arial"/>
        <family val="2"/>
      </rPr>
      <t xml:space="preserve">  16 horas presenciales, cumplido en dos días intensivos para 25 personas .</t>
    </r>
    <r>
      <rPr>
        <b/>
        <sz val="9"/>
        <color rgb="FF000000"/>
        <rFont val="Arial"/>
        <family val="2"/>
      </rPr>
      <t xml:space="preserve">                                                                                                                                                                                                                                                                                                                             Fecha sugerida: </t>
    </r>
    <r>
      <rPr>
        <sz val="9"/>
        <color rgb="FF000000"/>
        <rFont val="Arial"/>
        <family val="2"/>
      </rPr>
      <t xml:space="preserve">Mes de Julio de 2019.                                                                                                                                                                                                                                         </t>
    </r>
    <r>
      <rPr>
        <b/>
        <sz val="9"/>
        <color rgb="FF000000"/>
        <rFont val="Arial"/>
        <family val="2"/>
      </rPr>
      <t xml:space="preserve">Población objetivo : </t>
    </r>
    <r>
      <rPr>
        <sz val="9"/>
        <color rgb="FF000000"/>
        <rFont val="Arial"/>
        <family val="2"/>
      </rPr>
      <t xml:space="preserve">Para investigadores, profesionales, científicos, estudiantes de postgrado interesados en la producción de textos para su publicación en medios arbitrados: revistas científicas, libros, publicaciones especializadas.                                                                                                                                                                                                                                                                                                                                                                                     </t>
    </r>
    <r>
      <rPr>
        <b/>
        <sz val="9"/>
        <color rgb="FF000000"/>
        <rFont val="Arial"/>
        <family val="2"/>
      </rPr>
      <t xml:space="preserve"> Objetivo:</t>
    </r>
    <r>
      <rPr>
        <sz val="9"/>
        <color rgb="FF000000"/>
        <rFont val="Arial"/>
        <family val="2"/>
      </rPr>
      <t xml:space="preserve"> Estudiar aspectos morfológicos, técnicos y estructurales relativos a la producción científica y académica.                                                                                                                                                                                                                 </t>
    </r>
    <r>
      <rPr>
        <b/>
        <sz val="9"/>
        <color rgb="FF000000"/>
        <rFont val="Arial"/>
        <family val="2"/>
      </rPr>
      <t xml:space="preserve"> Resumen de contenidos: </t>
    </r>
    <r>
      <rPr>
        <sz val="9"/>
        <color rgb="FF000000"/>
        <rFont val="Arial"/>
        <family val="2"/>
      </rPr>
      <t xml:space="preserve">Sugerencias prácticas para la redacción científica. Ontología del texto. Claves originarias del escrito. Introducción al estudio de los géneros. Modalidades del texto académico y científico. Morfología del artículo científico. Estructura. Comprensión. Ética mínima en la producción de textos. Criterios para el arbitraje de obras. Normas para la redacción. 
</t>
    </r>
    <r>
      <rPr>
        <b/>
        <sz val="9"/>
        <color rgb="FF000000"/>
        <rFont val="Arial"/>
        <family val="2"/>
      </rPr>
      <t xml:space="preserve">Perfil profesional :  profesional en Psicología- </t>
    </r>
    <r>
      <rPr>
        <sz val="9"/>
        <color rgb="FF000000"/>
        <rFont val="Arial"/>
        <family val="2"/>
      </rPr>
      <t>Investigador-Especialista en Dinámica de grupos. Magíster en Educación Superior Doctora en Gerencia (ILLU, 2015). Integrante del Comité Científico de la Revista Magisterio
Internacional.</t>
    </r>
    <r>
      <rPr>
        <b/>
        <sz val="9"/>
        <color rgb="FF000000"/>
        <rFont val="Arial"/>
        <family val="2"/>
      </rPr>
      <t xml:space="preserve">                                                                                                                                                                                                                                                                                                                                                  Experiencia : </t>
    </r>
    <r>
      <rPr>
        <sz val="9"/>
        <color rgb="FF000000"/>
        <rFont val="Arial"/>
        <family val="2"/>
      </rPr>
      <t xml:space="preserve"> Asesor y evaluador de programas de educación. Experto en investigación y metodología, en la comprensión integral, sintagmática y holista de la ciencia. Asesor y tutor de investigaciones de postgrado. 
</t>
    </r>
    <r>
      <rPr>
        <b/>
        <sz val="9"/>
        <color rgb="FF000000"/>
        <rFont val="Arial"/>
        <family val="2"/>
      </rPr>
      <t xml:space="preserve">Nota: El proponente </t>
    </r>
    <r>
      <rPr>
        <sz val="9"/>
        <color rgb="FF000000"/>
        <rFont val="Arial"/>
        <family val="2"/>
      </rPr>
      <t>debe anexar las hojas de vida de los conferencistas.</t>
    </r>
  </si>
  <si>
    <t>Refrigerio: Empanada de harina de maíz mixta (arroz, pollo, huevo) peso 150 gramos, empacada en bolsa parafinada individual + Jugo néctar pasteurizado y envasado asépticamente. Presentación Tetrapack 200ml, sabores surtidos. Entregados en el sitio definido para el evento o en el lugar que designe la institución</t>
  </si>
  <si>
    <t>Traslado de un (1) conferencista Bucaramanga a Tunja y Tunja a Bucaramanga salida 25 de julio, regreso 25 de julio, taxi aeropuerto de ciudad de origen y traslado de aeropuerto al sitio de la conferencia, traslado a hotel y costos de manutención, viáticos, transporte (aéreo y terrestre), local y estadía.</t>
  </si>
  <si>
    <t>GLOBAL</t>
  </si>
  <si>
    <t>Traslado de un (1) conferencista Barranquilla a Tunja y Tunja a Barranquilla salida un día antes del evento , y  regreso un día después . Taxi aeropuerto de ciudad de origen y traslado de aeropuerto al sitio de la conferencia, traslado a hotel y costos de manutención, viáticos, transporte (aéreo y terrestre), local y estadía.</t>
  </si>
  <si>
    <t>Traslado de un (1) conferencista Medellín a Tunja y Tunja a Medellín salida un día antes del evento , y  regreso un día después. Taxi aeropuerto de ciudad de origen y traslado de aeropuerto al sitio de la conferencia, traslado a hotel y costos de manutención, viáticos, transporte (aéreo y terrestre), local y estadía.</t>
  </si>
  <si>
    <t>Traslado de tres  (3) conferencistas de Bogotá Tunja y Tunja a Bogotá salida un día antes del evento , y  regreso un día después recogidos y dejados en el sitio de residencia. Garantizar gastos de manutención y transporte terrestre.</t>
  </si>
  <si>
    <t>Estación de agua y tinto en el sitio donde se desarrollen en los  eventos  durante la  vigencia del contrato. El proveedor deberá poner a disposición una estación de agua y tinto para servicio al público para mínimo de asistentes por evento.</t>
  </si>
  <si>
    <t>Impresión de poster de 90 cm de ancho y 120 cm de alto full color con logos institucionales y diseño entregado por la institución. Material: Lona Banner</t>
  </si>
  <si>
    <t>Impresión de pendón del evento de 100 cm de ancho y 200 cm de alto full color con logos institucionales y diseño entregado por la Entidad. Material: lona banner</t>
  </si>
  <si>
    <t>Habladores de mesa en horizontal tamaño carta (216 mm x 279 mm) full color plastificados para conferencistas, inversionistas y evaluadores, diseño entregado por la Entidad.</t>
  </si>
  <si>
    <t>Porta Pendón, tipo Araña con estructura en fibra de vidrio flexible, resistencia mediana base de hierro para pendones de 100 cm por 200 cm para los pendones diseñados para el evento, con bolsa en lona para transporte de la estructura. Presentar catálogo.</t>
  </si>
  <si>
    <t>Alquiler de módulos para ubicar los poster y pendones (2 mts alto * 10 mt ancho o más), en estructuras truss, e instalación de la estructura en el lugar del evento. Presentar catálogo.</t>
  </si>
  <si>
    <t>300 REVISTAS</t>
  </si>
  <si>
    <t>OBJETO: Contratar la prestacion de servicios de un Operador Logístico para la ejecucion de las actividades de divulgacion de los proyectos que se desarrollan dentro del marco del Sistema de investigación, innovación y Desarrollo Tecnológico SENNOVA, de acuerdo a especificaciones técnicas requeridas por el Centro de Gestión Administrativa y Fortalecimiento Empresarial del SENA, Regional Boyaca</t>
  </si>
  <si>
    <t>DOCUMENTO DE APOYO COPIA NO CONTROLADA</t>
  </si>
  <si>
    <t>Caja de esferos  Color Negro. Forma ergonómica triangular especialmente desarrollada para ofrecer máximo control en la escritura. Sistema retráctil. Punta 1.0mm.</t>
  </si>
  <si>
    <t>Caja de esferos de colores. Forma ergonómica triangular especialmente desarrollada para ofrecer máximo control en la escritura. Sistema retráctil. Punta 1.0mm.</t>
  </si>
  <si>
    <t>MEMORIAS</t>
  </si>
  <si>
    <t>VINILO</t>
  </si>
  <si>
    <t>TABLA SUJETA PAPELES</t>
  </si>
  <si>
    <t>CARPETA PLASTICA</t>
  </si>
  <si>
    <t>CAJA ESFEROS</t>
  </si>
  <si>
    <t>REFRIGERIO</t>
  </si>
  <si>
    <t>PUBLICIDAD Y CONVOCATORIA EMPRESARIOS</t>
  </si>
  <si>
    <t>MESA DE EXPERTOS</t>
  </si>
  <si>
    <t>REFRIGERIOS</t>
  </si>
  <si>
    <t>CARTILLA DIGITAL</t>
  </si>
  <si>
    <t xml:space="preserve">LIBRO DIGITAL </t>
  </si>
  <si>
    <t>REVISTA</t>
  </si>
  <si>
    <t>TRANSFERENCIA</t>
  </si>
  <si>
    <t>TRASLADO CONFERENCISTA</t>
  </si>
  <si>
    <t>ESTACION DE AGUA</t>
  </si>
  <si>
    <t>IMPRESIÓN POSTER</t>
  </si>
  <si>
    <t>IMPRESIÓN PENDON</t>
  </si>
  <si>
    <t>HABLADORES DE MESA</t>
  </si>
  <si>
    <t>PORTA PENDON</t>
  </si>
  <si>
    <t>ALQUILER MODULOS</t>
  </si>
  <si>
    <t xml:space="preserve">Desarrollo de tres mesas de experto para la instalación de capacidades  en el uso de la nuevas  tecnologías para la innovación y competitividad en la región. El operador logístico garantiza el traslado aéreo , terrestre y  la  manutención de los dos expertos por cada mesa de trabajo de la ciudad de Medellín a Tunja por dos días y por cada mesa de trabajo. Los datos de los profesionales seran informados por el supervisor del contrato </t>
  </si>
  <si>
    <t xml:space="preserve">Garantizar la entrega de refrigerios en cada  mesa de experto : Refrigerios: 1.. Torta de banano Comida lista para consumo, compuesto de banano, harina de trigo fortificada, margarina, huevo y azúcar. Peso 200 gms, envuelta en servilleta individual + Kumis, Calorías 190. Peso neto 200 gms. Envase plástico, thermo sellado en plástico. Entregados en el sitioefinido para el evento o en el lugar que designe la entidad.                                               2.  Sándwich de jamón y queso con Pan francés de 15 cm de largo, relleno de lechuga crespa y tomate, 25gr de queso, 50 gr de jamón. Empacado en bolsa parafinada + Jugo néctar pasteurizado y envasado asépticamente. Presentación Tetra pack 200ml, sabores surtidos. Entregados en el sitio definido para el evento o en el lugar que designe la entidad.                                                                                                        3. Avena original en vaso; peso neto 250 gramos (8,8 oz). Referencia CPE06001836. Envase termo sellado en plástico + Churro, contiene levadura, harina de trigo, relleno de bocadillo y queso, espolvoreado de azúcar, color dorado claro, olor horneado. Peso 150 gramos Forma ovalada centro hueco. Envuelto en bolsa parafinada. Entregados en el sitio definido para el evento o en el lugar que designe la institución. El valor unitario incluye precio de cada refrigerio (opciones) y entrega. </t>
  </si>
  <si>
    <t>PRECOT 1 UNIT + IVA</t>
  </si>
  <si>
    <t>PRECOT 2 UNIT+ IVA</t>
  </si>
  <si>
    <t>NA</t>
  </si>
  <si>
    <t xml:space="preserve">Tres cartillas  digitales - semillero digital y puscasunay  
● Número de páginas: 80 páginas internas.
● Tamaño: 17 cm de ancho x 24 cm de alto (Cerrada)
● Tintas: Caratula full color (4x0) 
●Páginas internas un color por ambas caras (1x1)
● Diseño, diagramación y corrección de estilo 
● Registro ISBN de  cada cartilla 
●  Garantizar entrega de repositorios legales en el Centro de Gestión Administrativa y Fortalecimiento Empresarial SENA Regional Boyacá. Hacer entrega de  los archivos  editables en  el sofware de edición y una versión en PDF   </t>
  </si>
  <si>
    <t xml:space="preserve"> Libro  digital "INNOVACION, EXPERIENCIAS Y SABERES POR BOYACÁ" 
● Número de páginas: 300 páginas internas.
● Tamaño: 17 cm de ancho x 24 cm de alto (Cerrada)
● Páginas internas un color por ambas caras (1x1)
● Diseño, diagramación y corrección de estilo 
● Registro ISBN
● Arbitraje doble ciego: dos nacionales
● Garantizar entrega de repositorios legales en el Centro de Gestión Administrativa y Fortalecimiento Empresarial SENA Regional Boyacá.Hacer entrega de  los editables Hacer entrega de  los archivos  editables en  el sofware de edición y una versión en PDF   </t>
  </si>
  <si>
    <t xml:space="preserve">Impresión de  Revista INNOVEM 
● Número de páginas: de 75  páginas internas.
● Tamaño: 17 cm de ancho x 24 cm de alto (Cerrada)
● Tintas: Caratula full color (4x0) con solapas de 5 Cm a cada lado
● Material: Carátula propalcote 300 gr
● Páginas internas un color por ambas caras (1x1)
● Páginas internas propalcote 150 gramos
● Terminados: Carátula laminado mate una
cara, UV parcial, pega hot melt, termosellado
● Diseño, diagramación y corrección de estilo 
● Registro ISSN
● Arbitraje doble ciego: dos nacionales
● Garantizar entrega de repositorios legales en el Centro de Gestión Administraiva y Fortalecimiento Empresarial SENA Regional Boyacá.  Hacer entrega de  los editables Hacer entrega de  los archivos  editables en  el sofware de edición y una versión en PDF   </t>
  </si>
  <si>
    <r>
      <rPr>
        <b/>
        <sz val="9"/>
        <color rgb="FF000000"/>
        <rFont val="Arial"/>
        <family val="2"/>
      </rPr>
      <t xml:space="preserve">Transferencia de conocimiento  </t>
    </r>
    <r>
      <rPr>
        <sz val="9"/>
        <color rgb="FF000000"/>
        <rFont val="Arial"/>
        <family val="2"/>
      </rPr>
      <t xml:space="preserve">para 25  personas sobre: Aspectos nucleares de la investigación y la metodología .Curso intensivo de 16 horas presenciales, cumplido en dos días intensivos para 25 personas .                                                                                                                                                                                                                                                                                                                                      </t>
    </r>
    <r>
      <rPr>
        <b/>
        <sz val="9"/>
        <color rgb="FF000000"/>
        <rFont val="Arial"/>
        <family val="2"/>
      </rPr>
      <t>Perfil población:</t>
    </r>
    <r>
      <rPr>
        <sz val="9"/>
        <color rgb="FF000000"/>
        <rFont val="Arial"/>
        <family val="2"/>
      </rPr>
      <t xml:space="preserve"> profesionales vinculados a la actividad académica, a la asesoría, tutoría y orientación científica en investigación y metodología.                                                                                                                                                     </t>
    </r>
    <r>
      <rPr>
        <b/>
        <sz val="9"/>
        <color rgb="FF000000"/>
        <rFont val="Arial"/>
        <family val="2"/>
      </rPr>
      <t xml:space="preserve">Intensidad </t>
    </r>
    <r>
      <rPr>
        <sz val="9"/>
        <color rgb="FF000000"/>
        <rFont val="Arial"/>
        <family val="2"/>
      </rPr>
      <t xml:space="preserve">: 16 horas presenciales, cumplido en dos días intensivos  para 25 personas  .                                                                                                                                                                                                                                                                                                                                                                                                   </t>
    </r>
    <r>
      <rPr>
        <b/>
        <sz val="9"/>
        <color rgb="FF000000"/>
        <rFont val="Arial"/>
        <family val="2"/>
      </rPr>
      <t>Fecha sugerida:</t>
    </r>
    <r>
      <rPr>
        <sz val="9"/>
        <color rgb="FF000000"/>
        <rFont val="Arial"/>
        <family val="2"/>
      </rPr>
      <t xml:space="preserve"> Mes de Julio de 2019.                                                                                                                                                                                                                                                                                                                                                 </t>
    </r>
    <r>
      <rPr>
        <b/>
        <sz val="9"/>
        <color rgb="FF000000"/>
        <rFont val="Arial"/>
        <family val="2"/>
      </rPr>
      <t xml:space="preserve">La transferencia debe cumplir los siguientes  temas  </t>
    </r>
    <r>
      <rPr>
        <sz val="9"/>
        <color rgb="FF000000"/>
        <rFont val="Arial"/>
        <family val="2"/>
      </rPr>
      <t xml:space="preserve">: Cultura de la investigación y formación de investigadores. Introducción a la investigación y la ciencia. Comprensión sintagmática de la ciencia y la investigación. Introducción a los tipos de investigación aplicados a las disciplinas y ciencias. Métodos e investigación. Introducción a los diseños metodológicos. Relaciones entre los tipos de investigación y las técnicas de análisis. Dilemas, exigencias y requerimientos esenciales de toda investigación. Sugerencias prácticas. 
</t>
    </r>
    <r>
      <rPr>
        <b/>
        <sz val="9"/>
        <color rgb="FF000000"/>
        <rFont val="Arial"/>
        <family val="2"/>
      </rPr>
      <t xml:space="preserve">Perfil del  profesional : </t>
    </r>
    <r>
      <rPr>
        <sz val="9"/>
        <color rgb="FF000000"/>
        <rFont val="Arial"/>
        <family val="2"/>
      </rPr>
      <t xml:space="preserve"> comunicador social, periodista e investigador , con Maestría y Doctorado en filosofia , escritor, articulista, editor.                                                                                                                                                           </t>
    </r>
    <r>
      <rPr>
        <b/>
        <sz val="9"/>
        <color rgb="FF000000"/>
        <rFont val="Arial"/>
        <family val="2"/>
      </rPr>
      <t xml:space="preserve"> Experiencia</t>
    </r>
    <r>
      <rPr>
        <sz val="9"/>
        <color rgb="FF000000"/>
        <rFont val="Arial"/>
        <family val="2"/>
      </rPr>
      <t xml:space="preserve"> Conferencista internacional. Asesor y coordinador de proyectos, .Con obras científicas, de coautoría, literarias y que tenga vinculaciones a revistas científicas.  
</t>
    </r>
    <r>
      <rPr>
        <b/>
        <sz val="9"/>
        <color rgb="FF000000"/>
        <rFont val="Arial"/>
        <family val="2"/>
      </rPr>
      <t>Nota:</t>
    </r>
    <r>
      <rPr>
        <sz val="9"/>
        <color rgb="FF000000"/>
        <rFont val="Arial"/>
        <family val="2"/>
      </rPr>
      <t xml:space="preserve"> </t>
    </r>
    <r>
      <rPr>
        <b/>
        <sz val="9"/>
        <color rgb="FF000000"/>
        <rFont val="Arial"/>
        <family val="2"/>
      </rPr>
      <t>El proponente debe anexar las hojas de vida de los conferencistas.</t>
    </r>
    <r>
      <rPr>
        <sz val="9"/>
        <color rgb="FF000000"/>
        <rFont val="Arial"/>
        <family val="2"/>
      </rPr>
      <t xml:space="preserve">
 </t>
    </r>
  </si>
  <si>
    <t>PROMEDIO UNITARIO + IVA</t>
  </si>
  <si>
    <t>TOTAL</t>
  </si>
  <si>
    <t>PRESUPUESTO OFICIAL ESTIMADO</t>
  </si>
  <si>
    <t>RUBRO</t>
  </si>
  <si>
    <t>VALOR</t>
  </si>
  <si>
    <t>MATERIALES PARA FORMACION PROFESIONAL</t>
  </si>
  <si>
    <t>SERVICIOS PERSONALES INDIRECTOS</t>
  </si>
  <si>
    <t>C-3605-1300-2-0-020202008</t>
  </si>
  <si>
    <t>OTROS GASTOS POR IMPRESOS Y PUBLICACIONES</t>
  </si>
  <si>
    <t>C-3605-1300-2-0-020201003</t>
  </si>
  <si>
    <t>TOTAL RUBROS</t>
  </si>
  <si>
    <t>RUBRO 26</t>
  </si>
  <si>
    <t>1er CDP</t>
  </si>
  <si>
    <t>FICHA TECNICA</t>
  </si>
  <si>
    <t>Documento de Apoyo Copia No Controlada</t>
  </si>
  <si>
    <t>DESCRIPCIÓN</t>
  </si>
  <si>
    <t>CANT</t>
  </si>
  <si>
    <t>DEMOLICION</t>
  </si>
  <si>
    <t>Retiro Fachaleta Muros Incluye retiro Altura mayor 1.50 m</t>
  </si>
  <si>
    <t>Metro Cuadrado</t>
  </si>
  <si>
    <t>Demolicion Baldosa Piso (incluye retiro)</t>
  </si>
  <si>
    <t>Demolicion Muros en ladrillo (Matera)</t>
  </si>
  <si>
    <t>VENTANERIA</t>
  </si>
  <si>
    <t>Suministro e instalacion de ventaneria en aluminio</t>
  </si>
  <si>
    <t>ENCHAPES</t>
  </si>
  <si>
    <t>Suministro e instalacion de enchape ceramica 0,35 x 0,50 o similiar para exterior altura superior 1,50 m</t>
  </si>
  <si>
    <t>PISOS</t>
  </si>
  <si>
    <t>Suministro e instalacion de puertas en vidrio templado de seguridad espesor de 10mm, incluye pelicula de seguridad de 4 micras, , con base pivotante aerea, cerraduras central de seguridad y cerradura de piso, manijas en acero 40/60, Zocalo en aluminio</t>
  </si>
  <si>
    <t>Bisagra speddy</t>
  </si>
  <si>
    <t>Unidad</t>
  </si>
  <si>
    <t>PAÑETES</t>
  </si>
  <si>
    <t>Limpieza muro y picada</t>
  </si>
  <si>
    <t>Pañete muro</t>
  </si>
  <si>
    <t>Filos y dilataaciones en pañete</t>
  </si>
  <si>
    <t>Metro lineal</t>
  </si>
  <si>
    <t>PINTURA</t>
  </si>
  <si>
    <t>Pintura Tipo coraza fachadas en vinilo para exteriores tres manos</t>
  </si>
  <si>
    <t>JARDINERIA</t>
  </si>
  <si>
    <t>Suministro e instalacion de Jardinera en gravilla blanca y grama</t>
  </si>
  <si>
    <t>VIDRIO TEMPLADO</t>
  </si>
  <si>
    <t>Suministro e instalacion cerramiento en vidrio templado</t>
  </si>
  <si>
    <t>SIMBOLOS</t>
  </si>
  <si>
    <t>Suministro e instalacion de avisos en acrilico para exterior</t>
  </si>
  <si>
    <t>MAMPOSTERIA</t>
  </si>
  <si>
    <t>Muro en bloque No 5</t>
  </si>
  <si>
    <t>CERRAMIENTO EN REJA COMUN</t>
  </si>
  <si>
    <t>Reja comun con verticales en 1" y horizontales en 1 1/2 "</t>
  </si>
  <si>
    <t>Elaboró:</t>
  </si>
  <si>
    <t>Suministro e instalacion de piso ceramica 0,50 x 0,50 o similiar para exterior</t>
  </si>
  <si>
    <t>MAURICIO EDUARDO SALAMANCA APONTE Arquitecto Regional Boyaca</t>
  </si>
  <si>
    <t>MANTENIMIENTO, ADECUACIÓN, INSTALACIÓN Y RESTAURACIÓN DE LA  FACHADA SEDE PRINCIPAL DEL CENTRO DE GESTIÓN ADMINISTRATIVA Y FORTALECIMIENTO EMPRESARIAL DEL SENA, REGIONAL BOYACÁ</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</si>
</sst>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_(* #,##0.00_);_(* \(#,##0.00\);_(* &quot;-&quot;??_);_(@_)"/>
  </numFmts>
  <fonts count="25" x14ac:knownFonts="1">
    <font>
      <sz val="11"/>
      <color theme="1"/>
      <name val="Calibri"/>
      <family val="2"/>
      <scheme val="minor"/>
    </font>
    <font>
      <sz val="10"/>
      <color theme="1"/>
      <name val="Calibri"/>
      <family val="2"/>
      <scheme val="minor"/>
    </font>
    <font>
      <b/>
      <sz val="11"/>
      <color theme="1"/>
      <name val="Arial"/>
      <family val="2"/>
    </font>
    <font>
      <b/>
      <sz val="11"/>
      <color theme="1"/>
      <name val="Calibri"/>
      <family val="2"/>
      <scheme val="minor"/>
    </font>
    <font>
      <b/>
      <sz val="10"/>
      <color theme="1"/>
      <name val="Calibri"/>
      <family val="2"/>
      <scheme val="minor"/>
    </font>
    <font>
      <sz val="9"/>
      <color rgb="FF000000"/>
      <name val="Arial"/>
      <family val="2"/>
    </font>
    <font>
      <b/>
      <sz val="9"/>
      <color rgb="FF000000"/>
      <name val="Arial"/>
      <family val="2"/>
    </font>
    <font>
      <sz val="9"/>
      <color theme="1"/>
      <name val="Arial"/>
      <family val="2"/>
    </font>
    <font>
      <sz val="9"/>
      <name val="Arial"/>
      <family val="2"/>
    </font>
    <font>
      <b/>
      <sz val="9"/>
      <color indexed="81"/>
      <name val="Tahoma"/>
      <family val="2"/>
    </font>
    <font>
      <sz val="9"/>
      <color indexed="81"/>
      <name val="Tahoma"/>
      <family val="2"/>
    </font>
    <font>
      <b/>
      <sz val="9"/>
      <name val="Arial"/>
      <family val="2"/>
    </font>
    <font>
      <b/>
      <sz val="9"/>
      <color theme="1"/>
      <name val="Arial"/>
      <family val="2"/>
    </font>
    <font>
      <b/>
      <sz val="10"/>
      <name val="Arial"/>
      <family val="2"/>
    </font>
    <font>
      <sz val="11"/>
      <color theme="1"/>
      <name val="Calibri"/>
      <family val="2"/>
      <scheme val="minor"/>
    </font>
    <font>
      <u/>
      <sz val="11"/>
      <color theme="10"/>
      <name val="Calibri"/>
      <family val="2"/>
      <scheme val="minor"/>
    </font>
    <font>
      <sz val="9"/>
      <color theme="1"/>
      <name val="Calibri"/>
      <family val="2"/>
      <scheme val="minor"/>
    </font>
    <font>
      <sz val="11"/>
      <color theme="1"/>
      <name val="Arial"/>
      <family val="2"/>
    </font>
    <font>
      <sz val="12"/>
      <color rgb="FF000000"/>
      <name val="Calibri"/>
      <family val="2"/>
      <scheme val="minor"/>
    </font>
    <font>
      <b/>
      <sz val="12"/>
      <color theme="1"/>
      <name val="Arial"/>
      <family val="2"/>
    </font>
    <font>
      <sz val="12"/>
      <color theme="1"/>
      <name val="Arial"/>
      <family val="2"/>
    </font>
    <font>
      <sz val="12"/>
      <color rgb="FFFF0000"/>
      <name val="Arial"/>
      <family val="2"/>
    </font>
    <font>
      <b/>
      <sz val="12"/>
      <color theme="1"/>
      <name val="Calibri"/>
      <family val="2"/>
      <scheme val="minor"/>
    </font>
    <font>
      <sz val="10"/>
      <color rgb="FF000000"/>
      <name val="Times New Roman"/>
      <family val="1"/>
    </font>
    <font>
      <sz val="12"/>
      <name val="Arial"/>
      <family val="2"/>
    </font>
  </fonts>
  <fills count="14">
    <fill>
      <patternFill patternType="none"/>
    </fill>
    <fill>
      <patternFill patternType="gray125"/>
    </fill>
    <fill>
      <patternFill patternType="solid">
        <fgColor theme="0"/>
        <bgColor indexed="64"/>
      </patternFill>
    </fill>
    <fill>
      <patternFill patternType="solid">
        <fgColor theme="8" tint="0.79998168889431442"/>
        <bgColor indexed="64"/>
      </patternFill>
    </fill>
    <fill>
      <patternFill patternType="solid">
        <fgColor theme="4" tint="0.39997558519241921"/>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rgb="FFFFCCCC"/>
        <bgColor indexed="64"/>
      </patternFill>
    </fill>
    <fill>
      <patternFill patternType="solid">
        <fgColor rgb="FFFFFF99"/>
        <bgColor indexed="64"/>
      </patternFill>
    </fill>
    <fill>
      <patternFill patternType="solid">
        <fgColor theme="5" tint="0.59999389629810485"/>
        <bgColor indexed="64"/>
      </patternFill>
    </fill>
    <fill>
      <patternFill patternType="solid">
        <fgColor rgb="FFFF0000"/>
        <bgColor indexed="64"/>
      </patternFill>
    </fill>
    <fill>
      <patternFill patternType="solid">
        <fgColor theme="9" tint="0.39997558519241921"/>
        <bgColor indexed="64"/>
      </patternFill>
    </fill>
    <fill>
      <patternFill patternType="solid">
        <fgColor rgb="FFE7E6E6"/>
        <bgColor indexed="64"/>
      </patternFill>
    </fill>
    <fill>
      <patternFill patternType="solid">
        <fgColor rgb="FFF1F1F1"/>
        <bgColor indexed="64"/>
      </patternFill>
    </fill>
  </fills>
  <borders count="46">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diagonal/>
    </border>
    <border>
      <left style="thin">
        <color indexed="64"/>
      </left>
      <right/>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bottom/>
      <diagonal/>
    </border>
    <border>
      <left/>
      <right style="medium">
        <color rgb="FF000000"/>
      </right>
      <top/>
      <bottom/>
      <diagonal/>
    </border>
    <border>
      <left/>
      <right/>
      <top style="medium">
        <color rgb="FF000000"/>
      </top>
      <bottom style="medium">
        <color rgb="FF000000"/>
      </bottom>
      <diagonal/>
    </border>
    <border>
      <left style="medium">
        <color rgb="FF000000"/>
      </left>
      <right/>
      <top style="medium">
        <color rgb="FF000000"/>
      </top>
      <bottom style="medium">
        <color rgb="FF000000"/>
      </bottom>
      <diagonal/>
    </border>
    <border>
      <left style="medium">
        <color rgb="FF000000"/>
      </left>
      <right style="medium">
        <color rgb="FF000000"/>
      </right>
      <top style="medium">
        <color rgb="FF000000"/>
      </top>
      <bottom/>
      <diagonal/>
    </border>
    <border>
      <left style="medium">
        <color rgb="FF000000"/>
      </left>
      <right/>
      <top/>
      <bottom style="medium">
        <color rgb="FF000000"/>
      </bottom>
      <diagonal/>
    </border>
    <border>
      <left style="medium">
        <color rgb="FF000000"/>
      </left>
      <right/>
      <top style="medium">
        <color rgb="FF000000"/>
      </top>
      <bottom/>
      <diagonal/>
    </border>
    <border>
      <left style="medium">
        <color indexed="64"/>
      </left>
      <right/>
      <top/>
      <bottom style="medium">
        <color rgb="FF000000"/>
      </bottom>
      <diagonal/>
    </border>
    <border>
      <left/>
      <right style="thin">
        <color indexed="64"/>
      </right>
      <top/>
      <bottom style="medium">
        <color rgb="FF000000"/>
      </bottom>
      <diagonal/>
    </border>
    <border>
      <left/>
      <right/>
      <top/>
      <bottom style="medium">
        <color rgb="FF000000"/>
      </bottom>
      <diagonal/>
    </border>
    <border>
      <left style="medium">
        <color indexed="64"/>
      </left>
      <right/>
      <top style="medium">
        <color rgb="FF000000"/>
      </top>
      <bottom style="medium">
        <color rgb="FF000000"/>
      </bottom>
      <diagonal/>
    </border>
  </borders>
  <cellStyleXfs count="4">
    <xf numFmtId="0" fontId="0" fillId="0" borderId="0"/>
    <xf numFmtId="164" fontId="14" fillId="0" borderId="0" applyFont="0" applyFill="0" applyBorder="0" applyAlignment="0" applyProtection="0"/>
    <xf numFmtId="0" fontId="15" fillId="0" borderId="0" applyNumberFormat="0" applyFill="0" applyBorder="0" applyAlignment="0" applyProtection="0"/>
    <xf numFmtId="0" fontId="23" fillId="0" borderId="0"/>
  </cellStyleXfs>
  <cellXfs count="139">
    <xf numFmtId="0" fontId="0" fillId="0" borderId="0" xfId="0"/>
    <xf numFmtId="0" fontId="1" fillId="0" borderId="0" xfId="0" applyFont="1" applyAlignment="1">
      <alignment horizontal="left" vertical="center" wrapText="1"/>
    </xf>
    <xf numFmtId="0" fontId="4" fillId="0" borderId="0" xfId="0" applyFont="1" applyAlignment="1">
      <alignment horizontal="left" vertical="center" wrapText="1"/>
    </xf>
    <xf numFmtId="0" fontId="0" fillId="0" borderId="0" xfId="0" applyFont="1" applyAlignment="1">
      <alignment horizontal="center" vertical="center" wrapText="1"/>
    </xf>
    <xf numFmtId="0" fontId="5" fillId="2" borderId="11" xfId="0" applyFont="1" applyFill="1" applyBorder="1" applyAlignment="1">
      <alignment horizontal="left" vertical="center" wrapText="1"/>
    </xf>
    <xf numFmtId="0" fontId="5" fillId="2" borderId="11" xfId="0" applyFont="1" applyFill="1" applyBorder="1" applyAlignment="1">
      <alignment horizontal="center" vertical="center" wrapText="1"/>
    </xf>
    <xf numFmtId="0" fontId="5" fillId="0" borderId="11" xfId="0" applyFont="1" applyBorder="1" applyAlignment="1">
      <alignment horizontal="center" vertical="center" wrapText="1"/>
    </xf>
    <xf numFmtId="0" fontId="5" fillId="0" borderId="11" xfId="0" applyFont="1" applyBorder="1" applyAlignment="1">
      <alignment vertical="center" wrapText="1"/>
    </xf>
    <xf numFmtId="0" fontId="5" fillId="2" borderId="11" xfId="0" applyFont="1" applyFill="1" applyBorder="1" applyAlignment="1">
      <alignment vertical="center" wrapText="1"/>
    </xf>
    <xf numFmtId="0" fontId="7" fillId="0" borderId="0" xfId="0" applyFont="1" applyBorder="1" applyAlignment="1">
      <alignment horizontal="center" vertical="center" wrapText="1"/>
    </xf>
    <xf numFmtId="0" fontId="8" fillId="0" borderId="0" xfId="0" applyFont="1" applyBorder="1" applyAlignment="1">
      <alignment horizontal="justify" vertical="center" wrapText="1"/>
    </xf>
    <xf numFmtId="0" fontId="6" fillId="2" borderId="11" xfId="0" applyFont="1" applyFill="1" applyBorder="1" applyAlignment="1">
      <alignment horizontal="center" vertical="center" wrapText="1"/>
    </xf>
    <xf numFmtId="0" fontId="12" fillId="0" borderId="11" xfId="0" applyFont="1" applyBorder="1" applyAlignment="1">
      <alignment horizontal="center" vertical="center" wrapText="1"/>
    </xf>
    <xf numFmtId="0" fontId="1" fillId="0" borderId="0" xfId="0" applyFont="1" applyAlignment="1">
      <alignment horizontal="center" vertical="center" wrapText="1"/>
    </xf>
    <xf numFmtId="0" fontId="0" fillId="0" borderId="0" xfId="0" applyFont="1" applyAlignment="1">
      <alignment horizontal="left" vertical="center" wrapText="1"/>
    </xf>
    <xf numFmtId="0" fontId="2" fillId="0" borderId="13" xfId="0" applyFont="1" applyBorder="1" applyAlignment="1">
      <alignment horizontal="center" vertical="center" wrapText="1"/>
    </xf>
    <xf numFmtId="0" fontId="13" fillId="3" borderId="3" xfId="0" applyFont="1" applyFill="1" applyBorder="1" applyAlignment="1">
      <alignment horizontal="center" vertical="center" wrapText="1"/>
    </xf>
    <xf numFmtId="0" fontId="13" fillId="3" borderId="7" xfId="0" applyFont="1" applyFill="1" applyBorder="1" applyAlignment="1">
      <alignment horizontal="center" vertical="center" wrapText="1"/>
    </xf>
    <xf numFmtId="0" fontId="13" fillId="3" borderId="4" xfId="0" applyFont="1" applyFill="1" applyBorder="1" applyAlignment="1">
      <alignment horizontal="center" vertical="center" wrapText="1"/>
    </xf>
    <xf numFmtId="0" fontId="13" fillId="3" borderId="0" xfId="0" applyFont="1" applyFill="1" applyBorder="1" applyAlignment="1">
      <alignment horizontal="center" vertical="center" wrapText="1"/>
    </xf>
    <xf numFmtId="0" fontId="5" fillId="0" borderId="0" xfId="0" applyFont="1" applyBorder="1" applyAlignment="1">
      <alignment horizontal="center" vertical="center" wrapText="1"/>
    </xf>
    <xf numFmtId="0" fontId="6" fillId="2" borderId="0" xfId="0" applyFont="1" applyFill="1" applyBorder="1" applyAlignment="1">
      <alignment horizontal="center" vertical="center" wrapText="1"/>
    </xf>
    <xf numFmtId="0" fontId="5" fillId="2" borderId="0" xfId="0" applyFont="1" applyFill="1" applyBorder="1" applyAlignment="1">
      <alignment horizontal="center" vertical="center" wrapText="1"/>
    </xf>
    <xf numFmtId="0" fontId="5" fillId="0" borderId="0" xfId="0" applyFont="1" applyBorder="1" applyAlignment="1">
      <alignment vertical="center" wrapText="1"/>
    </xf>
    <xf numFmtId="0" fontId="0" fillId="0" borderId="9" xfId="0" applyBorder="1" applyAlignment="1">
      <alignment horizontal="center" vertical="center" wrapText="1"/>
    </xf>
    <xf numFmtId="0" fontId="12" fillId="0" borderId="17" xfId="0" applyFont="1" applyBorder="1" applyAlignment="1">
      <alignment horizontal="center" vertical="center" wrapText="1"/>
    </xf>
    <xf numFmtId="0" fontId="5" fillId="0" borderId="17" xfId="0" applyFont="1" applyBorder="1" applyAlignment="1">
      <alignment vertical="center" wrapText="1"/>
    </xf>
    <xf numFmtId="0" fontId="5" fillId="0" borderId="17" xfId="0" applyFont="1" applyBorder="1" applyAlignment="1">
      <alignment horizontal="center" vertical="center" wrapText="1"/>
    </xf>
    <xf numFmtId="0" fontId="6" fillId="5" borderId="2" xfId="0" applyFont="1" applyFill="1" applyBorder="1" applyAlignment="1">
      <alignment horizontal="center" vertical="center" wrapText="1"/>
    </xf>
    <xf numFmtId="0" fontId="12" fillId="5" borderId="11" xfId="0" applyFont="1" applyFill="1" applyBorder="1" applyAlignment="1">
      <alignment horizontal="center" vertical="center" wrapText="1"/>
    </xf>
    <xf numFmtId="0" fontId="5" fillId="5" borderId="11" xfId="0" applyFont="1" applyFill="1" applyBorder="1" applyAlignment="1">
      <alignment horizontal="left" vertical="center" wrapText="1"/>
    </xf>
    <xf numFmtId="0" fontId="5" fillId="5" borderId="11" xfId="0" applyFont="1" applyFill="1" applyBorder="1" applyAlignment="1">
      <alignment horizontal="center" vertical="center" wrapText="1"/>
    </xf>
    <xf numFmtId="0" fontId="12" fillId="6" borderId="11" xfId="0" applyFont="1" applyFill="1" applyBorder="1" applyAlignment="1">
      <alignment horizontal="center" vertical="center" wrapText="1"/>
    </xf>
    <xf numFmtId="0" fontId="6" fillId="6" borderId="11" xfId="0" applyFont="1" applyFill="1" applyBorder="1" applyAlignment="1">
      <alignment horizontal="center" vertical="center" wrapText="1"/>
    </xf>
    <xf numFmtId="0" fontId="5" fillId="6" borderId="11" xfId="0" applyFont="1" applyFill="1" applyBorder="1" applyAlignment="1">
      <alignment horizontal="left" vertical="center" wrapText="1"/>
    </xf>
    <xf numFmtId="0" fontId="5" fillId="6" borderId="11" xfId="0" applyFont="1" applyFill="1" applyBorder="1" applyAlignment="1">
      <alignment horizontal="center" vertical="center" wrapText="1"/>
    </xf>
    <xf numFmtId="0" fontId="6" fillId="7" borderId="11" xfId="0" applyFont="1" applyFill="1" applyBorder="1" applyAlignment="1">
      <alignment horizontal="center" vertical="center" wrapText="1"/>
    </xf>
    <xf numFmtId="0" fontId="6" fillId="7" borderId="11" xfId="0" applyFont="1" applyFill="1" applyBorder="1" applyAlignment="1">
      <alignment vertical="center" wrapText="1"/>
    </xf>
    <xf numFmtId="0" fontId="5" fillId="7" borderId="11" xfId="0" applyFont="1" applyFill="1" applyBorder="1" applyAlignment="1">
      <alignment vertical="center" wrapText="1"/>
    </xf>
    <xf numFmtId="0" fontId="5" fillId="7" borderId="11" xfId="0" applyFont="1" applyFill="1" applyBorder="1" applyAlignment="1">
      <alignment horizontal="center" vertical="center" wrapText="1"/>
    </xf>
    <xf numFmtId="0" fontId="12" fillId="7" borderId="11" xfId="0" applyFont="1" applyFill="1" applyBorder="1" applyAlignment="1">
      <alignment horizontal="center" vertical="center" wrapText="1"/>
    </xf>
    <xf numFmtId="0" fontId="11" fillId="7" borderId="11" xfId="0" applyFont="1" applyFill="1" applyBorder="1" applyAlignment="1">
      <alignment horizontal="center" vertical="center" wrapText="1"/>
    </xf>
    <xf numFmtId="0" fontId="7" fillId="7" borderId="11" xfId="0" applyFont="1" applyFill="1" applyBorder="1" applyAlignment="1">
      <alignment vertical="center" wrapText="1"/>
    </xf>
    <xf numFmtId="0" fontId="6" fillId="8" borderId="11" xfId="0" applyFont="1" applyFill="1" applyBorder="1" applyAlignment="1">
      <alignment horizontal="center" vertical="center" wrapText="1"/>
    </xf>
    <xf numFmtId="0" fontId="5" fillId="8" borderId="6" xfId="0" applyFont="1" applyFill="1" applyBorder="1" applyAlignment="1">
      <alignment horizontal="left" vertical="center" wrapText="1"/>
    </xf>
    <xf numFmtId="0" fontId="5" fillId="8" borderId="11" xfId="0" applyFont="1" applyFill="1" applyBorder="1" applyAlignment="1">
      <alignment horizontal="center" vertical="center" wrapText="1"/>
    </xf>
    <xf numFmtId="0" fontId="7" fillId="0" borderId="12" xfId="0" applyFont="1" applyBorder="1" applyAlignment="1">
      <alignment horizontal="center" vertical="center" wrapText="1"/>
    </xf>
    <xf numFmtId="0" fontId="7" fillId="0" borderId="18" xfId="0" applyFont="1" applyBorder="1" applyAlignment="1">
      <alignment horizontal="center" vertical="center" wrapText="1"/>
    </xf>
    <xf numFmtId="0" fontId="5" fillId="5" borderId="5" xfId="0" applyFont="1" applyFill="1" applyBorder="1" applyAlignment="1">
      <alignment horizontal="center" vertical="center" wrapText="1"/>
    </xf>
    <xf numFmtId="0" fontId="5" fillId="5" borderId="6" xfId="0" applyFont="1" applyFill="1" applyBorder="1" applyAlignment="1">
      <alignment horizontal="center" vertical="center" wrapText="1"/>
    </xf>
    <xf numFmtId="0" fontId="13" fillId="3" borderId="19" xfId="0" applyFont="1" applyFill="1" applyBorder="1" applyAlignment="1">
      <alignment horizontal="center" vertical="center" wrapText="1"/>
    </xf>
    <xf numFmtId="0" fontId="15" fillId="5" borderId="1" xfId="2" applyFill="1" applyBorder="1" applyAlignment="1">
      <alignment vertical="center" wrapText="1"/>
    </xf>
    <xf numFmtId="0" fontId="3" fillId="0" borderId="11" xfId="0" applyFont="1" applyBorder="1" applyAlignment="1">
      <alignment horizontal="center" vertical="center"/>
    </xf>
    <xf numFmtId="0" fontId="16" fillId="9" borderId="1" xfId="0" applyFont="1" applyFill="1" applyBorder="1" applyAlignment="1">
      <alignment horizontal="left" vertical="center" wrapText="1"/>
    </xf>
    <xf numFmtId="0" fontId="16" fillId="10" borderId="1" xfId="0" applyFont="1" applyFill="1" applyBorder="1" applyAlignment="1">
      <alignment vertical="center" wrapText="1"/>
    </xf>
    <xf numFmtId="0" fontId="16" fillId="11" borderId="1" xfId="0" applyFont="1" applyFill="1" applyBorder="1" applyAlignment="1">
      <alignment horizontal="left" vertical="center" wrapText="1"/>
    </xf>
    <xf numFmtId="0" fontId="16" fillId="4" borderId="1" xfId="0" applyFont="1" applyFill="1" applyBorder="1" applyAlignment="1">
      <alignment horizontal="left" vertical="center" wrapText="1"/>
    </xf>
    <xf numFmtId="164" fontId="5" fillId="7" borderId="11" xfId="1" applyFont="1" applyFill="1" applyBorder="1" applyAlignment="1">
      <alignment vertical="center" wrapText="1"/>
    </xf>
    <xf numFmtId="164" fontId="5" fillId="2" borderId="0" xfId="1" applyFont="1" applyFill="1" applyBorder="1" applyAlignment="1">
      <alignment vertical="center" wrapText="1"/>
    </xf>
    <xf numFmtId="164" fontId="0" fillId="0" borderId="0" xfId="0" applyNumberFormat="1" applyFont="1" applyAlignment="1">
      <alignment horizontal="center" vertical="center" wrapText="1"/>
    </xf>
    <xf numFmtId="0" fontId="6" fillId="2"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5" fillId="0" borderId="1" xfId="0" applyFont="1" applyBorder="1" applyAlignment="1">
      <alignment vertical="center" wrapText="1"/>
    </xf>
    <xf numFmtId="3" fontId="18" fillId="0" borderId="0" xfId="0" applyNumberFormat="1" applyFont="1"/>
    <xf numFmtId="3" fontId="1" fillId="0" borderId="0" xfId="0" applyNumberFormat="1" applyFont="1" applyAlignment="1">
      <alignment horizontal="center" vertical="center" wrapText="1"/>
    </xf>
    <xf numFmtId="0" fontId="19" fillId="12" borderId="32" xfId="0" applyFont="1" applyFill="1" applyBorder="1" applyAlignment="1">
      <alignment horizontal="center" vertical="center" wrapText="1"/>
    </xf>
    <xf numFmtId="0" fontId="19" fillId="13" borderId="33" xfId="0" applyFont="1" applyFill="1" applyBorder="1" applyAlignment="1">
      <alignment horizontal="center" vertical="center" wrapText="1"/>
    </xf>
    <xf numFmtId="0" fontId="19" fillId="0" borderId="31" xfId="0" applyFont="1" applyBorder="1" applyAlignment="1">
      <alignment horizontal="center" vertical="center" wrapText="1"/>
    </xf>
    <xf numFmtId="0" fontId="19" fillId="12" borderId="31" xfId="0" applyFont="1" applyFill="1" applyBorder="1" applyAlignment="1">
      <alignment horizontal="center" vertical="center" wrapText="1"/>
    </xf>
    <xf numFmtId="0" fontId="20" fillId="0" borderId="33" xfId="0" applyFont="1" applyBorder="1" applyAlignment="1">
      <alignment horizontal="center" vertical="center" wrapText="1"/>
    </xf>
    <xf numFmtId="0" fontId="20" fillId="0" borderId="39" xfId="0" applyFont="1" applyBorder="1" applyAlignment="1">
      <alignment vertical="center" wrapText="1"/>
    </xf>
    <xf numFmtId="0" fontId="20" fillId="0" borderId="34" xfId="0" applyFont="1" applyBorder="1" applyAlignment="1">
      <alignment horizontal="center" vertical="center" wrapText="1"/>
    </xf>
    <xf numFmtId="0" fontId="20" fillId="0" borderId="39" xfId="0" applyFont="1" applyBorder="1" applyAlignment="1">
      <alignment horizontal="center" vertical="center" wrapText="1"/>
    </xf>
    <xf numFmtId="0" fontId="20" fillId="0" borderId="40" xfId="0" applyFont="1" applyBorder="1" applyAlignment="1">
      <alignment horizontal="center" vertical="center" wrapText="1"/>
    </xf>
    <xf numFmtId="0" fontId="21" fillId="0" borderId="0" xfId="0" applyFont="1" applyBorder="1" applyAlignment="1" applyProtection="1">
      <alignment horizontal="center" vertical="center" wrapText="1"/>
      <protection locked="0"/>
    </xf>
    <xf numFmtId="0" fontId="20" fillId="0" borderId="1" xfId="0" applyFont="1" applyBorder="1" applyAlignment="1">
      <alignment horizontal="center" vertical="center" wrapText="1"/>
    </xf>
    <xf numFmtId="0" fontId="19" fillId="12" borderId="32" xfId="0" applyFont="1" applyFill="1" applyBorder="1" applyAlignment="1">
      <alignment horizontal="center" wrapText="1"/>
    </xf>
    <xf numFmtId="0" fontId="20" fillId="0" borderId="34" xfId="0" applyFont="1" applyBorder="1" applyAlignment="1">
      <alignment wrapText="1"/>
    </xf>
    <xf numFmtId="0" fontId="20" fillId="0" borderId="36" xfId="0" applyFont="1" applyBorder="1" applyAlignment="1">
      <alignment wrapText="1"/>
    </xf>
    <xf numFmtId="0" fontId="20" fillId="0" borderId="11" xfId="0" applyFont="1" applyBorder="1" applyAlignment="1">
      <alignment wrapText="1"/>
    </xf>
    <xf numFmtId="0" fontId="20" fillId="0" borderId="1" xfId="0" applyFont="1" applyBorder="1" applyAlignment="1">
      <alignment horizontal="center" wrapText="1"/>
    </xf>
    <xf numFmtId="0" fontId="19" fillId="13" borderId="11" xfId="0" applyFont="1" applyFill="1" applyBorder="1" applyAlignment="1">
      <alignment horizontal="center" vertical="center" wrapText="1"/>
    </xf>
    <xf numFmtId="0" fontId="19" fillId="13" borderId="31" xfId="0" applyFont="1" applyFill="1" applyBorder="1" applyAlignment="1">
      <alignment horizontal="center" vertical="center" wrapText="1"/>
    </xf>
    <xf numFmtId="0" fontId="20" fillId="0" borderId="41" xfId="0" applyFont="1" applyBorder="1" applyAlignment="1">
      <alignment horizontal="center" vertical="center" wrapText="1"/>
    </xf>
    <xf numFmtId="0" fontId="20" fillId="0" borderId="35" xfId="0" applyFont="1" applyBorder="1" applyAlignment="1">
      <alignment horizontal="center" vertical="center" wrapText="1"/>
    </xf>
    <xf numFmtId="0" fontId="20" fillId="0" borderId="34" xfId="0" applyFont="1" applyBorder="1" applyAlignment="1">
      <alignment horizontal="left" wrapText="1"/>
    </xf>
    <xf numFmtId="0" fontId="19" fillId="0" borderId="29" xfId="0" applyFont="1" applyBorder="1" applyAlignment="1" applyProtection="1">
      <alignment horizontal="center" vertical="center"/>
      <protection locked="0"/>
    </xf>
    <xf numFmtId="0" fontId="20" fillId="0" borderId="36" xfId="0" applyFont="1" applyBorder="1" applyAlignment="1">
      <alignment horizontal="center" vertical="center" wrapText="1"/>
    </xf>
    <xf numFmtId="0" fontId="20" fillId="0" borderId="11" xfId="0" applyFont="1" applyBorder="1" applyAlignment="1">
      <alignment horizontal="center" vertical="center" wrapText="1"/>
    </xf>
    <xf numFmtId="0" fontId="20" fillId="0" borderId="30" xfId="0" applyFont="1" applyBorder="1" applyAlignment="1" applyProtection="1">
      <alignment horizontal="left" vertical="center" wrapText="1"/>
      <protection locked="0"/>
    </xf>
    <xf numFmtId="0" fontId="17" fillId="0" borderId="0" xfId="0" applyFont="1" applyBorder="1" applyAlignment="1">
      <alignment horizontal="center" vertical="center" wrapText="1"/>
    </xf>
    <xf numFmtId="0" fontId="17" fillId="0" borderId="0" xfId="0" applyFont="1" applyAlignment="1">
      <alignment horizontal="center" vertical="center" wrapText="1"/>
    </xf>
    <xf numFmtId="0" fontId="19" fillId="12" borderId="37" xfId="0" applyFont="1" applyFill="1" applyBorder="1" applyAlignment="1">
      <alignment horizontal="center" vertical="center" wrapText="1"/>
    </xf>
    <xf numFmtId="0" fontId="20" fillId="13" borderId="44" xfId="0" applyFont="1" applyFill="1" applyBorder="1" applyAlignment="1">
      <alignment horizontal="center" vertical="center" wrapText="1"/>
    </xf>
    <xf numFmtId="0" fontId="20" fillId="13" borderId="41" xfId="0" applyFont="1" applyFill="1" applyBorder="1" applyAlignment="1">
      <alignment horizontal="center" vertical="center" wrapText="1"/>
    </xf>
    <xf numFmtId="0" fontId="20" fillId="13" borderId="0" xfId="0" applyFont="1" applyFill="1" applyBorder="1" applyAlignment="1">
      <alignment horizontal="center" vertical="center" wrapText="1"/>
    </xf>
    <xf numFmtId="0" fontId="20" fillId="13" borderId="5" xfId="0" applyFont="1" applyFill="1" applyBorder="1" applyAlignment="1">
      <alignment horizontal="center" vertical="center" wrapText="1"/>
    </xf>
    <xf numFmtId="0" fontId="19" fillId="13" borderId="37" xfId="0" applyFont="1" applyFill="1" applyBorder="1" applyAlignment="1">
      <alignment vertical="center" wrapText="1"/>
    </xf>
    <xf numFmtId="0" fontId="22" fillId="0" borderId="11" xfId="0" applyFont="1" applyBorder="1" applyAlignment="1">
      <alignment vertical="center" wrapText="1"/>
    </xf>
    <xf numFmtId="0" fontId="21" fillId="0" borderId="0" xfId="0" applyFont="1" applyBorder="1" applyAlignment="1" applyProtection="1">
      <alignment vertical="center" wrapText="1"/>
      <protection locked="0"/>
    </xf>
    <xf numFmtId="0" fontId="20" fillId="0" borderId="0" xfId="0" applyFont="1" applyFill="1" applyBorder="1" applyAlignment="1" applyProtection="1">
      <alignment horizontal="center" vertical="center" wrapText="1"/>
      <protection locked="0"/>
    </xf>
    <xf numFmtId="0" fontId="0" fillId="0" borderId="0" xfId="0" applyFill="1"/>
    <xf numFmtId="0" fontId="20" fillId="0" borderId="0" xfId="0" applyFont="1" applyFill="1" applyBorder="1" applyAlignment="1">
      <alignment horizontal="center" vertical="center" wrapText="1"/>
    </xf>
    <xf numFmtId="0" fontId="22" fillId="0" borderId="11" xfId="0" applyFont="1" applyBorder="1" applyAlignment="1">
      <alignment horizontal="center" vertical="center" wrapText="1"/>
    </xf>
    <xf numFmtId="0" fontId="24" fillId="0" borderId="0" xfId="0" applyFont="1" applyBorder="1" applyAlignment="1" applyProtection="1">
      <alignment vertical="center" wrapText="1"/>
      <protection locked="0"/>
    </xf>
    <xf numFmtId="0" fontId="20" fillId="0" borderId="15" xfId="0" applyFont="1" applyBorder="1" applyAlignment="1" applyProtection="1">
      <alignment horizontal="center" vertical="center"/>
      <protection locked="0"/>
    </xf>
    <xf numFmtId="0" fontId="20" fillId="0" borderId="28" xfId="0" applyFont="1" applyBorder="1" applyAlignment="1" applyProtection="1">
      <alignment horizontal="center" vertical="center"/>
      <protection locked="0"/>
    </xf>
    <xf numFmtId="0" fontId="20" fillId="0" borderId="42" xfId="0" applyFont="1" applyBorder="1" applyAlignment="1" applyProtection="1">
      <alignment horizontal="center" vertical="center"/>
      <protection locked="0"/>
    </xf>
    <xf numFmtId="0" fontId="20" fillId="0" borderId="43" xfId="0" applyFont="1" applyBorder="1" applyAlignment="1" applyProtection="1">
      <alignment horizontal="center" vertical="center"/>
      <protection locked="0"/>
    </xf>
    <xf numFmtId="0" fontId="20" fillId="0" borderId="27" xfId="0" applyFont="1" applyBorder="1" applyAlignment="1" applyProtection="1">
      <alignment horizontal="center" vertical="center" wrapText="1"/>
      <protection locked="0"/>
    </xf>
    <xf numFmtId="0" fontId="20" fillId="0" borderId="30" xfId="0" applyFont="1" applyBorder="1" applyAlignment="1" applyProtection="1">
      <alignment horizontal="center" vertical="center" wrapText="1"/>
      <protection locked="0"/>
    </xf>
    <xf numFmtId="0" fontId="24" fillId="0" borderId="0" xfId="0" applyFont="1" applyBorder="1" applyAlignment="1" applyProtection="1">
      <alignment horizontal="left" vertical="center" wrapText="1"/>
      <protection locked="0"/>
    </xf>
    <xf numFmtId="0" fontId="19" fillId="13" borderId="38" xfId="0" applyFont="1" applyFill="1" applyBorder="1" applyAlignment="1">
      <alignment horizontal="center" vertical="center" wrapText="1"/>
    </xf>
    <xf numFmtId="0" fontId="19" fillId="13" borderId="37" xfId="0" applyFont="1" applyFill="1" applyBorder="1" applyAlignment="1">
      <alignment horizontal="center" vertical="center" wrapText="1"/>
    </xf>
    <xf numFmtId="0" fontId="19" fillId="13" borderId="45" xfId="0" applyFont="1" applyFill="1" applyBorder="1" applyAlignment="1">
      <alignment horizontal="center" vertical="center" wrapText="1"/>
    </xf>
    <xf numFmtId="0" fontId="19" fillId="13" borderId="40" xfId="0" applyFont="1" applyFill="1" applyBorder="1" applyAlignment="1">
      <alignment horizontal="center" vertical="center" wrapText="1"/>
    </xf>
    <xf numFmtId="0" fontId="19" fillId="13" borderId="44" xfId="0" applyFont="1" applyFill="1" applyBorder="1" applyAlignment="1">
      <alignment horizontal="center" vertical="center" wrapText="1"/>
    </xf>
    <xf numFmtId="0" fontId="1" fillId="0" borderId="0" xfId="0" applyFont="1" applyAlignment="1">
      <alignment horizontal="center" vertical="center" wrapText="1"/>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1" fillId="0" borderId="10" xfId="0" applyFont="1" applyBorder="1" applyAlignment="1">
      <alignment horizontal="center" vertical="center" wrapText="1"/>
    </xf>
    <xf numFmtId="0" fontId="2" fillId="0" borderId="15" xfId="0" applyFont="1" applyBorder="1" applyAlignment="1">
      <alignment horizontal="center" vertical="center" wrapText="1"/>
    </xf>
    <xf numFmtId="0" fontId="2" fillId="0" borderId="13"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9" xfId="0" applyFont="1" applyBorder="1" applyAlignment="1">
      <alignment horizontal="center" vertical="center" wrapText="1"/>
    </xf>
    <xf numFmtId="0" fontId="7" fillId="0" borderId="10" xfId="0" applyFont="1" applyBorder="1" applyAlignment="1">
      <alignment horizontal="center" vertical="center" wrapText="1"/>
    </xf>
    <xf numFmtId="0" fontId="0" fillId="0" borderId="16" xfId="0" applyBorder="1" applyAlignment="1">
      <alignment horizontal="center" vertical="center" wrapText="1"/>
    </xf>
    <xf numFmtId="0" fontId="0" fillId="0" borderId="9" xfId="0" applyBorder="1" applyAlignment="1">
      <alignment horizontal="center" vertical="center" wrapText="1"/>
    </xf>
    <xf numFmtId="164" fontId="17" fillId="10" borderId="20" xfId="1" applyFont="1" applyFill="1" applyBorder="1" applyAlignment="1">
      <alignment horizontal="center" vertical="center" wrapText="1"/>
    </xf>
    <xf numFmtId="0" fontId="7" fillId="0" borderId="22" xfId="0" applyFont="1" applyBorder="1" applyAlignment="1">
      <alignment horizontal="center" vertical="center" wrapText="1"/>
    </xf>
    <xf numFmtId="0" fontId="7" fillId="0" borderId="21" xfId="0" applyFont="1" applyBorder="1" applyAlignment="1">
      <alignment horizontal="center" vertical="center" wrapText="1"/>
    </xf>
    <xf numFmtId="0" fontId="7" fillId="0" borderId="23" xfId="0" applyFont="1" applyBorder="1" applyAlignment="1">
      <alignment horizontal="center" vertical="center" wrapText="1"/>
    </xf>
    <xf numFmtId="0" fontId="7" fillId="0" borderId="24" xfId="0" applyFont="1" applyBorder="1" applyAlignment="1">
      <alignment horizontal="center" vertical="center" wrapText="1"/>
    </xf>
    <xf numFmtId="0" fontId="7" fillId="0" borderId="25" xfId="0" applyFont="1" applyBorder="1" applyAlignment="1">
      <alignment horizontal="center" vertical="center" wrapText="1"/>
    </xf>
    <xf numFmtId="0" fontId="7" fillId="0" borderId="26" xfId="0" applyFont="1" applyBorder="1" applyAlignment="1">
      <alignment horizontal="center" vertical="center" wrapText="1"/>
    </xf>
    <xf numFmtId="0" fontId="7" fillId="0" borderId="0"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18" xfId="0" applyFont="1" applyBorder="1" applyAlignment="1">
      <alignment horizontal="center" vertical="center" wrapText="1"/>
    </xf>
  </cellXfs>
  <cellStyles count="4">
    <cellStyle name="Hipervínculo" xfId="2" builtinId="8"/>
    <cellStyle name="Millares" xfId="1" builtinId="3"/>
    <cellStyle name="Normal" xfId="0" builtinId="0"/>
    <cellStyle name="Normal 2" xfId="3"/>
  </cellStyles>
  <dxfs count="5">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s>
  <tableStyles count="0" defaultTableStyle="TableStyleMedium2" defaultPivotStyle="PivotStyleLight16"/>
  <colors>
    <mruColors>
      <color rgb="FFFFFF99"/>
      <color rgb="FFFFCC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0</xdr:col>
      <xdr:colOff>412750</xdr:colOff>
      <xdr:row>1</xdr:row>
      <xdr:rowOff>2763</xdr:rowOff>
    </xdr:from>
    <xdr:to>
      <xdr:col>1</xdr:col>
      <xdr:colOff>586608</xdr:colOff>
      <xdr:row>1</xdr:row>
      <xdr:rowOff>661504</xdr:rowOff>
    </xdr:to>
    <xdr:pic>
      <xdr:nvPicPr>
        <xdr:cNvPr id="2" name="Imagen 1">
          <a:extLst>
            <a:ext uri="{FF2B5EF4-FFF2-40B4-BE49-F238E27FC236}">
              <a16:creationId xmlns="" xmlns:a16="http://schemas.microsoft.com/office/drawing/2014/main"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12750" y="205963"/>
          <a:ext cx="783458" cy="658741"/>
        </a:xfrm>
        <a:prstGeom prst="rect">
          <a:avLst/>
        </a:prstGeom>
      </xdr:spPr>
    </xdr:pic>
    <xdr:clientData/>
  </xdr:twoCellAnchor>
  <xdr:twoCellAnchor editAs="oneCell">
    <xdr:from>
      <xdr:col>2</xdr:col>
      <xdr:colOff>246529</xdr:colOff>
      <xdr:row>32</xdr:row>
      <xdr:rowOff>89647</xdr:rowOff>
    </xdr:from>
    <xdr:to>
      <xdr:col>2</xdr:col>
      <xdr:colOff>1447545</xdr:colOff>
      <xdr:row>33</xdr:row>
      <xdr:rowOff>424902</xdr:rowOff>
    </xdr:to>
    <xdr:pic>
      <xdr:nvPicPr>
        <xdr:cNvPr id="3" name="Imagen 2">
          <a:extLst>
            <a:ext uri="{FF2B5EF4-FFF2-40B4-BE49-F238E27FC236}">
              <a16:creationId xmlns="" xmlns:a16="http://schemas.microsoft.com/office/drawing/2014/main" id="{EA8086C6-C134-4133-B7CC-747E59B2E945}"/>
            </a:ext>
          </a:extLst>
        </xdr:cNvPr>
        <xdr:cNvPicPr>
          <a:picLocks noChangeAspect="1"/>
        </xdr:cNvPicPr>
      </xdr:nvPicPr>
      <xdr:blipFill>
        <a:blip xmlns:r="http://schemas.openxmlformats.org/officeDocument/2006/relationships" r:embed="rId2"/>
        <a:stretch>
          <a:fillRect/>
        </a:stretch>
      </xdr:blipFill>
      <xdr:spPr>
        <a:xfrm>
          <a:off x="4157382" y="11105029"/>
          <a:ext cx="1201016" cy="74987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273327</xdr:colOff>
      <xdr:row>0</xdr:row>
      <xdr:rowOff>66263</xdr:rowOff>
    </xdr:from>
    <xdr:to>
      <xdr:col>1</xdr:col>
      <xdr:colOff>685310</xdr:colOff>
      <xdr:row>1</xdr:row>
      <xdr:rowOff>521804</xdr:rowOff>
    </xdr:to>
    <xdr:pic>
      <xdr:nvPicPr>
        <xdr:cNvPr id="2" name="Imagen 1">
          <a:extLst>
            <a:ext uri="{FF2B5EF4-FFF2-40B4-BE49-F238E27FC236}">
              <a16:creationId xmlns="" xmlns:a16="http://schemas.microsoft.com/office/drawing/2014/main" id="{00000000-0008-0000-01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3327" y="66263"/>
          <a:ext cx="773933" cy="655566"/>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PC/Desktop/DIANE%20CEGAFE/MINIMA%20CUANTIA%202019/BYC-CEGAFE-0002-2019%20SENNOVA/RUBROS%20PROCESO%20APOYO%20LOGISTICO%20PARA%20CDP.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ERTURA INVERSIÓN 2019 excel"/>
      <sheetName val="Hoja1"/>
      <sheetName val="Hoja1 (2)"/>
    </sheetNames>
    <sheetDataSet>
      <sheetData sheetId="0"/>
      <sheetData sheetId="1"/>
      <sheetData sheetId="2">
        <row r="3">
          <cell r="AD3">
            <v>11040000</v>
          </cell>
        </row>
        <row r="4">
          <cell r="AD4">
            <v>1559000</v>
          </cell>
        </row>
        <row r="5">
          <cell r="AD5">
            <v>8900000</v>
          </cell>
        </row>
        <row r="6">
          <cell r="AD6">
            <v>2000000</v>
          </cell>
        </row>
        <row r="7">
          <cell r="AD7">
            <v>497000</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319"/>
  <sheetViews>
    <sheetView showGridLines="0" tabSelected="1" topLeftCell="A16" zoomScale="85" zoomScaleNormal="85" zoomScaleSheetLayoutView="100" workbookViewId="0">
      <selection activeCell="H8" sqref="H8"/>
    </sheetView>
  </sheetViews>
  <sheetFormatPr baseColWidth="10" defaultColWidth="11.42578125" defaultRowHeight="15" x14ac:dyDescent="0.2"/>
  <cols>
    <col min="1" max="1" width="9.140625" style="75" customWidth="1"/>
    <col min="2" max="2" width="49.5703125" style="80" customWidth="1"/>
    <col min="3" max="3" width="28.85546875" style="75" customWidth="1"/>
    <col min="4" max="4" width="18.42578125" style="75" customWidth="1"/>
    <col min="5" max="5" width="16.28515625" style="102" bestFit="1" customWidth="1"/>
    <col min="6" max="6" width="17.7109375" style="91" bestFit="1" customWidth="1"/>
    <col min="7" max="7" width="15.5703125" style="91" customWidth="1"/>
    <col min="8" max="8" width="17.7109375" style="91" bestFit="1" customWidth="1"/>
    <col min="9" max="9" width="14.42578125" style="1" bestFit="1" customWidth="1"/>
    <col min="10" max="10" width="17.7109375" style="1" bestFit="1" customWidth="1"/>
    <col min="11" max="11" width="13.7109375" style="1" bestFit="1" customWidth="1"/>
    <col min="12" max="16384" width="11.42578125" style="1"/>
  </cols>
  <sheetData>
    <row r="1" spans="1:10" ht="15.75" customHeight="1" x14ac:dyDescent="0.25">
      <c r="A1" s="105"/>
      <c r="B1" s="106"/>
      <c r="C1" s="86" t="s">
        <v>82</v>
      </c>
      <c r="D1" s="109" t="s">
        <v>83</v>
      </c>
      <c r="E1" s="100"/>
      <c r="F1" s="90"/>
      <c r="G1" s="90"/>
    </row>
    <row r="2" spans="1:10" ht="114" customHeight="1" thickBot="1" x14ac:dyDescent="0.3">
      <c r="A2" s="107"/>
      <c r="B2" s="108"/>
      <c r="C2" s="89" t="s">
        <v>119</v>
      </c>
      <c r="D2" s="110"/>
      <c r="E2" s="1"/>
      <c r="F2" s="1"/>
      <c r="G2" s="1"/>
      <c r="H2" s="1"/>
    </row>
    <row r="3" spans="1:10" ht="16.5" thickBot="1" x14ac:dyDescent="0.3">
      <c r="A3" s="68" t="s">
        <v>0</v>
      </c>
      <c r="B3" s="76" t="s">
        <v>84</v>
      </c>
      <c r="C3" s="65" t="s">
        <v>1</v>
      </c>
      <c r="D3" s="92" t="s">
        <v>85</v>
      </c>
      <c r="E3" s="1"/>
      <c r="F3" s="1"/>
      <c r="G3" s="1"/>
      <c r="H3" s="1"/>
    </row>
    <row r="4" spans="1:10" ht="16.5" thickBot="1" x14ac:dyDescent="0.3">
      <c r="A4" s="66">
        <v>1</v>
      </c>
      <c r="B4" s="112" t="s">
        <v>86</v>
      </c>
      <c r="C4" s="113"/>
      <c r="D4" s="113"/>
      <c r="E4" s="1"/>
      <c r="F4" s="1"/>
      <c r="G4" s="1"/>
      <c r="H4" s="1"/>
    </row>
    <row r="5" spans="1:10" ht="30.75" thickBot="1" x14ac:dyDescent="0.25">
      <c r="A5" s="69">
        <v>1.01</v>
      </c>
      <c r="B5" s="77" t="s">
        <v>87</v>
      </c>
      <c r="C5" s="71" t="s">
        <v>88</v>
      </c>
      <c r="D5" s="93">
        <v>252</v>
      </c>
      <c r="E5" s="1"/>
      <c r="F5" s="1"/>
      <c r="G5" s="1"/>
      <c r="H5" s="1"/>
    </row>
    <row r="6" spans="1:10" ht="15.75" thickBot="1" x14ac:dyDescent="0.25">
      <c r="A6" s="72">
        <v>1.02</v>
      </c>
      <c r="B6" s="77" t="s">
        <v>89</v>
      </c>
      <c r="C6" s="72" t="s">
        <v>88</v>
      </c>
      <c r="D6" s="94">
        <v>155</v>
      </c>
      <c r="E6" s="1"/>
      <c r="F6" s="1"/>
      <c r="G6" s="1"/>
      <c r="H6" s="1"/>
    </row>
    <row r="7" spans="1:10" ht="15.75" thickBot="1" x14ac:dyDescent="0.25">
      <c r="A7" s="72">
        <v>1.03</v>
      </c>
      <c r="B7" s="77" t="s">
        <v>90</v>
      </c>
      <c r="C7" s="72" t="s">
        <v>88</v>
      </c>
      <c r="D7" s="94">
        <v>22</v>
      </c>
      <c r="E7" s="1"/>
      <c r="F7" s="1"/>
      <c r="G7" s="1"/>
      <c r="H7" s="1"/>
    </row>
    <row r="8" spans="1:10" ht="16.5" thickBot="1" x14ac:dyDescent="0.3">
      <c r="A8" s="81">
        <v>2</v>
      </c>
      <c r="B8" s="114" t="s">
        <v>91</v>
      </c>
      <c r="C8" s="113"/>
      <c r="D8" s="97"/>
      <c r="E8" s="101"/>
      <c r="F8"/>
      <c r="G8"/>
      <c r="H8"/>
      <c r="I8"/>
      <c r="J8"/>
    </row>
    <row r="9" spans="1:10" ht="31.5" thickBot="1" x14ac:dyDescent="0.3">
      <c r="A9" s="69">
        <v>2.0099999999999998</v>
      </c>
      <c r="B9" s="77" t="s">
        <v>92</v>
      </c>
      <c r="C9" s="71" t="s">
        <v>88</v>
      </c>
      <c r="D9" s="93">
        <v>100</v>
      </c>
      <c r="E9" s="101"/>
      <c r="F9"/>
      <c r="G9"/>
      <c r="H9"/>
      <c r="I9"/>
      <c r="J9"/>
    </row>
    <row r="10" spans="1:10" ht="16.5" thickBot="1" x14ac:dyDescent="0.3">
      <c r="A10" s="66">
        <v>3</v>
      </c>
      <c r="B10" s="112" t="s">
        <v>93</v>
      </c>
      <c r="C10" s="113"/>
      <c r="D10" s="97"/>
      <c r="E10" s="101"/>
      <c r="F10"/>
      <c r="G10"/>
      <c r="H10"/>
      <c r="I10"/>
      <c r="J10"/>
    </row>
    <row r="11" spans="1:10" ht="59.25" customHeight="1" thickBot="1" x14ac:dyDescent="0.3">
      <c r="A11" s="69">
        <v>3.01</v>
      </c>
      <c r="B11" s="70" t="s">
        <v>94</v>
      </c>
      <c r="C11" s="72" t="s">
        <v>88</v>
      </c>
      <c r="D11" s="93">
        <v>252</v>
      </c>
      <c r="E11" s="101"/>
      <c r="F11"/>
      <c r="G11"/>
      <c r="H11"/>
      <c r="I11"/>
      <c r="J11"/>
    </row>
    <row r="12" spans="1:10" ht="16.5" thickBot="1" x14ac:dyDescent="0.3">
      <c r="A12" s="82">
        <v>4</v>
      </c>
      <c r="B12" s="112" t="s">
        <v>95</v>
      </c>
      <c r="C12" s="113"/>
      <c r="D12" s="97"/>
      <c r="E12" s="101"/>
      <c r="F12"/>
      <c r="G12"/>
      <c r="H12"/>
      <c r="I12"/>
      <c r="J12"/>
    </row>
    <row r="13" spans="1:10" ht="31.5" customHeight="1" thickBot="1" x14ac:dyDescent="0.3">
      <c r="A13" s="70">
        <v>4.01</v>
      </c>
      <c r="B13" s="78" t="s">
        <v>117</v>
      </c>
      <c r="C13" s="72" t="s">
        <v>88</v>
      </c>
      <c r="D13" s="94">
        <v>155</v>
      </c>
      <c r="E13" s="101"/>
      <c r="F13"/>
      <c r="G13"/>
      <c r="H13"/>
      <c r="I13"/>
      <c r="J13"/>
    </row>
    <row r="14" spans="1:10" ht="16.5" thickBot="1" x14ac:dyDescent="0.3">
      <c r="A14" s="82">
        <v>5</v>
      </c>
      <c r="B14" s="112" t="s">
        <v>95</v>
      </c>
      <c r="C14" s="113"/>
      <c r="D14" s="97"/>
      <c r="E14" s="101"/>
      <c r="F14"/>
      <c r="G14"/>
      <c r="H14"/>
      <c r="I14"/>
      <c r="J14"/>
    </row>
    <row r="15" spans="1:10" ht="91.5" customHeight="1" thickBot="1" x14ac:dyDescent="0.3">
      <c r="A15" s="69">
        <v>5.01</v>
      </c>
      <c r="B15" s="78" t="s">
        <v>96</v>
      </c>
      <c r="C15" s="71" t="s">
        <v>88</v>
      </c>
      <c r="D15" s="93">
        <v>6.5</v>
      </c>
      <c r="E15" s="101"/>
      <c r="F15"/>
      <c r="G15"/>
      <c r="H15"/>
      <c r="I15"/>
      <c r="J15"/>
    </row>
    <row r="16" spans="1:10" ht="16.5" customHeight="1" thickBot="1" x14ac:dyDescent="0.3">
      <c r="A16" s="73">
        <v>5.0199999999999996</v>
      </c>
      <c r="B16" s="79" t="s">
        <v>97</v>
      </c>
      <c r="C16" s="71" t="s">
        <v>98</v>
      </c>
      <c r="D16" s="93">
        <v>1</v>
      </c>
      <c r="E16" s="101"/>
      <c r="F16"/>
      <c r="G16"/>
      <c r="H16"/>
      <c r="I16"/>
      <c r="J16"/>
    </row>
    <row r="17" spans="1:10" ht="16.5" thickBot="1" x14ac:dyDescent="0.3">
      <c r="A17" s="82">
        <v>6</v>
      </c>
      <c r="B17" s="115" t="s">
        <v>99</v>
      </c>
      <c r="C17" s="116"/>
      <c r="D17" s="97"/>
      <c r="E17" s="101"/>
      <c r="F17"/>
      <c r="G17"/>
      <c r="H17"/>
      <c r="I17"/>
      <c r="J17"/>
    </row>
    <row r="18" spans="1:10" ht="16.5" customHeight="1" thickBot="1" x14ac:dyDescent="0.3">
      <c r="A18" s="69">
        <v>6.01</v>
      </c>
      <c r="B18" s="78" t="s">
        <v>100</v>
      </c>
      <c r="C18" s="87" t="s">
        <v>88</v>
      </c>
      <c r="D18" s="95">
        <v>252</v>
      </c>
      <c r="E18" s="101"/>
      <c r="F18"/>
      <c r="G18"/>
      <c r="H18"/>
      <c r="I18"/>
      <c r="J18"/>
    </row>
    <row r="19" spans="1:10" ht="16.5" customHeight="1" thickBot="1" x14ac:dyDescent="0.3">
      <c r="A19" s="83">
        <v>6.02</v>
      </c>
      <c r="B19" s="79" t="s">
        <v>101</v>
      </c>
      <c r="C19" s="88" t="s">
        <v>88</v>
      </c>
      <c r="D19" s="96">
        <v>20</v>
      </c>
      <c r="E19" s="101"/>
      <c r="F19"/>
      <c r="G19"/>
      <c r="H19"/>
      <c r="I19"/>
      <c r="J19"/>
    </row>
    <row r="20" spans="1:10" ht="16.5" customHeight="1" thickBot="1" x14ac:dyDescent="0.3">
      <c r="A20" s="69">
        <v>6.03</v>
      </c>
      <c r="B20" s="77" t="s">
        <v>102</v>
      </c>
      <c r="C20" s="71" t="s">
        <v>103</v>
      </c>
      <c r="D20" s="93">
        <v>17</v>
      </c>
      <c r="E20" s="101"/>
      <c r="F20"/>
      <c r="G20"/>
      <c r="H20"/>
      <c r="I20"/>
      <c r="J20"/>
    </row>
    <row r="21" spans="1:10" ht="16.5" thickBot="1" x14ac:dyDescent="0.3">
      <c r="A21" s="82">
        <v>7</v>
      </c>
      <c r="B21" s="112" t="s">
        <v>104</v>
      </c>
      <c r="C21" s="113"/>
      <c r="D21" s="97"/>
      <c r="E21" s="101"/>
      <c r="F21"/>
      <c r="G21"/>
      <c r="H21"/>
      <c r="I21"/>
      <c r="J21"/>
    </row>
    <row r="22" spans="1:10" ht="31.5" customHeight="1" thickBot="1" x14ac:dyDescent="0.3">
      <c r="A22" s="69">
        <v>7.01</v>
      </c>
      <c r="B22" s="77" t="s">
        <v>105</v>
      </c>
      <c r="C22" s="71" t="s">
        <v>88</v>
      </c>
      <c r="D22" s="93">
        <v>26</v>
      </c>
      <c r="E22" s="101"/>
      <c r="F22"/>
      <c r="G22"/>
      <c r="H22"/>
      <c r="I22"/>
      <c r="J22"/>
    </row>
    <row r="23" spans="1:10" ht="16.5" thickBot="1" x14ac:dyDescent="0.3">
      <c r="A23" s="82">
        <v>8</v>
      </c>
      <c r="B23" s="112" t="s">
        <v>106</v>
      </c>
      <c r="C23" s="113"/>
      <c r="D23" s="97"/>
      <c r="E23" s="101"/>
      <c r="F23"/>
      <c r="G23"/>
      <c r="H23"/>
      <c r="I23"/>
      <c r="J23"/>
    </row>
    <row r="24" spans="1:10" ht="31.5" customHeight="1" thickBot="1" x14ac:dyDescent="0.3">
      <c r="A24" s="69">
        <v>8.01</v>
      </c>
      <c r="B24" s="77" t="s">
        <v>107</v>
      </c>
      <c r="C24" s="71" t="s">
        <v>88</v>
      </c>
      <c r="D24" s="93">
        <v>4</v>
      </c>
      <c r="E24" s="101"/>
      <c r="F24"/>
      <c r="G24"/>
      <c r="H24"/>
      <c r="I24"/>
      <c r="J24"/>
    </row>
    <row r="25" spans="1:10" ht="16.5" thickBot="1" x14ac:dyDescent="0.3">
      <c r="A25" s="82">
        <v>9</v>
      </c>
      <c r="B25" s="112" t="s">
        <v>108</v>
      </c>
      <c r="C25" s="113"/>
      <c r="D25" s="97"/>
      <c r="E25" s="101"/>
      <c r="F25"/>
      <c r="G25"/>
      <c r="H25"/>
      <c r="I25"/>
      <c r="J25"/>
    </row>
    <row r="26" spans="1:10" ht="31.5" customHeight="1" thickBot="1" x14ac:dyDescent="0.3">
      <c r="A26" s="84">
        <v>9.01</v>
      </c>
      <c r="B26" s="78" t="s">
        <v>109</v>
      </c>
      <c r="C26" s="87" t="s">
        <v>103</v>
      </c>
      <c r="D26" s="95">
        <v>26</v>
      </c>
      <c r="E26" s="101"/>
      <c r="F26"/>
      <c r="G26"/>
      <c r="H26"/>
      <c r="I26"/>
      <c r="J26"/>
    </row>
    <row r="27" spans="1:10" ht="16.5" thickBot="1" x14ac:dyDescent="0.3">
      <c r="A27" s="67">
        <v>10</v>
      </c>
      <c r="B27" s="112" t="s">
        <v>110</v>
      </c>
      <c r="C27" s="113"/>
      <c r="D27" s="97"/>
      <c r="E27" s="101"/>
      <c r="F27"/>
      <c r="G27"/>
      <c r="H27"/>
      <c r="I27"/>
      <c r="J27"/>
    </row>
    <row r="28" spans="1:10" ht="31.5" customHeight="1" thickBot="1" x14ac:dyDescent="0.3">
      <c r="A28" s="69">
        <v>10.01</v>
      </c>
      <c r="B28" s="77" t="s">
        <v>111</v>
      </c>
      <c r="C28" s="71" t="s">
        <v>98</v>
      </c>
      <c r="D28" s="93">
        <v>2</v>
      </c>
      <c r="E28" s="101"/>
      <c r="F28"/>
      <c r="G28"/>
      <c r="H28"/>
      <c r="I28"/>
      <c r="J28"/>
    </row>
    <row r="29" spans="1:10" ht="16.5" thickBot="1" x14ac:dyDescent="0.3">
      <c r="A29" s="66">
        <v>11</v>
      </c>
      <c r="B29" s="112" t="s">
        <v>112</v>
      </c>
      <c r="C29" s="113"/>
      <c r="D29" s="97"/>
      <c r="E29" s="101"/>
      <c r="F29"/>
      <c r="G29"/>
      <c r="H29"/>
      <c r="I29"/>
      <c r="J29"/>
    </row>
    <row r="30" spans="1:10" ht="16.5" customHeight="1" thickBot="1" x14ac:dyDescent="0.3">
      <c r="A30" s="72">
        <v>11.01</v>
      </c>
      <c r="B30" s="85" t="s">
        <v>113</v>
      </c>
      <c r="C30" s="72" t="s">
        <v>88</v>
      </c>
      <c r="D30" s="94">
        <v>27</v>
      </c>
      <c r="E30" s="101"/>
      <c r="F30"/>
      <c r="G30"/>
      <c r="H30"/>
      <c r="I30"/>
      <c r="J30"/>
    </row>
    <row r="31" spans="1:10" ht="16.5" thickBot="1" x14ac:dyDescent="0.3">
      <c r="A31" s="66">
        <v>12</v>
      </c>
      <c r="B31" s="112" t="s">
        <v>114</v>
      </c>
      <c r="C31" s="113"/>
      <c r="D31" s="97"/>
      <c r="E31" s="101"/>
      <c r="F31"/>
      <c r="G31"/>
      <c r="H31"/>
      <c r="I31"/>
      <c r="J31"/>
    </row>
    <row r="32" spans="1:10" ht="31.5" customHeight="1" thickBot="1" x14ac:dyDescent="0.3">
      <c r="A32" s="69">
        <v>12.01</v>
      </c>
      <c r="B32" s="77" t="s">
        <v>115</v>
      </c>
      <c r="C32" s="71" t="s">
        <v>88</v>
      </c>
      <c r="D32" s="93">
        <v>14</v>
      </c>
      <c r="E32" s="101"/>
      <c r="F32"/>
      <c r="G32"/>
      <c r="H32"/>
      <c r="I32"/>
      <c r="J32"/>
    </row>
    <row r="33" spans="1:10" ht="33" customHeight="1" thickBot="1" x14ac:dyDescent="0.3">
      <c r="A33" s="104" t="s">
        <v>116</v>
      </c>
      <c r="B33" s="104"/>
      <c r="C33" s="99"/>
      <c r="D33" s="98"/>
      <c r="E33" s="101"/>
      <c r="F33"/>
      <c r="G33"/>
      <c r="H33"/>
      <c r="I33"/>
      <c r="J33"/>
    </row>
    <row r="34" spans="1:10" ht="36" customHeight="1" thickBot="1" x14ac:dyDescent="0.3">
      <c r="A34" s="111" t="s">
        <v>118</v>
      </c>
      <c r="B34" s="111"/>
      <c r="C34" s="74"/>
      <c r="D34" s="98"/>
      <c r="E34" s="101"/>
      <c r="F34"/>
      <c r="G34"/>
      <c r="H34"/>
      <c r="I34"/>
      <c r="J34"/>
    </row>
    <row r="35" spans="1:10" ht="39" customHeight="1" thickBot="1" x14ac:dyDescent="0.3">
      <c r="D35" s="103"/>
      <c r="E35" s="101"/>
      <c r="F35"/>
      <c r="G35"/>
      <c r="H35"/>
      <c r="I35"/>
      <c r="J35"/>
    </row>
    <row r="36" spans="1:10" ht="15" customHeight="1" x14ac:dyDescent="0.25">
      <c r="A36"/>
      <c r="B36"/>
      <c r="C36"/>
      <c r="D36"/>
      <c r="E36" s="101"/>
      <c r="F36"/>
      <c r="G36"/>
      <c r="H36"/>
      <c r="I36"/>
      <c r="J36"/>
    </row>
    <row r="37" spans="1:10" x14ac:dyDescent="0.25">
      <c r="A37"/>
      <c r="B37"/>
      <c r="C37"/>
      <c r="D37"/>
      <c r="E37" s="101"/>
      <c r="F37"/>
      <c r="G37"/>
      <c r="H37"/>
      <c r="I37"/>
      <c r="J37"/>
    </row>
    <row r="38" spans="1:10" ht="32.25" customHeight="1" x14ac:dyDescent="0.25">
      <c r="A38"/>
      <c r="B38"/>
      <c r="C38"/>
      <c r="D38"/>
      <c r="E38" s="101"/>
      <c r="F38"/>
      <c r="G38"/>
      <c r="H38"/>
      <c r="I38"/>
      <c r="J38"/>
    </row>
    <row r="39" spans="1:10" x14ac:dyDescent="0.25">
      <c r="A39"/>
      <c r="B39"/>
      <c r="C39"/>
      <c r="D39"/>
      <c r="E39" s="101"/>
      <c r="F39"/>
      <c r="G39"/>
      <c r="H39"/>
      <c r="I39"/>
      <c r="J39"/>
    </row>
    <row r="40" spans="1:10" x14ac:dyDescent="0.25">
      <c r="A40"/>
      <c r="B40"/>
      <c r="C40"/>
      <c r="D40"/>
      <c r="E40" s="101"/>
      <c r="F40"/>
      <c r="G40"/>
      <c r="H40"/>
      <c r="I40"/>
      <c r="J40"/>
    </row>
    <row r="41" spans="1:10" x14ac:dyDescent="0.25">
      <c r="A41"/>
      <c r="B41"/>
      <c r="C41"/>
      <c r="D41"/>
      <c r="E41" s="101"/>
      <c r="F41"/>
      <c r="G41"/>
      <c r="H41"/>
      <c r="I41"/>
      <c r="J41"/>
    </row>
    <row r="42" spans="1:10" x14ac:dyDescent="0.25">
      <c r="A42"/>
      <c r="B42"/>
      <c r="C42"/>
      <c r="D42"/>
      <c r="E42" s="101"/>
      <c r="F42"/>
      <c r="G42"/>
      <c r="H42"/>
      <c r="I42"/>
      <c r="J42"/>
    </row>
    <row r="43" spans="1:10" x14ac:dyDescent="0.25">
      <c r="A43"/>
      <c r="B43"/>
      <c r="C43"/>
      <c r="D43"/>
      <c r="E43" s="101"/>
      <c r="F43"/>
      <c r="G43"/>
      <c r="H43"/>
      <c r="I43"/>
      <c r="J43"/>
    </row>
    <row r="44" spans="1:10" x14ac:dyDescent="0.25">
      <c r="A44"/>
      <c r="B44"/>
      <c r="C44"/>
      <c r="D44"/>
      <c r="E44" s="101"/>
      <c r="F44"/>
      <c r="G44"/>
      <c r="H44"/>
      <c r="I44"/>
      <c r="J44"/>
    </row>
    <row r="45" spans="1:10" x14ac:dyDescent="0.25">
      <c r="A45"/>
      <c r="B45"/>
      <c r="C45"/>
      <c r="D45"/>
      <c r="E45" s="101"/>
      <c r="F45"/>
      <c r="G45"/>
      <c r="H45"/>
      <c r="I45"/>
      <c r="J45"/>
    </row>
    <row r="46" spans="1:10" x14ac:dyDescent="0.25">
      <c r="A46"/>
      <c r="B46"/>
      <c r="C46"/>
      <c r="D46"/>
      <c r="E46" s="101"/>
      <c r="F46"/>
      <c r="G46"/>
      <c r="H46"/>
      <c r="I46"/>
      <c r="J46"/>
    </row>
    <row r="47" spans="1:10" x14ac:dyDescent="0.25">
      <c r="A47"/>
      <c r="B47"/>
      <c r="C47"/>
      <c r="D47"/>
      <c r="E47" s="101"/>
      <c r="F47"/>
      <c r="G47"/>
      <c r="H47"/>
      <c r="I47"/>
      <c r="J47"/>
    </row>
    <row r="48" spans="1:10" x14ac:dyDescent="0.25">
      <c r="A48"/>
      <c r="B48"/>
      <c r="C48"/>
      <c r="D48"/>
      <c r="E48" s="101"/>
      <c r="F48"/>
      <c r="G48"/>
      <c r="H48"/>
      <c r="I48"/>
      <c r="J48"/>
    </row>
    <row r="49" spans="1:10" x14ac:dyDescent="0.25">
      <c r="A49"/>
      <c r="B49"/>
      <c r="C49"/>
      <c r="D49"/>
      <c r="E49" s="101"/>
      <c r="F49"/>
      <c r="G49"/>
      <c r="H49"/>
      <c r="I49"/>
      <c r="J49"/>
    </row>
    <row r="50" spans="1:10" x14ac:dyDescent="0.25">
      <c r="A50"/>
      <c r="B50"/>
      <c r="C50"/>
      <c r="D50"/>
      <c r="E50" s="101"/>
      <c r="F50"/>
      <c r="G50"/>
      <c r="H50"/>
      <c r="I50"/>
      <c r="J50"/>
    </row>
    <row r="51" spans="1:10" x14ac:dyDescent="0.25">
      <c r="A51"/>
      <c r="B51"/>
      <c r="C51"/>
      <c r="D51"/>
      <c r="E51" s="101"/>
      <c r="F51"/>
      <c r="G51"/>
      <c r="H51"/>
      <c r="I51"/>
      <c r="J51"/>
    </row>
    <row r="52" spans="1:10" x14ac:dyDescent="0.25">
      <c r="A52"/>
      <c r="B52"/>
      <c r="C52"/>
      <c r="D52"/>
      <c r="E52" s="101"/>
      <c r="F52"/>
      <c r="G52"/>
      <c r="H52"/>
      <c r="I52"/>
      <c r="J52"/>
    </row>
    <row r="53" spans="1:10" x14ac:dyDescent="0.25">
      <c r="A53"/>
      <c r="B53"/>
      <c r="C53"/>
      <c r="D53"/>
      <c r="E53" s="101"/>
      <c r="F53"/>
      <c r="G53"/>
      <c r="H53"/>
      <c r="I53"/>
      <c r="J53"/>
    </row>
    <row r="54" spans="1:10" x14ac:dyDescent="0.25">
      <c r="A54"/>
      <c r="B54"/>
      <c r="C54"/>
      <c r="D54"/>
      <c r="E54" s="101"/>
      <c r="F54"/>
      <c r="G54"/>
      <c r="H54"/>
      <c r="I54"/>
      <c r="J54"/>
    </row>
    <row r="55" spans="1:10" x14ac:dyDescent="0.25">
      <c r="A55"/>
      <c r="B55"/>
      <c r="C55"/>
      <c r="D55"/>
      <c r="E55" s="101"/>
      <c r="F55"/>
      <c r="G55"/>
      <c r="H55"/>
      <c r="I55"/>
      <c r="J55"/>
    </row>
    <row r="56" spans="1:10" x14ac:dyDescent="0.25">
      <c r="A56"/>
      <c r="B56"/>
      <c r="C56"/>
      <c r="D56"/>
      <c r="E56" s="101"/>
      <c r="F56"/>
      <c r="G56"/>
      <c r="H56"/>
      <c r="I56"/>
      <c r="J56"/>
    </row>
    <row r="57" spans="1:10" x14ac:dyDescent="0.25">
      <c r="A57"/>
      <c r="B57"/>
      <c r="C57"/>
      <c r="D57"/>
      <c r="E57" s="101"/>
      <c r="F57"/>
      <c r="G57"/>
      <c r="H57"/>
      <c r="I57"/>
      <c r="J57"/>
    </row>
    <row r="58" spans="1:10" x14ac:dyDescent="0.25">
      <c r="A58"/>
      <c r="B58"/>
      <c r="C58"/>
      <c r="D58"/>
      <c r="E58" s="101"/>
      <c r="F58"/>
      <c r="G58"/>
      <c r="H58"/>
      <c r="I58"/>
      <c r="J58"/>
    </row>
    <row r="59" spans="1:10" x14ac:dyDescent="0.25">
      <c r="A59"/>
      <c r="B59"/>
      <c r="C59"/>
      <c r="D59"/>
      <c r="E59" s="101"/>
      <c r="F59"/>
      <c r="G59"/>
      <c r="H59"/>
      <c r="I59"/>
      <c r="J59"/>
    </row>
    <row r="60" spans="1:10" x14ac:dyDescent="0.25">
      <c r="A60"/>
      <c r="B60"/>
      <c r="C60"/>
      <c r="D60"/>
      <c r="E60" s="101"/>
      <c r="F60"/>
      <c r="G60"/>
      <c r="H60"/>
      <c r="I60"/>
      <c r="J60"/>
    </row>
    <row r="61" spans="1:10" x14ac:dyDescent="0.25">
      <c r="A61"/>
      <c r="B61"/>
      <c r="C61"/>
      <c r="D61"/>
      <c r="E61" s="101"/>
      <c r="F61"/>
      <c r="G61"/>
      <c r="H61"/>
      <c r="I61"/>
      <c r="J61"/>
    </row>
    <row r="62" spans="1:10" x14ac:dyDescent="0.25">
      <c r="A62"/>
      <c r="B62"/>
      <c r="C62"/>
      <c r="D62"/>
      <c r="E62" s="101"/>
      <c r="F62"/>
      <c r="G62"/>
      <c r="H62"/>
      <c r="I62"/>
      <c r="J62"/>
    </row>
    <row r="63" spans="1:10" x14ac:dyDescent="0.25">
      <c r="A63"/>
      <c r="B63"/>
      <c r="C63"/>
      <c r="D63"/>
      <c r="E63" s="101"/>
      <c r="F63"/>
      <c r="G63"/>
      <c r="H63"/>
      <c r="I63"/>
      <c r="J63"/>
    </row>
    <row r="64" spans="1:10" x14ac:dyDescent="0.25">
      <c r="A64"/>
      <c r="B64"/>
      <c r="C64"/>
      <c r="D64"/>
      <c r="E64" s="101"/>
      <c r="F64"/>
      <c r="G64"/>
      <c r="H64"/>
      <c r="I64"/>
      <c r="J64"/>
    </row>
    <row r="65" spans="1:10" x14ac:dyDescent="0.25">
      <c r="A65"/>
      <c r="B65"/>
      <c r="C65"/>
      <c r="D65"/>
      <c r="E65" s="101"/>
      <c r="F65"/>
      <c r="G65"/>
      <c r="H65"/>
      <c r="I65"/>
      <c r="J65"/>
    </row>
    <row r="66" spans="1:10" x14ac:dyDescent="0.25">
      <c r="A66"/>
      <c r="B66"/>
      <c r="C66"/>
      <c r="D66"/>
      <c r="E66" s="101"/>
      <c r="F66"/>
      <c r="G66"/>
      <c r="H66"/>
      <c r="I66"/>
      <c r="J66"/>
    </row>
    <row r="67" spans="1:10" x14ac:dyDescent="0.25">
      <c r="A67"/>
      <c r="B67"/>
      <c r="C67"/>
      <c r="D67"/>
      <c r="E67" s="101"/>
      <c r="F67"/>
      <c r="G67"/>
      <c r="H67"/>
      <c r="I67"/>
      <c r="J67"/>
    </row>
    <row r="68" spans="1:10" x14ac:dyDescent="0.25">
      <c r="A68"/>
      <c r="B68"/>
      <c r="C68"/>
      <c r="D68"/>
      <c r="E68" s="101"/>
      <c r="F68"/>
      <c r="G68"/>
      <c r="H68"/>
      <c r="I68"/>
      <c r="J68"/>
    </row>
    <row r="69" spans="1:10" x14ac:dyDescent="0.25">
      <c r="A69"/>
      <c r="B69"/>
      <c r="C69"/>
      <c r="D69"/>
      <c r="E69" s="101"/>
      <c r="F69"/>
      <c r="G69"/>
      <c r="H69"/>
      <c r="I69"/>
      <c r="J69"/>
    </row>
    <row r="70" spans="1:10" x14ac:dyDescent="0.25">
      <c r="A70"/>
      <c r="B70"/>
      <c r="C70"/>
      <c r="D70"/>
      <c r="E70" s="101"/>
      <c r="F70"/>
      <c r="G70"/>
      <c r="H70"/>
      <c r="I70"/>
      <c r="J70"/>
    </row>
    <row r="71" spans="1:10" x14ac:dyDescent="0.25">
      <c r="A71"/>
      <c r="B71"/>
      <c r="C71"/>
      <c r="D71"/>
      <c r="E71" s="101"/>
      <c r="F71"/>
      <c r="G71"/>
      <c r="H71"/>
      <c r="I71"/>
      <c r="J71"/>
    </row>
    <row r="72" spans="1:10" x14ac:dyDescent="0.25">
      <c r="A72"/>
      <c r="B72"/>
      <c r="C72"/>
      <c r="D72"/>
      <c r="E72" s="101"/>
      <c r="F72"/>
      <c r="G72"/>
      <c r="H72"/>
      <c r="I72"/>
      <c r="J72"/>
    </row>
    <row r="73" spans="1:10" x14ac:dyDescent="0.25">
      <c r="A73"/>
      <c r="B73"/>
      <c r="C73"/>
      <c r="D73"/>
      <c r="E73" s="101"/>
      <c r="F73"/>
      <c r="G73"/>
      <c r="H73"/>
      <c r="I73"/>
      <c r="J73"/>
    </row>
    <row r="74" spans="1:10" x14ac:dyDescent="0.25">
      <c r="A74"/>
      <c r="B74"/>
      <c r="C74"/>
      <c r="D74"/>
      <c r="E74" s="101"/>
      <c r="F74"/>
      <c r="G74"/>
      <c r="H74"/>
      <c r="I74"/>
      <c r="J74"/>
    </row>
    <row r="75" spans="1:10" x14ac:dyDescent="0.25">
      <c r="A75"/>
      <c r="B75"/>
      <c r="C75"/>
      <c r="D75"/>
      <c r="E75" s="101"/>
      <c r="F75"/>
      <c r="G75"/>
      <c r="H75"/>
      <c r="I75"/>
      <c r="J75"/>
    </row>
    <row r="76" spans="1:10" x14ac:dyDescent="0.25">
      <c r="A76"/>
      <c r="B76"/>
      <c r="C76"/>
      <c r="D76"/>
      <c r="E76" s="101"/>
      <c r="F76"/>
      <c r="G76"/>
      <c r="H76"/>
      <c r="I76"/>
      <c r="J76"/>
    </row>
    <row r="77" spans="1:10" x14ac:dyDescent="0.25">
      <c r="A77"/>
      <c r="B77"/>
      <c r="C77"/>
      <c r="D77"/>
      <c r="E77" s="101"/>
      <c r="F77"/>
      <c r="G77"/>
      <c r="H77"/>
      <c r="I77"/>
      <c r="J77"/>
    </row>
    <row r="78" spans="1:10" x14ac:dyDescent="0.25">
      <c r="A78"/>
      <c r="B78"/>
      <c r="C78"/>
      <c r="D78"/>
      <c r="E78" s="101"/>
      <c r="F78"/>
      <c r="G78"/>
      <c r="H78"/>
      <c r="I78"/>
      <c r="J78"/>
    </row>
    <row r="79" spans="1:10" x14ac:dyDescent="0.25">
      <c r="A79"/>
      <c r="B79"/>
      <c r="C79"/>
      <c r="D79"/>
      <c r="E79" s="101"/>
      <c r="F79"/>
      <c r="G79"/>
      <c r="H79"/>
      <c r="I79"/>
      <c r="J79"/>
    </row>
    <row r="80" spans="1:10" x14ac:dyDescent="0.25">
      <c r="A80"/>
      <c r="B80"/>
      <c r="C80"/>
      <c r="D80"/>
      <c r="E80" s="101"/>
      <c r="F80"/>
      <c r="G80"/>
      <c r="H80"/>
      <c r="I80"/>
      <c r="J80"/>
    </row>
    <row r="81" spans="1:10" x14ac:dyDescent="0.25">
      <c r="A81"/>
      <c r="B81"/>
      <c r="C81"/>
      <c r="D81"/>
      <c r="E81" s="101"/>
      <c r="F81"/>
      <c r="G81"/>
      <c r="H81"/>
      <c r="I81"/>
      <c r="J81"/>
    </row>
    <row r="82" spans="1:10" x14ac:dyDescent="0.25">
      <c r="A82"/>
      <c r="B82"/>
      <c r="C82"/>
      <c r="D82"/>
      <c r="E82" s="101"/>
      <c r="F82"/>
      <c r="G82"/>
      <c r="H82"/>
      <c r="I82"/>
      <c r="J82"/>
    </row>
    <row r="83" spans="1:10" x14ac:dyDescent="0.25">
      <c r="A83"/>
      <c r="B83"/>
      <c r="C83"/>
      <c r="D83"/>
      <c r="E83" s="101"/>
      <c r="F83"/>
      <c r="G83"/>
      <c r="H83"/>
      <c r="I83"/>
      <c r="J83"/>
    </row>
    <row r="84" spans="1:10" x14ac:dyDescent="0.25">
      <c r="A84"/>
      <c r="B84"/>
      <c r="C84"/>
      <c r="D84"/>
      <c r="E84" s="101"/>
      <c r="F84"/>
      <c r="G84"/>
      <c r="H84"/>
      <c r="I84"/>
      <c r="J84"/>
    </row>
    <row r="85" spans="1:10" x14ac:dyDescent="0.25">
      <c r="A85"/>
      <c r="B85"/>
      <c r="C85"/>
      <c r="D85"/>
      <c r="E85" s="101"/>
      <c r="F85"/>
      <c r="G85"/>
      <c r="H85"/>
      <c r="I85"/>
      <c r="J85"/>
    </row>
    <row r="86" spans="1:10" x14ac:dyDescent="0.25">
      <c r="A86"/>
      <c r="B86"/>
      <c r="C86"/>
      <c r="D86"/>
      <c r="E86" s="101"/>
      <c r="F86"/>
      <c r="G86"/>
      <c r="H86"/>
      <c r="I86"/>
      <c r="J86"/>
    </row>
    <row r="87" spans="1:10" x14ac:dyDescent="0.25">
      <c r="A87"/>
      <c r="B87"/>
      <c r="C87"/>
      <c r="D87"/>
      <c r="E87" s="101"/>
      <c r="F87"/>
      <c r="G87"/>
      <c r="H87"/>
      <c r="I87"/>
      <c r="J87"/>
    </row>
    <row r="88" spans="1:10" x14ac:dyDescent="0.25">
      <c r="A88"/>
      <c r="B88"/>
      <c r="C88"/>
      <c r="D88"/>
      <c r="E88" s="101"/>
      <c r="F88"/>
      <c r="G88"/>
      <c r="H88"/>
      <c r="I88"/>
      <c r="J88"/>
    </row>
    <row r="89" spans="1:10" x14ac:dyDescent="0.25">
      <c r="A89"/>
      <c r="B89"/>
      <c r="C89"/>
      <c r="D89"/>
      <c r="E89" s="101"/>
      <c r="F89"/>
      <c r="G89"/>
      <c r="H89"/>
      <c r="I89"/>
      <c r="J89"/>
    </row>
    <row r="90" spans="1:10" x14ac:dyDescent="0.25">
      <c r="A90"/>
      <c r="B90"/>
      <c r="C90"/>
      <c r="D90"/>
      <c r="E90" s="101"/>
      <c r="F90"/>
      <c r="G90"/>
      <c r="H90"/>
      <c r="I90"/>
      <c r="J90"/>
    </row>
    <row r="91" spans="1:10" x14ac:dyDescent="0.25">
      <c r="A91"/>
      <c r="B91"/>
      <c r="C91"/>
      <c r="D91"/>
      <c r="E91" s="101"/>
      <c r="F91"/>
      <c r="G91"/>
      <c r="H91"/>
      <c r="I91"/>
      <c r="J91"/>
    </row>
    <row r="92" spans="1:10" x14ac:dyDescent="0.25">
      <c r="A92"/>
      <c r="B92"/>
      <c r="C92"/>
      <c r="D92"/>
      <c r="E92" s="101"/>
      <c r="F92"/>
      <c r="G92"/>
      <c r="H92"/>
      <c r="I92"/>
      <c r="J92"/>
    </row>
    <row r="93" spans="1:10" x14ac:dyDescent="0.25">
      <c r="A93"/>
      <c r="B93"/>
      <c r="C93"/>
      <c r="D93"/>
      <c r="E93" s="101"/>
      <c r="F93"/>
      <c r="G93"/>
      <c r="H93"/>
      <c r="I93"/>
      <c r="J93"/>
    </row>
    <row r="94" spans="1:10" x14ac:dyDescent="0.25">
      <c r="A94"/>
      <c r="B94"/>
      <c r="C94"/>
      <c r="D94"/>
      <c r="E94" s="101"/>
      <c r="F94"/>
      <c r="G94"/>
      <c r="H94"/>
      <c r="I94"/>
      <c r="J94"/>
    </row>
    <row r="95" spans="1:10" x14ac:dyDescent="0.25">
      <c r="A95"/>
      <c r="B95"/>
      <c r="C95"/>
      <c r="D95"/>
      <c r="E95" s="101"/>
      <c r="F95"/>
      <c r="G95"/>
      <c r="H95"/>
      <c r="I95"/>
      <c r="J95"/>
    </row>
    <row r="96" spans="1:10" x14ac:dyDescent="0.25">
      <c r="A96"/>
      <c r="B96"/>
      <c r="C96"/>
      <c r="D96"/>
      <c r="E96" s="101"/>
      <c r="F96"/>
      <c r="G96"/>
      <c r="H96"/>
      <c r="I96"/>
      <c r="J96"/>
    </row>
    <row r="97" spans="1:10" x14ac:dyDescent="0.25">
      <c r="A97"/>
      <c r="B97"/>
      <c r="C97"/>
      <c r="D97"/>
      <c r="E97" s="101"/>
      <c r="F97"/>
      <c r="G97"/>
      <c r="H97"/>
      <c r="I97"/>
      <c r="J97"/>
    </row>
    <row r="98" spans="1:10" x14ac:dyDescent="0.25">
      <c r="A98"/>
      <c r="B98"/>
      <c r="C98"/>
      <c r="D98"/>
      <c r="E98" s="101"/>
      <c r="F98"/>
      <c r="G98"/>
      <c r="H98"/>
      <c r="I98"/>
      <c r="J98"/>
    </row>
    <row r="99" spans="1:10" x14ac:dyDescent="0.25">
      <c r="A99"/>
      <c r="B99"/>
      <c r="C99"/>
      <c r="D99"/>
      <c r="E99" s="101"/>
      <c r="F99"/>
      <c r="G99"/>
      <c r="H99"/>
      <c r="I99"/>
      <c r="J99"/>
    </row>
    <row r="100" spans="1:10" x14ac:dyDescent="0.25">
      <c r="A100"/>
      <c r="B100"/>
      <c r="C100"/>
      <c r="D100"/>
      <c r="E100" s="101"/>
      <c r="F100"/>
      <c r="G100"/>
      <c r="H100"/>
      <c r="I100"/>
      <c r="J100"/>
    </row>
    <row r="101" spans="1:10" x14ac:dyDescent="0.25">
      <c r="A101"/>
      <c r="B101"/>
      <c r="C101"/>
      <c r="D101"/>
      <c r="E101" s="101"/>
      <c r="F101"/>
      <c r="G101"/>
      <c r="H101"/>
      <c r="I101"/>
      <c r="J101"/>
    </row>
    <row r="102" spans="1:10" x14ac:dyDescent="0.25">
      <c r="A102"/>
      <c r="B102"/>
      <c r="C102"/>
      <c r="D102"/>
      <c r="E102" s="101"/>
      <c r="F102"/>
      <c r="G102"/>
      <c r="H102"/>
      <c r="I102"/>
      <c r="J102"/>
    </row>
    <row r="103" spans="1:10" x14ac:dyDescent="0.25">
      <c r="A103"/>
      <c r="B103"/>
      <c r="C103"/>
      <c r="D103"/>
      <c r="E103" s="101"/>
      <c r="F103"/>
      <c r="G103"/>
      <c r="H103"/>
      <c r="I103"/>
      <c r="J103"/>
    </row>
    <row r="104" spans="1:10" x14ac:dyDescent="0.25">
      <c r="A104"/>
      <c r="B104"/>
      <c r="C104"/>
      <c r="D104"/>
      <c r="E104" s="101"/>
      <c r="F104"/>
      <c r="G104"/>
      <c r="H104"/>
      <c r="I104"/>
      <c r="J104"/>
    </row>
    <row r="105" spans="1:10" x14ac:dyDescent="0.25">
      <c r="A105"/>
      <c r="B105"/>
      <c r="C105"/>
      <c r="D105"/>
      <c r="E105" s="101"/>
      <c r="F105"/>
      <c r="G105"/>
      <c r="H105"/>
      <c r="I105"/>
      <c r="J105"/>
    </row>
    <row r="106" spans="1:10" x14ac:dyDescent="0.25">
      <c r="A106"/>
      <c r="B106"/>
      <c r="C106"/>
      <c r="D106"/>
      <c r="E106" s="101"/>
      <c r="F106"/>
      <c r="G106"/>
      <c r="H106"/>
      <c r="I106"/>
      <c r="J106"/>
    </row>
    <row r="107" spans="1:10" x14ac:dyDescent="0.25">
      <c r="A107"/>
      <c r="B107"/>
      <c r="C107"/>
      <c r="D107"/>
      <c r="E107" s="101"/>
      <c r="F107"/>
      <c r="G107"/>
      <c r="H107"/>
      <c r="I107"/>
      <c r="J107"/>
    </row>
    <row r="108" spans="1:10" x14ac:dyDescent="0.25">
      <c r="A108"/>
      <c r="B108"/>
      <c r="C108"/>
      <c r="D108"/>
      <c r="E108" s="101"/>
      <c r="F108"/>
      <c r="G108"/>
      <c r="H108"/>
      <c r="I108"/>
      <c r="J108"/>
    </row>
    <row r="109" spans="1:10" x14ac:dyDescent="0.25">
      <c r="A109"/>
      <c r="B109"/>
      <c r="C109"/>
      <c r="D109"/>
      <c r="E109" s="101"/>
      <c r="F109"/>
      <c r="G109"/>
      <c r="H109"/>
      <c r="I109"/>
      <c r="J109"/>
    </row>
    <row r="110" spans="1:10" x14ac:dyDescent="0.25">
      <c r="A110"/>
      <c r="B110"/>
      <c r="C110"/>
      <c r="D110"/>
      <c r="E110" s="101"/>
      <c r="F110"/>
      <c r="G110"/>
      <c r="H110"/>
      <c r="I110"/>
      <c r="J110"/>
    </row>
    <row r="111" spans="1:10" x14ac:dyDescent="0.25">
      <c r="A111"/>
      <c r="B111"/>
      <c r="C111"/>
      <c r="D111"/>
      <c r="E111" s="101"/>
      <c r="F111"/>
      <c r="G111"/>
      <c r="H111"/>
      <c r="I111"/>
      <c r="J111"/>
    </row>
    <row r="112" spans="1:10" x14ac:dyDescent="0.25">
      <c r="A112"/>
      <c r="B112"/>
      <c r="C112"/>
      <c r="D112"/>
      <c r="E112" s="101"/>
      <c r="F112"/>
      <c r="G112"/>
      <c r="H112"/>
      <c r="I112"/>
      <c r="J112"/>
    </row>
    <row r="113" spans="1:10" x14ac:dyDescent="0.25">
      <c r="A113"/>
      <c r="B113"/>
      <c r="C113"/>
      <c r="D113"/>
      <c r="E113" s="101"/>
      <c r="F113"/>
      <c r="G113"/>
      <c r="H113"/>
      <c r="I113"/>
      <c r="J113"/>
    </row>
    <row r="114" spans="1:10" x14ac:dyDescent="0.25">
      <c r="A114"/>
      <c r="B114"/>
      <c r="C114"/>
      <c r="D114"/>
      <c r="E114" s="101"/>
      <c r="F114"/>
      <c r="G114"/>
      <c r="H114"/>
      <c r="I114"/>
      <c r="J114"/>
    </row>
    <row r="115" spans="1:10" x14ac:dyDescent="0.25">
      <c r="A115"/>
      <c r="B115"/>
      <c r="C115"/>
      <c r="D115"/>
      <c r="E115" s="101"/>
      <c r="F115"/>
      <c r="G115"/>
      <c r="H115"/>
      <c r="I115"/>
      <c r="J115"/>
    </row>
    <row r="116" spans="1:10" x14ac:dyDescent="0.25">
      <c r="A116"/>
      <c r="B116"/>
      <c r="C116"/>
      <c r="D116"/>
      <c r="E116" s="101"/>
      <c r="F116"/>
      <c r="G116"/>
      <c r="H116"/>
      <c r="I116"/>
      <c r="J116"/>
    </row>
    <row r="117" spans="1:10" x14ac:dyDescent="0.25">
      <c r="A117"/>
      <c r="B117"/>
      <c r="C117"/>
      <c r="D117"/>
      <c r="E117" s="101"/>
      <c r="F117"/>
      <c r="G117"/>
      <c r="H117"/>
      <c r="I117"/>
      <c r="J117"/>
    </row>
    <row r="118" spans="1:10" x14ac:dyDescent="0.25">
      <c r="A118"/>
      <c r="B118"/>
      <c r="C118"/>
      <c r="D118"/>
      <c r="E118" s="101"/>
      <c r="F118"/>
      <c r="G118"/>
      <c r="H118"/>
      <c r="I118"/>
      <c r="J118"/>
    </row>
    <row r="119" spans="1:10" x14ac:dyDescent="0.25">
      <c r="A119"/>
      <c r="B119"/>
      <c r="C119"/>
      <c r="D119"/>
      <c r="E119" s="101"/>
      <c r="F119"/>
      <c r="G119"/>
      <c r="H119"/>
      <c r="I119"/>
      <c r="J119"/>
    </row>
    <row r="120" spans="1:10" x14ac:dyDescent="0.25">
      <c r="A120"/>
      <c r="B120"/>
      <c r="C120"/>
      <c r="D120"/>
      <c r="E120" s="101"/>
      <c r="F120"/>
      <c r="G120"/>
      <c r="H120"/>
      <c r="I120"/>
      <c r="J120"/>
    </row>
    <row r="121" spans="1:10" x14ac:dyDescent="0.25">
      <c r="A121"/>
      <c r="B121"/>
      <c r="C121"/>
      <c r="D121"/>
      <c r="E121" s="101"/>
      <c r="F121"/>
      <c r="G121"/>
      <c r="H121"/>
      <c r="I121"/>
      <c r="J121"/>
    </row>
    <row r="122" spans="1:10" x14ac:dyDescent="0.25">
      <c r="A122"/>
      <c r="B122"/>
      <c r="C122"/>
      <c r="D122"/>
      <c r="E122" s="101"/>
      <c r="F122"/>
      <c r="G122"/>
      <c r="H122"/>
      <c r="I122"/>
      <c r="J122"/>
    </row>
    <row r="123" spans="1:10" x14ac:dyDescent="0.25">
      <c r="A123"/>
      <c r="B123"/>
      <c r="C123"/>
      <c r="D123"/>
      <c r="E123" s="101"/>
      <c r="F123"/>
      <c r="G123"/>
      <c r="H123"/>
      <c r="I123"/>
      <c r="J123"/>
    </row>
    <row r="124" spans="1:10" x14ac:dyDescent="0.25">
      <c r="A124"/>
      <c r="B124"/>
      <c r="C124"/>
      <c r="D124"/>
      <c r="E124" s="101"/>
      <c r="F124"/>
      <c r="G124"/>
      <c r="H124"/>
      <c r="I124"/>
      <c r="J124"/>
    </row>
    <row r="125" spans="1:10" x14ac:dyDescent="0.25">
      <c r="A125"/>
      <c r="B125"/>
      <c r="C125"/>
      <c r="D125"/>
      <c r="E125" s="101"/>
      <c r="F125"/>
      <c r="G125"/>
      <c r="H125"/>
      <c r="I125"/>
      <c r="J125"/>
    </row>
    <row r="126" spans="1:10" x14ac:dyDescent="0.25">
      <c r="A126"/>
      <c r="B126"/>
      <c r="C126"/>
      <c r="D126"/>
      <c r="E126" s="101"/>
      <c r="F126"/>
      <c r="G126"/>
      <c r="H126"/>
      <c r="I126"/>
      <c r="J126"/>
    </row>
    <row r="127" spans="1:10" x14ac:dyDescent="0.25">
      <c r="A127"/>
      <c r="B127"/>
      <c r="C127"/>
      <c r="D127"/>
      <c r="E127" s="101"/>
      <c r="F127"/>
      <c r="G127"/>
      <c r="H127"/>
      <c r="I127"/>
      <c r="J127"/>
    </row>
    <row r="128" spans="1:10" x14ac:dyDescent="0.25">
      <c r="A128"/>
      <c r="B128"/>
      <c r="C128"/>
      <c r="D128"/>
      <c r="E128" s="101"/>
      <c r="F128"/>
      <c r="G128"/>
      <c r="H128"/>
      <c r="I128"/>
      <c r="J128"/>
    </row>
    <row r="129" spans="1:10" x14ac:dyDescent="0.25">
      <c r="A129"/>
      <c r="B129"/>
      <c r="C129"/>
      <c r="D129"/>
      <c r="E129" s="101"/>
      <c r="F129"/>
      <c r="G129"/>
      <c r="H129"/>
      <c r="I129"/>
      <c r="J129"/>
    </row>
    <row r="130" spans="1:10" x14ac:dyDescent="0.25">
      <c r="A130"/>
      <c r="B130"/>
      <c r="C130"/>
      <c r="D130"/>
      <c r="E130" s="101"/>
      <c r="F130"/>
      <c r="G130"/>
      <c r="H130"/>
      <c r="I130"/>
      <c r="J130"/>
    </row>
    <row r="131" spans="1:10" x14ac:dyDescent="0.25">
      <c r="A131"/>
      <c r="B131"/>
      <c r="C131"/>
      <c r="D131"/>
      <c r="E131" s="101"/>
      <c r="F131"/>
      <c r="G131"/>
      <c r="H131"/>
      <c r="I131"/>
      <c r="J131"/>
    </row>
    <row r="132" spans="1:10" x14ac:dyDescent="0.25">
      <c r="A132"/>
      <c r="B132"/>
      <c r="C132"/>
      <c r="D132"/>
      <c r="E132" s="101"/>
      <c r="F132"/>
      <c r="G132"/>
      <c r="H132"/>
      <c r="I132"/>
      <c r="J132"/>
    </row>
    <row r="133" spans="1:10" x14ac:dyDescent="0.25">
      <c r="A133"/>
      <c r="B133"/>
      <c r="C133"/>
      <c r="D133"/>
      <c r="E133" s="101"/>
      <c r="F133"/>
      <c r="G133"/>
      <c r="H133"/>
      <c r="I133"/>
      <c r="J133"/>
    </row>
    <row r="134" spans="1:10" x14ac:dyDescent="0.25">
      <c r="A134"/>
      <c r="B134"/>
      <c r="C134"/>
      <c r="D134"/>
      <c r="E134" s="101"/>
      <c r="F134"/>
      <c r="G134"/>
      <c r="H134"/>
      <c r="I134"/>
      <c r="J134"/>
    </row>
    <row r="135" spans="1:10" x14ac:dyDescent="0.25">
      <c r="A135"/>
      <c r="B135"/>
      <c r="C135"/>
      <c r="D135"/>
      <c r="E135" s="101"/>
      <c r="F135"/>
      <c r="G135"/>
      <c r="H135"/>
      <c r="I135"/>
      <c r="J135"/>
    </row>
    <row r="136" spans="1:10" x14ac:dyDescent="0.25">
      <c r="A136"/>
      <c r="B136"/>
      <c r="C136"/>
      <c r="D136"/>
      <c r="E136" s="101"/>
      <c r="F136"/>
      <c r="G136"/>
      <c r="H136"/>
      <c r="I136"/>
      <c r="J136"/>
    </row>
    <row r="137" spans="1:10" x14ac:dyDescent="0.25">
      <c r="A137"/>
      <c r="B137"/>
      <c r="C137"/>
      <c r="D137"/>
      <c r="E137" s="101"/>
      <c r="F137"/>
      <c r="G137"/>
      <c r="H137"/>
      <c r="I137"/>
      <c r="J137"/>
    </row>
    <row r="138" spans="1:10" x14ac:dyDescent="0.25">
      <c r="A138"/>
      <c r="B138"/>
      <c r="C138"/>
      <c r="D138"/>
      <c r="E138" s="101"/>
      <c r="F138"/>
      <c r="G138"/>
      <c r="H138"/>
      <c r="I138"/>
      <c r="J138"/>
    </row>
    <row r="139" spans="1:10" x14ac:dyDescent="0.25">
      <c r="A139"/>
      <c r="B139"/>
      <c r="C139"/>
      <c r="D139"/>
      <c r="E139" s="101"/>
      <c r="F139"/>
      <c r="G139"/>
      <c r="H139"/>
      <c r="I139"/>
      <c r="J139"/>
    </row>
    <row r="140" spans="1:10" x14ac:dyDescent="0.25">
      <c r="A140"/>
      <c r="B140"/>
      <c r="C140"/>
      <c r="D140"/>
      <c r="E140" s="101"/>
      <c r="F140"/>
      <c r="G140"/>
      <c r="H140"/>
      <c r="I140"/>
      <c r="J140"/>
    </row>
    <row r="141" spans="1:10" x14ac:dyDescent="0.25">
      <c r="A141"/>
      <c r="B141"/>
      <c r="C141"/>
      <c r="D141"/>
      <c r="E141" s="101"/>
      <c r="F141"/>
      <c r="G141"/>
      <c r="H141"/>
      <c r="I141"/>
      <c r="J141"/>
    </row>
    <row r="142" spans="1:10" x14ac:dyDescent="0.25">
      <c r="A142"/>
      <c r="B142"/>
      <c r="C142"/>
      <c r="D142"/>
      <c r="E142" s="101"/>
      <c r="F142"/>
      <c r="G142"/>
      <c r="H142"/>
      <c r="I142"/>
      <c r="J142"/>
    </row>
    <row r="143" spans="1:10" x14ac:dyDescent="0.25">
      <c r="A143"/>
      <c r="B143"/>
      <c r="C143"/>
      <c r="D143"/>
      <c r="E143" s="101"/>
      <c r="F143"/>
      <c r="G143"/>
      <c r="H143"/>
      <c r="I143"/>
      <c r="J143"/>
    </row>
    <row r="144" spans="1:10" x14ac:dyDescent="0.25">
      <c r="A144"/>
      <c r="B144"/>
      <c r="C144"/>
      <c r="D144"/>
      <c r="E144" s="101"/>
      <c r="F144"/>
      <c r="G144"/>
      <c r="H144"/>
      <c r="I144"/>
      <c r="J144"/>
    </row>
    <row r="145" spans="1:10" x14ac:dyDescent="0.25">
      <c r="A145"/>
      <c r="B145"/>
      <c r="C145"/>
      <c r="D145"/>
      <c r="E145" s="101"/>
      <c r="F145"/>
      <c r="G145"/>
      <c r="H145"/>
      <c r="I145"/>
      <c r="J145"/>
    </row>
    <row r="146" spans="1:10" x14ac:dyDescent="0.25">
      <c r="A146"/>
      <c r="B146"/>
      <c r="C146"/>
      <c r="D146"/>
      <c r="E146" s="101"/>
      <c r="F146"/>
      <c r="G146"/>
      <c r="H146"/>
      <c r="I146"/>
      <c r="J146"/>
    </row>
    <row r="147" spans="1:10" x14ac:dyDescent="0.25">
      <c r="A147"/>
      <c r="B147"/>
      <c r="C147"/>
      <c r="D147"/>
      <c r="E147" s="101"/>
      <c r="F147"/>
      <c r="G147"/>
      <c r="H147"/>
      <c r="I147"/>
      <c r="J147"/>
    </row>
    <row r="148" spans="1:10" x14ac:dyDescent="0.25">
      <c r="A148"/>
      <c r="B148"/>
      <c r="C148"/>
      <c r="D148"/>
      <c r="E148" s="101"/>
      <c r="F148"/>
      <c r="G148"/>
      <c r="H148"/>
      <c r="I148"/>
      <c r="J148"/>
    </row>
    <row r="149" spans="1:10" x14ac:dyDescent="0.25">
      <c r="A149"/>
      <c r="B149"/>
      <c r="C149"/>
      <c r="D149"/>
      <c r="E149" s="101"/>
      <c r="F149"/>
      <c r="G149"/>
      <c r="H149"/>
      <c r="I149"/>
      <c r="J149"/>
    </row>
    <row r="150" spans="1:10" x14ac:dyDescent="0.25">
      <c r="A150"/>
      <c r="B150"/>
      <c r="C150"/>
      <c r="D150"/>
      <c r="E150" s="101"/>
      <c r="F150"/>
      <c r="G150"/>
      <c r="H150"/>
      <c r="I150"/>
      <c r="J150"/>
    </row>
    <row r="151" spans="1:10" x14ac:dyDescent="0.25">
      <c r="A151"/>
      <c r="B151"/>
      <c r="C151"/>
      <c r="D151"/>
      <c r="E151" s="101"/>
      <c r="F151"/>
      <c r="G151"/>
      <c r="H151"/>
      <c r="I151"/>
      <c r="J151"/>
    </row>
    <row r="152" spans="1:10" x14ac:dyDescent="0.25">
      <c r="A152"/>
      <c r="B152"/>
      <c r="C152"/>
      <c r="D152"/>
      <c r="E152" s="101"/>
      <c r="F152"/>
      <c r="G152"/>
      <c r="H152"/>
      <c r="I152"/>
      <c r="J152"/>
    </row>
    <row r="153" spans="1:10" x14ac:dyDescent="0.25">
      <c r="A153"/>
      <c r="B153"/>
      <c r="C153"/>
      <c r="D153"/>
      <c r="E153" s="101"/>
      <c r="F153"/>
      <c r="G153"/>
      <c r="H153"/>
      <c r="I153"/>
      <c r="J153"/>
    </row>
    <row r="154" spans="1:10" x14ac:dyDescent="0.25">
      <c r="A154"/>
      <c r="B154"/>
      <c r="C154"/>
      <c r="D154"/>
      <c r="E154" s="101"/>
      <c r="F154"/>
      <c r="G154"/>
      <c r="H154"/>
      <c r="I154"/>
      <c r="J154"/>
    </row>
    <row r="155" spans="1:10" x14ac:dyDescent="0.25">
      <c r="A155"/>
      <c r="B155"/>
      <c r="C155"/>
      <c r="D155"/>
      <c r="E155" s="101"/>
      <c r="F155"/>
      <c r="G155"/>
      <c r="H155"/>
      <c r="I155"/>
      <c r="J155"/>
    </row>
    <row r="156" spans="1:10" x14ac:dyDescent="0.25">
      <c r="A156"/>
      <c r="B156"/>
      <c r="C156"/>
      <c r="D156"/>
      <c r="E156" s="101"/>
      <c r="F156"/>
      <c r="G156"/>
      <c r="H156"/>
      <c r="I156"/>
      <c r="J156"/>
    </row>
    <row r="157" spans="1:10" x14ac:dyDescent="0.25">
      <c r="A157"/>
      <c r="B157"/>
      <c r="C157"/>
      <c r="D157"/>
      <c r="E157" s="101"/>
      <c r="F157"/>
      <c r="G157"/>
      <c r="H157"/>
      <c r="I157"/>
      <c r="J157"/>
    </row>
    <row r="158" spans="1:10" x14ac:dyDescent="0.25">
      <c r="A158"/>
      <c r="B158"/>
      <c r="C158"/>
      <c r="D158"/>
      <c r="E158" s="101"/>
      <c r="F158"/>
      <c r="G158"/>
      <c r="H158"/>
      <c r="I158"/>
      <c r="J158"/>
    </row>
    <row r="159" spans="1:10" x14ac:dyDescent="0.25">
      <c r="A159"/>
      <c r="B159"/>
      <c r="C159"/>
      <c r="D159"/>
      <c r="E159" s="101"/>
      <c r="F159"/>
      <c r="G159"/>
      <c r="H159"/>
      <c r="I159"/>
      <c r="J159"/>
    </row>
    <row r="160" spans="1:10" x14ac:dyDescent="0.25">
      <c r="A160"/>
      <c r="B160"/>
      <c r="C160"/>
      <c r="D160"/>
      <c r="E160" s="101"/>
      <c r="F160"/>
      <c r="G160"/>
      <c r="H160"/>
      <c r="I160"/>
      <c r="J160"/>
    </row>
    <row r="161" spans="1:10" x14ac:dyDescent="0.25">
      <c r="A161"/>
      <c r="B161"/>
      <c r="C161"/>
      <c r="D161"/>
      <c r="E161" s="101"/>
      <c r="F161"/>
      <c r="G161"/>
      <c r="H161"/>
      <c r="I161"/>
      <c r="J161"/>
    </row>
    <row r="162" spans="1:10" x14ac:dyDescent="0.25">
      <c r="A162"/>
      <c r="B162"/>
      <c r="C162"/>
      <c r="D162"/>
      <c r="E162" s="101"/>
      <c r="F162"/>
      <c r="G162"/>
      <c r="H162"/>
      <c r="I162"/>
      <c r="J162"/>
    </row>
    <row r="163" spans="1:10" x14ac:dyDescent="0.25">
      <c r="A163"/>
      <c r="B163"/>
      <c r="C163"/>
      <c r="D163"/>
      <c r="E163" s="101"/>
      <c r="F163"/>
      <c r="G163"/>
      <c r="H163"/>
      <c r="I163"/>
      <c r="J163"/>
    </row>
    <row r="164" spans="1:10" x14ac:dyDescent="0.25">
      <c r="A164"/>
      <c r="B164"/>
      <c r="C164"/>
      <c r="D164"/>
      <c r="E164" s="101"/>
      <c r="F164"/>
      <c r="G164"/>
      <c r="H164"/>
      <c r="I164"/>
      <c r="J164"/>
    </row>
    <row r="165" spans="1:10" x14ac:dyDescent="0.25">
      <c r="A165"/>
      <c r="B165"/>
      <c r="C165"/>
      <c r="D165"/>
      <c r="E165" s="101"/>
      <c r="F165"/>
      <c r="G165"/>
      <c r="H165"/>
      <c r="I165"/>
      <c r="J165"/>
    </row>
    <row r="166" spans="1:10" x14ac:dyDescent="0.25">
      <c r="A166"/>
      <c r="B166"/>
      <c r="C166"/>
      <c r="D166"/>
      <c r="E166" s="101"/>
      <c r="F166"/>
      <c r="G166"/>
      <c r="H166"/>
      <c r="I166"/>
      <c r="J166"/>
    </row>
    <row r="167" spans="1:10" x14ac:dyDescent="0.25">
      <c r="A167"/>
      <c r="B167"/>
      <c r="C167"/>
      <c r="D167"/>
      <c r="E167" s="101"/>
      <c r="F167"/>
      <c r="G167"/>
      <c r="H167"/>
      <c r="I167"/>
      <c r="J167"/>
    </row>
    <row r="168" spans="1:10" x14ac:dyDescent="0.25">
      <c r="A168"/>
      <c r="B168"/>
      <c r="C168"/>
      <c r="D168"/>
      <c r="E168" s="101"/>
      <c r="F168"/>
      <c r="G168"/>
      <c r="H168"/>
      <c r="I168"/>
      <c r="J168"/>
    </row>
    <row r="169" spans="1:10" x14ac:dyDescent="0.25">
      <c r="A169"/>
      <c r="B169"/>
      <c r="C169"/>
      <c r="D169"/>
      <c r="E169" s="101"/>
      <c r="F169"/>
      <c r="G169"/>
      <c r="H169"/>
      <c r="I169"/>
      <c r="J169"/>
    </row>
    <row r="170" spans="1:10" x14ac:dyDescent="0.25">
      <c r="A170"/>
      <c r="B170"/>
      <c r="C170"/>
      <c r="D170"/>
      <c r="E170" s="101"/>
      <c r="F170"/>
      <c r="G170"/>
      <c r="H170"/>
      <c r="I170"/>
      <c r="J170"/>
    </row>
    <row r="171" spans="1:10" x14ac:dyDescent="0.25">
      <c r="A171"/>
      <c r="B171"/>
      <c r="C171"/>
      <c r="D171"/>
      <c r="E171" s="101"/>
      <c r="F171"/>
      <c r="G171"/>
      <c r="H171"/>
      <c r="I171"/>
      <c r="J171"/>
    </row>
    <row r="172" spans="1:10" x14ac:dyDescent="0.25">
      <c r="A172"/>
      <c r="B172"/>
      <c r="C172"/>
      <c r="D172"/>
      <c r="E172" s="101"/>
      <c r="F172"/>
      <c r="G172"/>
      <c r="H172"/>
      <c r="I172"/>
      <c r="J172"/>
    </row>
    <row r="173" spans="1:10" x14ac:dyDescent="0.25">
      <c r="A173"/>
      <c r="B173"/>
      <c r="C173"/>
      <c r="D173"/>
      <c r="E173" s="101"/>
      <c r="F173"/>
      <c r="G173"/>
      <c r="H173"/>
      <c r="I173"/>
      <c r="J173"/>
    </row>
    <row r="174" spans="1:10" x14ac:dyDescent="0.25">
      <c r="A174"/>
      <c r="B174"/>
      <c r="C174"/>
      <c r="D174"/>
      <c r="E174" s="101"/>
      <c r="F174"/>
      <c r="G174"/>
      <c r="H174"/>
      <c r="I174"/>
      <c r="J174"/>
    </row>
    <row r="175" spans="1:10" x14ac:dyDescent="0.25">
      <c r="A175"/>
      <c r="B175"/>
      <c r="C175"/>
      <c r="D175"/>
      <c r="E175" s="101"/>
      <c r="F175"/>
      <c r="G175"/>
      <c r="H175"/>
      <c r="I175"/>
      <c r="J175"/>
    </row>
    <row r="176" spans="1:10" x14ac:dyDescent="0.25">
      <c r="A176"/>
      <c r="B176"/>
      <c r="C176"/>
      <c r="D176"/>
      <c r="E176" s="101"/>
      <c r="F176"/>
      <c r="G176"/>
      <c r="H176"/>
      <c r="I176"/>
      <c r="J176"/>
    </row>
    <row r="177" spans="1:10" x14ac:dyDescent="0.25">
      <c r="A177"/>
      <c r="B177"/>
      <c r="C177"/>
      <c r="D177"/>
      <c r="E177" s="101"/>
      <c r="F177"/>
      <c r="G177"/>
      <c r="H177"/>
      <c r="I177"/>
      <c r="J177"/>
    </row>
    <row r="178" spans="1:10" x14ac:dyDescent="0.25">
      <c r="A178"/>
      <c r="B178"/>
      <c r="C178"/>
      <c r="D178"/>
      <c r="E178" s="101"/>
      <c r="F178"/>
      <c r="G178"/>
      <c r="H178"/>
      <c r="I178"/>
      <c r="J178"/>
    </row>
    <row r="179" spans="1:10" x14ac:dyDescent="0.25">
      <c r="A179"/>
      <c r="B179"/>
      <c r="C179"/>
      <c r="D179"/>
      <c r="E179" s="101"/>
      <c r="F179"/>
      <c r="G179"/>
      <c r="H179"/>
      <c r="I179"/>
      <c r="J179"/>
    </row>
    <row r="180" spans="1:10" x14ac:dyDescent="0.25">
      <c r="A180"/>
      <c r="B180"/>
      <c r="C180"/>
      <c r="D180"/>
      <c r="E180" s="101"/>
      <c r="F180"/>
      <c r="G180"/>
      <c r="H180"/>
      <c r="I180"/>
      <c r="J180"/>
    </row>
    <row r="181" spans="1:10" x14ac:dyDescent="0.25">
      <c r="A181"/>
      <c r="B181"/>
      <c r="C181"/>
      <c r="D181"/>
      <c r="E181" s="101"/>
      <c r="F181"/>
      <c r="G181"/>
      <c r="H181"/>
      <c r="I181"/>
      <c r="J181"/>
    </row>
    <row r="182" spans="1:10" x14ac:dyDescent="0.25">
      <c r="A182"/>
      <c r="B182"/>
      <c r="C182"/>
      <c r="D182"/>
      <c r="E182" s="101"/>
      <c r="F182"/>
      <c r="G182"/>
      <c r="H182"/>
      <c r="I182"/>
      <c r="J182"/>
    </row>
    <row r="183" spans="1:10" x14ac:dyDescent="0.25">
      <c r="A183"/>
      <c r="B183"/>
      <c r="C183"/>
      <c r="D183"/>
      <c r="E183" s="101"/>
      <c r="F183"/>
      <c r="G183"/>
      <c r="H183"/>
      <c r="I183"/>
      <c r="J183"/>
    </row>
    <row r="184" spans="1:10" x14ac:dyDescent="0.25">
      <c r="A184"/>
      <c r="B184"/>
      <c r="C184"/>
      <c r="D184"/>
      <c r="E184" s="101"/>
      <c r="F184"/>
      <c r="G184"/>
      <c r="H184"/>
      <c r="I184"/>
      <c r="J184"/>
    </row>
    <row r="185" spans="1:10" x14ac:dyDescent="0.25">
      <c r="A185"/>
      <c r="B185"/>
      <c r="C185"/>
      <c r="D185"/>
      <c r="E185" s="101"/>
      <c r="F185"/>
      <c r="G185"/>
      <c r="H185"/>
      <c r="I185"/>
      <c r="J185"/>
    </row>
    <row r="186" spans="1:10" x14ac:dyDescent="0.25">
      <c r="A186"/>
      <c r="B186"/>
      <c r="C186"/>
      <c r="D186"/>
      <c r="E186" s="101"/>
      <c r="F186"/>
      <c r="G186"/>
      <c r="H186"/>
      <c r="I186"/>
      <c r="J186"/>
    </row>
    <row r="187" spans="1:10" x14ac:dyDescent="0.25">
      <c r="A187"/>
      <c r="B187"/>
      <c r="C187"/>
      <c r="D187"/>
      <c r="E187" s="101"/>
      <c r="F187"/>
      <c r="G187"/>
      <c r="H187"/>
      <c r="I187"/>
      <c r="J187"/>
    </row>
    <row r="188" spans="1:10" x14ac:dyDescent="0.25">
      <c r="A188"/>
      <c r="B188"/>
      <c r="C188"/>
      <c r="D188"/>
      <c r="E188" s="101"/>
      <c r="F188"/>
      <c r="G188"/>
      <c r="H188"/>
      <c r="I188"/>
      <c r="J188"/>
    </row>
    <row r="189" spans="1:10" x14ac:dyDescent="0.25">
      <c r="A189"/>
      <c r="B189"/>
      <c r="C189"/>
      <c r="D189"/>
      <c r="E189" s="101"/>
      <c r="F189"/>
      <c r="G189"/>
      <c r="H189"/>
      <c r="I189"/>
      <c r="J189"/>
    </row>
    <row r="190" spans="1:10" x14ac:dyDescent="0.25">
      <c r="A190"/>
      <c r="B190"/>
      <c r="C190"/>
      <c r="D190"/>
      <c r="E190" s="101"/>
      <c r="F190"/>
      <c r="G190"/>
      <c r="H190"/>
      <c r="I190"/>
      <c r="J190"/>
    </row>
    <row r="191" spans="1:10" x14ac:dyDescent="0.25">
      <c r="A191"/>
      <c r="B191"/>
      <c r="C191"/>
      <c r="D191"/>
      <c r="E191" s="101"/>
      <c r="F191"/>
      <c r="G191"/>
      <c r="H191"/>
      <c r="I191"/>
      <c r="J191"/>
    </row>
    <row r="192" spans="1:10" x14ac:dyDescent="0.25">
      <c r="A192"/>
      <c r="B192"/>
      <c r="C192"/>
      <c r="D192"/>
      <c r="E192" s="101"/>
      <c r="F192"/>
      <c r="G192"/>
      <c r="H192"/>
      <c r="I192"/>
      <c r="J192"/>
    </row>
    <row r="193" spans="1:10" x14ac:dyDescent="0.25">
      <c r="A193"/>
      <c r="B193"/>
      <c r="C193"/>
      <c r="D193"/>
      <c r="E193" s="101"/>
      <c r="F193"/>
      <c r="G193"/>
      <c r="H193"/>
      <c r="I193"/>
      <c r="J193"/>
    </row>
    <row r="194" spans="1:10" x14ac:dyDescent="0.25">
      <c r="A194"/>
      <c r="B194"/>
      <c r="C194"/>
      <c r="D194"/>
      <c r="E194" s="101"/>
      <c r="F194"/>
      <c r="G194"/>
      <c r="H194"/>
      <c r="I194"/>
      <c r="J194"/>
    </row>
    <row r="195" spans="1:10" x14ac:dyDescent="0.25">
      <c r="A195"/>
      <c r="B195"/>
      <c r="C195"/>
      <c r="D195"/>
      <c r="E195" s="101"/>
      <c r="F195"/>
      <c r="G195"/>
      <c r="H195"/>
      <c r="I195"/>
      <c r="J195"/>
    </row>
    <row r="196" spans="1:10" x14ac:dyDescent="0.25">
      <c r="A196"/>
      <c r="B196"/>
      <c r="C196"/>
      <c r="D196"/>
      <c r="E196" s="101"/>
      <c r="F196"/>
      <c r="G196"/>
      <c r="H196"/>
      <c r="I196"/>
      <c r="J196"/>
    </row>
    <row r="197" spans="1:10" x14ac:dyDescent="0.25">
      <c r="A197"/>
      <c r="B197"/>
      <c r="C197"/>
      <c r="D197"/>
      <c r="E197" s="101"/>
      <c r="F197"/>
      <c r="G197"/>
      <c r="H197"/>
      <c r="I197"/>
      <c r="J197"/>
    </row>
    <row r="198" spans="1:10" x14ac:dyDescent="0.25">
      <c r="A198"/>
      <c r="B198"/>
      <c r="C198"/>
      <c r="D198"/>
      <c r="E198" s="101"/>
      <c r="F198"/>
      <c r="G198"/>
      <c r="H198"/>
      <c r="I198"/>
      <c r="J198"/>
    </row>
    <row r="199" spans="1:10" x14ac:dyDescent="0.25">
      <c r="A199"/>
      <c r="B199"/>
      <c r="C199"/>
      <c r="D199"/>
      <c r="E199" s="101"/>
      <c r="F199"/>
      <c r="G199"/>
      <c r="H199"/>
      <c r="I199"/>
      <c r="J199"/>
    </row>
    <row r="200" spans="1:10" x14ac:dyDescent="0.25">
      <c r="A200"/>
      <c r="B200"/>
      <c r="C200"/>
      <c r="D200"/>
      <c r="E200" s="101"/>
      <c r="F200"/>
      <c r="G200"/>
      <c r="H200"/>
      <c r="I200"/>
      <c r="J200"/>
    </row>
    <row r="201" spans="1:10" x14ac:dyDescent="0.25">
      <c r="A201"/>
      <c r="B201"/>
      <c r="C201"/>
      <c r="D201"/>
      <c r="E201" s="101"/>
      <c r="F201"/>
      <c r="G201"/>
      <c r="H201"/>
      <c r="I201"/>
      <c r="J201"/>
    </row>
    <row r="202" spans="1:10" x14ac:dyDescent="0.25">
      <c r="A202"/>
      <c r="B202"/>
      <c r="C202"/>
      <c r="D202"/>
      <c r="E202" s="101"/>
      <c r="F202"/>
      <c r="G202"/>
      <c r="H202"/>
      <c r="I202"/>
      <c r="J202"/>
    </row>
    <row r="203" spans="1:10" x14ac:dyDescent="0.25">
      <c r="A203"/>
      <c r="B203"/>
      <c r="C203"/>
      <c r="D203"/>
      <c r="E203" s="101"/>
      <c r="F203"/>
      <c r="G203"/>
      <c r="H203"/>
      <c r="I203"/>
      <c r="J203"/>
    </row>
    <row r="204" spans="1:10" x14ac:dyDescent="0.25">
      <c r="A204"/>
      <c r="B204"/>
      <c r="C204"/>
      <c r="D204"/>
      <c r="E204" s="101"/>
      <c r="F204"/>
      <c r="G204"/>
      <c r="H204"/>
      <c r="I204"/>
      <c r="J204"/>
    </row>
    <row r="205" spans="1:10" x14ac:dyDescent="0.25">
      <c r="A205"/>
      <c r="B205"/>
      <c r="C205"/>
      <c r="D205"/>
      <c r="E205" s="101"/>
      <c r="F205"/>
      <c r="G205"/>
      <c r="H205"/>
      <c r="I205"/>
      <c r="J205"/>
    </row>
    <row r="206" spans="1:10" x14ac:dyDescent="0.25">
      <c r="A206"/>
      <c r="B206"/>
      <c r="C206"/>
      <c r="D206"/>
      <c r="E206" s="101"/>
      <c r="F206"/>
      <c r="G206"/>
      <c r="H206"/>
      <c r="I206"/>
      <c r="J206"/>
    </row>
    <row r="207" spans="1:10" x14ac:dyDescent="0.25">
      <c r="A207"/>
      <c r="B207"/>
      <c r="C207"/>
      <c r="D207"/>
      <c r="E207" s="101"/>
      <c r="F207"/>
      <c r="G207"/>
      <c r="H207"/>
      <c r="I207"/>
      <c r="J207"/>
    </row>
    <row r="208" spans="1:10" x14ac:dyDescent="0.25">
      <c r="A208"/>
      <c r="B208"/>
      <c r="C208"/>
      <c r="D208"/>
      <c r="E208" s="101"/>
      <c r="F208"/>
      <c r="G208"/>
      <c r="H208"/>
      <c r="I208"/>
      <c r="J208"/>
    </row>
    <row r="209" spans="1:10" x14ac:dyDescent="0.25">
      <c r="A209"/>
      <c r="B209"/>
      <c r="C209"/>
      <c r="D209"/>
      <c r="E209" s="101"/>
      <c r="F209"/>
      <c r="G209"/>
      <c r="H209"/>
      <c r="I209"/>
      <c r="J209"/>
    </row>
    <row r="210" spans="1:10" x14ac:dyDescent="0.25">
      <c r="A210"/>
      <c r="B210"/>
      <c r="C210"/>
      <c r="D210"/>
      <c r="E210" s="101"/>
      <c r="F210"/>
      <c r="G210"/>
      <c r="H210"/>
      <c r="I210"/>
      <c r="J210"/>
    </row>
    <row r="211" spans="1:10" x14ac:dyDescent="0.25">
      <c r="A211"/>
      <c r="B211"/>
      <c r="C211"/>
      <c r="D211"/>
      <c r="E211" s="101"/>
      <c r="F211"/>
      <c r="G211"/>
      <c r="H211"/>
      <c r="I211"/>
      <c r="J211"/>
    </row>
    <row r="212" spans="1:10" x14ac:dyDescent="0.25">
      <c r="A212"/>
      <c r="B212"/>
      <c r="C212"/>
      <c r="D212"/>
      <c r="E212" s="101"/>
      <c r="F212"/>
      <c r="G212"/>
      <c r="H212"/>
      <c r="I212"/>
      <c r="J212"/>
    </row>
    <row r="213" spans="1:10" x14ac:dyDescent="0.25">
      <c r="A213"/>
      <c r="B213"/>
      <c r="C213"/>
      <c r="D213"/>
      <c r="E213" s="101"/>
      <c r="F213"/>
      <c r="G213"/>
      <c r="H213"/>
      <c r="I213"/>
      <c r="J213"/>
    </row>
    <row r="214" spans="1:10" x14ac:dyDescent="0.25">
      <c r="A214"/>
      <c r="B214"/>
      <c r="C214"/>
      <c r="D214"/>
      <c r="E214" s="101"/>
      <c r="F214"/>
      <c r="G214"/>
      <c r="H214"/>
      <c r="I214"/>
      <c r="J214"/>
    </row>
    <row r="215" spans="1:10" x14ac:dyDescent="0.25">
      <c r="A215"/>
      <c r="B215"/>
      <c r="C215"/>
      <c r="D215"/>
      <c r="E215" s="101"/>
      <c r="F215"/>
      <c r="G215"/>
      <c r="H215"/>
      <c r="I215"/>
      <c r="J215"/>
    </row>
    <row r="216" spans="1:10" x14ac:dyDescent="0.25">
      <c r="A216"/>
      <c r="B216"/>
      <c r="C216"/>
      <c r="D216"/>
      <c r="E216" s="101"/>
      <c r="F216"/>
      <c r="G216"/>
      <c r="H216"/>
      <c r="I216"/>
      <c r="J216"/>
    </row>
    <row r="217" spans="1:10" x14ac:dyDescent="0.25">
      <c r="A217"/>
      <c r="B217"/>
      <c r="C217"/>
      <c r="D217"/>
      <c r="E217" s="101"/>
      <c r="F217"/>
      <c r="G217"/>
      <c r="H217"/>
      <c r="I217"/>
      <c r="J217"/>
    </row>
    <row r="218" spans="1:10" x14ac:dyDescent="0.25">
      <c r="A218"/>
      <c r="B218"/>
      <c r="C218"/>
      <c r="D218"/>
      <c r="E218" s="101"/>
      <c r="F218"/>
      <c r="G218"/>
      <c r="H218"/>
      <c r="I218"/>
      <c r="J218"/>
    </row>
    <row r="219" spans="1:10" x14ac:dyDescent="0.25">
      <c r="A219"/>
      <c r="B219"/>
      <c r="C219"/>
      <c r="D219"/>
      <c r="E219" s="101"/>
      <c r="F219"/>
      <c r="G219"/>
      <c r="H219"/>
      <c r="I219"/>
      <c r="J219"/>
    </row>
    <row r="220" spans="1:10" x14ac:dyDescent="0.25">
      <c r="A220"/>
      <c r="B220"/>
      <c r="C220"/>
      <c r="D220"/>
      <c r="E220" s="101"/>
      <c r="F220"/>
      <c r="G220"/>
      <c r="H220"/>
      <c r="I220"/>
      <c r="J220"/>
    </row>
    <row r="221" spans="1:10" x14ac:dyDescent="0.25">
      <c r="A221"/>
      <c r="B221"/>
      <c r="C221"/>
      <c r="D221"/>
      <c r="E221" s="101"/>
      <c r="F221"/>
      <c r="G221"/>
      <c r="H221"/>
      <c r="I221"/>
      <c r="J221"/>
    </row>
    <row r="222" spans="1:10" x14ac:dyDescent="0.25">
      <c r="A222"/>
      <c r="B222"/>
      <c r="C222"/>
      <c r="D222"/>
      <c r="E222" s="101"/>
      <c r="F222"/>
      <c r="G222"/>
      <c r="H222"/>
      <c r="I222"/>
      <c r="J222"/>
    </row>
    <row r="223" spans="1:10" x14ac:dyDescent="0.25">
      <c r="A223"/>
      <c r="B223"/>
      <c r="C223"/>
      <c r="D223"/>
      <c r="E223" s="101"/>
      <c r="F223"/>
      <c r="G223"/>
      <c r="H223"/>
      <c r="I223"/>
      <c r="J223"/>
    </row>
    <row r="224" spans="1:10" x14ac:dyDescent="0.25">
      <c r="A224"/>
      <c r="B224"/>
      <c r="C224"/>
      <c r="D224"/>
      <c r="E224" s="101"/>
      <c r="F224"/>
      <c r="G224"/>
      <c r="H224"/>
      <c r="I224"/>
      <c r="J224"/>
    </row>
    <row r="225" spans="1:10" x14ac:dyDescent="0.25">
      <c r="A225"/>
      <c r="B225"/>
      <c r="C225"/>
      <c r="D225"/>
      <c r="E225" s="101"/>
      <c r="F225"/>
      <c r="G225"/>
      <c r="H225"/>
      <c r="I225"/>
      <c r="J225"/>
    </row>
    <row r="226" spans="1:10" x14ac:dyDescent="0.25">
      <c r="A226"/>
      <c r="B226"/>
      <c r="C226"/>
      <c r="D226"/>
      <c r="E226" s="101"/>
      <c r="F226"/>
      <c r="G226"/>
      <c r="H226"/>
      <c r="I226"/>
      <c r="J226"/>
    </row>
    <row r="227" spans="1:10" x14ac:dyDescent="0.25">
      <c r="A227"/>
      <c r="B227"/>
      <c r="C227"/>
      <c r="D227"/>
      <c r="E227" s="101"/>
      <c r="F227"/>
      <c r="G227"/>
      <c r="H227"/>
      <c r="I227"/>
      <c r="J227"/>
    </row>
    <row r="228" spans="1:10" x14ac:dyDescent="0.25">
      <c r="A228"/>
      <c r="B228"/>
      <c r="C228"/>
      <c r="D228"/>
      <c r="E228" s="101"/>
      <c r="F228"/>
      <c r="G228"/>
      <c r="H228"/>
      <c r="I228"/>
      <c r="J228"/>
    </row>
    <row r="229" spans="1:10" x14ac:dyDescent="0.25">
      <c r="A229"/>
      <c r="B229"/>
      <c r="C229"/>
      <c r="D229"/>
      <c r="E229" s="101"/>
      <c r="F229"/>
      <c r="G229"/>
      <c r="H229"/>
      <c r="I229"/>
      <c r="J229"/>
    </row>
    <row r="230" spans="1:10" x14ac:dyDescent="0.25">
      <c r="A230"/>
      <c r="B230"/>
      <c r="C230"/>
      <c r="D230"/>
      <c r="E230" s="101"/>
      <c r="F230"/>
      <c r="G230"/>
      <c r="H230"/>
      <c r="I230"/>
      <c r="J230"/>
    </row>
    <row r="231" spans="1:10" x14ac:dyDescent="0.25">
      <c r="A231"/>
      <c r="B231"/>
      <c r="C231"/>
      <c r="D231"/>
      <c r="E231" s="101"/>
      <c r="F231"/>
      <c r="G231"/>
      <c r="H231"/>
      <c r="I231"/>
      <c r="J231"/>
    </row>
    <row r="232" spans="1:10" x14ac:dyDescent="0.25">
      <c r="A232"/>
      <c r="B232"/>
      <c r="C232"/>
      <c r="D232"/>
      <c r="E232" s="101"/>
      <c r="F232"/>
      <c r="G232"/>
      <c r="H232"/>
      <c r="I232"/>
      <c r="J232"/>
    </row>
    <row r="233" spans="1:10" x14ac:dyDescent="0.25">
      <c r="A233"/>
      <c r="B233"/>
      <c r="C233"/>
      <c r="D233"/>
      <c r="E233" s="101"/>
      <c r="F233"/>
      <c r="G233"/>
      <c r="H233"/>
      <c r="I233"/>
      <c r="J233"/>
    </row>
    <row r="234" spans="1:10" x14ac:dyDescent="0.25">
      <c r="A234"/>
      <c r="B234"/>
      <c r="C234"/>
      <c r="D234"/>
      <c r="E234" s="101"/>
      <c r="F234"/>
      <c r="G234"/>
      <c r="H234"/>
      <c r="I234"/>
      <c r="J234"/>
    </row>
    <row r="235" spans="1:10" x14ac:dyDescent="0.25">
      <c r="A235"/>
      <c r="B235"/>
      <c r="C235"/>
      <c r="D235"/>
      <c r="E235" s="101"/>
      <c r="F235"/>
      <c r="G235"/>
      <c r="H235"/>
      <c r="I235"/>
      <c r="J235"/>
    </row>
    <row r="236" spans="1:10" x14ac:dyDescent="0.25">
      <c r="A236"/>
      <c r="B236"/>
      <c r="C236"/>
      <c r="D236"/>
      <c r="E236" s="101"/>
      <c r="F236"/>
      <c r="G236"/>
      <c r="H236"/>
      <c r="I236"/>
      <c r="J236"/>
    </row>
    <row r="237" spans="1:10" x14ac:dyDescent="0.25">
      <c r="A237"/>
      <c r="B237"/>
      <c r="C237"/>
      <c r="D237"/>
      <c r="E237" s="101"/>
      <c r="F237"/>
      <c r="G237"/>
      <c r="H237"/>
      <c r="I237"/>
      <c r="J237"/>
    </row>
    <row r="238" spans="1:10" x14ac:dyDescent="0.25">
      <c r="A238"/>
      <c r="B238"/>
      <c r="C238"/>
      <c r="D238"/>
      <c r="E238" s="101"/>
      <c r="F238"/>
      <c r="G238"/>
      <c r="H238"/>
      <c r="I238"/>
      <c r="J238"/>
    </row>
    <row r="239" spans="1:10" x14ac:dyDescent="0.25">
      <c r="A239"/>
      <c r="B239"/>
      <c r="C239"/>
      <c r="D239"/>
      <c r="E239" s="101"/>
      <c r="F239"/>
      <c r="G239"/>
      <c r="H239"/>
      <c r="I239"/>
      <c r="J239"/>
    </row>
    <row r="240" spans="1:10" x14ac:dyDescent="0.25">
      <c r="A240"/>
      <c r="B240"/>
      <c r="C240"/>
      <c r="D240"/>
      <c r="E240" s="101"/>
      <c r="F240"/>
      <c r="G240"/>
      <c r="H240"/>
      <c r="I240"/>
      <c r="J240"/>
    </row>
    <row r="241" spans="1:10" x14ac:dyDescent="0.25">
      <c r="A241"/>
      <c r="B241"/>
      <c r="C241"/>
      <c r="D241"/>
      <c r="E241" s="101"/>
      <c r="F241"/>
      <c r="G241"/>
      <c r="H241"/>
      <c r="I241"/>
      <c r="J241"/>
    </row>
    <row r="242" spans="1:10" x14ac:dyDescent="0.25">
      <c r="A242"/>
      <c r="B242"/>
      <c r="C242"/>
      <c r="D242"/>
      <c r="E242" s="101"/>
      <c r="F242"/>
      <c r="G242"/>
      <c r="H242"/>
      <c r="I242"/>
      <c r="J242"/>
    </row>
    <row r="243" spans="1:10" x14ac:dyDescent="0.25">
      <c r="A243"/>
      <c r="B243"/>
      <c r="C243"/>
      <c r="D243"/>
      <c r="E243" s="101"/>
      <c r="F243"/>
      <c r="G243"/>
      <c r="H243"/>
      <c r="I243"/>
      <c r="J243"/>
    </row>
    <row r="244" spans="1:10" x14ac:dyDescent="0.25">
      <c r="A244"/>
      <c r="B244"/>
      <c r="C244"/>
      <c r="D244"/>
      <c r="E244" s="101"/>
      <c r="F244"/>
      <c r="G244"/>
      <c r="H244"/>
      <c r="I244"/>
      <c r="J244"/>
    </row>
    <row r="245" spans="1:10" x14ac:dyDescent="0.25">
      <c r="A245"/>
      <c r="B245"/>
      <c r="C245"/>
      <c r="D245"/>
      <c r="E245" s="101"/>
      <c r="F245"/>
      <c r="G245"/>
      <c r="H245"/>
      <c r="I245"/>
      <c r="J245"/>
    </row>
    <row r="246" spans="1:10" x14ac:dyDescent="0.25">
      <c r="A246"/>
      <c r="B246"/>
      <c r="C246"/>
      <c r="D246"/>
      <c r="E246" s="101"/>
      <c r="F246"/>
      <c r="G246"/>
      <c r="H246"/>
      <c r="I246"/>
      <c r="J246"/>
    </row>
    <row r="247" spans="1:10" x14ac:dyDescent="0.25">
      <c r="A247"/>
      <c r="B247"/>
      <c r="C247"/>
      <c r="D247"/>
      <c r="E247" s="101"/>
      <c r="F247"/>
      <c r="G247"/>
      <c r="H247"/>
      <c r="I247"/>
      <c r="J247"/>
    </row>
    <row r="248" spans="1:10" x14ac:dyDescent="0.25">
      <c r="A248"/>
      <c r="B248"/>
      <c r="C248"/>
      <c r="D248"/>
      <c r="E248" s="101"/>
      <c r="F248"/>
      <c r="G248"/>
      <c r="H248"/>
      <c r="I248"/>
      <c r="J248"/>
    </row>
    <row r="249" spans="1:10" x14ac:dyDescent="0.25">
      <c r="A249"/>
      <c r="B249"/>
      <c r="C249"/>
      <c r="D249"/>
      <c r="E249" s="101"/>
      <c r="F249"/>
      <c r="G249"/>
      <c r="H249"/>
      <c r="I249"/>
      <c r="J249"/>
    </row>
    <row r="250" spans="1:10" x14ac:dyDescent="0.25">
      <c r="A250"/>
      <c r="B250"/>
      <c r="C250"/>
      <c r="D250"/>
      <c r="E250" s="101"/>
      <c r="F250"/>
      <c r="G250"/>
      <c r="H250"/>
      <c r="I250"/>
      <c r="J250"/>
    </row>
    <row r="251" spans="1:10" x14ac:dyDescent="0.25">
      <c r="A251"/>
      <c r="B251"/>
      <c r="C251"/>
      <c r="D251"/>
      <c r="E251" s="101"/>
      <c r="F251"/>
      <c r="G251"/>
      <c r="H251"/>
      <c r="I251"/>
      <c r="J251"/>
    </row>
    <row r="252" spans="1:10" x14ac:dyDescent="0.25">
      <c r="A252"/>
      <c r="B252"/>
      <c r="C252"/>
      <c r="D252"/>
      <c r="E252" s="101"/>
      <c r="F252"/>
      <c r="G252"/>
      <c r="H252"/>
      <c r="I252"/>
      <c r="J252"/>
    </row>
    <row r="253" spans="1:10" x14ac:dyDescent="0.25">
      <c r="A253"/>
      <c r="B253"/>
      <c r="C253"/>
      <c r="D253"/>
      <c r="E253" s="101"/>
      <c r="F253"/>
      <c r="G253"/>
      <c r="H253"/>
      <c r="I253"/>
      <c r="J253"/>
    </row>
    <row r="254" spans="1:10" x14ac:dyDescent="0.25">
      <c r="A254"/>
      <c r="B254"/>
      <c r="C254"/>
      <c r="D254"/>
      <c r="E254" s="101"/>
      <c r="F254"/>
      <c r="G254"/>
      <c r="H254"/>
      <c r="I254"/>
      <c r="J254"/>
    </row>
    <row r="255" spans="1:10" x14ac:dyDescent="0.25">
      <c r="A255"/>
      <c r="B255"/>
      <c r="C255"/>
      <c r="D255"/>
      <c r="E255" s="101"/>
      <c r="F255"/>
      <c r="G255"/>
      <c r="H255"/>
      <c r="I255"/>
      <c r="J255"/>
    </row>
    <row r="256" spans="1:10" x14ac:dyDescent="0.25">
      <c r="A256"/>
      <c r="B256"/>
      <c r="C256"/>
      <c r="D256"/>
      <c r="E256" s="101"/>
      <c r="F256"/>
      <c r="G256"/>
      <c r="H256"/>
      <c r="I256"/>
      <c r="J256"/>
    </row>
    <row r="257" spans="1:10" x14ac:dyDescent="0.25">
      <c r="A257"/>
      <c r="B257"/>
      <c r="C257"/>
      <c r="D257"/>
      <c r="E257" s="101"/>
      <c r="F257"/>
      <c r="G257"/>
      <c r="H257"/>
      <c r="I257"/>
      <c r="J257"/>
    </row>
    <row r="258" spans="1:10" x14ac:dyDescent="0.25">
      <c r="A258"/>
      <c r="B258"/>
      <c r="C258"/>
      <c r="D258"/>
      <c r="E258" s="101"/>
      <c r="F258"/>
      <c r="G258"/>
      <c r="H258"/>
      <c r="I258"/>
      <c r="J258"/>
    </row>
    <row r="259" spans="1:10" x14ac:dyDescent="0.25">
      <c r="A259"/>
      <c r="B259"/>
      <c r="C259"/>
      <c r="D259"/>
      <c r="E259" s="101"/>
      <c r="F259"/>
      <c r="G259"/>
      <c r="H259"/>
      <c r="I259"/>
      <c r="J259"/>
    </row>
    <row r="260" spans="1:10" x14ac:dyDescent="0.25">
      <c r="A260"/>
      <c r="B260"/>
      <c r="C260"/>
      <c r="D260"/>
      <c r="E260" s="101"/>
      <c r="F260"/>
      <c r="G260"/>
      <c r="H260"/>
      <c r="I260"/>
      <c r="J260"/>
    </row>
    <row r="261" spans="1:10" x14ac:dyDescent="0.25">
      <c r="A261"/>
      <c r="B261"/>
      <c r="C261"/>
      <c r="D261"/>
      <c r="E261" s="101"/>
      <c r="F261"/>
      <c r="G261"/>
      <c r="H261"/>
      <c r="I261"/>
      <c r="J261"/>
    </row>
    <row r="262" spans="1:10" x14ac:dyDescent="0.25">
      <c r="A262"/>
      <c r="B262"/>
      <c r="C262"/>
      <c r="D262"/>
      <c r="E262" s="101"/>
      <c r="F262"/>
      <c r="G262"/>
      <c r="H262"/>
      <c r="I262"/>
      <c r="J262"/>
    </row>
    <row r="263" spans="1:10" x14ac:dyDescent="0.25">
      <c r="A263"/>
      <c r="B263"/>
      <c r="C263"/>
      <c r="D263"/>
      <c r="E263" s="101"/>
      <c r="F263"/>
      <c r="G263"/>
      <c r="H263"/>
      <c r="I263"/>
      <c r="J263"/>
    </row>
    <row r="264" spans="1:10" x14ac:dyDescent="0.25">
      <c r="A264"/>
      <c r="B264"/>
      <c r="C264"/>
      <c r="D264"/>
      <c r="E264" s="101"/>
      <c r="F264"/>
      <c r="G264"/>
      <c r="H264"/>
      <c r="I264"/>
      <c r="J264"/>
    </row>
    <row r="265" spans="1:10" x14ac:dyDescent="0.25">
      <c r="A265"/>
      <c r="B265"/>
      <c r="C265"/>
      <c r="D265"/>
      <c r="E265" s="101"/>
      <c r="F265"/>
      <c r="G265"/>
      <c r="H265"/>
      <c r="I265"/>
      <c r="J265"/>
    </row>
    <row r="266" spans="1:10" x14ac:dyDescent="0.25">
      <c r="A266"/>
      <c r="B266"/>
      <c r="C266"/>
      <c r="D266"/>
      <c r="E266" s="101"/>
      <c r="F266"/>
      <c r="G266"/>
      <c r="H266"/>
      <c r="I266"/>
      <c r="J266"/>
    </row>
    <row r="267" spans="1:10" x14ac:dyDescent="0.25">
      <c r="A267"/>
      <c r="B267"/>
      <c r="C267"/>
      <c r="D267"/>
      <c r="E267" s="101"/>
      <c r="F267"/>
      <c r="G267"/>
      <c r="H267"/>
      <c r="I267"/>
      <c r="J267"/>
    </row>
    <row r="268" spans="1:10" x14ac:dyDescent="0.25">
      <c r="A268"/>
      <c r="B268"/>
      <c r="C268"/>
      <c r="D268"/>
      <c r="E268" s="101"/>
      <c r="F268"/>
      <c r="G268"/>
      <c r="H268"/>
      <c r="I268"/>
      <c r="J268"/>
    </row>
    <row r="269" spans="1:10" x14ac:dyDescent="0.25">
      <c r="A269"/>
      <c r="B269"/>
      <c r="C269"/>
      <c r="D269"/>
      <c r="E269" s="101"/>
      <c r="F269"/>
      <c r="G269"/>
      <c r="H269"/>
      <c r="I269"/>
      <c r="J269"/>
    </row>
    <row r="270" spans="1:10" x14ac:dyDescent="0.25">
      <c r="A270"/>
      <c r="B270"/>
      <c r="C270"/>
      <c r="D270"/>
      <c r="E270" s="101"/>
      <c r="F270"/>
      <c r="G270"/>
      <c r="H270"/>
      <c r="I270"/>
      <c r="J270"/>
    </row>
    <row r="271" spans="1:10" x14ac:dyDescent="0.25">
      <c r="A271"/>
      <c r="B271"/>
      <c r="C271"/>
      <c r="D271"/>
      <c r="E271" s="101"/>
      <c r="F271"/>
      <c r="G271"/>
      <c r="H271"/>
      <c r="I271"/>
      <c r="J271"/>
    </row>
    <row r="272" spans="1:10" x14ac:dyDescent="0.25">
      <c r="A272"/>
      <c r="B272"/>
      <c r="C272"/>
      <c r="D272"/>
      <c r="E272" s="101"/>
      <c r="F272"/>
      <c r="G272"/>
      <c r="H272"/>
      <c r="I272"/>
      <c r="J272"/>
    </row>
    <row r="273" spans="1:10" x14ac:dyDescent="0.25">
      <c r="A273"/>
      <c r="B273"/>
      <c r="C273"/>
      <c r="D273"/>
      <c r="E273" s="101"/>
      <c r="F273"/>
      <c r="G273"/>
      <c r="H273"/>
      <c r="I273"/>
      <c r="J273"/>
    </row>
    <row r="274" spans="1:10" x14ac:dyDescent="0.25">
      <c r="A274"/>
      <c r="B274"/>
      <c r="C274"/>
      <c r="D274"/>
      <c r="E274" s="101"/>
      <c r="F274"/>
      <c r="G274"/>
      <c r="H274"/>
      <c r="I274"/>
      <c r="J274"/>
    </row>
    <row r="275" spans="1:10" x14ac:dyDescent="0.25">
      <c r="A275"/>
      <c r="B275"/>
      <c r="C275"/>
      <c r="D275"/>
      <c r="E275" s="101"/>
      <c r="F275"/>
      <c r="G275"/>
      <c r="H275"/>
      <c r="I275"/>
      <c r="J275"/>
    </row>
    <row r="276" spans="1:10" x14ac:dyDescent="0.25">
      <c r="A276"/>
      <c r="B276"/>
      <c r="C276"/>
      <c r="D276"/>
      <c r="E276" s="101"/>
      <c r="F276"/>
      <c r="G276"/>
      <c r="H276"/>
      <c r="I276"/>
      <c r="J276"/>
    </row>
    <row r="277" spans="1:10" x14ac:dyDescent="0.25">
      <c r="A277"/>
      <c r="B277"/>
      <c r="C277"/>
      <c r="D277"/>
      <c r="E277" s="101"/>
      <c r="F277"/>
      <c r="G277"/>
      <c r="H277"/>
      <c r="I277"/>
      <c r="J277"/>
    </row>
    <row r="278" spans="1:10" x14ac:dyDescent="0.25">
      <c r="A278"/>
      <c r="B278"/>
      <c r="C278"/>
      <c r="D278"/>
      <c r="E278" s="101"/>
      <c r="F278"/>
      <c r="G278"/>
      <c r="H278"/>
      <c r="I278"/>
      <c r="J278"/>
    </row>
    <row r="279" spans="1:10" x14ac:dyDescent="0.25">
      <c r="A279"/>
      <c r="B279"/>
      <c r="C279"/>
      <c r="D279"/>
      <c r="E279" s="101"/>
      <c r="F279"/>
      <c r="G279"/>
      <c r="H279"/>
      <c r="I279"/>
      <c r="J279"/>
    </row>
    <row r="280" spans="1:10" x14ac:dyDescent="0.25">
      <c r="A280"/>
      <c r="B280"/>
      <c r="C280"/>
      <c r="D280"/>
      <c r="E280" s="101"/>
      <c r="F280"/>
      <c r="G280"/>
      <c r="H280"/>
      <c r="I280"/>
      <c r="J280"/>
    </row>
    <row r="281" spans="1:10" x14ac:dyDescent="0.25">
      <c r="A281"/>
      <c r="B281"/>
      <c r="C281"/>
      <c r="D281"/>
      <c r="E281" s="101"/>
      <c r="F281"/>
      <c r="G281"/>
      <c r="H281"/>
      <c r="I281"/>
      <c r="J281"/>
    </row>
    <row r="282" spans="1:10" x14ac:dyDescent="0.25">
      <c r="A282"/>
      <c r="B282"/>
      <c r="C282"/>
      <c r="D282"/>
      <c r="E282" s="101"/>
      <c r="F282"/>
      <c r="G282"/>
      <c r="H282"/>
      <c r="I282"/>
      <c r="J282"/>
    </row>
    <row r="283" spans="1:10" x14ac:dyDescent="0.25">
      <c r="A283"/>
      <c r="B283"/>
      <c r="C283"/>
      <c r="D283"/>
      <c r="E283" s="101"/>
      <c r="F283"/>
      <c r="G283"/>
      <c r="H283"/>
      <c r="I283"/>
      <c r="J283"/>
    </row>
    <row r="284" spans="1:10" x14ac:dyDescent="0.25">
      <c r="A284"/>
      <c r="B284"/>
      <c r="C284"/>
      <c r="D284"/>
      <c r="E284" s="101"/>
      <c r="F284"/>
      <c r="G284"/>
      <c r="H284"/>
      <c r="I284"/>
      <c r="J284"/>
    </row>
    <row r="285" spans="1:10" x14ac:dyDescent="0.25">
      <c r="A285"/>
      <c r="B285"/>
      <c r="C285"/>
      <c r="D285"/>
      <c r="E285" s="101"/>
      <c r="F285"/>
      <c r="G285"/>
      <c r="H285"/>
      <c r="I285"/>
      <c r="J285"/>
    </row>
    <row r="286" spans="1:10" x14ac:dyDescent="0.25">
      <c r="A286"/>
      <c r="B286"/>
      <c r="C286"/>
      <c r="D286"/>
      <c r="E286" s="101"/>
      <c r="F286"/>
      <c r="G286"/>
      <c r="H286"/>
      <c r="I286"/>
      <c r="J286"/>
    </row>
    <row r="287" spans="1:10" x14ac:dyDescent="0.25">
      <c r="A287"/>
      <c r="B287"/>
      <c r="C287"/>
      <c r="D287"/>
      <c r="E287" s="101"/>
      <c r="F287"/>
      <c r="G287"/>
      <c r="H287"/>
      <c r="I287"/>
      <c r="J287"/>
    </row>
    <row r="288" spans="1:10" x14ac:dyDescent="0.25">
      <c r="A288"/>
      <c r="B288"/>
      <c r="C288"/>
      <c r="D288"/>
      <c r="E288" s="101"/>
      <c r="F288"/>
      <c r="G288"/>
      <c r="H288"/>
      <c r="I288"/>
      <c r="J288"/>
    </row>
    <row r="289" spans="1:10" x14ac:dyDescent="0.25">
      <c r="A289"/>
      <c r="B289"/>
      <c r="C289"/>
      <c r="D289"/>
      <c r="E289" s="101"/>
      <c r="F289"/>
      <c r="G289"/>
      <c r="H289"/>
      <c r="I289"/>
      <c r="J289"/>
    </row>
    <row r="290" spans="1:10" x14ac:dyDescent="0.25">
      <c r="A290"/>
      <c r="B290"/>
      <c r="C290"/>
      <c r="D290"/>
      <c r="E290" s="101"/>
      <c r="F290"/>
      <c r="G290"/>
      <c r="H290"/>
      <c r="I290"/>
      <c r="J290"/>
    </row>
    <row r="291" spans="1:10" x14ac:dyDescent="0.25">
      <c r="A291"/>
      <c r="B291"/>
      <c r="C291"/>
      <c r="D291"/>
      <c r="E291" s="101"/>
      <c r="F291"/>
      <c r="G291"/>
      <c r="H291"/>
      <c r="I291"/>
      <c r="J291"/>
    </row>
    <row r="292" spans="1:10" x14ac:dyDescent="0.25">
      <c r="A292"/>
      <c r="B292"/>
      <c r="C292"/>
      <c r="D292"/>
    </row>
    <row r="293" spans="1:10" x14ac:dyDescent="0.25">
      <c r="A293"/>
      <c r="B293"/>
      <c r="C293"/>
      <c r="D293"/>
    </row>
    <row r="294" spans="1:10" x14ac:dyDescent="0.25">
      <c r="A294"/>
      <c r="B294"/>
      <c r="C294"/>
      <c r="D294"/>
    </row>
    <row r="295" spans="1:10" x14ac:dyDescent="0.25">
      <c r="A295"/>
      <c r="B295"/>
      <c r="C295"/>
      <c r="D295"/>
    </row>
    <row r="296" spans="1:10" x14ac:dyDescent="0.25">
      <c r="A296"/>
      <c r="B296"/>
      <c r="C296"/>
      <c r="D296"/>
    </row>
    <row r="297" spans="1:10" x14ac:dyDescent="0.25">
      <c r="A297"/>
      <c r="B297"/>
      <c r="C297"/>
      <c r="D297"/>
    </row>
    <row r="298" spans="1:10" x14ac:dyDescent="0.25">
      <c r="A298"/>
      <c r="B298"/>
      <c r="C298"/>
      <c r="D298"/>
    </row>
    <row r="299" spans="1:10" x14ac:dyDescent="0.25">
      <c r="A299"/>
      <c r="B299"/>
      <c r="C299"/>
      <c r="D299"/>
    </row>
    <row r="300" spans="1:10" x14ac:dyDescent="0.25">
      <c r="A300"/>
      <c r="B300"/>
      <c r="C300"/>
      <c r="D300"/>
    </row>
    <row r="301" spans="1:10" x14ac:dyDescent="0.25">
      <c r="A301"/>
      <c r="B301"/>
      <c r="C301"/>
      <c r="D301"/>
    </row>
    <row r="302" spans="1:10" x14ac:dyDescent="0.25">
      <c r="A302"/>
      <c r="B302"/>
      <c r="C302"/>
      <c r="D302"/>
    </row>
    <row r="303" spans="1:10" x14ac:dyDescent="0.25">
      <c r="A303"/>
      <c r="B303"/>
      <c r="C303"/>
      <c r="D303"/>
    </row>
    <row r="304" spans="1:10" x14ac:dyDescent="0.25">
      <c r="A304"/>
      <c r="B304"/>
      <c r="C304"/>
      <c r="D304"/>
    </row>
    <row r="305" spans="1:4" x14ac:dyDescent="0.25">
      <c r="A305"/>
      <c r="B305"/>
      <c r="C305"/>
      <c r="D305"/>
    </row>
    <row r="306" spans="1:4" x14ac:dyDescent="0.25">
      <c r="A306"/>
      <c r="B306"/>
      <c r="C306"/>
      <c r="D306"/>
    </row>
    <row r="307" spans="1:4" x14ac:dyDescent="0.25">
      <c r="A307"/>
      <c r="B307"/>
      <c r="C307"/>
      <c r="D307"/>
    </row>
    <row r="308" spans="1:4" x14ac:dyDescent="0.25">
      <c r="A308"/>
      <c r="B308"/>
      <c r="C308"/>
      <c r="D308"/>
    </row>
    <row r="309" spans="1:4" x14ac:dyDescent="0.25">
      <c r="A309"/>
      <c r="B309"/>
      <c r="C309"/>
      <c r="D309"/>
    </row>
    <row r="310" spans="1:4" x14ac:dyDescent="0.25">
      <c r="A310"/>
      <c r="B310"/>
      <c r="C310"/>
      <c r="D310"/>
    </row>
    <row r="311" spans="1:4" x14ac:dyDescent="0.25">
      <c r="A311"/>
      <c r="B311"/>
      <c r="C311"/>
      <c r="D311"/>
    </row>
    <row r="312" spans="1:4" x14ac:dyDescent="0.25">
      <c r="A312"/>
      <c r="B312"/>
      <c r="C312"/>
      <c r="D312"/>
    </row>
    <row r="313" spans="1:4" x14ac:dyDescent="0.25">
      <c r="A313"/>
      <c r="B313"/>
      <c r="C313"/>
      <c r="D313"/>
    </row>
    <row r="314" spans="1:4" x14ac:dyDescent="0.25">
      <c r="A314"/>
      <c r="B314"/>
      <c r="C314"/>
      <c r="D314"/>
    </row>
    <row r="315" spans="1:4" x14ac:dyDescent="0.25">
      <c r="A315"/>
      <c r="B315"/>
      <c r="C315"/>
      <c r="D315"/>
    </row>
    <row r="316" spans="1:4" x14ac:dyDescent="0.25">
      <c r="A316"/>
      <c r="B316"/>
      <c r="C316"/>
      <c r="D316"/>
    </row>
    <row r="317" spans="1:4" x14ac:dyDescent="0.25">
      <c r="A317"/>
      <c r="B317"/>
      <c r="C317"/>
      <c r="D317"/>
    </row>
    <row r="318" spans="1:4" x14ac:dyDescent="0.25">
      <c r="A318"/>
      <c r="B318"/>
      <c r="C318"/>
      <c r="D318"/>
    </row>
    <row r="319" spans="1:4" x14ac:dyDescent="0.25">
      <c r="A319"/>
      <c r="B319"/>
      <c r="C319"/>
      <c r="D319"/>
    </row>
  </sheetData>
  <mergeCells count="15">
    <mergeCell ref="A1:B2"/>
    <mergeCell ref="D1:D2"/>
    <mergeCell ref="A34:B34"/>
    <mergeCell ref="B29:C29"/>
    <mergeCell ref="B31:C31"/>
    <mergeCell ref="B4:D4"/>
    <mergeCell ref="B8:C8"/>
    <mergeCell ref="B10:C10"/>
    <mergeCell ref="B12:C12"/>
    <mergeCell ref="B14:C14"/>
    <mergeCell ref="B17:C17"/>
    <mergeCell ref="B21:C21"/>
    <mergeCell ref="B23:C23"/>
    <mergeCell ref="B25:C25"/>
    <mergeCell ref="B27:C27"/>
  </mergeCells>
  <printOptions horizontalCentered="1"/>
  <pageMargins left="0.70866141732283472" right="0.70866141732283472" top="0.74803149606299213" bottom="0.74803149606299213" header="0.31496062992125984" footer="0.31496062992125984"/>
  <pageSetup paperSize="14" scale="82" fitToHeight="0"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O50"/>
  <sheetViews>
    <sheetView showGridLines="0" topLeftCell="C1" zoomScale="70" zoomScaleNormal="70" workbookViewId="0">
      <selection activeCell="C5" sqref="C5"/>
    </sheetView>
  </sheetViews>
  <sheetFormatPr baseColWidth="10" defaultColWidth="11.42578125" defaultRowHeight="12.75" x14ac:dyDescent="0.25"/>
  <cols>
    <col min="1" max="1" width="5.42578125" style="13" bestFit="1" customWidth="1"/>
    <col min="2" max="2" width="16.5703125" style="13" customWidth="1"/>
    <col min="3" max="3" width="102" style="1" customWidth="1"/>
    <col min="4" max="4" width="9.140625" style="13" customWidth="1"/>
    <col min="5" max="5" width="12.5703125" style="13" customWidth="1"/>
    <col min="6" max="6" width="15.140625" style="13" bestFit="1" customWidth="1"/>
    <col min="7" max="7" width="12.5703125" style="13" bestFit="1" customWidth="1"/>
    <col min="8" max="8" width="13.85546875" style="13" bestFit="1" customWidth="1"/>
    <col min="9" max="10" width="11.85546875" style="13" customWidth="1"/>
    <col min="11" max="11" width="17.28515625" style="13" customWidth="1"/>
    <col min="12" max="12" width="14.85546875" style="13" customWidth="1"/>
    <col min="13" max="13" width="15.5703125" style="13" bestFit="1" customWidth="1"/>
    <col min="14" max="16384" width="11.42578125" style="1"/>
  </cols>
  <sheetData>
    <row r="1" spans="1:14" ht="15.75" customHeight="1" x14ac:dyDescent="0.25">
      <c r="A1" s="117"/>
      <c r="B1" s="118"/>
      <c r="C1" s="121" t="s">
        <v>4</v>
      </c>
      <c r="D1" s="122"/>
      <c r="E1" s="122"/>
      <c r="F1" s="122"/>
      <c r="G1" s="122"/>
      <c r="H1" s="122"/>
      <c r="I1" s="122"/>
      <c r="J1" s="15"/>
      <c r="K1" s="123" t="s">
        <v>37</v>
      </c>
      <c r="L1" s="124"/>
      <c r="M1" s="9"/>
    </row>
    <row r="2" spans="1:14" ht="75" customHeight="1" thickBot="1" x14ac:dyDescent="0.3">
      <c r="A2" s="119"/>
      <c r="B2" s="120"/>
      <c r="C2" s="127" t="s">
        <v>36</v>
      </c>
      <c r="D2" s="128"/>
      <c r="E2" s="128"/>
      <c r="F2" s="128"/>
      <c r="G2" s="128"/>
      <c r="H2" s="128"/>
      <c r="I2" s="128"/>
      <c r="J2" s="24"/>
      <c r="K2" s="125"/>
      <c r="L2" s="126"/>
      <c r="M2" s="9"/>
    </row>
    <row r="3" spans="1:14" s="13" customFormat="1" ht="39" thickBot="1" x14ac:dyDescent="0.3">
      <c r="A3" s="16" t="s">
        <v>0</v>
      </c>
      <c r="B3" s="17" t="s">
        <v>5</v>
      </c>
      <c r="C3" s="18" t="s">
        <v>3</v>
      </c>
      <c r="D3" s="18" t="s">
        <v>1</v>
      </c>
      <c r="E3" s="18" t="s">
        <v>2</v>
      </c>
      <c r="F3" s="18" t="s">
        <v>62</v>
      </c>
      <c r="G3" s="18" t="s">
        <v>63</v>
      </c>
      <c r="H3" s="18" t="s">
        <v>69</v>
      </c>
      <c r="I3" s="18" t="s">
        <v>70</v>
      </c>
      <c r="J3" s="50" t="s">
        <v>72</v>
      </c>
      <c r="K3" s="18"/>
      <c r="L3" s="18" t="s">
        <v>73</v>
      </c>
      <c r="M3" s="19"/>
    </row>
    <row r="4" spans="1:14" s="13" customFormat="1" ht="75.75" customHeight="1" thickBot="1" x14ac:dyDescent="0.3">
      <c r="A4" s="28">
        <v>1</v>
      </c>
      <c r="B4" s="29" t="s">
        <v>40</v>
      </c>
      <c r="C4" s="30" t="s">
        <v>6</v>
      </c>
      <c r="D4" s="31" t="s">
        <v>7</v>
      </c>
      <c r="E4" s="31">
        <v>10</v>
      </c>
      <c r="F4" s="31">
        <v>38000</v>
      </c>
      <c r="G4" s="31">
        <v>40000</v>
      </c>
      <c r="H4" s="31">
        <f>(F4+G4)/2</f>
        <v>39000</v>
      </c>
      <c r="I4" s="48">
        <f>H4*E4</f>
        <v>390000</v>
      </c>
      <c r="J4" s="53" t="s">
        <v>78</v>
      </c>
      <c r="K4" s="54" t="s">
        <v>74</v>
      </c>
      <c r="L4" s="31">
        <f>'[1]Hoja1 (2)'!$AD$4</f>
        <v>1559000</v>
      </c>
      <c r="M4" s="20">
        <v>217000</v>
      </c>
    </row>
    <row r="5" spans="1:14" s="13" customFormat="1" ht="36.75" thickBot="1" x14ac:dyDescent="0.3">
      <c r="A5" s="28">
        <v>2</v>
      </c>
      <c r="B5" s="29" t="s">
        <v>41</v>
      </c>
      <c r="C5" s="30" t="s">
        <v>8</v>
      </c>
      <c r="D5" s="31" t="s">
        <v>7</v>
      </c>
      <c r="E5" s="31">
        <v>1</v>
      </c>
      <c r="F5" s="31">
        <v>13000</v>
      </c>
      <c r="G5" s="31">
        <v>12000</v>
      </c>
      <c r="H5" s="31">
        <f t="shared" ref="H5:H12" si="0">(F5+G5)/2</f>
        <v>12500</v>
      </c>
      <c r="I5" s="48">
        <f t="shared" ref="I5:I12" si="1">H5*E5</f>
        <v>12500</v>
      </c>
      <c r="J5" s="55" t="s">
        <v>78</v>
      </c>
      <c r="K5" s="54" t="s">
        <v>74</v>
      </c>
      <c r="L5" s="31">
        <f>'[1]Hoja1 (2)'!$AD$7</f>
        <v>497000</v>
      </c>
      <c r="M5" s="20">
        <v>497000</v>
      </c>
    </row>
    <row r="6" spans="1:14" s="13" customFormat="1" ht="24.75" customHeight="1" thickBot="1" x14ac:dyDescent="0.3">
      <c r="A6" s="28">
        <v>3</v>
      </c>
      <c r="B6" s="29" t="s">
        <v>41</v>
      </c>
      <c r="C6" s="30" t="s">
        <v>9</v>
      </c>
      <c r="D6" s="31" t="s">
        <v>7</v>
      </c>
      <c r="E6" s="31">
        <v>1</v>
      </c>
      <c r="F6" s="31">
        <v>13000</v>
      </c>
      <c r="G6" s="31">
        <v>12000</v>
      </c>
      <c r="H6" s="31">
        <f t="shared" si="0"/>
        <v>12500</v>
      </c>
      <c r="I6" s="48">
        <f t="shared" si="1"/>
        <v>12500</v>
      </c>
      <c r="J6" s="51"/>
      <c r="K6" s="49"/>
      <c r="L6" s="31"/>
      <c r="M6" s="20"/>
    </row>
    <row r="7" spans="1:14" s="13" customFormat="1" ht="24.75" customHeight="1" thickBot="1" x14ac:dyDescent="0.3">
      <c r="A7" s="28">
        <v>4</v>
      </c>
      <c r="B7" s="29" t="s">
        <v>41</v>
      </c>
      <c r="C7" s="30" t="s">
        <v>10</v>
      </c>
      <c r="D7" s="31" t="s">
        <v>7</v>
      </c>
      <c r="E7" s="31">
        <v>1</v>
      </c>
      <c r="F7" s="31">
        <v>13000</v>
      </c>
      <c r="G7" s="31">
        <v>12000</v>
      </c>
      <c r="H7" s="31">
        <f t="shared" si="0"/>
        <v>12500</v>
      </c>
      <c r="I7" s="48">
        <f t="shared" si="1"/>
        <v>12500</v>
      </c>
      <c r="J7" s="51"/>
      <c r="K7" s="49"/>
      <c r="L7" s="31"/>
      <c r="M7" s="20"/>
    </row>
    <row r="8" spans="1:14" s="13" customFormat="1" ht="24.75" customHeight="1" thickBot="1" x14ac:dyDescent="0.3">
      <c r="A8" s="28">
        <v>5</v>
      </c>
      <c r="B8" s="29" t="s">
        <v>41</v>
      </c>
      <c r="C8" s="30" t="s">
        <v>11</v>
      </c>
      <c r="D8" s="31" t="s">
        <v>1</v>
      </c>
      <c r="E8" s="31">
        <v>1</v>
      </c>
      <c r="F8" s="31">
        <v>13000</v>
      </c>
      <c r="G8" s="31">
        <v>12000</v>
      </c>
      <c r="H8" s="31">
        <f t="shared" si="0"/>
        <v>12500</v>
      </c>
      <c r="I8" s="48">
        <f t="shared" si="1"/>
        <v>12500</v>
      </c>
      <c r="J8" s="51"/>
      <c r="K8" s="49"/>
      <c r="L8" s="31"/>
      <c r="M8" s="20"/>
    </row>
    <row r="9" spans="1:14" s="13" customFormat="1" ht="39" customHeight="1" thickBot="1" x14ac:dyDescent="0.3">
      <c r="A9" s="28">
        <v>6</v>
      </c>
      <c r="B9" s="29" t="s">
        <v>42</v>
      </c>
      <c r="C9" s="30" t="s">
        <v>12</v>
      </c>
      <c r="D9" s="31" t="s">
        <v>7</v>
      </c>
      <c r="E9" s="31">
        <v>4</v>
      </c>
      <c r="F9" s="31">
        <v>18000</v>
      </c>
      <c r="G9" s="31">
        <v>19000</v>
      </c>
      <c r="H9" s="31">
        <f t="shared" si="0"/>
        <v>18500</v>
      </c>
      <c r="I9" s="48">
        <f t="shared" si="1"/>
        <v>74000</v>
      </c>
      <c r="J9" s="51"/>
      <c r="K9" s="49"/>
      <c r="L9" s="31"/>
      <c r="M9" s="20"/>
    </row>
    <row r="10" spans="1:14" s="13" customFormat="1" ht="24.75" customHeight="1" thickBot="1" x14ac:dyDescent="0.3">
      <c r="A10" s="28">
        <v>7</v>
      </c>
      <c r="B10" s="29" t="s">
        <v>43</v>
      </c>
      <c r="C10" s="30" t="s">
        <v>13</v>
      </c>
      <c r="D10" s="31" t="s">
        <v>7</v>
      </c>
      <c r="E10" s="31">
        <v>12</v>
      </c>
      <c r="F10" s="31">
        <v>12000</v>
      </c>
      <c r="G10" s="31">
        <v>12000</v>
      </c>
      <c r="H10" s="31">
        <f t="shared" si="0"/>
        <v>12000</v>
      </c>
      <c r="I10" s="48">
        <f t="shared" si="1"/>
        <v>144000</v>
      </c>
      <c r="J10" s="51"/>
      <c r="K10" s="49"/>
      <c r="L10" s="31"/>
      <c r="M10" s="20"/>
    </row>
    <row r="11" spans="1:14" s="13" customFormat="1" ht="24.75" thickBot="1" x14ac:dyDescent="0.3">
      <c r="A11" s="28">
        <v>8</v>
      </c>
      <c r="B11" s="29" t="s">
        <v>44</v>
      </c>
      <c r="C11" s="30" t="s">
        <v>38</v>
      </c>
      <c r="D11" s="31" t="s">
        <v>7</v>
      </c>
      <c r="E11" s="31">
        <v>4</v>
      </c>
      <c r="F11" s="31">
        <v>7000</v>
      </c>
      <c r="G11" s="31">
        <v>7000</v>
      </c>
      <c r="H11" s="31">
        <f t="shared" si="0"/>
        <v>7000</v>
      </c>
      <c r="I11" s="48">
        <f t="shared" si="1"/>
        <v>28000</v>
      </c>
      <c r="J11" s="51"/>
      <c r="K11" s="49"/>
      <c r="L11" s="31"/>
      <c r="M11" s="20"/>
    </row>
    <row r="12" spans="1:14" s="13" customFormat="1" ht="24.75" thickBot="1" x14ac:dyDescent="0.3">
      <c r="A12" s="28">
        <v>9</v>
      </c>
      <c r="B12" s="29" t="s">
        <v>44</v>
      </c>
      <c r="C12" s="30" t="s">
        <v>39</v>
      </c>
      <c r="D12" s="31" t="s">
        <v>7</v>
      </c>
      <c r="E12" s="31">
        <v>4</v>
      </c>
      <c r="F12" s="31">
        <v>7000</v>
      </c>
      <c r="G12" s="31">
        <v>7000</v>
      </c>
      <c r="H12" s="31">
        <f t="shared" si="0"/>
        <v>7000</v>
      </c>
      <c r="I12" s="48">
        <f t="shared" si="1"/>
        <v>28000</v>
      </c>
      <c r="J12" s="51">
        <f>SUM(I4:I12)</f>
        <v>714000</v>
      </c>
      <c r="K12" s="49"/>
      <c r="L12" s="31">
        <f>J12-L5</f>
        <v>217000</v>
      </c>
      <c r="M12" s="20"/>
    </row>
    <row r="13" spans="1:14" s="13" customFormat="1" ht="36.75" thickBot="1" x14ac:dyDescent="0.3">
      <c r="A13" s="43">
        <v>10</v>
      </c>
      <c r="B13" s="52" t="s">
        <v>45</v>
      </c>
      <c r="C13" s="44" t="s">
        <v>14</v>
      </c>
      <c r="D13" s="45" t="s">
        <v>7</v>
      </c>
      <c r="E13" s="45">
        <v>250</v>
      </c>
      <c r="F13" s="45">
        <v>6000</v>
      </c>
      <c r="G13" s="45">
        <v>7000</v>
      </c>
      <c r="H13" s="45">
        <f>(F13+G13)/2</f>
        <v>6500</v>
      </c>
      <c r="I13" s="45">
        <f>H13*E13</f>
        <v>1625000</v>
      </c>
      <c r="J13" s="55" t="s">
        <v>76</v>
      </c>
      <c r="K13" s="54" t="s">
        <v>75</v>
      </c>
      <c r="L13" s="43">
        <f>'[1]Hoja1 (2)'!$AD$6</f>
        <v>2000000</v>
      </c>
      <c r="M13" s="21">
        <v>1625000</v>
      </c>
      <c r="N13" s="13">
        <f>M13-I13</f>
        <v>0</v>
      </c>
    </row>
    <row r="14" spans="1:14" ht="84.75" thickBot="1" x14ac:dyDescent="0.3">
      <c r="A14" s="12">
        <v>11</v>
      </c>
      <c r="B14" s="11" t="s">
        <v>46</v>
      </c>
      <c r="C14" s="4" t="s">
        <v>15</v>
      </c>
      <c r="D14" s="5" t="s">
        <v>16</v>
      </c>
      <c r="E14" s="5" t="s">
        <v>17</v>
      </c>
      <c r="F14" s="5">
        <v>12000</v>
      </c>
      <c r="G14" s="5">
        <v>14000</v>
      </c>
      <c r="H14" s="6">
        <f>(F14+G14)/2</f>
        <v>13000</v>
      </c>
      <c r="I14" s="5">
        <f>H14*50</f>
        <v>650000</v>
      </c>
      <c r="J14" s="5"/>
      <c r="K14" s="5"/>
      <c r="L14" s="5"/>
      <c r="M14" s="22"/>
    </row>
    <row r="15" spans="1:14" ht="36.75" thickBot="1" x14ac:dyDescent="0.3">
      <c r="A15" s="12">
        <v>12</v>
      </c>
      <c r="B15" s="11" t="s">
        <v>45</v>
      </c>
      <c r="C15" s="4" t="s">
        <v>18</v>
      </c>
      <c r="D15" s="5" t="s">
        <v>7</v>
      </c>
      <c r="E15" s="5">
        <v>200</v>
      </c>
      <c r="F15" s="5">
        <v>6000</v>
      </c>
      <c r="G15" s="5">
        <v>7000</v>
      </c>
      <c r="H15" s="6">
        <f t="shared" ref="H15:H17" si="2">(F15+G15)/2</f>
        <v>6500</v>
      </c>
      <c r="I15" s="5">
        <f>H15*E15</f>
        <v>1300000</v>
      </c>
      <c r="J15" s="5"/>
      <c r="K15" s="5"/>
      <c r="L15" s="5"/>
      <c r="M15" s="22"/>
    </row>
    <row r="16" spans="1:14" ht="48.75" thickBot="1" x14ac:dyDescent="0.3">
      <c r="A16" s="32">
        <v>13</v>
      </c>
      <c r="B16" s="33" t="s">
        <v>47</v>
      </c>
      <c r="C16" s="34" t="s">
        <v>60</v>
      </c>
      <c r="D16" s="35" t="s">
        <v>19</v>
      </c>
      <c r="E16" s="35">
        <v>6</v>
      </c>
      <c r="F16" s="35">
        <v>1700000</v>
      </c>
      <c r="G16" s="35">
        <v>1550000</v>
      </c>
      <c r="H16" s="35">
        <f t="shared" si="2"/>
        <v>1625000</v>
      </c>
      <c r="I16" s="35">
        <f t="shared" ref="I16:I17" si="3">H16*E16</f>
        <v>9750000</v>
      </c>
      <c r="J16" s="55" t="s">
        <v>76</v>
      </c>
      <c r="K16" s="54" t="s">
        <v>75</v>
      </c>
      <c r="L16" s="35">
        <f>'[1]Hoja1 (2)'!$AD$5</f>
        <v>8900000</v>
      </c>
      <c r="M16" s="22">
        <v>8000000</v>
      </c>
      <c r="N16" s="1">
        <f>I16-M16</f>
        <v>1750000</v>
      </c>
    </row>
    <row r="17" spans="1:15" ht="132.75" thickBot="1" x14ac:dyDescent="0.3">
      <c r="A17" s="12">
        <v>14</v>
      </c>
      <c r="B17" s="11" t="s">
        <v>48</v>
      </c>
      <c r="C17" s="4" t="s">
        <v>61</v>
      </c>
      <c r="D17" s="5" t="s">
        <v>19</v>
      </c>
      <c r="E17" s="5">
        <v>180</v>
      </c>
      <c r="F17" s="5">
        <v>6000</v>
      </c>
      <c r="G17" s="5">
        <v>7000</v>
      </c>
      <c r="H17" s="6">
        <f t="shared" si="2"/>
        <v>6500</v>
      </c>
      <c r="I17" s="5">
        <f t="shared" si="3"/>
        <v>1170000</v>
      </c>
      <c r="J17" s="5"/>
      <c r="K17" s="5"/>
      <c r="L17" s="5"/>
      <c r="M17" s="22"/>
      <c r="N17" s="1">
        <v>2500</v>
      </c>
    </row>
    <row r="18" spans="1:15" ht="123" customHeight="1" thickBot="1" x14ac:dyDescent="0.3">
      <c r="A18" s="36">
        <v>15</v>
      </c>
      <c r="B18" s="37" t="s">
        <v>49</v>
      </c>
      <c r="C18" s="38" t="s">
        <v>65</v>
      </c>
      <c r="D18" s="39" t="s">
        <v>64</v>
      </c>
      <c r="E18" s="39" t="s">
        <v>64</v>
      </c>
      <c r="F18" s="38">
        <v>1000000</v>
      </c>
      <c r="G18" s="38">
        <v>900000</v>
      </c>
      <c r="H18" s="39">
        <f t="shared" ref="H18:H32" si="4">(F18+G18)/2</f>
        <v>950000</v>
      </c>
      <c r="I18" s="38">
        <f>H18</f>
        <v>950000</v>
      </c>
      <c r="J18" s="56" t="s">
        <v>76</v>
      </c>
      <c r="K18" s="54" t="s">
        <v>77</v>
      </c>
      <c r="L18" s="38">
        <f>'[1]Hoja1 (2)'!$AD$3</f>
        <v>11040000</v>
      </c>
      <c r="M18" s="58">
        <v>11040000</v>
      </c>
    </row>
    <row r="19" spans="1:15" ht="132.75" thickBot="1" x14ac:dyDescent="0.3">
      <c r="A19" s="40">
        <v>16</v>
      </c>
      <c r="B19" s="41" t="s">
        <v>50</v>
      </c>
      <c r="C19" s="42" t="s">
        <v>66</v>
      </c>
      <c r="D19" s="39" t="s">
        <v>64</v>
      </c>
      <c r="E19" s="39" t="s">
        <v>64</v>
      </c>
      <c r="F19" s="38">
        <v>1500000</v>
      </c>
      <c r="G19" s="38">
        <v>1300000</v>
      </c>
      <c r="H19" s="39">
        <f t="shared" si="4"/>
        <v>1400000</v>
      </c>
      <c r="I19" s="38">
        <f>H19</f>
        <v>1400000</v>
      </c>
      <c r="J19" s="57">
        <f>I18+I19+I20</f>
        <v>11042500</v>
      </c>
      <c r="K19" s="38"/>
      <c r="L19" s="38"/>
      <c r="M19" s="23"/>
    </row>
    <row r="20" spans="1:15" ht="191.25" customHeight="1" thickBot="1" x14ac:dyDescent="0.3">
      <c r="A20" s="41">
        <v>17</v>
      </c>
      <c r="B20" s="41" t="s">
        <v>51</v>
      </c>
      <c r="C20" s="42" t="s">
        <v>67</v>
      </c>
      <c r="D20" s="38" t="s">
        <v>1</v>
      </c>
      <c r="E20" s="38" t="s">
        <v>35</v>
      </c>
      <c r="F20" s="38">
        <v>28450</v>
      </c>
      <c r="G20" s="38">
        <v>29500</v>
      </c>
      <c r="H20" s="39">
        <f t="shared" si="4"/>
        <v>28975</v>
      </c>
      <c r="I20" s="38">
        <f>H20*300</f>
        <v>8692500</v>
      </c>
      <c r="J20" s="38"/>
      <c r="K20" s="38"/>
      <c r="L20" s="38"/>
      <c r="M20" s="23"/>
    </row>
    <row r="21" spans="1:15" ht="55.5" customHeight="1" thickBot="1" x14ac:dyDescent="0.3">
      <c r="A21" s="11">
        <v>18</v>
      </c>
      <c r="B21" s="11" t="s">
        <v>45</v>
      </c>
      <c r="C21" s="62" t="s">
        <v>20</v>
      </c>
      <c r="D21" s="6" t="s">
        <v>7</v>
      </c>
      <c r="E21" s="6">
        <v>100</v>
      </c>
      <c r="F21" s="6">
        <v>6000</v>
      </c>
      <c r="G21" s="6">
        <v>7000</v>
      </c>
      <c r="H21" s="6">
        <f t="shared" si="4"/>
        <v>6500</v>
      </c>
      <c r="I21" s="6">
        <f>H21*E21</f>
        <v>650000</v>
      </c>
      <c r="J21" s="6"/>
      <c r="K21" s="6"/>
      <c r="L21" s="6"/>
      <c r="M21" s="20"/>
    </row>
    <row r="22" spans="1:15" ht="55.5" customHeight="1" thickBot="1" x14ac:dyDescent="0.3">
      <c r="A22" s="11">
        <v>19</v>
      </c>
      <c r="B22" s="60" t="s">
        <v>45</v>
      </c>
      <c r="C22" s="62" t="s">
        <v>21</v>
      </c>
      <c r="D22" s="61" t="s">
        <v>7</v>
      </c>
      <c r="E22" s="61">
        <v>124</v>
      </c>
      <c r="F22" s="6">
        <v>6000</v>
      </c>
      <c r="G22" s="6">
        <v>7000</v>
      </c>
      <c r="H22" s="6">
        <f t="shared" si="4"/>
        <v>6500</v>
      </c>
      <c r="I22" s="6">
        <f>H22*E22</f>
        <v>806000</v>
      </c>
      <c r="J22" s="6"/>
      <c r="K22" s="6"/>
      <c r="L22" s="6"/>
      <c r="M22" s="20"/>
      <c r="N22" s="1">
        <v>612500</v>
      </c>
      <c r="O22" s="1">
        <f>N22+M22</f>
        <v>612500</v>
      </c>
    </row>
    <row r="23" spans="1:15" ht="216.75" thickBot="1" x14ac:dyDescent="0.3">
      <c r="A23" s="11">
        <v>21</v>
      </c>
      <c r="B23" s="11" t="s">
        <v>52</v>
      </c>
      <c r="C23" s="7" t="s">
        <v>68</v>
      </c>
      <c r="D23" s="6" t="s">
        <v>16</v>
      </c>
      <c r="E23" s="6">
        <v>1</v>
      </c>
      <c r="F23" s="6">
        <v>2300000</v>
      </c>
      <c r="G23" s="6">
        <v>2300000</v>
      </c>
      <c r="H23" s="6">
        <f t="shared" si="4"/>
        <v>2300000</v>
      </c>
      <c r="I23" s="6">
        <f>H23</f>
        <v>2300000</v>
      </c>
      <c r="J23" s="6"/>
      <c r="K23" s="6"/>
      <c r="L23" s="6"/>
      <c r="M23" s="20"/>
    </row>
    <row r="24" spans="1:15" ht="204" customHeight="1" thickBot="1" x14ac:dyDescent="0.3">
      <c r="A24" s="11">
        <v>22</v>
      </c>
      <c r="B24" s="11" t="s">
        <v>52</v>
      </c>
      <c r="C24" s="7" t="s">
        <v>22</v>
      </c>
      <c r="D24" s="6" t="s">
        <v>16</v>
      </c>
      <c r="E24" s="6">
        <v>1</v>
      </c>
      <c r="F24" s="6">
        <v>2300000</v>
      </c>
      <c r="G24" s="6">
        <v>2400000</v>
      </c>
      <c r="H24" s="6">
        <f t="shared" si="4"/>
        <v>2350000</v>
      </c>
      <c r="I24" s="6">
        <f>H24</f>
        <v>2350000</v>
      </c>
      <c r="J24" s="6"/>
      <c r="K24" s="6"/>
      <c r="L24" s="6"/>
      <c r="M24" s="20"/>
    </row>
    <row r="25" spans="1:15" ht="42" customHeight="1" thickBot="1" x14ac:dyDescent="0.3">
      <c r="A25" s="11">
        <v>23</v>
      </c>
      <c r="B25" s="11" t="s">
        <v>45</v>
      </c>
      <c r="C25" s="7" t="s">
        <v>23</v>
      </c>
      <c r="D25" s="6" t="s">
        <v>7</v>
      </c>
      <c r="E25" s="6">
        <v>130</v>
      </c>
      <c r="F25" s="6">
        <v>6000</v>
      </c>
      <c r="G25" s="6">
        <v>7000</v>
      </c>
      <c r="H25" s="6">
        <f t="shared" si="4"/>
        <v>6500</v>
      </c>
      <c r="I25" s="6">
        <f>H25*E25</f>
        <v>845000</v>
      </c>
      <c r="J25" s="6"/>
      <c r="K25" s="6"/>
      <c r="L25" s="6"/>
      <c r="M25" s="20"/>
    </row>
    <row r="26" spans="1:15" ht="42.75" customHeight="1" thickBot="1" x14ac:dyDescent="0.3">
      <c r="A26" s="11">
        <v>24</v>
      </c>
      <c r="B26" s="11" t="s">
        <v>45</v>
      </c>
      <c r="C26" s="7" t="s">
        <v>20</v>
      </c>
      <c r="D26" s="6" t="s">
        <v>1</v>
      </c>
      <c r="E26" s="6">
        <v>250</v>
      </c>
      <c r="F26" s="6">
        <v>6000</v>
      </c>
      <c r="G26" s="6">
        <v>7000</v>
      </c>
      <c r="H26" s="6">
        <f t="shared" si="4"/>
        <v>6500</v>
      </c>
      <c r="I26" s="6">
        <f>H26*E26</f>
        <v>1625000</v>
      </c>
      <c r="J26" s="6"/>
      <c r="K26" s="6"/>
      <c r="L26" s="6"/>
      <c r="M26" s="20"/>
    </row>
    <row r="27" spans="1:15" ht="43.5" customHeight="1" thickBot="1" x14ac:dyDescent="0.3">
      <c r="A27" s="11">
        <v>25</v>
      </c>
      <c r="B27" s="11" t="s">
        <v>53</v>
      </c>
      <c r="C27" s="7" t="s">
        <v>24</v>
      </c>
      <c r="D27" s="6" t="s">
        <v>25</v>
      </c>
      <c r="E27" s="6">
        <v>1</v>
      </c>
      <c r="F27" s="6">
        <v>1500000</v>
      </c>
      <c r="G27" s="6">
        <v>1300000</v>
      </c>
      <c r="H27" s="6">
        <f t="shared" si="4"/>
        <v>1400000</v>
      </c>
      <c r="I27" s="6">
        <f>H27*E27</f>
        <v>1400000</v>
      </c>
      <c r="J27" s="6"/>
      <c r="K27" s="6"/>
      <c r="L27" s="6"/>
      <c r="M27" s="20"/>
    </row>
    <row r="28" spans="1:15" ht="84" customHeight="1" thickBot="1" x14ac:dyDescent="0.3">
      <c r="A28" s="11">
        <v>26</v>
      </c>
      <c r="B28" s="11" t="s">
        <v>46</v>
      </c>
      <c r="C28" s="4" t="s">
        <v>15</v>
      </c>
      <c r="D28" s="5" t="s">
        <v>16</v>
      </c>
      <c r="E28" s="5" t="s">
        <v>17</v>
      </c>
      <c r="F28" s="5">
        <v>12000</v>
      </c>
      <c r="G28" s="5">
        <v>13000</v>
      </c>
      <c r="H28" s="6">
        <f t="shared" si="4"/>
        <v>12500</v>
      </c>
      <c r="I28" s="5">
        <f>H28*50</f>
        <v>625000</v>
      </c>
      <c r="J28" s="5"/>
      <c r="K28" s="5"/>
      <c r="L28" s="5"/>
      <c r="M28" s="22"/>
    </row>
    <row r="29" spans="1:15" ht="36.75" thickBot="1" x14ac:dyDescent="0.3">
      <c r="A29" s="11">
        <v>27</v>
      </c>
      <c r="B29" s="11" t="s">
        <v>53</v>
      </c>
      <c r="C29" s="7" t="s">
        <v>26</v>
      </c>
      <c r="D29" s="6" t="s">
        <v>25</v>
      </c>
      <c r="E29" s="6">
        <v>1</v>
      </c>
      <c r="F29" s="6">
        <v>1800000</v>
      </c>
      <c r="G29" s="6">
        <v>1700000</v>
      </c>
      <c r="H29" s="6">
        <f t="shared" si="4"/>
        <v>1750000</v>
      </c>
      <c r="I29" s="6">
        <f t="shared" ref="I29:I37" si="5">H29*E29</f>
        <v>1750000</v>
      </c>
      <c r="J29" s="6"/>
      <c r="K29" s="6"/>
      <c r="L29" s="6"/>
      <c r="M29" s="20"/>
    </row>
    <row r="30" spans="1:15" ht="43.5" customHeight="1" thickBot="1" x14ac:dyDescent="0.3">
      <c r="A30" s="11">
        <v>28</v>
      </c>
      <c r="B30" s="11" t="s">
        <v>53</v>
      </c>
      <c r="C30" s="7" t="s">
        <v>27</v>
      </c>
      <c r="D30" s="6" t="s">
        <v>25</v>
      </c>
      <c r="E30" s="6">
        <v>1</v>
      </c>
      <c r="F30" s="6">
        <v>1800000</v>
      </c>
      <c r="G30" s="6">
        <v>1700000</v>
      </c>
      <c r="H30" s="6">
        <f t="shared" si="4"/>
        <v>1750000</v>
      </c>
      <c r="I30" s="6">
        <f t="shared" si="5"/>
        <v>1750000</v>
      </c>
      <c r="J30" s="6"/>
      <c r="K30" s="6"/>
      <c r="L30" s="6"/>
      <c r="M30" s="20"/>
    </row>
    <row r="31" spans="1:15" ht="34.5" customHeight="1" thickBot="1" x14ac:dyDescent="0.3">
      <c r="A31" s="12">
        <v>29</v>
      </c>
      <c r="B31" s="11" t="s">
        <v>53</v>
      </c>
      <c r="C31" s="8" t="s">
        <v>28</v>
      </c>
      <c r="D31" s="5" t="s">
        <v>25</v>
      </c>
      <c r="E31" s="5">
        <v>3</v>
      </c>
      <c r="F31" s="5">
        <v>900000</v>
      </c>
      <c r="G31" s="5">
        <v>900000</v>
      </c>
      <c r="H31" s="6">
        <f t="shared" si="4"/>
        <v>900000</v>
      </c>
      <c r="I31" s="6">
        <f t="shared" si="5"/>
        <v>2700000</v>
      </c>
      <c r="J31" s="6"/>
      <c r="K31" s="5"/>
      <c r="L31" s="5"/>
      <c r="M31" s="22"/>
    </row>
    <row r="32" spans="1:15" ht="34.5" customHeight="1" thickBot="1" x14ac:dyDescent="0.3">
      <c r="A32" s="12">
        <v>30</v>
      </c>
      <c r="B32" s="12" t="s">
        <v>54</v>
      </c>
      <c r="C32" s="7" t="s">
        <v>29</v>
      </c>
      <c r="D32" s="6" t="s">
        <v>1</v>
      </c>
      <c r="E32" s="6">
        <v>1</v>
      </c>
      <c r="F32" s="6">
        <v>1900000</v>
      </c>
      <c r="G32" s="6">
        <v>2000000</v>
      </c>
      <c r="H32" s="6">
        <f t="shared" si="4"/>
        <v>1950000</v>
      </c>
      <c r="I32" s="6">
        <f t="shared" si="5"/>
        <v>1950000</v>
      </c>
      <c r="J32" s="6"/>
      <c r="K32" s="6"/>
      <c r="L32" s="6"/>
      <c r="M32" s="20"/>
    </row>
    <row r="33" spans="1:13" ht="34.5" customHeight="1" thickBot="1" x14ac:dyDescent="0.3">
      <c r="A33" s="12">
        <v>31</v>
      </c>
      <c r="B33" s="12" t="s">
        <v>55</v>
      </c>
      <c r="C33" s="7" t="s">
        <v>30</v>
      </c>
      <c r="D33" s="6" t="s">
        <v>7</v>
      </c>
      <c r="E33" s="6">
        <v>20</v>
      </c>
      <c r="F33" s="6">
        <v>140000</v>
      </c>
      <c r="G33" s="6">
        <v>130000</v>
      </c>
      <c r="H33" s="6">
        <f t="shared" ref="H33:H37" si="6">(F33+G33)/2</f>
        <v>135000</v>
      </c>
      <c r="I33" s="6">
        <f t="shared" si="5"/>
        <v>2700000</v>
      </c>
      <c r="J33" s="6"/>
      <c r="K33" s="6"/>
      <c r="L33" s="6"/>
      <c r="M33" s="20"/>
    </row>
    <row r="34" spans="1:13" ht="34.5" customHeight="1" thickBot="1" x14ac:dyDescent="0.3">
      <c r="A34" s="12">
        <v>32</v>
      </c>
      <c r="B34" s="12" t="s">
        <v>56</v>
      </c>
      <c r="C34" s="7" t="s">
        <v>31</v>
      </c>
      <c r="D34" s="6" t="s">
        <v>1</v>
      </c>
      <c r="E34" s="6">
        <v>2</v>
      </c>
      <c r="F34" s="6">
        <v>150000</v>
      </c>
      <c r="G34" s="6">
        <v>150000</v>
      </c>
      <c r="H34" s="6">
        <f t="shared" si="6"/>
        <v>150000</v>
      </c>
      <c r="I34" s="6">
        <f t="shared" si="5"/>
        <v>300000</v>
      </c>
      <c r="J34" s="6"/>
      <c r="K34" s="6"/>
      <c r="L34" s="6"/>
      <c r="M34" s="20"/>
    </row>
    <row r="35" spans="1:13" ht="34.5" customHeight="1" thickBot="1" x14ac:dyDescent="0.3">
      <c r="A35" s="12">
        <v>33</v>
      </c>
      <c r="B35" s="12" t="s">
        <v>57</v>
      </c>
      <c r="C35" s="7" t="s">
        <v>32</v>
      </c>
      <c r="D35" s="6" t="s">
        <v>1</v>
      </c>
      <c r="E35" s="6">
        <v>6</v>
      </c>
      <c r="F35" s="6">
        <v>5000</v>
      </c>
      <c r="G35" s="6">
        <v>5000</v>
      </c>
      <c r="H35" s="6">
        <f t="shared" si="6"/>
        <v>5000</v>
      </c>
      <c r="I35" s="6">
        <f t="shared" si="5"/>
        <v>30000</v>
      </c>
      <c r="J35" s="6"/>
      <c r="K35" s="6"/>
      <c r="L35" s="6"/>
      <c r="M35" s="20"/>
    </row>
    <row r="36" spans="1:13" ht="34.5" customHeight="1" thickBot="1" x14ac:dyDescent="0.3">
      <c r="A36" s="12">
        <v>34</v>
      </c>
      <c r="B36" s="12" t="s">
        <v>58</v>
      </c>
      <c r="C36" s="7" t="s">
        <v>33</v>
      </c>
      <c r="D36" s="6" t="s">
        <v>7</v>
      </c>
      <c r="E36" s="6">
        <v>2</v>
      </c>
      <c r="F36" s="6">
        <v>60000</v>
      </c>
      <c r="G36" s="6">
        <v>50000</v>
      </c>
      <c r="H36" s="6">
        <f t="shared" si="6"/>
        <v>55000</v>
      </c>
      <c r="I36" s="6">
        <f t="shared" si="5"/>
        <v>110000</v>
      </c>
      <c r="J36" s="6"/>
      <c r="K36" s="6"/>
      <c r="L36" s="6"/>
      <c r="M36" s="20"/>
    </row>
    <row r="37" spans="1:13" ht="34.5" customHeight="1" x14ac:dyDescent="0.25">
      <c r="A37" s="25">
        <v>35</v>
      </c>
      <c r="B37" s="25" t="s">
        <v>59</v>
      </c>
      <c r="C37" s="26" t="s">
        <v>34</v>
      </c>
      <c r="D37" s="27" t="s">
        <v>7</v>
      </c>
      <c r="E37" s="27">
        <v>2</v>
      </c>
      <c r="F37" s="27">
        <v>60000</v>
      </c>
      <c r="G37" s="27">
        <v>50000</v>
      </c>
      <c r="H37" s="27">
        <f t="shared" si="6"/>
        <v>55000</v>
      </c>
      <c r="I37" s="27">
        <f t="shared" si="5"/>
        <v>110000</v>
      </c>
      <c r="J37" s="27"/>
      <c r="K37" s="27"/>
      <c r="L37" s="27"/>
      <c r="M37" s="20"/>
    </row>
    <row r="38" spans="1:13" s="2" customFormat="1" ht="15.75" customHeight="1" x14ac:dyDescent="0.25">
      <c r="A38" s="130" t="s">
        <v>71</v>
      </c>
      <c r="B38" s="131"/>
      <c r="C38" s="131"/>
      <c r="D38" s="131"/>
      <c r="E38" s="131"/>
      <c r="F38" s="131"/>
      <c r="G38" s="131"/>
      <c r="H38" s="132"/>
      <c r="I38" s="137">
        <f>SUM(I4:I37)</f>
        <v>48252500</v>
      </c>
      <c r="J38" s="46"/>
      <c r="K38" s="137"/>
      <c r="L38" s="137" t="s">
        <v>80</v>
      </c>
      <c r="M38" s="129">
        <f>I37+I36+I35+I34+I33+I32+I31+I30+I29+I28+I27+I26+I25+I24+I23+I21+I17+I15+I14+N16+N17+I22</f>
        <v>26873500</v>
      </c>
    </row>
    <row r="39" spans="1:13" s="2" customFormat="1" ht="15.75" customHeight="1" x14ac:dyDescent="0.25">
      <c r="A39" s="133"/>
      <c r="B39" s="134"/>
      <c r="C39" s="134"/>
      <c r="D39" s="134"/>
      <c r="E39" s="134"/>
      <c r="F39" s="134"/>
      <c r="G39" s="134"/>
      <c r="H39" s="135"/>
      <c r="I39" s="138"/>
      <c r="J39" s="47"/>
      <c r="K39" s="138"/>
      <c r="L39" s="138"/>
      <c r="M39" s="129"/>
    </row>
    <row r="40" spans="1:13" x14ac:dyDescent="0.25">
      <c r="A40" s="9"/>
      <c r="B40" s="9"/>
      <c r="C40" s="10"/>
      <c r="D40" s="9"/>
      <c r="E40" s="9"/>
      <c r="F40" s="9"/>
      <c r="G40" s="9"/>
      <c r="H40" s="9"/>
      <c r="I40" s="9"/>
      <c r="J40" s="9"/>
      <c r="K40" s="9"/>
      <c r="L40" s="131" t="s">
        <v>79</v>
      </c>
      <c r="M40" s="9"/>
    </row>
    <row r="41" spans="1:13" ht="15" x14ac:dyDescent="0.25">
      <c r="A41" s="3"/>
      <c r="B41" s="3"/>
      <c r="C41" s="14"/>
      <c r="D41" s="3"/>
      <c r="E41" s="3"/>
      <c r="F41" s="3"/>
      <c r="G41" s="3"/>
      <c r="H41" s="3"/>
      <c r="I41" s="3"/>
      <c r="J41" s="3"/>
      <c r="K41" s="3"/>
      <c r="L41" s="136"/>
      <c r="M41" s="3">
        <f>SUM(M4:M37)</f>
        <v>21379000</v>
      </c>
    </row>
    <row r="42" spans="1:13" ht="15" x14ac:dyDescent="0.25">
      <c r="A42" s="3"/>
      <c r="B42" s="3"/>
      <c r="C42" s="14"/>
      <c r="D42" s="3"/>
      <c r="E42" s="3"/>
      <c r="F42" s="3"/>
      <c r="G42" s="3"/>
      <c r="H42" s="3"/>
      <c r="I42" s="3"/>
      <c r="J42" s="3"/>
      <c r="K42" s="3"/>
      <c r="L42" s="3"/>
      <c r="M42" s="3"/>
    </row>
    <row r="43" spans="1:13" ht="15" x14ac:dyDescent="0.25">
      <c r="A43" s="3"/>
      <c r="B43" s="3"/>
      <c r="C43" s="14"/>
      <c r="D43" s="3"/>
      <c r="E43" s="3" t="s">
        <v>81</v>
      </c>
      <c r="F43" s="59">
        <f>M38+M18</f>
        <v>37913500</v>
      </c>
      <c r="G43" s="3"/>
      <c r="H43" s="3"/>
      <c r="I43" s="3"/>
      <c r="J43" s="3"/>
      <c r="K43" s="3"/>
      <c r="L43" s="3"/>
      <c r="M43" s="59">
        <f>M41+M38</f>
        <v>48252500</v>
      </c>
    </row>
    <row r="44" spans="1:13" ht="15" x14ac:dyDescent="0.25">
      <c r="A44" s="3"/>
      <c r="B44" s="3"/>
      <c r="C44" s="14"/>
      <c r="D44" s="3"/>
      <c r="E44" s="3"/>
      <c r="F44" s="3"/>
      <c r="G44" s="3"/>
      <c r="H44" s="3"/>
      <c r="I44" s="3"/>
      <c r="J44" s="3"/>
      <c r="K44" s="3"/>
      <c r="L44" s="3"/>
      <c r="M44" s="3"/>
    </row>
    <row r="45" spans="1:13" ht="15" x14ac:dyDescent="0.25">
      <c r="A45" s="3"/>
      <c r="B45" s="3"/>
      <c r="C45" s="14"/>
      <c r="D45" s="3"/>
      <c r="E45" s="3"/>
      <c r="F45" s="3"/>
      <c r="G45" s="3"/>
      <c r="H45" s="3"/>
      <c r="I45" s="3"/>
      <c r="J45" s="3"/>
      <c r="K45" s="3"/>
      <c r="L45" s="3"/>
      <c r="M45" s="3"/>
    </row>
    <row r="48" spans="1:13" x14ac:dyDescent="0.25">
      <c r="F48" s="13">
        <v>611000</v>
      </c>
    </row>
    <row r="49" spans="6:6" ht="15.75" x14ac:dyDescent="0.25">
      <c r="F49" s="63">
        <v>47641500</v>
      </c>
    </row>
    <row r="50" spans="6:6" x14ac:dyDescent="0.25">
      <c r="F50" s="64">
        <f>F49+F48</f>
        <v>48252500</v>
      </c>
    </row>
  </sheetData>
  <mergeCells count="10">
    <mergeCell ref="L40:L41"/>
    <mergeCell ref="I38:I39"/>
    <mergeCell ref="K38:K39"/>
    <mergeCell ref="L38:L39"/>
    <mergeCell ref="A1:B2"/>
    <mergeCell ref="C1:I1"/>
    <mergeCell ref="K1:L2"/>
    <mergeCell ref="C2:I2"/>
    <mergeCell ref="M38:M39"/>
    <mergeCell ref="A38:H39"/>
  </mergeCells>
  <conditionalFormatting sqref="K4">
    <cfRule type="expression" dxfId="4" priority="5">
      <formula>#REF!="ojo"</formula>
    </cfRule>
  </conditionalFormatting>
  <conditionalFormatting sqref="K13">
    <cfRule type="expression" dxfId="3" priority="4">
      <formula>#REF!="ojo"</formula>
    </cfRule>
  </conditionalFormatting>
  <conditionalFormatting sqref="K16">
    <cfRule type="expression" dxfId="2" priority="3">
      <formula>#REF!="ojo"</formula>
    </cfRule>
  </conditionalFormatting>
  <conditionalFormatting sqref="K5">
    <cfRule type="expression" dxfId="1" priority="2">
      <formula>#REF!="ojo"</formula>
    </cfRule>
  </conditionalFormatting>
  <conditionalFormatting sqref="K18">
    <cfRule type="expression" dxfId="0" priority="1">
      <formula>#REF!="ojo"</formula>
    </cfRule>
  </conditionalFormatting>
  <printOptions horizontalCentered="1" verticalCentered="1"/>
  <pageMargins left="0.70866141732283472" right="0.70866141732283472" top="0.74803149606299213" bottom="0.74803149606299213" header="0.31496062992125984" footer="0.31496062992125984"/>
  <pageSetup paperSize="14" scale="46" fitToHeight="0"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FICHA TECNICA</vt:lpstr>
      <vt:lpstr>hoja 2</vt:lpstr>
      <vt:lpstr>'FICHA TECNICA'!Área_de_impresión</vt:lpstr>
      <vt:lpstr>'FICHA TECNICA'!Títulos_a_imprimir</vt:lpstr>
      <vt:lpstr>'hoja 2'!Títulos_a_imprimir</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SENNOVA</dc:creator>
  <cp:lastModifiedBy>573014533047</cp:lastModifiedBy>
  <cp:lastPrinted>2019-06-11T15:30:01Z</cp:lastPrinted>
  <dcterms:created xsi:type="dcterms:W3CDTF">2018-10-17T20:06:19Z</dcterms:created>
  <dcterms:modified xsi:type="dcterms:W3CDTF">2020-12-23T00:51:00Z</dcterms:modified>
</cp:coreProperties>
</file>