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08 - CINTAS - HILOS - CAJAS/1.1 Invitación/"/>
    </mc:Choice>
  </mc:AlternateContent>
  <xr:revisionPtr revIDLastSave="136" documentId="13_ncr:1_{CA9A53B8-0646-4745-8A13-5C9CB3A1D7B6}" xr6:coauthVersionLast="47" xr6:coauthVersionMax="47" xr10:uidLastSave="{6C6CB3FA-9F72-435A-A0B1-114810B97E69}"/>
  <bookViews>
    <workbookView xWindow="-15015" yWindow="-16635" windowWidth="29040" windowHeight="16440" xr2:uid="{00000000-000D-0000-FFFF-FFFF00000000}"/>
  </bookViews>
  <sheets>
    <sheet name="OFERTA BASE" sheetId="1" r:id="rId1"/>
    <sheet name="Hoja1" sheetId="2" r:id="rId2"/>
  </sheets>
  <definedNames>
    <definedName name="_xlnm._FilterDatabase" localSheetId="0" hidden="1">'OFERTA BASE'!$B$9:$V$17</definedName>
    <definedName name="_xlnm.Print_Area" localSheetId="0">'OFERTA BASE'!$A$1:$V$36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1" l="1"/>
  <c r="M14" i="1"/>
  <c r="M15" i="1"/>
  <c r="M16" i="1"/>
  <c r="M17" i="1"/>
  <c r="M10" i="1"/>
  <c r="M11" i="1"/>
  <c r="M12" i="1"/>
  <c r="R17" i="1"/>
  <c r="R11" i="1"/>
  <c r="R15" i="1"/>
  <c r="R13" i="1"/>
  <c r="R16" i="1"/>
  <c r="R10" i="1"/>
  <c r="R14" i="1"/>
  <c r="R12" i="1" l="1"/>
  <c r="R1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T9" authorId="0" shapeId="0" xr:uid="{D23A89E3-D1F6-416E-BDA7-05A30ECEBC4C}">
      <text>
        <r>
          <rPr>
            <b/>
            <sz val="9"/>
            <color indexed="81"/>
            <rFont val="Tahoma"/>
            <charset val="1"/>
          </rPr>
          <t>SI EL MATERIAL ES IGUAL AL SOLICITADO EN CARACTERISTICAS, FUNCIONAMIENTO, MARCA, P/N SI LO TIENE, SELECCIONE SI.
SI PRESENTA UN P/N ALTERNATIVO POR FAVOR SELECCIONAR NO</t>
        </r>
      </text>
    </comment>
    <comment ref="U9" authorId="0" shapeId="0" xr:uid="{6E24F679-EE36-410E-AB61-D1792F759B09}">
      <text>
        <r>
          <rPr>
            <b/>
            <sz val="9"/>
            <color indexed="81"/>
            <rFont val="Tahoma"/>
            <charset val="1"/>
          </rPr>
          <t xml:space="preserve"> * SI OFERTA UNA OPCION DIFERENTE A LA SOLICITADA, POR FAVOR RELACIONAR LA REFERENCIA O P/N, MARCA Y ADJUNTAR FICHA TECNICA PARA REVISION.
* SI ELMATERIAL SOLICITADO FUE DESCONTINUADO, POR FAVOR ADJUNTAR CARTA DE FABRICANTE INFORMANDO  EL CAMBIO Y EL P/N QUE LO REEMPLAZA</t>
        </r>
      </text>
    </comment>
  </commentList>
</comments>
</file>

<file path=xl/sharedStrings.xml><?xml version="1.0" encoding="utf-8"?>
<sst xmlns="http://schemas.openxmlformats.org/spreadsheetml/2006/main" count="178" uniqueCount="128">
  <si>
    <t>RAZON SOCIAL</t>
  </si>
  <si>
    <t>NOMBRE COMERCIAL</t>
  </si>
  <si>
    <t>TELEFONO</t>
  </si>
  <si>
    <t>NIT</t>
  </si>
  <si>
    <t>DIRECCION</t>
  </si>
  <si>
    <t>ITEM</t>
  </si>
  <si>
    <t>DESCRIPCION DEL MATERIAL</t>
  </si>
  <si>
    <t>DESCRIPCION AMPLIADA</t>
  </si>
  <si>
    <t>UND</t>
  </si>
  <si>
    <t>QTY</t>
  </si>
  <si>
    <t>LUGAR DE ENTREGA</t>
  </si>
  <si>
    <t>MARCA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</si>
  <si>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</si>
  <si>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</si>
  <si>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</si>
  <si>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</si>
  <si>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</si>
  <si>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</si>
  <si>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</si>
  <si>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</si>
  <si>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</si>
  <si>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</si>
  <si>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</si>
  <si>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</si>
  <si>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</si>
  <si>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</si>
  <si>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</si>
  <si>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</si>
  <si>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</si>
  <si>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</si>
  <si>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</si>
  <si>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</si>
  <si>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</si>
  <si>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</si>
  <si>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</si>
  <si>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</si>
  <si>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</si>
  <si>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</si>
  <si>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</si>
  <si>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</si>
  <si>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</si>
  <si>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</si>
  <si>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</si>
  <si>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</si>
  <si>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</si>
  <si>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</si>
  <si>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</si>
  <si>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</si>
  <si>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</si>
  <si>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</si>
  <si>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</si>
  <si>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</si>
  <si>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</si>
  <si>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</si>
  <si>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</si>
  <si>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</si>
  <si>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</si>
  <si>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</si>
  <si>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</si>
  <si>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</si>
  <si>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</si>
  <si>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</si>
  <si>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</si>
  <si>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</si>
  <si>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</si>
  <si>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</si>
  <si>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</si>
  <si>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</si>
  <si>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</si>
  <si>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</si>
  <si>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</si>
  <si>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</si>
  <si>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</si>
  <si>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</si>
  <si>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</si>
  <si>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</si>
  <si>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</si>
  <si>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</si>
  <si>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</si>
  <si>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</si>
  <si>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</si>
  <si>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</si>
  <si>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</si>
  <si>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</si>
  <si>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</si>
  <si>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</si>
  <si>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</si>
  <si>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</si>
  <si>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</si>
  <si>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</si>
  <si>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</si>
  <si>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</si>
  <si>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</si>
  <si>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</si>
  <si>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</si>
  <si>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</si>
  <si>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</si>
  <si>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</si>
  <si>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</si>
  <si>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</si>
  <si>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</si>
  <si>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</si>
  <si>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</si>
  <si>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</si>
  <si>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</si>
  <si>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</si>
  <si>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</si>
  <si>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</si>
  <si>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</si>
  <si>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</si>
  <si>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</si>
  <si>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</si>
  <si>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</si>
  <si>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IVA APLICABLE</t>
  </si>
  <si>
    <t>%</t>
  </si>
  <si>
    <t>CUMPLE TECNICAMENTE</t>
  </si>
  <si>
    <t>SI</t>
  </si>
  <si>
    <t>NO</t>
  </si>
  <si>
    <t>P/N ALTERNATIVO</t>
  </si>
  <si>
    <t>NOMBRE CONTACTO
EMAIL</t>
  </si>
  <si>
    <t>T. ENTREGA
EN DIAS CALENDARIO</t>
  </si>
  <si>
    <t>PC08408</t>
  </si>
  <si>
    <t>Cinta embalaje de 2" pulgadas (metro)</t>
  </si>
  <si>
    <t>Hilo multifilamento poli tex 70 negro</t>
  </si>
  <si>
    <t>Ojete para ventilación para bota 10mm</t>
  </si>
  <si>
    <t>Caja de cartón corrugado con tapa 560 x 560 x 370</t>
  </si>
  <si>
    <t>M</t>
  </si>
  <si>
    <t>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</si>
</sst>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name val="Arial"/>
    </font>
    <font>
      <b/>
      <sz val="9"/>
      <color indexed="81"/>
      <name val="Tahoma"/>
      <charset val="1"/>
    </font>
    <font>
      <b/>
      <sz val="9"/>
      <color rgb="FFFF0000"/>
      <name val="Arial"/>
      <family val="2"/>
    </font>
  </fonts>
  <fills count="38">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3" fillId="21" borderId="34" applyNumberFormat="0" applyAlignment="0" applyProtection="0"/>
    <xf numFmtId="0" fontId="24" fillId="22" borderId="35" applyNumberFormat="0" applyAlignment="0" applyProtection="0"/>
    <xf numFmtId="0" fontId="25" fillId="22" borderId="34" applyNumberFormat="0" applyAlignment="0" applyProtection="0"/>
    <xf numFmtId="0" fontId="26" fillId="0" borderId="36" applyNumberFormat="0" applyFill="0" applyAlignment="0" applyProtection="0"/>
    <xf numFmtId="0" fontId="27" fillId="23"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4"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5"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9" fontId="35" fillId="0" borderId="0" applyFont="0" applyFill="0" applyBorder="0" applyAlignment="0" applyProtection="0"/>
  </cellStyleXfs>
  <cellXfs count="148">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0" xfId="0" applyFont="1" applyAlignment="1" applyProtection="1">
      <alignment horizont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vertical="center" wrapText="1"/>
      <protection hidden="1"/>
    </xf>
    <xf numFmtId="0" fontId="13" fillId="0" borderId="40" xfId="0" applyFont="1" applyBorder="1" applyAlignment="1" applyProtection="1">
      <alignment horizontal="center" vertical="center" wrapText="1"/>
      <protection hidden="1"/>
    </xf>
    <xf numFmtId="0" fontId="13" fillId="0" borderId="41" xfId="0" applyFont="1" applyBorder="1" applyAlignment="1" applyProtection="1">
      <alignment vertical="center" wrapText="1"/>
      <protection hidden="1"/>
    </xf>
    <xf numFmtId="0" fontId="13" fillId="0" borderId="41" xfId="0" applyFont="1" applyBorder="1" applyAlignment="1" applyProtection="1">
      <alignment horizontal="center" vertical="center" wrapText="1"/>
      <protection hidden="1"/>
    </xf>
    <xf numFmtId="0" fontId="32" fillId="0" borderId="0" xfId="0" applyFont="1" applyAlignment="1">
      <alignment vertical="center"/>
    </xf>
    <xf numFmtId="0" fontId="9" fillId="0" borderId="0" xfId="0" applyFont="1"/>
    <xf numFmtId="0" fontId="13" fillId="0" borderId="43" xfId="0" applyFont="1" applyBorder="1" applyAlignment="1" applyProtection="1">
      <alignment horizontal="center" vertical="center" wrapText="1"/>
      <protection hidden="1"/>
    </xf>
    <xf numFmtId="0" fontId="10" fillId="15" borderId="46" xfId="0" applyFont="1" applyFill="1" applyBorder="1" applyAlignment="1" applyProtection="1">
      <alignment horizontal="left" vertical="center" wrapText="1"/>
      <protection locked="0"/>
    </xf>
    <xf numFmtId="165" fontId="10" fillId="15" borderId="44" xfId="1" applyFont="1" applyFill="1" applyBorder="1" applyAlignment="1" applyProtection="1">
      <alignment horizontal="left" vertical="center" wrapText="1"/>
      <protection locked="0"/>
    </xf>
    <xf numFmtId="0" fontId="10" fillId="15" borderId="44" xfId="0" applyFont="1" applyFill="1" applyBorder="1" applyAlignment="1" applyProtection="1">
      <alignment horizontal="left" vertical="center" wrapText="1"/>
      <protection locked="0"/>
    </xf>
    <xf numFmtId="167" fontId="10" fillId="15" borderId="44" xfId="1" applyNumberFormat="1" applyFont="1" applyFill="1" applyBorder="1" applyAlignment="1" applyProtection="1">
      <alignment horizontal="left" vertical="center" wrapText="1"/>
      <protection locked="0"/>
    </xf>
    <xf numFmtId="0" fontId="10" fillId="15" borderId="45" xfId="0" applyFont="1" applyFill="1" applyBorder="1" applyAlignment="1" applyProtection="1">
      <alignment horizontal="left" vertical="center" wrapText="1"/>
      <protection locked="0"/>
    </xf>
    <xf numFmtId="0" fontId="10" fillId="0" borderId="44" xfId="0" applyFont="1" applyBorder="1" applyAlignment="1" applyProtection="1">
      <alignment horizontal="center" vertical="center" wrapText="1"/>
      <protection hidden="1"/>
    </xf>
    <xf numFmtId="0" fontId="10" fillId="0" borderId="45" xfId="0" applyFont="1" applyBorder="1" applyAlignment="1" applyProtection="1">
      <alignment horizontal="center" vertical="center" wrapText="1"/>
      <protection hidden="1"/>
    </xf>
    <xf numFmtId="0" fontId="13" fillId="0" borderId="52" xfId="0" applyFont="1" applyBorder="1" applyAlignment="1" applyProtection="1">
      <alignment vertical="center" wrapText="1"/>
      <protection hidden="1"/>
    </xf>
    <xf numFmtId="0" fontId="13" fillId="0" borderId="42"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3" fillId="0" borderId="0" xfId="0" applyFont="1" applyAlignment="1" applyProtection="1">
      <alignment vertical="center"/>
      <protection hidden="1"/>
    </xf>
    <xf numFmtId="0" fontId="13" fillId="17" borderId="28" xfId="0" applyFont="1" applyFill="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0" borderId="4" xfId="0" applyFont="1" applyBorder="1" applyAlignment="1" applyProtection="1">
      <alignment vertical="center" wrapText="1"/>
      <protection hidden="1"/>
    </xf>
    <xf numFmtId="167" fontId="10" fillId="0" borderId="6" xfId="1" applyNumberFormat="1" applyFont="1" applyBorder="1" applyAlignment="1" applyProtection="1">
      <alignment horizontal="center"/>
      <protection hidden="1"/>
    </xf>
    <xf numFmtId="9" fontId="10" fillId="0" borderId="53" xfId="679" applyFont="1" applyBorder="1" applyAlignment="1" applyProtection="1">
      <alignment horizontal="left" vertical="center" wrapText="1"/>
      <protection hidden="1"/>
    </xf>
    <xf numFmtId="0" fontId="13" fillId="37" borderId="4" xfId="0" applyFont="1" applyFill="1" applyBorder="1" applyAlignment="1" applyProtection="1">
      <alignment horizontal="center" vertical="center" wrapText="1"/>
      <protection hidden="1"/>
    </xf>
    <xf numFmtId="167" fontId="10" fillId="0" borderId="44" xfId="1" applyNumberFormat="1" applyFont="1" applyBorder="1" applyAlignment="1" applyProtection="1">
      <alignment horizontal="center" vertical="center" wrapText="1"/>
      <protection hidden="1"/>
    </xf>
    <xf numFmtId="9" fontId="10" fillId="0" borderId="53" xfId="679" applyFont="1" applyBorder="1" applyAlignment="1" applyProtection="1">
      <alignment horizontal="center" vertical="center" wrapText="1"/>
      <protection hidden="1"/>
    </xf>
    <xf numFmtId="0" fontId="37" fillId="0" borderId="40" xfId="0" applyFont="1" applyBorder="1" applyAlignment="1" applyProtection="1">
      <alignment horizontal="center" vertical="center" wrapText="1"/>
      <protection hidden="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9"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47"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6" borderId="7" xfId="0" applyFont="1" applyFill="1" applyBorder="1" applyAlignment="1" applyProtection="1">
      <alignment horizontal="left" vertical="center" wrapText="1"/>
      <protection hidden="1"/>
    </xf>
    <xf numFmtId="0" fontId="33" fillId="36" borderId="8" xfId="0" applyFont="1" applyFill="1" applyBorder="1" applyAlignment="1" applyProtection="1">
      <alignment horizontal="left" vertical="center" wrapText="1"/>
      <protection hidden="1"/>
    </xf>
    <xf numFmtId="0" fontId="33" fillId="36" borderId="9" xfId="0" applyFont="1" applyFill="1" applyBorder="1" applyAlignment="1" applyProtection="1">
      <alignment horizontal="left" vertical="center" wrapText="1"/>
      <protection hidden="1"/>
    </xf>
    <xf numFmtId="0" fontId="32" fillId="36" borderId="7" xfId="0" applyFont="1" applyFill="1" applyBorder="1" applyAlignment="1" applyProtection="1">
      <alignment horizontal="center" vertical="center" wrapText="1"/>
      <protection hidden="1"/>
    </xf>
    <xf numFmtId="0" fontId="32" fillId="36" borderId="8" xfId="0" applyFont="1" applyFill="1" applyBorder="1" applyAlignment="1" applyProtection="1">
      <alignment horizontal="center" vertical="center" wrapText="1"/>
      <protection hidden="1"/>
    </xf>
    <xf numFmtId="0" fontId="32" fillId="36"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50"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8"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9"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47"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xf numFmtId="0" fontId="13" fillId="37" borderId="10" xfId="0" applyFont="1" applyFill="1" applyBorder="1" applyAlignment="1" applyProtection="1">
      <alignment horizontal="center" vertical="center" wrapText="1"/>
      <protection hidden="1"/>
    </xf>
    <xf numFmtId="0" fontId="13" fillId="37" borderId="11" xfId="0" applyFont="1" applyFill="1" applyBorder="1" applyAlignment="1" applyProtection="1">
      <alignment horizontal="center" vertical="center" wrapText="1"/>
      <protection hidden="1"/>
    </xf>
    <xf numFmtId="0" fontId="13" fillId="37" borderId="12" xfId="0" applyFont="1" applyFill="1" applyBorder="1" applyAlignment="1" applyProtection="1">
      <alignment horizontal="center" vertical="center" wrapText="1"/>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Porcentaje" xfId="679" builtinId="5"/>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140074</xdr:colOff>
      <xdr:row>1</xdr:row>
      <xdr:rowOff>160057</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Y36"/>
  <sheetViews>
    <sheetView showGridLines="0" tabSelected="1" zoomScale="85" zoomScaleNormal="85" zoomScaleSheetLayoutView="25" workbookViewId="0">
      <selection activeCell="J17" sqref="J17"/>
    </sheetView>
  </sheetViews>
  <sheetFormatPr baseColWidth="10" defaultColWidth="11.453125" defaultRowHeight="12.5" x14ac:dyDescent="0.25"/>
  <cols>
    <col min="1" max="1" width="3.81640625" style="1" customWidth="1"/>
    <col min="2" max="2" width="6.1796875" style="1" customWidth="1"/>
    <col min="3" max="4" width="16.54296875" style="1" customWidth="1"/>
    <col min="5" max="5" width="13.81640625" style="1" customWidth="1"/>
    <col min="6" max="6" width="33.453125" style="3" customWidth="1"/>
    <col min="7" max="7" width="42.453125" style="5" customWidth="1"/>
    <col min="8" max="8" width="15" style="5" bestFit="1" customWidth="1"/>
    <col min="9" max="9" width="15" style="5" customWidth="1"/>
    <col min="10" max="10" width="8.54296875" style="1" customWidth="1"/>
    <col min="11" max="11" width="8.453125" style="1" customWidth="1"/>
    <col min="12" max="12" width="15.26953125" style="1" bestFit="1" customWidth="1"/>
    <col min="13" max="13" width="50.1796875" style="1" customWidth="1"/>
    <col min="14" max="14" width="10.81640625" style="1" customWidth="1"/>
    <col min="15" max="15" width="15.453125" style="1" customWidth="1"/>
    <col min="16" max="16" width="11.26953125" style="1" customWidth="1"/>
    <col min="17" max="17" width="15" style="3" customWidth="1"/>
    <col min="18" max="21" width="16.453125" style="1" customWidth="1"/>
    <col min="22" max="22" width="40.54296875" style="1" customWidth="1"/>
    <col min="23" max="16384" width="11.453125" style="1"/>
  </cols>
  <sheetData>
    <row r="1" spans="1:22" s="13" customFormat="1" ht="58.5" customHeight="1" thickBot="1" x14ac:dyDescent="0.3">
      <c r="A1" s="14"/>
      <c r="B1" s="90" t="s">
        <v>44</v>
      </c>
      <c r="C1" s="91"/>
      <c r="D1" s="91"/>
      <c r="E1" s="91"/>
      <c r="F1" s="91"/>
      <c r="G1" s="91"/>
      <c r="H1" s="91"/>
      <c r="I1" s="91"/>
      <c r="J1" s="91"/>
      <c r="K1" s="91"/>
      <c r="L1" s="91"/>
      <c r="M1" s="91"/>
      <c r="N1" s="15"/>
      <c r="O1" s="15"/>
      <c r="P1" s="15"/>
      <c r="Q1" s="16"/>
      <c r="R1" s="16"/>
      <c r="S1" s="16"/>
      <c r="T1" s="16"/>
      <c r="U1" s="16"/>
      <c r="V1" s="17"/>
    </row>
    <row r="2" spans="1:22" s="12" customFormat="1" ht="21" customHeight="1" x14ac:dyDescent="0.25">
      <c r="A2" s="11"/>
      <c r="B2" s="117" t="s">
        <v>43</v>
      </c>
      <c r="C2" s="118"/>
      <c r="D2" s="118"/>
      <c r="E2" s="119"/>
      <c r="F2" s="53" t="s">
        <v>121</v>
      </c>
      <c r="G2" s="104" t="s">
        <v>4</v>
      </c>
      <c r="H2" s="105"/>
      <c r="I2" s="106"/>
      <c r="J2" s="96"/>
      <c r="K2" s="97"/>
      <c r="L2" s="98"/>
      <c r="M2" s="99"/>
      <c r="V2" s="18"/>
    </row>
    <row r="3" spans="1:22" s="12" customFormat="1" ht="36" customHeight="1" x14ac:dyDescent="0.25">
      <c r="A3" s="11"/>
      <c r="B3" s="67" t="s">
        <v>41</v>
      </c>
      <c r="C3" s="68"/>
      <c r="D3" s="68"/>
      <c r="E3" s="69"/>
      <c r="F3" s="54">
        <v>46090</v>
      </c>
      <c r="G3" s="145" t="s">
        <v>119</v>
      </c>
      <c r="H3" s="146"/>
      <c r="I3" s="147"/>
      <c r="J3" s="100"/>
      <c r="K3" s="101"/>
      <c r="L3" s="102"/>
      <c r="M3" s="103"/>
      <c r="V3" s="18"/>
    </row>
    <row r="4" spans="1:22" s="12" customFormat="1" ht="21" customHeight="1" x14ac:dyDescent="0.25">
      <c r="A4" s="11"/>
      <c r="B4" s="67" t="s">
        <v>42</v>
      </c>
      <c r="C4" s="68"/>
      <c r="D4" s="68"/>
      <c r="E4" s="69"/>
      <c r="F4" s="55">
        <v>46094</v>
      </c>
      <c r="G4" s="107" t="s">
        <v>2</v>
      </c>
      <c r="H4" s="108"/>
      <c r="I4" s="109"/>
      <c r="J4" s="100"/>
      <c r="K4" s="101"/>
      <c r="L4" s="102"/>
      <c r="M4" s="103"/>
      <c r="V4" s="18"/>
    </row>
    <row r="5" spans="1:22" s="12" customFormat="1" ht="21" customHeight="1" x14ac:dyDescent="0.25">
      <c r="A5" s="11"/>
      <c r="B5" s="67" t="s">
        <v>1</v>
      </c>
      <c r="C5" s="68"/>
      <c r="D5" s="68"/>
      <c r="E5" s="69"/>
      <c r="F5" s="56"/>
      <c r="G5" s="107" t="s">
        <v>45</v>
      </c>
      <c r="H5" s="108"/>
      <c r="I5" s="109"/>
      <c r="J5" s="100"/>
      <c r="K5" s="101"/>
      <c r="L5" s="102"/>
      <c r="M5" s="103"/>
      <c r="V5" s="18"/>
    </row>
    <row r="6" spans="1:22" s="12" customFormat="1" ht="21" customHeight="1" x14ac:dyDescent="0.25">
      <c r="A6" s="11"/>
      <c r="B6" s="67" t="s">
        <v>0</v>
      </c>
      <c r="C6" s="68"/>
      <c r="D6" s="68"/>
      <c r="E6" s="69"/>
      <c r="F6" s="56"/>
      <c r="G6" s="107" t="s">
        <v>19</v>
      </c>
      <c r="H6" s="108"/>
      <c r="I6" s="109"/>
      <c r="J6" s="113" t="s">
        <v>51</v>
      </c>
      <c r="K6" s="114"/>
      <c r="L6" s="115"/>
      <c r="M6" s="116"/>
      <c r="V6" s="18"/>
    </row>
    <row r="7" spans="1:22" s="12" customFormat="1" ht="21" customHeight="1" thickBot="1" x14ac:dyDescent="0.3">
      <c r="A7" s="11"/>
      <c r="B7" s="72" t="s">
        <v>3</v>
      </c>
      <c r="C7" s="73"/>
      <c r="D7" s="73"/>
      <c r="E7" s="74"/>
      <c r="F7" s="57"/>
      <c r="G7" s="110" t="s">
        <v>21</v>
      </c>
      <c r="H7" s="111"/>
      <c r="I7" s="112"/>
      <c r="J7" s="92" t="s">
        <v>55</v>
      </c>
      <c r="K7" s="93"/>
      <c r="L7" s="94"/>
      <c r="M7" s="95"/>
      <c r="V7" s="18"/>
    </row>
    <row r="8" spans="1:22" s="12" customFormat="1" ht="17.25" customHeight="1" thickBot="1" x14ac:dyDescent="0.3">
      <c r="A8" s="11"/>
      <c r="R8" s="20"/>
      <c r="S8" s="20"/>
      <c r="T8" s="20"/>
      <c r="U8" s="20"/>
      <c r="V8" s="21"/>
    </row>
    <row r="9" spans="1:22" s="23" customFormat="1" ht="36.75" customHeight="1" thickBot="1" x14ac:dyDescent="0.3">
      <c r="A9" s="22"/>
      <c r="B9" s="34" t="s">
        <v>5</v>
      </c>
      <c r="C9" s="36" t="s">
        <v>54</v>
      </c>
      <c r="D9" s="36" t="s">
        <v>53</v>
      </c>
      <c r="E9" s="36" t="s">
        <v>46</v>
      </c>
      <c r="F9" s="36" t="s">
        <v>6</v>
      </c>
      <c r="G9" s="36" t="s">
        <v>7</v>
      </c>
      <c r="H9" s="36" t="s">
        <v>40</v>
      </c>
      <c r="I9" s="36" t="s">
        <v>111</v>
      </c>
      <c r="J9" s="36" t="s">
        <v>8</v>
      </c>
      <c r="K9" s="36" t="s">
        <v>9</v>
      </c>
      <c r="L9" s="38" t="s">
        <v>47</v>
      </c>
      <c r="M9" s="50" t="s">
        <v>10</v>
      </c>
      <c r="N9" s="49" t="s">
        <v>11</v>
      </c>
      <c r="O9" s="64" t="s">
        <v>120</v>
      </c>
      <c r="P9" s="35" t="s">
        <v>12</v>
      </c>
      <c r="Q9" s="35" t="s">
        <v>49</v>
      </c>
      <c r="R9" s="37" t="s">
        <v>50</v>
      </c>
      <c r="S9" s="58" t="s">
        <v>113</v>
      </c>
      <c r="T9" s="61" t="s">
        <v>115</v>
      </c>
      <c r="U9" s="61" t="s">
        <v>118</v>
      </c>
      <c r="V9" s="50" t="s">
        <v>13</v>
      </c>
    </row>
    <row r="10" spans="1:22" s="23" customFormat="1" ht="36.75" customHeight="1" thickBot="1" x14ac:dyDescent="0.3">
      <c r="A10" s="22"/>
      <c r="B10" s="41">
        <v>3</v>
      </c>
      <c r="C10" s="47">
        <v>10060336</v>
      </c>
      <c r="D10" s="47">
        <v>35</v>
      </c>
      <c r="E10" s="47"/>
      <c r="F10" s="47" t="s">
        <v>125</v>
      </c>
      <c r="G10" s="47"/>
      <c r="H10" s="47"/>
      <c r="I10" s="47"/>
      <c r="J10" s="47" t="s">
        <v>127</v>
      </c>
      <c r="K10" s="47">
        <v>1443</v>
      </c>
      <c r="L10" s="48" t="s">
        <v>83</v>
      </c>
      <c r="M10" s="51" t="str">
        <f>+VLOOKUP(L10,Hoja1!$A$1:$C$13,3,0)</f>
        <v>Carrera 11 No. 84-09 piso 9 Bogotá – Colombia</v>
      </c>
      <c r="N10" s="42"/>
      <c r="O10" s="43"/>
      <c r="P10" s="44"/>
      <c r="Q10" s="45"/>
      <c r="R10" s="62">
        <f t="shared" ref="R10:R17" si="0">+K10*Q10</f>
        <v>0</v>
      </c>
      <c r="S10" s="63" t="s">
        <v>114</v>
      </c>
      <c r="T10" s="60"/>
      <c r="U10" s="60"/>
      <c r="V10" s="46"/>
    </row>
    <row r="11" spans="1:22" s="23" customFormat="1" ht="36.75" customHeight="1" thickBot="1" x14ac:dyDescent="0.3">
      <c r="A11" s="22"/>
      <c r="B11" s="41">
        <v>7</v>
      </c>
      <c r="C11" s="47">
        <v>10060336</v>
      </c>
      <c r="D11" s="47">
        <v>100</v>
      </c>
      <c r="E11" s="47"/>
      <c r="F11" s="47" t="s">
        <v>125</v>
      </c>
      <c r="G11" s="47"/>
      <c r="H11" s="47"/>
      <c r="I11" s="47"/>
      <c r="J11" s="47" t="s">
        <v>127</v>
      </c>
      <c r="K11" s="47">
        <v>1443</v>
      </c>
      <c r="L11" s="48" t="s">
        <v>83</v>
      </c>
      <c r="M11" s="51" t="str">
        <f>+VLOOKUP(L11,Hoja1!$A$1:$C$13,3,0)</f>
        <v>Carrera 11 No. 84-09 piso 9 Bogotá – Colombia</v>
      </c>
      <c r="N11" s="42"/>
      <c r="O11" s="43"/>
      <c r="P11" s="44"/>
      <c r="Q11" s="45"/>
      <c r="R11" s="62">
        <f t="shared" si="0"/>
        <v>0</v>
      </c>
      <c r="S11" s="63" t="s">
        <v>114</v>
      </c>
      <c r="T11" s="60"/>
      <c r="U11" s="60"/>
      <c r="V11" s="46"/>
    </row>
    <row r="12" spans="1:22" s="23" customFormat="1" ht="36.75" customHeight="1" thickBot="1" x14ac:dyDescent="0.3">
      <c r="A12" s="22"/>
      <c r="B12" s="41">
        <v>1</v>
      </c>
      <c r="C12" s="47">
        <v>10060336</v>
      </c>
      <c r="D12" s="47">
        <v>31</v>
      </c>
      <c r="E12" s="47"/>
      <c r="F12" s="47" t="s">
        <v>122</v>
      </c>
      <c r="G12" s="47"/>
      <c r="H12" s="47"/>
      <c r="I12" s="47"/>
      <c r="J12" s="47" t="s">
        <v>126</v>
      </c>
      <c r="K12" s="47">
        <v>3429</v>
      </c>
      <c r="L12" s="48" t="s">
        <v>83</v>
      </c>
      <c r="M12" s="51" t="str">
        <f>+VLOOKUP(L12,Hoja1!$A$1:$C$13,3,0)</f>
        <v>Carrera 11 No. 84-09 piso 9 Bogotá – Colombia</v>
      </c>
      <c r="N12" s="42"/>
      <c r="O12" s="43"/>
      <c r="P12" s="44"/>
      <c r="Q12" s="45"/>
      <c r="R12" s="62">
        <f t="shared" si="0"/>
        <v>0</v>
      </c>
      <c r="S12" s="63" t="s">
        <v>114</v>
      </c>
      <c r="T12" s="60"/>
      <c r="U12" s="60"/>
      <c r="V12" s="46"/>
    </row>
    <row r="13" spans="1:22" s="23" customFormat="1" ht="36.75" customHeight="1" thickBot="1" x14ac:dyDescent="0.3">
      <c r="A13" s="22"/>
      <c r="B13" s="41">
        <v>5</v>
      </c>
      <c r="C13" s="47">
        <v>10060336</v>
      </c>
      <c r="D13" s="47">
        <v>96</v>
      </c>
      <c r="E13" s="47"/>
      <c r="F13" s="47" t="s">
        <v>122</v>
      </c>
      <c r="G13" s="47"/>
      <c r="H13" s="47"/>
      <c r="I13" s="47"/>
      <c r="J13" s="47" t="s">
        <v>126</v>
      </c>
      <c r="K13" s="47">
        <v>3429</v>
      </c>
      <c r="L13" s="48" t="s">
        <v>83</v>
      </c>
      <c r="M13" s="51" t="str">
        <f>+VLOOKUP(L13,Hoja1!$A$1:$C$13,3,0)</f>
        <v>Carrera 11 No. 84-09 piso 9 Bogotá – Colombia</v>
      </c>
      <c r="N13" s="42"/>
      <c r="O13" s="43"/>
      <c r="P13" s="44"/>
      <c r="Q13" s="45"/>
      <c r="R13" s="62">
        <f t="shared" si="0"/>
        <v>0</v>
      </c>
      <c r="S13" s="63" t="s">
        <v>114</v>
      </c>
      <c r="T13" s="60"/>
      <c r="U13" s="60"/>
      <c r="V13" s="46"/>
    </row>
    <row r="14" spans="1:22" s="23" customFormat="1" ht="36.75" customHeight="1" thickBot="1" x14ac:dyDescent="0.3">
      <c r="A14" s="22"/>
      <c r="B14" s="41">
        <v>2</v>
      </c>
      <c r="C14" s="47">
        <v>10060336</v>
      </c>
      <c r="D14" s="47">
        <v>34</v>
      </c>
      <c r="E14" s="47"/>
      <c r="F14" s="47" t="s">
        <v>123</v>
      </c>
      <c r="G14" s="47"/>
      <c r="H14" s="47"/>
      <c r="I14" s="47"/>
      <c r="J14" s="47" t="s">
        <v>126</v>
      </c>
      <c r="K14" s="47">
        <v>1082345</v>
      </c>
      <c r="L14" s="48" t="s">
        <v>83</v>
      </c>
      <c r="M14" s="51" t="str">
        <f>+VLOOKUP(L14,Hoja1!$A$1:$C$13,3,0)</f>
        <v>Carrera 11 No. 84-09 piso 9 Bogotá – Colombia</v>
      </c>
      <c r="N14" s="42"/>
      <c r="O14" s="43"/>
      <c r="P14" s="44"/>
      <c r="Q14" s="45"/>
      <c r="R14" s="62">
        <f t="shared" si="0"/>
        <v>0</v>
      </c>
      <c r="S14" s="63" t="s">
        <v>114</v>
      </c>
      <c r="T14" s="60"/>
      <c r="U14" s="60"/>
      <c r="V14" s="46"/>
    </row>
    <row r="15" spans="1:22" s="23" customFormat="1" ht="36.75" customHeight="1" thickBot="1" x14ac:dyDescent="0.3">
      <c r="A15" s="22"/>
      <c r="B15" s="41">
        <v>6</v>
      </c>
      <c r="C15" s="47">
        <v>10060336</v>
      </c>
      <c r="D15" s="47">
        <v>99</v>
      </c>
      <c r="E15" s="47"/>
      <c r="F15" s="47" t="s">
        <v>123</v>
      </c>
      <c r="G15" s="47"/>
      <c r="H15" s="47"/>
      <c r="I15" s="47"/>
      <c r="J15" s="47" t="s">
        <v>126</v>
      </c>
      <c r="K15" s="47">
        <v>1082345</v>
      </c>
      <c r="L15" s="48" t="s">
        <v>83</v>
      </c>
      <c r="M15" s="51" t="str">
        <f>+VLOOKUP(L15,Hoja1!$A$1:$C$13,3,0)</f>
        <v>Carrera 11 No. 84-09 piso 9 Bogotá – Colombia</v>
      </c>
      <c r="N15" s="42"/>
      <c r="O15" s="43"/>
      <c r="P15" s="44"/>
      <c r="Q15" s="45"/>
      <c r="R15" s="62">
        <f t="shared" si="0"/>
        <v>0</v>
      </c>
      <c r="S15" s="63" t="s">
        <v>114</v>
      </c>
      <c r="T15" s="60"/>
      <c r="U15" s="60"/>
      <c r="V15" s="46"/>
    </row>
    <row r="16" spans="1:22" s="23" customFormat="1" ht="36.75" customHeight="1" thickBot="1" x14ac:dyDescent="0.3">
      <c r="A16" s="22"/>
      <c r="B16" s="41">
        <v>4</v>
      </c>
      <c r="C16" s="47">
        <v>10060336</v>
      </c>
      <c r="D16" s="47">
        <v>65</v>
      </c>
      <c r="E16" s="47"/>
      <c r="F16" s="47" t="s">
        <v>124</v>
      </c>
      <c r="G16" s="47"/>
      <c r="H16" s="47"/>
      <c r="I16" s="47"/>
      <c r="J16" s="47" t="s">
        <v>127</v>
      </c>
      <c r="K16" s="47">
        <v>72208</v>
      </c>
      <c r="L16" s="48" t="s">
        <v>83</v>
      </c>
      <c r="M16" s="51" t="str">
        <f>+VLOOKUP(L16,Hoja1!$A$1:$C$13,3,0)</f>
        <v>Carrera 11 No. 84-09 piso 9 Bogotá – Colombia</v>
      </c>
      <c r="N16" s="42"/>
      <c r="O16" s="43"/>
      <c r="P16" s="44"/>
      <c r="Q16" s="45"/>
      <c r="R16" s="62">
        <f t="shared" si="0"/>
        <v>0</v>
      </c>
      <c r="S16" s="63" t="s">
        <v>114</v>
      </c>
      <c r="T16" s="60"/>
      <c r="U16" s="60"/>
      <c r="V16" s="46"/>
    </row>
    <row r="17" spans="1:25" s="23" customFormat="1" ht="36.75" customHeight="1" thickBot="1" x14ac:dyDescent="0.3">
      <c r="A17" s="22"/>
      <c r="B17" s="41">
        <v>8</v>
      </c>
      <c r="C17" s="47">
        <v>10060336</v>
      </c>
      <c r="D17" s="47">
        <v>130</v>
      </c>
      <c r="E17" s="47"/>
      <c r="F17" s="47" t="s">
        <v>124</v>
      </c>
      <c r="G17" s="47"/>
      <c r="H17" s="47"/>
      <c r="I17" s="47"/>
      <c r="J17" s="47" t="s">
        <v>127</v>
      </c>
      <c r="K17" s="47">
        <v>72208</v>
      </c>
      <c r="L17" s="48" t="s">
        <v>83</v>
      </c>
      <c r="M17" s="51" t="str">
        <f>+VLOOKUP(L17,Hoja1!$A$1:$C$13,3,0)</f>
        <v>Carrera 11 No. 84-09 piso 9 Bogotá – Colombia</v>
      </c>
      <c r="N17" s="42"/>
      <c r="O17" s="43"/>
      <c r="P17" s="44"/>
      <c r="Q17" s="45"/>
      <c r="R17" s="62">
        <f t="shared" si="0"/>
        <v>0</v>
      </c>
      <c r="S17" s="63" t="s">
        <v>114</v>
      </c>
      <c r="T17" s="60"/>
      <c r="U17" s="60"/>
      <c r="V17" s="46"/>
    </row>
    <row r="18" spans="1:25" s="12" customFormat="1" ht="12" thickBot="1" x14ac:dyDescent="0.3">
      <c r="A18" s="11"/>
      <c r="F18" s="19"/>
      <c r="G18" s="24"/>
      <c r="H18" s="24"/>
      <c r="I18" s="24"/>
      <c r="Q18" s="19"/>
      <c r="V18" s="18"/>
    </row>
    <row r="19" spans="1:25" s="12" customFormat="1" ht="12.75" customHeight="1" thickBot="1" x14ac:dyDescent="0.3">
      <c r="A19" s="11"/>
      <c r="B19" s="81" t="s">
        <v>52</v>
      </c>
      <c r="C19" s="82"/>
      <c r="D19" s="82"/>
      <c r="E19" s="82"/>
      <c r="F19" s="82"/>
      <c r="G19" s="82"/>
      <c r="H19" s="82"/>
      <c r="I19" s="82"/>
      <c r="J19" s="82"/>
      <c r="K19" s="82"/>
      <c r="L19" s="82"/>
      <c r="M19" s="83"/>
      <c r="Q19" s="25" t="s">
        <v>48</v>
      </c>
      <c r="R19" s="26">
        <f>SUM(R10:R17)</f>
        <v>0</v>
      </c>
      <c r="S19" s="59"/>
      <c r="T19" s="59"/>
      <c r="U19" s="59"/>
      <c r="V19" s="18"/>
    </row>
    <row r="20" spans="1:25" s="12" customFormat="1" ht="63.75" customHeight="1" thickBot="1" x14ac:dyDescent="0.3">
      <c r="A20" s="11"/>
      <c r="B20" s="78" t="s">
        <v>112</v>
      </c>
      <c r="C20" s="79"/>
      <c r="D20" s="79"/>
      <c r="E20" s="79"/>
      <c r="F20" s="79"/>
      <c r="G20" s="79"/>
      <c r="H20" s="79"/>
      <c r="I20" s="79"/>
      <c r="J20" s="79"/>
      <c r="K20" s="79"/>
      <c r="L20" s="79"/>
      <c r="M20" s="80"/>
      <c r="Q20" s="19"/>
      <c r="R20" s="27"/>
      <c r="S20" s="27"/>
      <c r="T20" s="27"/>
      <c r="U20" s="27"/>
      <c r="V20" s="18"/>
    </row>
    <row r="21" spans="1:25" s="12" customFormat="1" ht="12" thickBot="1" x14ac:dyDescent="0.3">
      <c r="A21" s="11"/>
      <c r="B21" s="28"/>
      <c r="C21" s="28"/>
      <c r="D21" s="28"/>
      <c r="E21" s="28"/>
      <c r="F21" s="19"/>
      <c r="G21" s="20"/>
      <c r="H21" s="20"/>
      <c r="I21" s="20"/>
      <c r="J21" s="28"/>
      <c r="K21" s="28"/>
      <c r="L21" s="28"/>
      <c r="M21" s="28"/>
      <c r="N21" s="28"/>
      <c r="O21" s="120"/>
      <c r="P21" s="120"/>
      <c r="Q21" s="19"/>
      <c r="R21" s="33"/>
      <c r="S21" s="33"/>
      <c r="T21" s="33"/>
      <c r="U21" s="33"/>
      <c r="V21" s="18"/>
    </row>
    <row r="22" spans="1:25" s="12" customFormat="1" ht="21" customHeight="1" thickBot="1" x14ac:dyDescent="0.3">
      <c r="A22" s="11"/>
      <c r="B22" s="84" t="s">
        <v>20</v>
      </c>
      <c r="C22" s="85"/>
      <c r="D22" s="85"/>
      <c r="E22" s="85"/>
      <c r="F22" s="85"/>
      <c r="G22" s="85"/>
      <c r="H22" s="85"/>
      <c r="I22" s="85"/>
      <c r="J22" s="85"/>
      <c r="K22" s="86"/>
      <c r="L22" s="52"/>
      <c r="M22" s="52"/>
      <c r="Q22" s="19"/>
      <c r="V22" s="29"/>
      <c r="W22" s="30"/>
      <c r="X22" s="30"/>
      <c r="Y22" s="30"/>
    </row>
    <row r="23" spans="1:25" s="12" customFormat="1" ht="14.25" customHeight="1" x14ac:dyDescent="0.25">
      <c r="A23" s="11"/>
      <c r="B23" s="70" t="s">
        <v>38</v>
      </c>
      <c r="C23" s="71"/>
      <c r="D23" s="75" t="s">
        <v>39</v>
      </c>
      <c r="E23" s="76"/>
      <c r="F23" s="76"/>
      <c r="G23" s="76"/>
      <c r="H23" s="76"/>
      <c r="I23" s="76"/>
      <c r="J23" s="76"/>
      <c r="K23" s="77"/>
      <c r="O23" s="31"/>
      <c r="P23" s="31"/>
      <c r="Q23" s="31"/>
      <c r="R23" s="31"/>
      <c r="S23" s="31"/>
      <c r="T23" s="31"/>
      <c r="U23" s="31"/>
      <c r="V23" s="32"/>
    </row>
    <row r="24" spans="1:25" s="12" customFormat="1" ht="14.25" customHeight="1" x14ac:dyDescent="0.25">
      <c r="A24" s="11"/>
      <c r="B24" s="65" t="s">
        <v>15</v>
      </c>
      <c r="C24" s="66"/>
      <c r="D24" s="87" t="s">
        <v>22</v>
      </c>
      <c r="E24" s="88"/>
      <c r="F24" s="88"/>
      <c r="G24" s="88"/>
      <c r="H24" s="88"/>
      <c r="I24" s="88"/>
      <c r="J24" s="88"/>
      <c r="K24" s="89"/>
      <c r="O24" s="31"/>
      <c r="P24" s="31"/>
      <c r="Q24" s="31"/>
      <c r="R24" s="31"/>
      <c r="S24" s="31"/>
      <c r="T24" s="31"/>
      <c r="U24" s="31"/>
      <c r="V24" s="32"/>
    </row>
    <row r="25" spans="1:25" s="12" customFormat="1" ht="14.25" customHeight="1" x14ac:dyDescent="0.25">
      <c r="A25" s="11"/>
      <c r="B25" s="65" t="s">
        <v>23</v>
      </c>
      <c r="C25" s="66"/>
      <c r="D25" s="87" t="s">
        <v>24</v>
      </c>
      <c r="E25" s="88"/>
      <c r="F25" s="88"/>
      <c r="G25" s="88"/>
      <c r="H25" s="88"/>
      <c r="I25" s="88"/>
      <c r="J25" s="88"/>
      <c r="K25" s="89"/>
      <c r="O25" s="31"/>
      <c r="P25" s="31"/>
      <c r="Q25" s="31"/>
      <c r="R25" s="31"/>
      <c r="S25" s="31"/>
      <c r="T25" s="31"/>
      <c r="U25" s="31"/>
      <c r="V25" s="32"/>
    </row>
    <row r="26" spans="1:25" s="12" customFormat="1" ht="12" thickBot="1" x14ac:dyDescent="0.3">
      <c r="A26" s="11"/>
      <c r="B26" s="65" t="s">
        <v>25</v>
      </c>
      <c r="C26" s="66"/>
      <c r="D26" s="87" t="s">
        <v>26</v>
      </c>
      <c r="E26" s="88"/>
      <c r="F26" s="88"/>
      <c r="G26" s="88"/>
      <c r="H26" s="88"/>
      <c r="I26" s="88"/>
      <c r="J26" s="88"/>
      <c r="K26" s="89"/>
      <c r="O26" s="130"/>
      <c r="P26" s="130"/>
      <c r="Q26" s="130"/>
      <c r="R26" s="130"/>
      <c r="S26" s="130"/>
      <c r="T26" s="130"/>
      <c r="U26" s="130"/>
      <c r="V26" s="131"/>
    </row>
    <row r="27" spans="1:25" s="12" customFormat="1" ht="14.25" customHeight="1" x14ac:dyDescent="0.25">
      <c r="A27" s="11"/>
      <c r="B27" s="65" t="s">
        <v>27</v>
      </c>
      <c r="C27" s="66"/>
      <c r="D27" s="87" t="s">
        <v>28</v>
      </c>
      <c r="E27" s="88"/>
      <c r="F27" s="88"/>
      <c r="G27" s="88"/>
      <c r="H27" s="88"/>
      <c r="I27" s="88"/>
      <c r="J27" s="88"/>
      <c r="K27" s="89"/>
      <c r="Q27" s="19"/>
      <c r="V27" s="18" t="s">
        <v>29</v>
      </c>
    </row>
    <row r="28" spans="1:25" s="12" customFormat="1" ht="12.75" customHeight="1" x14ac:dyDescent="0.25">
      <c r="A28" s="11"/>
      <c r="B28" s="134" t="s">
        <v>30</v>
      </c>
      <c r="C28" s="135"/>
      <c r="D28" s="142" t="s">
        <v>31</v>
      </c>
      <c r="E28" s="143"/>
      <c r="F28" s="143"/>
      <c r="G28" s="143"/>
      <c r="H28" s="143"/>
      <c r="I28" s="143"/>
      <c r="J28" s="143"/>
      <c r="K28" s="144"/>
      <c r="Q28" s="19"/>
      <c r="V28" s="18"/>
    </row>
    <row r="29" spans="1:25" s="12" customFormat="1" ht="12" thickBot="1" x14ac:dyDescent="0.3">
      <c r="A29" s="11"/>
      <c r="B29" s="134" t="s">
        <v>18</v>
      </c>
      <c r="C29" s="135"/>
      <c r="D29" s="142"/>
      <c r="E29" s="143"/>
      <c r="F29" s="143"/>
      <c r="G29" s="143"/>
      <c r="H29" s="143"/>
      <c r="I29" s="143"/>
      <c r="J29" s="143"/>
      <c r="K29" s="144"/>
      <c r="O29" s="12" t="s">
        <v>32</v>
      </c>
      <c r="Q29" s="19"/>
      <c r="V29" s="18"/>
    </row>
    <row r="30" spans="1:25" s="12" customFormat="1" ht="11.5" x14ac:dyDescent="0.25">
      <c r="A30" s="11"/>
      <c r="B30" s="65" t="s">
        <v>33</v>
      </c>
      <c r="C30" s="66"/>
      <c r="D30" s="87" t="s">
        <v>34</v>
      </c>
      <c r="E30" s="88"/>
      <c r="F30" s="88"/>
      <c r="G30" s="88"/>
      <c r="H30" s="88"/>
      <c r="I30" s="88"/>
      <c r="J30" s="88"/>
      <c r="K30" s="89"/>
      <c r="O30" s="121"/>
      <c r="P30" s="122"/>
      <c r="Q30" s="122"/>
      <c r="R30" s="122"/>
      <c r="S30" s="122"/>
      <c r="T30" s="122"/>
      <c r="U30" s="122"/>
      <c r="V30" s="123"/>
    </row>
    <row r="31" spans="1:25" s="12" customFormat="1" ht="11.5" x14ac:dyDescent="0.25">
      <c r="A31" s="11"/>
      <c r="B31" s="65" t="s">
        <v>16</v>
      </c>
      <c r="C31" s="66"/>
      <c r="D31" s="87" t="s">
        <v>35</v>
      </c>
      <c r="E31" s="88"/>
      <c r="F31" s="88"/>
      <c r="G31" s="88"/>
      <c r="H31" s="88"/>
      <c r="I31" s="88"/>
      <c r="J31" s="88"/>
      <c r="K31" s="89"/>
      <c r="O31" s="124"/>
      <c r="P31" s="125"/>
      <c r="Q31" s="125"/>
      <c r="R31" s="125"/>
      <c r="S31" s="125"/>
      <c r="T31" s="125"/>
      <c r="U31" s="125"/>
      <c r="V31" s="126"/>
    </row>
    <row r="32" spans="1:25" s="12" customFormat="1" ht="12.75" customHeight="1" x14ac:dyDescent="0.25">
      <c r="A32" s="11"/>
      <c r="B32" s="65" t="s">
        <v>14</v>
      </c>
      <c r="C32" s="66"/>
      <c r="D32" s="136" t="s">
        <v>36</v>
      </c>
      <c r="E32" s="137"/>
      <c r="F32" s="137"/>
      <c r="G32" s="137"/>
      <c r="H32" s="137"/>
      <c r="I32" s="137"/>
      <c r="J32" s="137"/>
      <c r="K32" s="138"/>
      <c r="O32" s="124"/>
      <c r="P32" s="125"/>
      <c r="Q32" s="125"/>
      <c r="R32" s="125"/>
      <c r="S32" s="125"/>
      <c r="T32" s="125"/>
      <c r="U32" s="125"/>
      <c r="V32" s="126"/>
    </row>
    <row r="33" spans="1:22" s="12" customFormat="1" ht="12.75" customHeight="1" x14ac:dyDescent="0.25">
      <c r="A33" s="11"/>
      <c r="B33" s="65" t="s">
        <v>17</v>
      </c>
      <c r="C33" s="66"/>
      <c r="D33" s="136"/>
      <c r="E33" s="137"/>
      <c r="F33" s="137"/>
      <c r="G33" s="137"/>
      <c r="H33" s="137"/>
      <c r="I33" s="137"/>
      <c r="J33" s="137"/>
      <c r="K33" s="138"/>
      <c r="O33" s="124"/>
      <c r="P33" s="125"/>
      <c r="Q33" s="125"/>
      <c r="R33" s="125"/>
      <c r="S33" s="125"/>
      <c r="T33" s="125"/>
      <c r="U33" s="125"/>
      <c r="V33" s="126"/>
    </row>
    <row r="34" spans="1:22" s="12" customFormat="1" ht="13.5" customHeight="1" thickBot="1" x14ac:dyDescent="0.3">
      <c r="A34" s="11"/>
      <c r="B34" s="132" t="s">
        <v>37</v>
      </c>
      <c r="C34" s="133"/>
      <c r="D34" s="139"/>
      <c r="E34" s="140"/>
      <c r="F34" s="140"/>
      <c r="G34" s="140"/>
      <c r="H34" s="140"/>
      <c r="I34" s="140"/>
      <c r="J34" s="140"/>
      <c r="K34" s="141"/>
      <c r="O34" s="127"/>
      <c r="P34" s="128"/>
      <c r="Q34" s="128"/>
      <c r="R34" s="128"/>
      <c r="S34" s="128"/>
      <c r="T34" s="128"/>
      <c r="U34" s="128"/>
      <c r="V34" s="129"/>
    </row>
    <row r="35" spans="1:22" x14ac:dyDescent="0.25">
      <c r="A35" s="2"/>
      <c r="V35" s="4"/>
    </row>
    <row r="36" spans="1:22" ht="13" thickBot="1" x14ac:dyDescent="0.3">
      <c r="A36" s="6"/>
      <c r="B36" s="7"/>
      <c r="C36" s="7"/>
      <c r="D36" s="7"/>
      <c r="E36" s="7"/>
      <c r="F36" s="8"/>
      <c r="G36" s="10"/>
      <c r="H36" s="10"/>
      <c r="I36" s="10"/>
      <c r="J36" s="7"/>
      <c r="K36" s="7"/>
      <c r="L36" s="7"/>
      <c r="M36" s="7"/>
      <c r="N36" s="7"/>
      <c r="O36" s="7"/>
      <c r="P36" s="7"/>
      <c r="Q36" s="8"/>
      <c r="R36" s="7"/>
      <c r="S36" s="7"/>
      <c r="T36" s="7"/>
      <c r="U36" s="7"/>
      <c r="V36" s="9"/>
    </row>
  </sheetData>
  <autoFilter ref="B9:V17" xr:uid="{00000000-0009-0000-0000-000000000000}">
    <sortState xmlns:xlrd2="http://schemas.microsoft.com/office/spreadsheetml/2017/richdata2" ref="B10:V17">
      <sortCondition ref="F9:F17"/>
    </sortState>
  </autoFilter>
  <mergeCells count="46">
    <mergeCell ref="O21:P21"/>
    <mergeCell ref="O30:V34"/>
    <mergeCell ref="O26:V26"/>
    <mergeCell ref="B34:C34"/>
    <mergeCell ref="B28:C28"/>
    <mergeCell ref="B29:C29"/>
    <mergeCell ref="B30:C30"/>
    <mergeCell ref="B31:C31"/>
    <mergeCell ref="B32:C32"/>
    <mergeCell ref="D30:K30"/>
    <mergeCell ref="D31:K31"/>
    <mergeCell ref="D32:K34"/>
    <mergeCell ref="D25:K25"/>
    <mergeCell ref="D26:K26"/>
    <mergeCell ref="D27:K27"/>
    <mergeCell ref="D28:K29"/>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25:C25"/>
    <mergeCell ref="B26:C26"/>
    <mergeCell ref="B27:C27"/>
    <mergeCell ref="B33:C33"/>
    <mergeCell ref="B5:E5"/>
    <mergeCell ref="B6:E6"/>
    <mergeCell ref="B23:C23"/>
    <mergeCell ref="B24:C24"/>
    <mergeCell ref="B7:E7"/>
    <mergeCell ref="D23:K23"/>
    <mergeCell ref="B20:M20"/>
    <mergeCell ref="B19:M19"/>
    <mergeCell ref="B22:K22"/>
    <mergeCell ref="D24:K24"/>
  </mergeCells>
  <pageMargins left="0.25" right="0.25" top="0.75" bottom="0.75" header="0.3" footer="0.3"/>
  <pageSetup scale="46"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4259EA1E-693F-4BD0-83A0-574231208723}">
          <x14:formula1>
            <xm:f>Hoja1!$A$77:$A$78</xm:f>
          </x14:formula1>
          <xm:sqref>T10:T17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8"/>
  <sheetViews>
    <sheetView topLeftCell="A45" workbookViewId="0">
      <selection activeCell="A77" sqref="A77"/>
    </sheetView>
  </sheetViews>
  <sheetFormatPr baseColWidth="10" defaultRowHeight="12.5" x14ac:dyDescent="0.25"/>
  <cols>
    <col min="2" max="2" width="21.81640625" bestFit="1" customWidth="1"/>
  </cols>
  <sheetData>
    <row r="1" spans="1:3" ht="13" x14ac:dyDescent="0.25">
      <c r="A1" t="s">
        <v>27</v>
      </c>
      <c r="B1" s="39" t="s">
        <v>57</v>
      </c>
      <c r="C1" s="40" t="s">
        <v>75</v>
      </c>
    </row>
    <row r="2" spans="1:3" ht="13" x14ac:dyDescent="0.25">
      <c r="A2" t="s">
        <v>14</v>
      </c>
      <c r="B2" s="39" t="s">
        <v>58</v>
      </c>
      <c r="C2" s="40" t="s">
        <v>76</v>
      </c>
    </row>
    <row r="3" spans="1:3" ht="13" x14ac:dyDescent="0.25">
      <c r="A3" t="s">
        <v>38</v>
      </c>
      <c r="B3" s="39" t="s">
        <v>59</v>
      </c>
      <c r="C3" s="40" t="s">
        <v>77</v>
      </c>
    </row>
    <row r="4" spans="1:3" ht="13" x14ac:dyDescent="0.25">
      <c r="A4" t="s">
        <v>25</v>
      </c>
      <c r="B4" s="39" t="s">
        <v>60</v>
      </c>
      <c r="C4" s="40" t="s">
        <v>78</v>
      </c>
    </row>
    <row r="5" spans="1:3" ht="13" x14ac:dyDescent="0.25">
      <c r="A5" t="s">
        <v>16</v>
      </c>
      <c r="B5" s="39" t="s">
        <v>61</v>
      </c>
      <c r="C5" s="40" t="s">
        <v>79</v>
      </c>
    </row>
    <row r="6" spans="1:3" ht="13" x14ac:dyDescent="0.25">
      <c r="A6" t="s">
        <v>15</v>
      </c>
      <c r="B6" s="39" t="s">
        <v>62</v>
      </c>
      <c r="C6" s="40" t="s">
        <v>80</v>
      </c>
    </row>
    <row r="7" spans="1:3" ht="13" x14ac:dyDescent="0.25">
      <c r="A7" t="s">
        <v>30</v>
      </c>
      <c r="B7" s="39" t="s">
        <v>63</v>
      </c>
      <c r="C7" s="40" t="s">
        <v>74</v>
      </c>
    </row>
    <row r="8" spans="1:3" ht="13" x14ac:dyDescent="0.25">
      <c r="A8" t="s">
        <v>33</v>
      </c>
      <c r="B8" s="39" t="s">
        <v>64</v>
      </c>
      <c r="C8" s="40" t="s">
        <v>81</v>
      </c>
    </row>
    <row r="9" spans="1:3" ht="13" x14ac:dyDescent="0.25">
      <c r="A9" s="40" t="s">
        <v>23</v>
      </c>
      <c r="B9" s="39" t="s">
        <v>65</v>
      </c>
      <c r="C9" s="40" t="s">
        <v>82</v>
      </c>
    </row>
    <row r="10" spans="1:3" ht="13" x14ac:dyDescent="0.25">
      <c r="A10" t="s">
        <v>70</v>
      </c>
      <c r="B10" s="39" t="s">
        <v>66</v>
      </c>
      <c r="C10" s="40" t="s">
        <v>73</v>
      </c>
    </row>
    <row r="11" spans="1:3" ht="13" x14ac:dyDescent="0.25">
      <c r="A11" s="40" t="s">
        <v>56</v>
      </c>
      <c r="B11" s="39" t="s">
        <v>67</v>
      </c>
      <c r="C11" s="40" t="s">
        <v>72</v>
      </c>
    </row>
    <row r="12" spans="1:3" ht="13" x14ac:dyDescent="0.25">
      <c r="A12" s="40" t="s">
        <v>83</v>
      </c>
      <c r="B12" s="39"/>
      <c r="C12" s="40" t="s">
        <v>84</v>
      </c>
    </row>
    <row r="13" spans="1:3" ht="13" x14ac:dyDescent="0.25">
      <c r="A13" t="s">
        <v>69</v>
      </c>
      <c r="B13" s="39" t="s">
        <v>68</v>
      </c>
      <c r="C13" s="40" t="s">
        <v>71</v>
      </c>
    </row>
    <row r="17" spans="1:1" x14ac:dyDescent="0.25">
      <c r="A17" t="s">
        <v>85</v>
      </c>
    </row>
    <row r="19" spans="1:1" x14ac:dyDescent="0.25">
      <c r="A19" t="s">
        <v>87</v>
      </c>
    </row>
    <row r="20" spans="1:1" x14ac:dyDescent="0.25">
      <c r="A20" t="s">
        <v>88</v>
      </c>
    </row>
    <row r="21" spans="1:1" x14ac:dyDescent="0.25">
      <c r="A21" t="s">
        <v>89</v>
      </c>
    </row>
    <row r="22" spans="1:1" x14ac:dyDescent="0.25">
      <c r="A22" t="s">
        <v>90</v>
      </c>
    </row>
    <row r="25" spans="1:1" x14ac:dyDescent="0.25">
      <c r="A25" t="s">
        <v>86</v>
      </c>
    </row>
    <row r="27" spans="1:1" x14ac:dyDescent="0.25">
      <c r="A27" t="s">
        <v>89</v>
      </c>
    </row>
    <row r="28" spans="1:1" x14ac:dyDescent="0.25">
      <c r="A28" t="s">
        <v>91</v>
      </c>
    </row>
    <row r="31" spans="1:1" x14ac:dyDescent="0.25">
      <c r="A31" s="40" t="s">
        <v>25</v>
      </c>
    </row>
    <row r="32" spans="1:1" x14ac:dyDescent="0.25">
      <c r="A32" t="s">
        <v>92</v>
      </c>
    </row>
    <row r="34" spans="1:1" x14ac:dyDescent="0.25">
      <c r="A34" s="40" t="s">
        <v>93</v>
      </c>
    </row>
    <row r="35" spans="1:1" x14ac:dyDescent="0.25">
      <c r="A35" s="40" t="s">
        <v>94</v>
      </c>
    </row>
    <row r="36" spans="1:1" x14ac:dyDescent="0.25">
      <c r="A36" s="40" t="s">
        <v>95</v>
      </c>
    </row>
    <row r="37" spans="1:1" x14ac:dyDescent="0.25">
      <c r="A37" s="40" t="s">
        <v>96</v>
      </c>
    </row>
    <row r="38" spans="1:1" x14ac:dyDescent="0.25">
      <c r="A38" s="40" t="s">
        <v>97</v>
      </c>
    </row>
    <row r="39" spans="1:1" x14ac:dyDescent="0.25">
      <c r="A39" s="40" t="s">
        <v>98</v>
      </c>
    </row>
    <row r="41" spans="1:1" x14ac:dyDescent="0.25">
      <c r="A41" s="40" t="s">
        <v>14</v>
      </c>
    </row>
    <row r="42" spans="1:1" x14ac:dyDescent="0.25">
      <c r="A42" t="s">
        <v>99</v>
      </c>
    </row>
    <row r="43" spans="1:1" x14ac:dyDescent="0.25">
      <c r="A43" t="s">
        <v>100</v>
      </c>
    </row>
    <row r="44" spans="1:1" x14ac:dyDescent="0.25">
      <c r="A44" t="s">
        <v>101</v>
      </c>
    </row>
    <row r="45" spans="1:1" x14ac:dyDescent="0.25">
      <c r="A45" t="s">
        <v>97</v>
      </c>
    </row>
    <row r="46" spans="1:1" x14ac:dyDescent="0.25">
      <c r="A46" t="s">
        <v>102</v>
      </c>
    </row>
    <row r="48" spans="1:1" x14ac:dyDescent="0.25">
      <c r="A48" s="40" t="s">
        <v>38</v>
      </c>
    </row>
    <row r="49" spans="1:1" x14ac:dyDescent="0.25">
      <c r="A49" t="s">
        <v>99</v>
      </c>
    </row>
    <row r="50" spans="1:1" x14ac:dyDescent="0.25">
      <c r="A50" t="s">
        <v>100</v>
      </c>
    </row>
    <row r="51" spans="1:1" x14ac:dyDescent="0.25">
      <c r="A51" t="s">
        <v>101</v>
      </c>
    </row>
    <row r="52" spans="1:1" x14ac:dyDescent="0.25">
      <c r="A52" t="s">
        <v>103</v>
      </c>
    </row>
    <row r="53" spans="1:1" x14ac:dyDescent="0.25">
      <c r="A53" t="s">
        <v>97</v>
      </c>
    </row>
    <row r="54" spans="1:1" x14ac:dyDescent="0.25">
      <c r="A54" t="s">
        <v>102</v>
      </c>
    </row>
    <row r="56" spans="1:1" x14ac:dyDescent="0.25">
      <c r="A56" s="40" t="s">
        <v>23</v>
      </c>
    </row>
    <row r="57" spans="1:1" x14ac:dyDescent="0.25">
      <c r="A57" s="40" t="s">
        <v>95</v>
      </c>
    </row>
    <row r="59" spans="1:1" x14ac:dyDescent="0.25">
      <c r="A59" s="40" t="s">
        <v>105</v>
      </c>
    </row>
    <row r="60" spans="1:1" x14ac:dyDescent="0.25">
      <c r="A60" t="s">
        <v>99</v>
      </c>
    </row>
    <row r="61" spans="1:1" x14ac:dyDescent="0.25">
      <c r="A61" t="s">
        <v>100</v>
      </c>
    </row>
    <row r="62" spans="1:1" x14ac:dyDescent="0.25">
      <c r="A62" t="s">
        <v>92</v>
      </c>
    </row>
    <row r="63" spans="1:1" x14ac:dyDescent="0.25">
      <c r="A63" t="s">
        <v>104</v>
      </c>
    </row>
    <row r="65" spans="1:1" x14ac:dyDescent="0.25">
      <c r="A65" s="40" t="s">
        <v>106</v>
      </c>
    </row>
    <row r="66" spans="1:1" x14ac:dyDescent="0.25">
      <c r="A66" s="40" t="s">
        <v>107</v>
      </c>
    </row>
    <row r="68" spans="1:1" x14ac:dyDescent="0.25">
      <c r="A68" s="40" t="s">
        <v>15</v>
      </c>
    </row>
    <row r="69" spans="1:1" x14ac:dyDescent="0.25">
      <c r="A69" s="40" t="s">
        <v>108</v>
      </c>
    </row>
    <row r="70" spans="1:1" x14ac:dyDescent="0.25">
      <c r="A70" s="40" t="s">
        <v>109</v>
      </c>
    </row>
    <row r="71" spans="1:1" x14ac:dyDescent="0.25">
      <c r="A71" s="40" t="s">
        <v>110</v>
      </c>
    </row>
    <row r="77" spans="1:1" x14ac:dyDescent="0.25">
      <c r="A77" t="s">
        <v>116</v>
      </c>
    </row>
    <row r="78" spans="1:1" x14ac:dyDescent="0.25">
      <c r="A78" t="s">
        <v>117</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Francisco Rodriguez Angel (OCENSA)</cp:lastModifiedBy>
  <cp:lastPrinted>2017-09-13T14:49:20Z</cp:lastPrinted>
  <dcterms:created xsi:type="dcterms:W3CDTF">2014-07-07T21:30:38Z</dcterms:created>
  <dcterms:modified xsi:type="dcterms:W3CDTF">2026-03-06T21:17:21Z</dcterms:modified>
</cp:coreProperties>
</file>