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30"/>
  <workbookPr defaultThemeVersion="166925"/>
  <mc:AlternateContent xmlns:mc="http://schemas.openxmlformats.org/markup-compatibility/2006">
    <mc:Choice Requires="x15">
      <x15ac:absPath xmlns:x15ac="http://schemas.microsoft.com/office/spreadsheetml/2010/11/ac" url="C:\Users\GALVIS\Downloads\"/>
    </mc:Choice>
  </mc:AlternateContent>
  <xr:revisionPtr revIDLastSave="0" documentId="13_ncr:1_{7DD57C08-3BC0-4760-B359-BBB6AE278859}" xr6:coauthVersionLast="47" xr6:coauthVersionMax="47" xr10:uidLastSave="{00000000-0000-0000-0000-000000000000}"/>
  <bookViews>
    <workbookView xWindow="0" yWindow="0" windowWidth="20490" windowHeight="7425" xr2:uid="{9CC8E7E7-D346-4869-AC98-7849BCA22DD1}"/>
  </bookViews>
  <sheets>
    <sheet name="MANTENIMIENTO EQUIPOS" sheetId="4" r:id="rId1"/>
  </sheets>
  <definedNames>
    <definedName name="_xlnm.Print_Area" localSheetId="0">'MANTENIMIENTO EQUIPOS'!$A$1:$I$534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9" i="4" l="1"/>
  <c r="H29" i="4" s="1"/>
  <c r="I29" i="4" s="1"/>
  <c r="G30" i="4"/>
  <c r="H30" i="4" s="1"/>
  <c r="I30" i="4" s="1"/>
  <c r="G32" i="4"/>
  <c r="G33" i="4"/>
  <c r="G34" i="4"/>
  <c r="G36" i="4"/>
  <c r="H36" i="4" s="1"/>
  <c r="I36" i="4" s="1"/>
  <c r="G37" i="4"/>
  <c r="H37" i="4" s="1"/>
  <c r="I37" i="4" s="1"/>
  <c r="G39" i="4"/>
  <c r="H39" i="4" s="1"/>
  <c r="I39" i="4" s="1"/>
  <c r="G69" i="4"/>
  <c r="H69" i="4" s="1"/>
  <c r="I69" i="4" s="1"/>
  <c r="G93" i="4"/>
  <c r="H93" i="4" s="1"/>
  <c r="I93" i="4" s="1"/>
  <c r="G105" i="4"/>
  <c r="G106" i="4"/>
  <c r="H106" i="4" s="1"/>
  <c r="I106" i="4" s="1"/>
  <c r="G108" i="4"/>
  <c r="G109" i="4"/>
  <c r="H109" i="4" s="1"/>
  <c r="I109" i="4" s="1"/>
  <c r="G111" i="4"/>
  <c r="G119" i="4"/>
  <c r="G120" i="4"/>
  <c r="G139" i="4"/>
  <c r="G142" i="4"/>
  <c r="G145" i="4"/>
  <c r="H145" i="4" s="1"/>
  <c r="I145" i="4" s="1"/>
  <c r="G146" i="4"/>
  <c r="G147" i="4"/>
  <c r="H147" i="4" s="1"/>
  <c r="I147" i="4" s="1"/>
  <c r="G155" i="4"/>
  <c r="G156" i="4"/>
  <c r="G160" i="4"/>
  <c r="G161" i="4"/>
  <c r="H161" i="4" s="1"/>
  <c r="I161" i="4" s="1"/>
  <c r="G163" i="4"/>
  <c r="H163" i="4" s="1"/>
  <c r="I163" i="4" s="1"/>
  <c r="G164" i="4"/>
  <c r="H164" i="4" s="1"/>
  <c r="I164" i="4" s="1"/>
  <c r="G165" i="4"/>
  <c r="H165" i="4" s="1"/>
  <c r="I165" i="4" s="1"/>
  <c r="G173" i="4"/>
  <c r="H173" i="4" s="1"/>
  <c r="I173" i="4" s="1"/>
  <c r="G179" i="4"/>
  <c r="H179" i="4" s="1"/>
  <c r="I179" i="4" s="1"/>
  <c r="G180" i="4"/>
  <c r="H180" i="4" s="1"/>
  <c r="I180" i="4" s="1"/>
  <c r="G182" i="4"/>
  <c r="H182" i="4" s="1"/>
  <c r="I182" i="4" s="1"/>
  <c r="G183" i="4"/>
  <c r="G191" i="4"/>
  <c r="H191" i="4" s="1"/>
  <c r="I191" i="4" s="1"/>
  <c r="G197" i="4"/>
  <c r="H197" i="4" s="1"/>
  <c r="I197" i="4" s="1"/>
  <c r="G198" i="4"/>
  <c r="H198" i="4" s="1"/>
  <c r="I198" i="4" s="1"/>
  <c r="G209" i="4"/>
  <c r="H209" i="4" s="1"/>
  <c r="I209" i="4" s="1"/>
  <c r="G218" i="4"/>
  <c r="G219" i="4"/>
  <c r="G227" i="4"/>
  <c r="G237" i="4"/>
  <c r="G246" i="4"/>
  <c r="H246" i="4" s="1"/>
  <c r="I246" i="4" s="1"/>
  <c r="G254" i="4"/>
  <c r="H254" i="4" s="1"/>
  <c r="I254" i="4" s="1"/>
  <c r="G266" i="4"/>
  <c r="H266" i="4" s="1"/>
  <c r="I266" i="4" s="1"/>
  <c r="G271" i="4"/>
  <c r="G272" i="4"/>
  <c r="H272" i="4" s="1"/>
  <c r="I272" i="4" s="1"/>
  <c r="G273" i="4"/>
  <c r="H273" i="4" s="1"/>
  <c r="I273" i="4" s="1"/>
  <c r="G316" i="4"/>
  <c r="H316" i="4" s="1"/>
  <c r="I316" i="4" s="1"/>
  <c r="G347" i="4"/>
  <c r="H347" i="4" s="1"/>
  <c r="I347" i="4" s="1"/>
  <c r="G349" i="4"/>
  <c r="H349" i="4" s="1"/>
  <c r="I349" i="4" s="1"/>
  <c r="G362" i="4"/>
  <c r="H362" i="4" s="1"/>
  <c r="I362" i="4" s="1"/>
  <c r="G363" i="4"/>
  <c r="H363" i="4" s="1"/>
  <c r="I363" i="4" s="1"/>
  <c r="G408" i="4"/>
  <c r="H408" i="4" s="1"/>
  <c r="I408" i="4" s="1"/>
  <c r="G412" i="4"/>
  <c r="H412" i="4" s="1"/>
  <c r="I412" i="4" s="1"/>
  <c r="G414" i="4"/>
  <c r="H414" i="4" s="1"/>
  <c r="I414" i="4" s="1"/>
  <c r="G415" i="4"/>
  <c r="G416" i="4"/>
  <c r="G417" i="4"/>
  <c r="G431" i="4"/>
  <c r="H431" i="4" s="1"/>
  <c r="I431" i="4" s="1"/>
  <c r="G432" i="4"/>
  <c r="H432" i="4" s="1"/>
  <c r="I432" i="4" s="1"/>
  <c r="G453" i="4"/>
  <c r="H453" i="4" s="1"/>
  <c r="I453" i="4" s="1"/>
  <c r="G455" i="4"/>
  <c r="H455" i="4" s="1"/>
  <c r="I455" i="4" s="1"/>
  <c r="G471" i="4"/>
  <c r="H471" i="4" s="1"/>
  <c r="I471" i="4" s="1"/>
  <c r="G478" i="4"/>
  <c r="H478" i="4" s="1"/>
  <c r="I478" i="4" s="1"/>
  <c r="G521" i="4"/>
  <c r="H521" i="4" s="1"/>
  <c r="I521" i="4" s="1"/>
  <c r="G523" i="4"/>
  <c r="H523" i="4" s="1"/>
  <c r="I523" i="4" s="1"/>
  <c r="G524" i="4"/>
  <c r="G525" i="4"/>
  <c r="G16" i="4"/>
  <c r="H16" i="4" s="1"/>
  <c r="I16" i="4" s="1"/>
  <c r="G529" i="4"/>
  <c r="H529" i="4" s="1"/>
  <c r="I529" i="4" s="1"/>
  <c r="G528" i="4"/>
  <c r="G527" i="4"/>
  <c r="G526" i="4"/>
  <c r="G481" i="4"/>
  <c r="G480" i="4"/>
  <c r="H480" i="4" s="1"/>
  <c r="I480" i="4" s="1"/>
  <c r="G477" i="4"/>
  <c r="H477" i="4" s="1"/>
  <c r="I477" i="4" s="1"/>
  <c r="G475" i="4"/>
  <c r="G474" i="4"/>
  <c r="G473" i="4"/>
  <c r="G472" i="4"/>
  <c r="H472" i="4" s="1"/>
  <c r="I472" i="4" s="1"/>
  <c r="G454" i="4"/>
  <c r="H454" i="4" s="1"/>
  <c r="I454" i="4" s="1"/>
  <c r="G437" i="4"/>
  <c r="H437" i="4" s="1"/>
  <c r="I437" i="4" s="1"/>
  <c r="G429" i="4"/>
  <c r="G428" i="4"/>
  <c r="H428" i="4" s="1"/>
  <c r="I428" i="4" s="1"/>
  <c r="G427" i="4"/>
  <c r="G426" i="4"/>
  <c r="H426" i="4" s="1"/>
  <c r="I426" i="4" s="1"/>
  <c r="G422" i="4"/>
  <c r="H422" i="4" s="1"/>
  <c r="I422" i="4" s="1"/>
  <c r="G423" i="4"/>
  <c r="G421" i="4"/>
  <c r="H421" i="4" s="1"/>
  <c r="I421" i="4" s="1"/>
  <c r="G406" i="4"/>
  <c r="H406" i="4" s="1"/>
  <c r="I406" i="4" s="1"/>
  <c r="G387" i="4"/>
  <c r="H387" i="4" s="1"/>
  <c r="I387" i="4" s="1"/>
  <c r="G388" i="4"/>
  <c r="H388" i="4" s="1"/>
  <c r="I388" i="4" s="1"/>
  <c r="G386" i="4"/>
  <c r="H386" i="4" s="1"/>
  <c r="I386" i="4" s="1"/>
  <c r="G365" i="4"/>
  <c r="H365" i="4" s="1"/>
  <c r="I365" i="4" s="1"/>
  <c r="G348" i="4"/>
  <c r="H348" i="4" s="1"/>
  <c r="I348" i="4" s="1"/>
  <c r="G317" i="4"/>
  <c r="G319" i="4"/>
  <c r="H319" i="4" s="1"/>
  <c r="I319" i="4" s="1"/>
  <c r="G321" i="4"/>
  <c r="G322" i="4"/>
  <c r="G324" i="4"/>
  <c r="H324" i="4" s="1"/>
  <c r="I324" i="4" s="1"/>
  <c r="G325" i="4"/>
  <c r="G326" i="4"/>
  <c r="H326" i="4" s="1"/>
  <c r="I326" i="4" s="1"/>
  <c r="G327" i="4"/>
  <c r="H327" i="4" s="1"/>
  <c r="I327" i="4" s="1"/>
  <c r="G328" i="4"/>
  <c r="G329" i="4"/>
  <c r="G330" i="4"/>
  <c r="G332" i="4"/>
  <c r="H332" i="4" s="1"/>
  <c r="I332" i="4" s="1"/>
  <c r="G300" i="4"/>
  <c r="G301" i="4"/>
  <c r="H301" i="4" s="1"/>
  <c r="I301" i="4" s="1"/>
  <c r="G298" i="4"/>
  <c r="H298" i="4" s="1"/>
  <c r="I298" i="4" s="1"/>
  <c r="G279" i="4"/>
  <c r="G280" i="4"/>
  <c r="H280" i="4" s="1"/>
  <c r="I280" i="4" s="1"/>
  <c r="G263" i="4"/>
  <c r="G264" i="4"/>
  <c r="G274" i="4"/>
  <c r="G248" i="4"/>
  <c r="H248" i="4" s="1"/>
  <c r="I248" i="4" s="1"/>
  <c r="G249" i="4"/>
  <c r="G250" i="4"/>
  <c r="H250" i="4" s="1"/>
  <c r="I250" i="4" s="1"/>
  <c r="G251" i="4"/>
  <c r="H251" i="4" s="1"/>
  <c r="I251" i="4" s="1"/>
  <c r="G252" i="4"/>
  <c r="H252" i="4" s="1"/>
  <c r="I252" i="4" s="1"/>
  <c r="G253" i="4"/>
  <c r="G256" i="4"/>
  <c r="H256" i="4" s="1"/>
  <c r="I256" i="4" s="1"/>
  <c r="G257" i="4"/>
  <c r="G208" i="4"/>
  <c r="G210" i="4"/>
  <c r="G211" i="4"/>
  <c r="H211" i="4" s="1"/>
  <c r="I211" i="4" s="1"/>
  <c r="G212" i="4"/>
  <c r="G213" i="4"/>
  <c r="G214" i="4"/>
  <c r="H214" i="4" s="1"/>
  <c r="I214" i="4" s="1"/>
  <c r="G215" i="4"/>
  <c r="G217" i="4"/>
  <c r="G220" i="4"/>
  <c r="G221" i="4"/>
  <c r="G225" i="4"/>
  <c r="G228" i="4"/>
  <c r="H228" i="4" s="1"/>
  <c r="I228" i="4" s="1"/>
  <c r="G229" i="4"/>
  <c r="G230" i="4"/>
  <c r="G231" i="4"/>
  <c r="H231" i="4" s="1"/>
  <c r="I231" i="4" s="1"/>
  <c r="G232" i="4"/>
  <c r="G233" i="4"/>
  <c r="G234" i="4"/>
  <c r="H234" i="4" s="1"/>
  <c r="I234" i="4" s="1"/>
  <c r="G235" i="4"/>
  <c r="G238" i="4"/>
  <c r="G174" i="4"/>
  <c r="H174" i="4" s="1"/>
  <c r="I174" i="4" s="1"/>
  <c r="G175" i="4"/>
  <c r="G176" i="4"/>
  <c r="H176" i="4" s="1"/>
  <c r="I176" i="4" s="1"/>
  <c r="G184" i="4"/>
  <c r="G185" i="4"/>
  <c r="G187" i="4"/>
  <c r="G188" i="4"/>
  <c r="G189" i="4"/>
  <c r="G190" i="4"/>
  <c r="G193" i="4"/>
  <c r="H193" i="4" s="1"/>
  <c r="I193" i="4" s="1"/>
  <c r="G194" i="4"/>
  <c r="H194" i="4" s="1"/>
  <c r="I194" i="4" s="1"/>
  <c r="G172" i="4"/>
  <c r="H172" i="4" s="1"/>
  <c r="I172" i="4" s="1"/>
  <c r="G131" i="4"/>
  <c r="G132" i="4"/>
  <c r="H132" i="4" s="1"/>
  <c r="I132" i="4" s="1"/>
  <c r="G133" i="4"/>
  <c r="G134" i="4"/>
  <c r="H134" i="4" s="1"/>
  <c r="I134" i="4" s="1"/>
  <c r="G135" i="4"/>
  <c r="G140" i="4"/>
  <c r="G148" i="4"/>
  <c r="G151" i="4"/>
  <c r="G153" i="4"/>
  <c r="H153" i="4" s="1"/>
  <c r="I153" i="4" s="1"/>
  <c r="G154" i="4"/>
  <c r="H154" i="4" s="1"/>
  <c r="I154" i="4" s="1"/>
  <c r="G158" i="4"/>
  <c r="H158" i="4" s="1"/>
  <c r="I158" i="4" s="1"/>
  <c r="G130" i="4"/>
  <c r="H130" i="4" s="1"/>
  <c r="I130" i="4" s="1"/>
  <c r="G96" i="4"/>
  <c r="H96" i="4" s="1"/>
  <c r="I96" i="4" s="1"/>
  <c r="G103" i="4"/>
  <c r="G104" i="4"/>
  <c r="H104" i="4" s="1"/>
  <c r="I104" i="4" s="1"/>
  <c r="G112" i="4"/>
  <c r="H112" i="4" s="1"/>
  <c r="I112" i="4" s="1"/>
  <c r="G114" i="4"/>
  <c r="G118" i="4"/>
  <c r="G49" i="4"/>
  <c r="H49" i="4" s="1"/>
  <c r="I49" i="4" s="1"/>
  <c r="G50" i="4"/>
  <c r="G51" i="4"/>
  <c r="H51" i="4" s="1"/>
  <c r="I51" i="4" s="1"/>
  <c r="G52" i="4"/>
  <c r="G53" i="4"/>
  <c r="H53" i="4" s="1"/>
  <c r="I53" i="4" s="1"/>
  <c r="G54" i="4"/>
  <c r="G55" i="4"/>
  <c r="G56" i="4"/>
  <c r="G57" i="4"/>
  <c r="H57" i="4" s="1"/>
  <c r="I57" i="4" s="1"/>
  <c r="G58" i="4"/>
  <c r="G60" i="4"/>
  <c r="H60" i="4" s="1"/>
  <c r="I60" i="4" s="1"/>
  <c r="G62" i="4"/>
  <c r="G63" i="4"/>
  <c r="H63" i="4" s="1"/>
  <c r="I63" i="4" s="1"/>
  <c r="G64" i="4"/>
  <c r="G65" i="4"/>
  <c r="G66" i="4"/>
  <c r="G68" i="4"/>
  <c r="G70" i="4"/>
  <c r="G71" i="4"/>
  <c r="H71" i="4" s="1"/>
  <c r="I71" i="4" s="1"/>
  <c r="G73" i="4"/>
  <c r="H73" i="4" s="1"/>
  <c r="I73" i="4" s="1"/>
  <c r="G75" i="4"/>
  <c r="H75" i="4" s="1"/>
  <c r="I75" i="4" s="1"/>
  <c r="G76" i="4"/>
  <c r="H76" i="4" s="1"/>
  <c r="I76" i="4" s="1"/>
  <c r="G77" i="4"/>
  <c r="H77" i="4" s="1"/>
  <c r="I77" i="4" s="1"/>
  <c r="G78" i="4"/>
  <c r="G79" i="4"/>
  <c r="G80" i="4"/>
  <c r="G81" i="4"/>
  <c r="H81" i="4" s="1"/>
  <c r="I81" i="4" s="1"/>
  <c r="G46" i="4"/>
  <c r="H46" i="4" s="1"/>
  <c r="I46" i="4" s="1"/>
  <c r="G17" i="4"/>
  <c r="H17" i="4" s="1"/>
  <c r="I17" i="4" s="1"/>
  <c r="G21" i="4"/>
  <c r="H21" i="4" s="1"/>
  <c r="I21" i="4" s="1"/>
  <c r="G22" i="4"/>
  <c r="G23" i="4"/>
  <c r="G24" i="4"/>
  <c r="H24" i="4" s="1"/>
  <c r="I24" i="4" s="1"/>
  <c r="G25" i="4"/>
  <c r="H25" i="4" s="1"/>
  <c r="I25" i="4" s="1"/>
  <c r="G26" i="4"/>
  <c r="G27" i="4"/>
  <c r="H27" i="4" s="1"/>
  <c r="I27" i="4" s="1"/>
  <c r="G31" i="4"/>
  <c r="H31" i="4" s="1"/>
  <c r="I31" i="4" s="1"/>
  <c r="G40" i="4"/>
  <c r="H40" i="4" s="1"/>
  <c r="I40" i="4" s="1"/>
  <c r="G41" i="4"/>
  <c r="G42" i="4"/>
  <c r="G43" i="4"/>
  <c r="H43" i="4" s="1"/>
  <c r="I43" i="4" s="1"/>
  <c r="G476" i="4"/>
  <c r="H476" i="4" s="1"/>
  <c r="I476" i="4" s="1"/>
  <c r="G456" i="4"/>
  <c r="H456" i="4" s="1"/>
  <c r="I456" i="4" s="1"/>
  <c r="G436" i="4"/>
  <c r="H436" i="4"/>
  <c r="I436" i="4" s="1"/>
  <c r="G366" i="4"/>
  <c r="H366" i="4" s="1"/>
  <c r="I366" i="4" s="1"/>
  <c r="G350" i="4"/>
  <c r="H350" i="4" s="1"/>
  <c r="I350" i="4" s="1"/>
  <c r="G346" i="4"/>
  <c r="H346" i="4" s="1"/>
  <c r="I346" i="4" s="1"/>
  <c r="G281" i="4"/>
  <c r="H281" i="4" s="1"/>
  <c r="I281" i="4" s="1"/>
  <c r="G282" i="4"/>
  <c r="H282" i="4" s="1"/>
  <c r="I282" i="4" s="1"/>
  <c r="G278" i="4"/>
  <c r="H278" i="4" s="1"/>
  <c r="I278" i="4" s="1"/>
  <c r="G262" i="4"/>
  <c r="H262" i="4" s="1"/>
  <c r="I262" i="4" s="1"/>
  <c r="G247" i="4"/>
  <c r="G205" i="4"/>
  <c r="H205" i="4" s="1"/>
  <c r="I205" i="4" s="1"/>
  <c r="G206" i="4"/>
  <c r="H206" i="4" s="1"/>
  <c r="I206" i="4" s="1"/>
  <c r="G207" i="4"/>
  <c r="H207" i="4" s="1"/>
  <c r="I207" i="4" s="1"/>
  <c r="G224" i="4"/>
  <c r="H224" i="4" s="1"/>
  <c r="I224" i="4" s="1"/>
  <c r="G204" i="4"/>
  <c r="H204" i="4" s="1"/>
  <c r="I204" i="4" s="1"/>
  <c r="G192" i="4"/>
  <c r="G136" i="4"/>
  <c r="H136" i="4"/>
  <c r="I136" i="4" s="1"/>
  <c r="G152" i="4"/>
  <c r="H152" i="4" s="1"/>
  <c r="I152" i="4" s="1"/>
  <c r="G98" i="4"/>
  <c r="H98" i="4" s="1"/>
  <c r="I98" i="4" s="1"/>
  <c r="G99" i="4"/>
  <c r="H99" i="4" s="1"/>
  <c r="I99" i="4" s="1"/>
  <c r="G100" i="4"/>
  <c r="H100" i="4" s="1"/>
  <c r="I100" i="4" s="1"/>
  <c r="G113" i="4"/>
  <c r="H113" i="4" s="1"/>
  <c r="I113" i="4" s="1"/>
  <c r="G115" i="4"/>
  <c r="H115" i="4" s="1"/>
  <c r="I115" i="4" s="1"/>
  <c r="G116" i="4"/>
  <c r="H116" i="4"/>
  <c r="I116" i="4" s="1"/>
  <c r="G117" i="4"/>
  <c r="H117" i="4" s="1"/>
  <c r="I117" i="4" s="1"/>
  <c r="G48" i="4"/>
  <c r="H48" i="4" s="1"/>
  <c r="I48" i="4" s="1"/>
  <c r="G67" i="4"/>
  <c r="H67" i="4" s="1"/>
  <c r="I67" i="4" s="1"/>
  <c r="G18" i="4"/>
  <c r="H18" i="4" s="1"/>
  <c r="I18" i="4" s="1"/>
  <c r="G19" i="4"/>
  <c r="H19" i="4" s="1"/>
  <c r="I19" i="4" s="1"/>
  <c r="G20" i="4"/>
  <c r="H20" i="4" s="1"/>
  <c r="I20" i="4" s="1"/>
  <c r="G28" i="4"/>
  <c r="H28" i="4" s="1"/>
  <c r="I28" i="4" s="1"/>
  <c r="H62" i="4" l="1"/>
  <c r="I62" i="4" s="1"/>
  <c r="H187" i="4"/>
  <c r="I187" i="4" s="1"/>
  <c r="H192" i="4"/>
  <c r="I192" i="4" s="1"/>
  <c r="H50" i="4"/>
  <c r="I50" i="4" s="1"/>
  <c r="H247" i="4"/>
  <c r="I247" i="4" s="1"/>
  <c r="H175" i="4"/>
  <c r="I175" i="4" s="1"/>
  <c r="G97" i="4"/>
  <c r="H97" i="4" s="1"/>
  <c r="I97" i="4" s="1"/>
  <c r="G47" i="4"/>
  <c r="H47" i="4" s="1"/>
  <c r="I47" i="4" s="1"/>
  <c r="G223" i="4"/>
  <c r="H223" i="4" s="1"/>
  <c r="I223" i="4" s="1"/>
  <c r="H317" i="4"/>
  <c r="I317" i="4" s="1"/>
  <c r="G318" i="4"/>
  <c r="H318" i="4" s="1"/>
  <c r="I318" i="4" s="1"/>
  <c r="H481" i="4"/>
  <c r="I481" i="4" s="1"/>
  <c r="H66" i="4"/>
  <c r="I66" i="4" s="1"/>
  <c r="H65" i="4"/>
  <c r="I65" i="4" s="1"/>
  <c r="G255" i="4"/>
  <c r="H255" i="4" s="1"/>
  <c r="I255" i="4" s="1"/>
  <c r="G199" i="4"/>
  <c r="H199" i="4" s="1"/>
  <c r="I199" i="4" s="1"/>
  <c r="G522" i="4"/>
  <c r="H522" i="4" s="1"/>
  <c r="I522" i="4" s="1"/>
  <c r="G270" i="4"/>
  <c r="H270" i="4" s="1"/>
  <c r="I270" i="4" s="1"/>
  <c r="G269" i="4"/>
  <c r="H269" i="4" s="1"/>
  <c r="I269" i="4" s="1"/>
  <c r="G435" i="4"/>
  <c r="H435" i="4" s="1"/>
  <c r="I435" i="4" s="1"/>
  <c r="G38" i="4"/>
  <c r="H38" i="4" s="1"/>
  <c r="I38" i="4" s="1"/>
  <c r="G433" i="4"/>
  <c r="H433" i="4" s="1"/>
  <c r="I433" i="4" s="1"/>
  <c r="G413" i="4"/>
  <c r="H413" i="4" s="1"/>
  <c r="I413" i="4" s="1"/>
  <c r="G35" i="4"/>
  <c r="H35" i="4" s="1"/>
  <c r="I35" i="4" s="1"/>
  <c r="G267" i="4"/>
  <c r="H267" i="4" s="1"/>
  <c r="I267" i="4" s="1"/>
  <c r="G195" i="4"/>
  <c r="H195" i="4" s="1"/>
  <c r="I195" i="4" s="1"/>
  <c r="G434" i="4"/>
  <c r="H434" i="4" s="1"/>
  <c r="I434" i="4" s="1"/>
  <c r="G236" i="4"/>
  <c r="H236" i="4" s="1"/>
  <c r="I236" i="4" s="1"/>
  <c r="G430" i="4"/>
  <c r="H430" i="4"/>
  <c r="I430" i="4" s="1"/>
  <c r="G302" i="4"/>
  <c r="H302" i="4" s="1"/>
  <c r="I302" i="4" s="1"/>
  <c r="G265" i="4"/>
  <c r="H265" i="4" s="1"/>
  <c r="I265" i="4" s="1"/>
  <c r="G138" i="4"/>
  <c r="H138" i="4" s="1"/>
  <c r="I138" i="4" s="1"/>
  <c r="G162" i="4"/>
  <c r="H162" i="4" s="1"/>
  <c r="I162" i="4" s="1"/>
  <c r="G137" i="4"/>
  <c r="H137" i="4" s="1"/>
  <c r="I137" i="4" s="1"/>
  <c r="G409" i="4"/>
  <c r="H409" i="4" s="1"/>
  <c r="I409" i="4" s="1"/>
  <c r="G144" i="4"/>
  <c r="H144" i="4" s="1"/>
  <c r="I144" i="4" s="1"/>
  <c r="G178" i="4"/>
  <c r="H178" i="4" s="1"/>
  <c r="I178" i="4" s="1"/>
  <c r="G411" i="4"/>
  <c r="H411" i="4"/>
  <c r="I411" i="4" s="1"/>
  <c r="G159" i="4"/>
  <c r="H159" i="4" s="1"/>
  <c r="I159" i="4" s="1"/>
  <c r="G482" i="4"/>
  <c r="H482" i="4" s="1"/>
  <c r="I482" i="4" s="1"/>
  <c r="G102" i="4"/>
  <c r="H102" i="4"/>
  <c r="I102" i="4" s="1"/>
  <c r="G479" i="4"/>
  <c r="H479" i="4" s="1"/>
  <c r="I479" i="4" s="1"/>
  <c r="G143" i="4"/>
  <c r="H143" i="4" s="1"/>
  <c r="I143" i="4" s="1"/>
  <c r="G196" i="4"/>
  <c r="H196" i="4" s="1"/>
  <c r="I196" i="4" s="1"/>
  <c r="G157" i="4"/>
  <c r="H157" i="4" s="1"/>
  <c r="I157" i="4" s="1"/>
  <c r="G141" i="4"/>
  <c r="H141" i="4" s="1"/>
  <c r="I141" i="4" s="1"/>
  <c r="G101" i="4"/>
  <c r="H101" i="4" s="1"/>
  <c r="I101" i="4" s="1"/>
  <c r="G110" i="4"/>
  <c r="H110" i="4" s="1"/>
  <c r="I110" i="4" s="1"/>
  <c r="G181" i="4"/>
  <c r="H181" i="4" s="1"/>
  <c r="I181" i="4" s="1"/>
  <c r="G483" i="4"/>
  <c r="H483" i="4"/>
  <c r="I483" i="4" s="1"/>
  <c r="G177" i="4"/>
  <c r="H177" i="4" s="1"/>
  <c r="I177" i="4" s="1"/>
  <c r="G410" i="4"/>
  <c r="H410" i="4" s="1"/>
  <c r="I410" i="4" s="1"/>
  <c r="G268" i="4"/>
  <c r="H268" i="4" s="1"/>
  <c r="I268" i="4" s="1"/>
  <c r="G407" i="4"/>
  <c r="H407" i="4" s="1"/>
  <c r="I407" i="4" s="1"/>
  <c r="G299" i="4"/>
  <c r="H299" i="4" s="1"/>
  <c r="I299" i="4" s="1"/>
  <c r="G95" i="4"/>
  <c r="H95" i="4" s="1"/>
  <c r="I95" i="4" s="1"/>
  <c r="H217" i="4"/>
  <c r="I217" i="4" s="1"/>
  <c r="G74" i="4"/>
  <c r="H74" i="4" s="1"/>
  <c r="I74" i="4" s="1"/>
  <c r="G150" i="4"/>
  <c r="H150" i="4" s="1"/>
  <c r="I150" i="4" s="1"/>
  <c r="H235" i="4"/>
  <c r="I235" i="4" s="1"/>
  <c r="G530" i="4"/>
  <c r="H530" i="4" s="1"/>
  <c r="I530" i="4" s="1"/>
  <c r="G72" i="4"/>
  <c r="H72" i="4" s="1"/>
  <c r="I72" i="4" s="1"/>
  <c r="G149" i="4"/>
  <c r="H149" i="4" s="1"/>
  <c r="I149" i="4" s="1"/>
  <c r="G216" i="4"/>
  <c r="H216" i="4" s="1"/>
  <c r="I216" i="4" s="1"/>
  <c r="H279" i="4"/>
  <c r="I279" i="4" s="1"/>
  <c r="H215" i="4"/>
  <c r="I215" i="4" s="1"/>
  <c r="H322" i="4"/>
  <c r="I322" i="4" s="1"/>
  <c r="H423" i="4"/>
  <c r="I423" i="4" s="1"/>
  <c r="H528" i="4"/>
  <c r="I528" i="4" s="1"/>
  <c r="H184" i="4"/>
  <c r="I184" i="4" s="1"/>
  <c r="G323" i="4"/>
  <c r="H323" i="4" s="1"/>
  <c r="I323" i="4" s="1"/>
  <c r="H54" i="4"/>
  <c r="I54" i="4" s="1"/>
  <c r="G94" i="4"/>
  <c r="H94" i="4" s="1"/>
  <c r="I94" i="4" s="1"/>
  <c r="H151" i="4"/>
  <c r="I151" i="4" s="1"/>
  <c r="H70" i="4"/>
  <c r="I70" i="4" s="1"/>
  <c r="H253" i="4"/>
  <c r="I253" i="4" s="1"/>
  <c r="H229" i="4"/>
  <c r="I229" i="4" s="1"/>
  <c r="H321" i="4"/>
  <c r="I321" i="4" s="1"/>
  <c r="H527" i="4"/>
  <c r="I527" i="4" s="1"/>
  <c r="H473" i="4"/>
  <c r="I473" i="4" s="1"/>
  <c r="H230" i="4"/>
  <c r="I230" i="4" s="1"/>
  <c r="H210" i="4"/>
  <c r="I210" i="4" s="1"/>
  <c r="H264" i="4"/>
  <c r="I264" i="4" s="1"/>
  <c r="H429" i="4"/>
  <c r="I429" i="4" s="1"/>
  <c r="G364" i="4"/>
  <c r="H364" i="4" s="1"/>
  <c r="I364" i="4" s="1"/>
  <c r="H249" i="4"/>
  <c r="I249" i="4" s="1"/>
  <c r="H133" i="4"/>
  <c r="I133" i="4" s="1"/>
  <c r="H52" i="4"/>
  <c r="I52" i="4" s="1"/>
  <c r="H131" i="4"/>
  <c r="I131" i="4" s="1"/>
  <c r="G226" i="4"/>
  <c r="H226" i="4" s="1"/>
  <c r="I226" i="4" s="1"/>
  <c r="H300" i="4"/>
  <c r="I300" i="4" s="1"/>
  <c r="G320" i="4"/>
  <c r="H320" i="4" s="1"/>
  <c r="I320" i="4" s="1"/>
  <c r="H526" i="4"/>
  <c r="I526" i="4" s="1"/>
  <c r="H188" i="4"/>
  <c r="I188" i="4" s="1"/>
  <c r="H68" i="4"/>
  <c r="I68" i="4" s="1"/>
  <c r="H114" i="4"/>
  <c r="I114" i="4" s="1"/>
  <c r="H225" i="4"/>
  <c r="I225" i="4" s="1"/>
  <c r="H208" i="4"/>
  <c r="I208" i="4" s="1"/>
  <c r="H263" i="4"/>
  <c r="I263" i="4" s="1"/>
  <c r="H525" i="4"/>
  <c r="I525" i="4" s="1"/>
  <c r="H524" i="4"/>
  <c r="I524" i="4" s="1"/>
  <c r="H475" i="4"/>
  <c r="I475" i="4" s="1"/>
  <c r="H474" i="4"/>
  <c r="I474" i="4" s="1"/>
  <c r="H427" i="4"/>
  <c r="I427" i="4" s="1"/>
  <c r="H417" i="4"/>
  <c r="I417" i="4" s="1"/>
  <c r="H416" i="4"/>
  <c r="I416" i="4" s="1"/>
  <c r="H415" i="4"/>
  <c r="I415" i="4" s="1"/>
  <c r="G331" i="4"/>
  <c r="H331" i="4" s="1"/>
  <c r="I331" i="4" s="1"/>
  <c r="H330" i="4"/>
  <c r="I330" i="4" s="1"/>
  <c r="H329" i="4"/>
  <c r="I329" i="4" s="1"/>
  <c r="H328" i="4"/>
  <c r="I328" i="4" s="1"/>
  <c r="H325" i="4"/>
  <c r="I325" i="4" s="1"/>
  <c r="H271" i="4"/>
  <c r="I271" i="4" s="1"/>
  <c r="H274" i="4"/>
  <c r="I274" i="4" s="1"/>
  <c r="H257" i="4"/>
  <c r="I257" i="4" s="1"/>
  <c r="G222" i="4"/>
  <c r="H222" i="4" s="1"/>
  <c r="I222" i="4" s="1"/>
  <c r="H221" i="4"/>
  <c r="I221" i="4" s="1"/>
  <c r="H227" i="4"/>
  <c r="I227" i="4" s="1"/>
  <c r="H233" i="4"/>
  <c r="I233" i="4" s="1"/>
  <c r="H220" i="4"/>
  <c r="I220" i="4" s="1"/>
  <c r="G239" i="4"/>
  <c r="H239" i="4" s="1"/>
  <c r="I239" i="4" s="1"/>
  <c r="H232" i="4"/>
  <c r="I232" i="4" s="1"/>
  <c r="H213" i="4"/>
  <c r="I213" i="4" s="1"/>
  <c r="H238" i="4"/>
  <c r="I238" i="4" s="1"/>
  <c r="H219" i="4"/>
  <c r="I219" i="4" s="1"/>
  <c r="H212" i="4"/>
  <c r="I212" i="4" s="1"/>
  <c r="H237" i="4"/>
  <c r="I237" i="4" s="1"/>
  <c r="H218" i="4"/>
  <c r="I218" i="4" s="1"/>
  <c r="G186" i="4"/>
  <c r="H186" i="4" s="1"/>
  <c r="I186" i="4" s="1"/>
  <c r="H185" i="4"/>
  <c r="I185" i="4" s="1"/>
  <c r="H190" i="4"/>
  <c r="I190" i="4" s="1"/>
  <c r="H189" i="4"/>
  <c r="I189" i="4" s="1"/>
  <c r="H183" i="4"/>
  <c r="I183" i="4" s="1"/>
  <c r="H160" i="4"/>
  <c r="I160" i="4" s="1"/>
  <c r="H146" i="4"/>
  <c r="I146" i="4" s="1"/>
  <c r="H139" i="4"/>
  <c r="I139" i="4" s="1"/>
  <c r="H140" i="4"/>
  <c r="I140" i="4" s="1"/>
  <c r="H156" i="4"/>
  <c r="I156" i="4" s="1"/>
  <c r="H155" i="4"/>
  <c r="I155" i="4" s="1"/>
  <c r="H142" i="4"/>
  <c r="I142" i="4" s="1"/>
  <c r="H148" i="4"/>
  <c r="I148" i="4" s="1"/>
  <c r="H135" i="4"/>
  <c r="I135" i="4" s="1"/>
  <c r="H108" i="4"/>
  <c r="I108" i="4" s="1"/>
  <c r="G107" i="4"/>
  <c r="H107" i="4" s="1"/>
  <c r="I107" i="4" s="1"/>
  <c r="H120" i="4"/>
  <c r="I120" i="4" s="1"/>
  <c r="H105" i="4"/>
  <c r="I105" i="4" s="1"/>
  <c r="H119" i="4"/>
  <c r="I119" i="4" s="1"/>
  <c r="H111" i="4"/>
  <c r="I111" i="4" s="1"/>
  <c r="H118" i="4"/>
  <c r="I118" i="4" s="1"/>
  <c r="H103" i="4"/>
  <c r="I103" i="4" s="1"/>
  <c r="G61" i="4"/>
  <c r="H61" i="4" s="1"/>
  <c r="I61" i="4" s="1"/>
  <c r="G59" i="4"/>
  <c r="H59" i="4" s="1"/>
  <c r="I59" i="4" s="1"/>
  <c r="H58" i="4"/>
  <c r="I58" i="4" s="1"/>
  <c r="H79" i="4"/>
  <c r="I79" i="4" s="1"/>
  <c r="H80" i="4"/>
  <c r="I80" i="4" s="1"/>
  <c r="H56" i="4"/>
  <c r="I56" i="4" s="1"/>
  <c r="H64" i="4"/>
  <c r="I64" i="4" s="1"/>
  <c r="H78" i="4"/>
  <c r="I78" i="4" s="1"/>
  <c r="H55" i="4"/>
  <c r="I55" i="4" s="1"/>
  <c r="H34" i="4"/>
  <c r="I34" i="4" s="1"/>
  <c r="H33" i="4"/>
  <c r="I33" i="4" s="1"/>
  <c r="H23" i="4"/>
  <c r="I23" i="4" s="1"/>
  <c r="H26" i="4"/>
  <c r="I26" i="4" s="1"/>
  <c r="H42" i="4"/>
  <c r="I42" i="4" s="1"/>
  <c r="H32" i="4"/>
  <c r="I32" i="4" s="1"/>
  <c r="H22" i="4"/>
  <c r="I22" i="4" s="1"/>
  <c r="H41" i="4"/>
  <c r="I41" i="4" s="1"/>
  <c r="I531" i="4" l="1"/>
</calcChain>
</file>

<file path=xl/sharedStrings.xml><?xml version="1.0" encoding="utf-8"?>
<sst xmlns="http://schemas.openxmlformats.org/spreadsheetml/2006/main" count="1691" uniqueCount="516">
  <si>
    <t>SOLICITUD DE PRECOTIZACIÓN ANEXO 2
CUADRO DE PRECIOS</t>
  </si>
  <si>
    <t>SOLICITUD DE INFORMACION EMPRESA COTIZANTE</t>
  </si>
  <si>
    <t xml:space="preserve">NOMBRE DE LA EMPRESA </t>
  </si>
  <si>
    <t>COMPAÑÍA DE SERVICIOS TECNICOS DEL ATLANTICO S.A.S</t>
  </si>
  <si>
    <t>NIT:</t>
  </si>
  <si>
    <t>900.450.893-5</t>
  </si>
  <si>
    <t xml:space="preserve">E-Mail </t>
  </si>
  <si>
    <t>comsertec02@hotmail.com</t>
  </si>
  <si>
    <t xml:space="preserve">OBJETO DE LA CONTRATACION </t>
  </si>
  <si>
    <t>MANTENIMIENTO PREVENTIVO Y CORRECTIVO A TODO COSTO DE LOS DIFERENTES EQUIPOS DE LA RED ELÉCTRICA Y ELECTROBOMBAS DEL CAMAN Y ZONAS DESCONCENTRADAS DE SEGURIDAD MANJUI Y NEUSA SEGÚN FICHA TÉCNICA.</t>
  </si>
  <si>
    <t>VALIDEZ DE LA COTIZACIÓN </t>
  </si>
  <si>
    <t>90 días.  </t>
  </si>
  <si>
    <t>¡ES EMPREDIMIENTO DE MUJERES? SI/NO: </t>
  </si>
  <si>
    <t>SI</t>
  </si>
  <si>
    <t>¿CUENTA EN SU EMPRESA CON PERSONAS DE ESPECIAL PROTECCION CONSTITUCIONAL?  SI/NO </t>
  </si>
  <si>
    <t>NO</t>
  </si>
  <si>
    <t>¿ES MIPYME? (SI/NO) </t>
  </si>
  <si>
    <r>
      <rPr>
        <b/>
        <sz val="11"/>
        <color theme="1"/>
        <rFont val="Arial"/>
        <family val="2"/>
      </rPr>
      <t>Notas:</t>
    </r>
    <r>
      <rPr>
        <sz val="11"/>
        <color theme="1"/>
        <rFont val="Arial"/>
        <family val="2"/>
      </rPr>
      <t xml:space="preserve">
(1). Revisar todos los requerimientos tenicos  y formular su cotización en concordancia con este.
(2 ).El valor de la cotización deber ser expresado en PESOS COLOMBIANOS.
(3).Los valores unitarios deberán aproximarse por exceso o por defecto al entero más cercano. 
(4)</t>
    </r>
    <r>
      <rPr>
        <sz val="11"/>
        <color rgb="FFFF0000"/>
        <rFont val="Arial"/>
        <family val="2"/>
      </rPr>
      <t>.</t>
    </r>
    <r>
      <rPr>
        <b/>
        <sz val="11"/>
        <color rgb="FFFF0000"/>
        <rFont val="Arial"/>
        <family val="2"/>
      </rPr>
      <t>No modificar, agregar o quitar ningún ítem o sub-ítem.</t>
    </r>
    <r>
      <rPr>
        <sz val="11"/>
        <color theme="1"/>
        <rFont val="Arial"/>
        <family val="2"/>
      </rPr>
      <t xml:space="preserve">
(5). Señor/a cotizante, al señalar los precios unitarios, deberá tener en cuenta todos los costos directos e indirectos tales como desplazamientos, logística, transporte y demás necesarios para el cumplimiento del objeto de la presente contratación, así como los impuestos Nacionales, IVA, Estampillas y demás tasas, contribuciones, polizas, etc,  que se puedan generar en consecuencia de la ejecucióndel contrato  
(6) Esta cotizaciòn es parte del estudio de mercado  previo a la contratación, y no implica ninguna obligación de contratar.
</t>
    </r>
    <r>
      <rPr>
        <sz val="11"/>
        <color rgb="FF002060"/>
        <rFont val="Arial"/>
        <family val="2"/>
      </rPr>
      <t>(7) Debe ser válida por una vigencia de 90 dias a partir de la fecha de diligenciamiento.</t>
    </r>
  </si>
  <si>
    <t>ADMINISTRACIÓN OPERACIÓN Y MANTENIENDO DE PLANTAS DE ENERGÍA</t>
  </si>
  <si>
    <t>ITEM</t>
  </si>
  <si>
    <t>DESCRIPCION</t>
  </si>
  <si>
    <t>TIPO</t>
  </si>
  <si>
    <t>CANTIDAD</t>
  </si>
  <si>
    <t>UNIDAD DE MEDIDA</t>
  </si>
  <si>
    <t>VALOR UNITARIO</t>
  </si>
  <si>
    <t>IVA</t>
  </si>
  <si>
    <t>VALOR UNITARIO + IVA</t>
  </si>
  <si>
    <t>VALOR TOTAL POR ÍTEM</t>
  </si>
  <si>
    <t>MANTENIMIENTO PREVENTIVO A TODO COSTO; INCLUYE HERRAMIENTAS, MATERIALES, EQUIPOS DE PRUEBA CALIBRADOS, HERRAMIENTAS, CONSUMIBLES, EPP, TRANSPORTE Y ENTREGA DE INFORME TÉCNICO DETALLADO CON RESULTADOS Y RECOMENDACIONES, DESNERGIZACION Y ENERGIZACIÓN PARA EL REEMPLAZO DE LOS ELEMENTOS, IMPREVISTOS Y DE MÁS ELEMENTOS PARA SU FUNCIONAMIENTO.</t>
  </si>
  <si>
    <t>1. PLANTA ELÉCTRICA CATERPILLAR 344 KVA – RECINTO (ANTIGUA)
Número de inventario 8004050000000000000607611</t>
  </si>
  <si>
    <t>Und</t>
  </si>
  <si>
    <t>Muestra de refrigerante sistema de enfriamiento. (De acuerdo al siguiente procedimiento: "Tome la muestra de refrigerante directamente del orificio de toma de muestras del refrigerante, no se debe tomar de ningún otro lugar."; Teniendo en cuenta las siguientes observaciones: Si utiliza refrigerante ELC realice prueba S.OS nivel II. o Si utiliza refrigerante diferente a ELC realice prueba S.OS nivel I." Incluye kits de muestra, pruebas y resultados de laboratorio.</t>
  </si>
  <si>
    <t>MANTENIMIENTO</t>
  </si>
  <si>
    <t>1.1</t>
  </si>
  <si>
    <t>Comprobar nivel de electrolito de la batería.(de acuerdo al siguiente procedimiento: "Quite las tapas de abertura de llenado, mantenga el nivel de electrolito en FULL, si es necesario añada agua destilada; Compruebe el estado de electrolito con el refractómetro; Limpie las cajas de las baterías con las soluciones recomendadas; Limpie con una lija fina los bornes y las abrazaderas del cable; Cubra las abrazaderas y terminales con lubricante de silicona" adicional incluye el suministro de agua destilada, y todos los elementos necesarios para su correcto funcionamiento, incluye herramienta tales como Refractómetro Probador de Batería y toda la necesaria para su correcta puesta en marcha.)</t>
  </si>
  <si>
    <t>1.2</t>
  </si>
  <si>
    <t>Muestra de aceite del motor, (de acuerdo al siguiente procedimiento: "Tome una muestra de aceite del motor desde la válvula de muestreo, utilizando la botella de muestreo de fluido y diligencie el formato v toda la herramienta necesaria para su correcta puesta en marcha. Incluye kits de muestra, pruebas y resultados de laboratorio de acuerdo a formato)</t>
  </si>
  <si>
    <t>1.3</t>
  </si>
  <si>
    <t>Drenar agua y sedimentos del tanque de combustible, (de acuerdo al siguiente procedimiento: "Abra la válvula de drenaje del fondo del tanque de combustible para drenar el agua y los sedimentos. Cierre la válvula de drenaje") Realice pruebas para detección de agua.</t>
  </si>
  <si>
    <t>1.4</t>
  </si>
  <si>
    <t>Inspeccionar y remplazar mangueras y abrazaderas (de acuerdo al siguiente procedimiento: " Inspeccione todas las mangueras por: Agrietamiento, reblandecimiento y abrazaderas flojas, Si es necesario reme ace mangueras, Inspeccione y ajuste abrazaderas. Y todos los elementos necesarios para su correcta puesta en marcha.)</t>
  </si>
  <si>
    <t>SUMINISTRO Y CAMBIO</t>
  </si>
  <si>
    <t>1.5</t>
  </si>
  <si>
    <t>Cambio de aceite y filtro del motor (de acuerdo al siguiente procedimiento: "Drene el aceite del motor girando la válvula de drenaje luego de hacerlo funcionar a una temperatura de operación normal; Luego de drenar cierre la válvula; Limpie e instale los tapones de aceite." Incluye el suministro de aceite para motores Diesel, de igual o superiores características al recomendado por el fabricante.</t>
  </si>
  <si>
    <t>1.6</t>
  </si>
  <si>
    <t>Cambio de Filtro de aceite de acuerdo al siguiente procedimiento: "Quite el filtro de aceite utilizando una llave de LONA O CORREA; Limpie las superficies de sellado de la base del montaje del filtro, reemplazar empaquetadura vieja, aplique aceite de motor limpio en los empaques del filtro, no llene los filtros de aceite antes de instalarlos; Instale el filtro de aceite y apreté sin hacerlo de forma excesiva hasta que la empaquetadura del mismo haga contacto con la base. Incluye suministro del filtro de aceite.</t>
  </si>
  <si>
    <t>1.7</t>
  </si>
  <si>
    <t>Reemplazo filtro primario del sistema de combustible (Separador de Agua), ( de acuerdo al siguiente procedimiento: "Gire el interruptor del arranque a la posición desconectada; Cierre el suministro de combustible; Gire la válvula de drenaje y drene el agua y los sedimentos en un recipiente adecuado; Cierra la válvula de drenaje; Sostenga la parte superior del filtro mientras afloja y retira la taza; Gire el filtro hacia la izquierda y retírelo, quite los sellos de filtro límpielos e inspecciónelos por condición, si es necesario reemplácelos; Lubrique el sello e instale con diesel limpio e instálelo en la ranura de la taza del separador de agua; incluye suministro del filtro primario de combustible.</t>
  </si>
  <si>
    <t>1.8</t>
  </si>
  <si>
    <t>Reemplazar el filtro secundario del sistema de combustible, (de acuerdo al siguiente procedimiento: "Alivie presión del sistema de combustible; Quite el filtro usado; Limpie superficies de sellado de empaquetaduras; Aplique diesel limpio a la empaquetadura del filtro de combustible a instalar; Instale el nuevo filtro y gírelo 3/4 de vuelta". Incluye suministro del filtro secundario de combustible</t>
  </si>
  <si>
    <t>1.9</t>
  </si>
  <si>
    <t>Reemplazo de filtro de aire</t>
  </si>
  <si>
    <t>1.10</t>
  </si>
  <si>
    <t>Inspeccionar, ajustar y reemplazar correas en ventilador del radiador (De acuerdo al siguiente procedimiento: "Inspeccione las correas del alternador y las de impulsión del ventilador por desgaste o agrietamiento, reemplácelas si es necesario, Compruebe la tensión de las correas según las especificaciones dadas por el manual de servicio. Incluye herramienta tales como: Tensiómetro.</t>
  </si>
  <si>
    <t>1.11</t>
  </si>
  <si>
    <t>Inspeccionar, limpiar, apretar prisionero a tierra de la culata. (De acuerdo al siguiente procedimiento: "Limpie el prisionero de conexión a tierra de la culata y los terminales de la correa a atierra de la culata con un trapo limpio, Si las conexiones están corroídas límpielas con una disolución de bicarbonato y agua, Mantenga el prisionero a tierra de la culata y las correas limpias y cubiertas de grasa MPGM o vaselina."; adicional incluye el suministro del bicarbonato y de la grasa MPGM o vaselina.)</t>
  </si>
  <si>
    <t>1.12</t>
  </si>
  <si>
    <t>Limpiar inspeccionar detectores magnéticos, ( de acuerdo al siguiente procedimiento: "Quite el detector magnético de la caja del volante y compruebe el estado de la punta magnética observando si hay limallas; Quite las limallas y demás partículas del imán; Instale detector magnético hasta que el imán haga contacto con el diente de la corana del volante; Afloje el detector magnético girá ndolo 180 grados y apreté la contratuerca</t>
  </si>
  <si>
    <t>1.13</t>
  </si>
  <si>
    <t>Limpiar respiradero del Carter. (de acuerdo al siguiente procedimiento: "Quite la tapa de las válvulas; Quite el conjunto del respiradero; Inspeccione el estado del sello si es necesario incluye el suministro e ¡instalación del sello; Lave los elementos del respiradero en disolvente no inflamable; Seque con aire comprimido los elementos del respiradero e instálelos". Incluye herramienta tales como: compresor.)</t>
  </si>
  <si>
    <t>1.14</t>
  </si>
  <si>
    <t>Inspección de vibraciones del grupo electrógeno. (de acuerdo al siguiente procedimiento: "Inspeccione los componentes del grupo electrógeno por: Conexiones flojas, pernos flojos, Ruido excesivo y material aislante agrietado; Verifique las siguientes áreas por daños ocasionados por vibración: Conductores de salida del estator, encamisado de protección, Material aislante, conexiones eléctricas expuestas, transformadores, fusibles, condensadores; Compruebe el nivel de vibración del grupo electrógeno utilizando un analizador de amplio espectro ". Incluye herramienta tales como: Analizador de amplio espectro.)</t>
  </si>
  <si>
    <t>1.15</t>
  </si>
  <si>
    <t>Prueba de aislamiento. (De acuerdo al siguiente procedimiento: "Ponga el generador fuera de servicio; Inspeccione visualmente para ver si hay humedad en el generador, si hay humedad no realice esta prueba hasta que este seco; Inspeccione la instalación; Descargue la capacitancia de los devanados; Aísle los devanados del estator del generador y desconecte los demás cables y conductores del generador, incluyendo las conexiones del regulador de voltaje, panel de control y equipo de conmutación; Instale el probador de aislamiento y realice pruebas de acuerdo al manual de operación y mantenimiento.)</t>
  </si>
  <si>
    <t>1.16</t>
  </si>
  <si>
    <t>Limpiar radiador. (De acuerdo al siguiente procedimiento: "Inspeccione el radiador verificando aletas dañadas, corrosión y contaminación, si es necesario limpie el radiador con agua a presión (Menor a 40 lb); Para eliminar suciedad por aceite o grasa utilice desengrasarte y vapor de agua; Incluye el suministro del desengrasante". Incluye herramienta tales como: Cartcher.)</t>
  </si>
  <si>
    <t>1.17</t>
  </si>
  <si>
    <t>Comprobar conductores del estator. (De acuerdo al siguiente procedimiento: "Inspeccione visualmente si hay grietas o daños físicos en las siguientes áreas: Conductores de salida del estator, encamisado de protección, Material aislante". )</t>
  </si>
  <si>
    <t>1.18</t>
  </si>
  <si>
    <t>Inspección del alternador. (De acuerdo al siguiente procedimiento: "Inspeccione el alternador por conexiones flojas y si las baterías se cargan de forma apropiada; Compruebe el alternador y el cargador de batería para ver si funciona bien".) De lo contrario cámbielo.</t>
  </si>
  <si>
    <t>1.19</t>
  </si>
  <si>
    <t>Cambiar refrigerante del sistema de enfriamiento. (De acuerdo al siguiente procedimiento: "Drene el sistema de enfriamiento; Inspeccione la bomba de agua, el termostato y sus mangueras, reemplace si es necesario; Rellene el sistema con el líquido de enfriamiento ". Incluye el suministro del siguiente material: Liquido refrigerante ELC .)</t>
  </si>
  <si>
    <t>1.20</t>
  </si>
  <si>
    <t>Reemplazar termostato del agua del sistema de enfriamiento. (De acuerdo al siguiente
procedimiento: "Retire y reemplace el termostato del agua del sistema de enfriamiento". Incluye el suministro del siguiente material: Termostato del agua del sistema de enfriamiento.)</t>
  </si>
  <si>
    <t>1.21</t>
  </si>
  <si>
    <t>Inspección del amortiguador de vibraciones del cigüeñal. (De acuerdo al siguiente procedimiento: "Inspeccione por las siguientes condiciones el amortiguador: Abollamiento, grietas, fugas de líquidos, pintura descolorida, amortiguador doblado, agujeros de pernos desgastados y averías en el cigüeñal, si una de las anteriores condiciones se presenta cambie el amortiguador".</t>
  </si>
  <si>
    <t>1.22</t>
  </si>
  <si>
    <t>Inspeccionar soporte del motor. (De acuerdo al siguiente procedimiento: "Inspeccione por deteriora miento los soportes del motor, si es necesario reemplácelos, incluye el suministro de estos elementos".</t>
  </si>
  <si>
    <t>1.23</t>
  </si>
  <si>
    <t>Comprobación, limpieza y calibración de los censores de velocidad. (De acuerdo al siguiente procedimiento: "Quite los censores y verifique si hay desgaste; Limpie las virutas metálicas y demás contaminantes".</t>
  </si>
  <si>
    <t>1.24</t>
  </si>
  <si>
    <t>Inspección del rota válvulas del motor. (De acuerdo al siguiente procedimiento: "Arranque y opere el motor a velocidad baja en vació; Observe que la superficie superior de la rota válvula gire ligeramente cuando las válvulas se cierran".</t>
  </si>
  <si>
    <t>1.25</t>
  </si>
  <si>
    <t>Inspección del Motor de arranque. (De acuerdo al siguiente procedimiento: "Compruebe que el motor de arranque funcione de manera adecuada; Inspeccione sus instalaciones eléctricas y realice limpieza si es necesario; Realice Overhaul al Motor de arranque incluye la realización de esta actividad". O Cambio del mismo.</t>
  </si>
  <si>
    <t>1.26</t>
  </si>
  <si>
    <t>Inspección del turbo compresor. (De acuerdo al siguiente procedimiento: "Inspeccione por escapes el turbocompresor; Verifique que la rueda de compresor y la rueda de la turbina no tengan contacto con I a caja del turbocompresor, limpie la rueda del turbocompresor, inspeccione el orificio de la caja de la turbina por corrosión, limpie la caja del turbocompresor con disolvente y un cepillo de cerdas suaves." Incluye el suministro del siguiente material: Disolvente; además debe tener como herramienta el cepillo de cerdas suaves.)</t>
  </si>
  <si>
    <t>1.27</t>
  </si>
  <si>
    <t>Inspección Bomba de agua. (De acuerdo al siguiente procedimiento: "Inspeccione visualmente la bomba de agua por fugas, si existen fugas reemplace el sello".)</t>
  </si>
  <si>
    <t>MANTENIMIENTO  CORRECTIVO A TODO COSTO; INCLUYE HERRAMIENTAS, MATERIALES, EQUIPOS DE PRUEBA CALIBRADOS, HERRAMIENTAS, CONSUMIBLES, EPP, TRANSPORTE Y ENTREGA DE INFORME TÉCNICO DETALLADO CON RESULTADOS Y RECOMENDACIONES, DESNERGIZACION Y ENERGIZACIÓN PARA EL REEMPLAZO DE LOS ELEMENTOS, IMPREVISTOS Y DE MÁS ELEMENTOS PARA SU FUNCIONAMIENTO.</t>
  </si>
  <si>
    <t>Reemplazo de baterías de iguales condiciones a las actuales.</t>
  </si>
  <si>
    <t>2.1</t>
  </si>
  <si>
    <t>Reemplazo de alternador.</t>
  </si>
  <si>
    <t>2.2</t>
  </si>
  <si>
    <t>Reemplazo bomba de aceite.</t>
  </si>
  <si>
    <t>2.3</t>
  </si>
  <si>
    <t>Reemplazo de horómetro.</t>
  </si>
  <si>
    <t>2.4</t>
  </si>
  <si>
    <t>Reemplazo de radiador.</t>
  </si>
  <si>
    <t>2.5</t>
  </si>
  <si>
    <t>Reemplazo relé de control e interfaz de visualización.</t>
  </si>
  <si>
    <t>2.6</t>
  </si>
  <si>
    <t>Reemplazo regulador de voltaje.</t>
  </si>
  <si>
    <t>2.7</t>
  </si>
  <si>
    <t>Reemplazo de tarjeta de transferencia.</t>
  </si>
  <si>
    <t>2.8</t>
  </si>
  <si>
    <t>Reemplazo correa de alternador.</t>
  </si>
  <si>
    <t>2.9</t>
  </si>
  <si>
    <t>Reemplazo de inyectores.</t>
  </si>
  <si>
    <t>2.10</t>
  </si>
  <si>
    <t>Reemplazo empaque de culata.</t>
  </si>
  <si>
    <t>2.11</t>
  </si>
  <si>
    <t>Reemplazo de biela.</t>
  </si>
  <si>
    <t>2.12</t>
  </si>
  <si>
    <t>Reemplazo de resistencia de espacio.</t>
  </si>
  <si>
    <t>2.13</t>
  </si>
  <si>
    <t>Reemplazo de cargador de batería.</t>
  </si>
  <si>
    <t>2.14</t>
  </si>
  <si>
    <t xml:space="preserve">Reemplazo de cojinetes. </t>
  </si>
  <si>
    <t>2.15</t>
  </si>
  <si>
    <t>Reemplazo de motor de arranque.</t>
  </si>
  <si>
    <t>2.16</t>
  </si>
  <si>
    <t>Reemplazo de relevo electromecánico.</t>
  </si>
  <si>
    <t>2.17</t>
  </si>
  <si>
    <t>Rectificación o cambio e instalación de Cigüeñal.</t>
  </si>
  <si>
    <t>2.18</t>
  </si>
  <si>
    <t>Reparación o cambio e instalación de Bomba de inyección e inyectores.</t>
  </si>
  <si>
    <t>2.19</t>
  </si>
  <si>
    <t>Reparación o cambio e instalación de turbo (pruebas de laboratorio para revisión).</t>
  </si>
  <si>
    <t>2.20</t>
  </si>
  <si>
    <t>Reparación de culatas.</t>
  </si>
  <si>
    <t>2.21</t>
  </si>
  <si>
    <t>Reemplazo válvulas, Asientos y verificación en rectificadora, instalación y puesta en funcionamiento del elemento.</t>
  </si>
  <si>
    <t>2.22</t>
  </si>
  <si>
    <t>Reparación de Boquilla enfriador aceite.</t>
  </si>
  <si>
    <t>2.23</t>
  </si>
  <si>
    <t>Inspeccionar árbol de elevas y cambio de bujes.</t>
  </si>
  <si>
    <t>2.24</t>
  </si>
  <si>
    <t>Reemplazo del kit de reparación (Overhaul incluye suministro de materiales)</t>
  </si>
  <si>
    <t>2.25</t>
  </si>
  <si>
    <t>Reemplazo de empaquetadura.</t>
  </si>
  <si>
    <t>2.26</t>
  </si>
  <si>
    <t>Inmunización del Generador. (incluye suministro, cambio de piezas como rodamientos, instalación y puesta en funcionamiento del elemento e insumos para su efectiva protección a la humedad)</t>
  </si>
  <si>
    <t>2.27</t>
  </si>
  <si>
    <t>Reemplazo de sensores de presión de aceite y nivel, presión y nivel de agua.</t>
  </si>
  <si>
    <t>2.28</t>
  </si>
  <si>
    <t>Reemplazo de la bomba de aceite .</t>
  </si>
  <si>
    <t>2.29</t>
  </si>
  <si>
    <t>Reemplazo de la bomba de agua .</t>
  </si>
  <si>
    <t>2.30</t>
  </si>
  <si>
    <t>Reemplazo de filtros de aire, aceite, combustible.</t>
  </si>
  <si>
    <t>2.31</t>
  </si>
  <si>
    <t>Reemplazo de aceite de motor.</t>
  </si>
  <si>
    <t>2.32</t>
  </si>
  <si>
    <t>Reemplazo de refrigerante.</t>
  </si>
  <si>
    <t>2.33</t>
  </si>
  <si>
    <t>Cambio de precalentador.</t>
  </si>
  <si>
    <t>2.34</t>
  </si>
  <si>
    <t>Control corrosión y pintura.</t>
  </si>
  <si>
    <t>2.35</t>
  </si>
  <si>
    <t>Reemplazo de la tarjeta AVR.</t>
  </si>
  <si>
    <t>MANTENIMIENTO PLANTAS ELECTRICAS</t>
  </si>
  <si>
    <t>2. PLANTA ELÉCTRICA PERKINS 93 KVA - CERRO MANJUI</t>
  </si>
  <si>
    <t>PERTENECE AL MINISTERIO DE DEFENSA
Número de inventario 8004020000000000000062081</t>
  </si>
  <si>
    <t>3. PLANTA ELÉCTRICA PERKINS 102 KVA - CERRO MANJUI</t>
  </si>
  <si>
    <t>PERTENECE AL MINISTERIO DE DEFENSA
Número de inventario 8004020000000000000081568</t>
  </si>
  <si>
    <t>4. PLANTA ELÉCTRICA MODASA 79 KW - CERRO NEUSA</t>
  </si>
  <si>
    <t>PERTENECE AL MINISTERIO DE DEFENSA
Número de inventario 8004020000000000000075899</t>
  </si>
  <si>
    <t>5. PLANTA ELÉCTRICA PERKINS 79 KW - CERRO NEUSA</t>
  </si>
  <si>
    <t>PERTENECE AL MINISTERIO DE DEFENSA
Número de inventario 8004020000000000000108379</t>
  </si>
  <si>
    <t>3.1</t>
  </si>
  <si>
    <t>3.2</t>
  </si>
  <si>
    <t>3.3</t>
  </si>
  <si>
    <t>3.4</t>
  </si>
  <si>
    <t>3.5</t>
  </si>
  <si>
    <t>3.6</t>
  </si>
  <si>
    <t>3.7</t>
  </si>
  <si>
    <t>3.8</t>
  </si>
  <si>
    <t>3.9</t>
  </si>
  <si>
    <t>3.10</t>
  </si>
  <si>
    <t>3.11</t>
  </si>
  <si>
    <t>3.12</t>
  </si>
  <si>
    <t>3.13</t>
  </si>
  <si>
    <t>3.14</t>
  </si>
  <si>
    <t>3.15</t>
  </si>
  <si>
    <t>Prueba de aislamiento. (de acuerdo al siguiente procedimiento: "Ponga el generador fuera de servicio; Inspeccione; Inspeccione visualmente para ver si hay humedad en el generador, si hay humedad no realice esta prueba hasta que este seco; Inspeccione la instalación; Descargue la capacitancia de los devanados; Aísle los devanados del estator del generador y desconecte los demás cables y conductores del generador, incluyendo las conexiones del regulador de voltaje, panel de control y equipo de conmutación; Instale el probador de aislamiento y realice pruebas de acuerdo al manual de operación y mantenimiento, parágrafo "PROCEDIMIENTO RECOMENDADO PARA UNA PRUEBA PERIODICA DEL AISLAMIENTO" ". Incluye herramienta tales como: MEGOHMIMETRO.)</t>
  </si>
  <si>
    <t>3.16</t>
  </si>
  <si>
    <t>3.17</t>
  </si>
  <si>
    <t>3.18</t>
  </si>
  <si>
    <t>3.19</t>
  </si>
  <si>
    <t>3.20</t>
  </si>
  <si>
    <t>3.21</t>
  </si>
  <si>
    <t>3.22</t>
  </si>
  <si>
    <t>3.23</t>
  </si>
  <si>
    <t>Comprobación, limpieza y calibración de los censores de velocidad. 2(De acuerdo al siguiente procedimiento: "Quite los censores y verifique si hay desgaste; Limpie las virutas metálicas y demás contaminantes".</t>
  </si>
  <si>
    <t>3.24</t>
  </si>
  <si>
    <t>3.25</t>
  </si>
  <si>
    <t>3.26</t>
  </si>
  <si>
    <t>3.27</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</si>
  <si>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</si>
  <si>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</si>
  <si>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</si>
  <si>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</si>
  <si>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</si>
  <si>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</si>
  <si>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</si>
  <si>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</si>
  <si>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</si>
  <si>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</si>
  <si>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</si>
  <si>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</si>
  <si>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</si>
  <si>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</si>
  <si>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</si>
  <si>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</si>
  <si>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</si>
  <si>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</si>
  <si>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</si>
  <si>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</si>
  <si>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</si>
  <si>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</si>
  <si>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</si>
  <si>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</si>
  <si>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</si>
  <si>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</si>
  <si>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</si>
  <si>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</si>
  <si>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</si>
  <si>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</si>
  <si>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</si>
  <si>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</si>
  <si>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</si>
  <si>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</si>
  <si>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</si>
  <si>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MANTENIMIENTO PREVENTIVO  A TODO COSTO; INCLUYE HERRAMIENTAS, MATERIALES, EQUIPOS DE PRUEBA CALIBRADOS, HERRAMIENTAS, CONSUMIBLES, EPP, TRANSPORTE Y ENTREGA DE INFORME TÉCNICO DETALLADO CON RESULTADOS Y RECOMENDACIONES, DESNERGIZACION Y ENERGIZACIÓN PARA EL REEMPLAZO DE LOS ELEMENTOS, IMPREVISTOS Y DE MÁS ELEMENTOS PARA SU FUNCIONAMIENTO.</t>
  </si>
  <si>
    <t>6.PLANTA ELÉCTRICA TORRE OLYMPIAN 37.5 KVA - BODEGA PEQUEÑA 
N° INVENTARIO 8004050000000000000229496</t>
  </si>
  <si>
    <t>7. FG WILSON 16.2 KVA - CENTRAL DE CÁMARAS
 N° INVENTARIO 8004050000000000000480078</t>
  </si>
  <si>
    <t>8. PLANTA ELÉCTRICA ABC 33KVA - HANGAR LABORATORIO ESTRUCTURAS 
N° INVENTARIO 8004050000000000000193482</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</si>
  <si>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</si>
  <si>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</si>
  <si>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</si>
  <si>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</si>
  <si>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</si>
  <si>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</si>
  <si>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</si>
  <si>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</si>
  <si>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</si>
  <si>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</si>
  <si>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</si>
  <si>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</si>
  <si>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</si>
  <si>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</si>
  <si>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</si>
  <si>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</si>
  <si>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</si>
  <si>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</si>
  <si>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</si>
  <si>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</si>
  <si>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</si>
  <si>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</si>
  <si>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</si>
  <si>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</si>
  <si>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</si>
  <si>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</si>
  <si>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</si>
  <si>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</si>
  <si>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</si>
  <si>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</si>
  <si>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</si>
  <si>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</si>
  <si>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</si>
  <si>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</si>
  <si>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</si>
  <si>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</si>
  <si>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</si>
  <si>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</si>
  <si>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</si>
  <si>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</si>
  <si>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</si>
  <si>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</si>
  <si>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</si>
  <si>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</si>
  <si>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</si>
  <si>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</si>
  <si>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</si>
  <si>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</si>
  <si>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</si>
  <si>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</si>
  <si>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</si>
  <si>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</si>
  <si>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</si>
  <si>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</si>
  <si>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</si>
  <si>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</si>
  <si>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</si>
  <si>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</si>
  <si>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</si>
  <si>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</si>
  <si>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</si>
  <si>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</si>
  <si>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9. PLANTA ELÉCTRICA 6.7 KVA - SANIDAD MILITAR
N° INVENTARIO 8004050000000000000220986</t>
  </si>
  <si>
    <t>10.  PLANTA ELÉCTRICA ENCABINADA 5 KW YORKING 
N° INVENTARIO 8004050000000000000678032</t>
  </si>
  <si>
    <t>11.  PLANTA ELÉCTRICA ENCABINADA 5 KW YORKING 
N° INVENTARIO 8004050000000000000678033</t>
  </si>
  <si>
    <t>Inspección técnica locativa: Verificación de estado de cabina insonorizada, cierres de puertas, limpieza de rejillas de entrada/salida de aire y estado de pintura.</t>
  </si>
  <si>
    <t>7.1</t>
  </si>
  <si>
    <t>Sistema de Lubricación: Verificación de niveles, inspección de fugas en cárter y sellos de motor, limpieza externa de ductos de ventilación de gases.</t>
  </si>
  <si>
    <t>7.2</t>
  </si>
  <si>
    <t>Sistema de Combustible: Limpieza de tanque de combustible (sedimentos), inspección de mangueras de retorno y suministro, y verificación de estanqueidad en tapa.</t>
  </si>
  <si>
    <t>7.3</t>
  </si>
  <si>
    <t>Sistema de Admisión: Limpieza de la carcasa del filtro de aire, verificación de la tubería de admisión y eliminación de partículas obstructoras.</t>
  </si>
  <si>
    <t>7.4</t>
  </si>
  <si>
    <t>Sistema Eléctrico DC: Verificación de la batería (voltaje de flotación), limpieza y ajuste de bornes con aplicación de grasa dieléctrica, y revisión de cables de arranque.</t>
  </si>
  <si>
    <t>7.5</t>
  </si>
  <si>
    <t>Sistema Eléctrico AC: Revisión de conexiones en el generador (Alternador), ajuste de terminales en el breaker principal y verificación de tomas de corriente (GFC/Industriales).</t>
  </si>
  <si>
    <t>7.6</t>
  </si>
  <si>
    <t>Sistema de Control: Limpieza interna del panel de control, verificación de luces piloto, display digital (si aplica) y botones de parada de emergencia.</t>
  </si>
  <si>
    <t>7.7</t>
  </si>
  <si>
    <t>Pruebas de Funcionamiento: Arranque en vacío y con carga intermitente, medición de parámetros y verificación de ausencia de vibraciones anormales.</t>
  </si>
  <si>
    <t>7.8</t>
  </si>
  <si>
    <t>Suministro y cambio de aceite para motor Diesel (especificación SAE 15W-40 o similar de alta calidad).</t>
  </si>
  <si>
    <t>7.9</t>
  </si>
  <si>
    <t>Suministro y cambio de filtro de combustible (primario/secundario según diseño del motor).</t>
  </si>
  <si>
    <t>7.10</t>
  </si>
  <si>
    <t>Suministro y cambio de elemento filtrante de aire de alta eficiencia.</t>
  </si>
  <si>
    <t>7.11</t>
  </si>
  <si>
    <t>Suministro y reemplazo de arandelas de sellado y empaquetaduras menores en tapones de drenaje y conductos de combustible.</t>
  </si>
  <si>
    <t>Reemplazo de batería de arranque de 12V (Sellada de libre mantenimiento, capacidad según manual).</t>
  </si>
  <si>
    <t>8.1</t>
  </si>
  <si>
    <t>Reemplazo de motor de arranque completo (Solenoide y motor).</t>
  </si>
  <si>
    <t>8.2</t>
  </si>
  <si>
    <t>Reemplazo de bomba de inyección de combustible diesel.</t>
  </si>
  <si>
    <t>8.3</t>
  </si>
  <si>
    <t>Reemplazo de inyectores de combustible (Toberas de inyección).</t>
  </si>
  <si>
    <t>8.4</t>
  </si>
  <si>
    <t>Reemplazo de tarjeta reguladora de voltaje electrónica (AVR).</t>
  </si>
  <si>
    <t>8.5</t>
  </si>
  <si>
    <t>Reemplazo de interruptor termomagnético (Breaker principal) de salida de potencia.</t>
  </si>
  <si>
    <t>8.6</t>
  </si>
  <si>
    <t>Reemplazo de soportes antivibratorios (Silent Blocks) de motor y generador.</t>
  </si>
  <si>
    <t>8.7</t>
  </si>
  <si>
    <t>Reemplazo de módulo de control o panel de instrumentos digital.</t>
  </si>
  <si>
    <t>8.8</t>
  </si>
  <si>
    <t>Reemplazo de solenoide de parada (actuador de apagado del motor).</t>
  </si>
  <si>
    <t>8.9</t>
  </si>
  <si>
    <t>Reemplazo de juego de cables de potencia y terminales de conexión interna.</t>
  </si>
  <si>
    <t>8.10</t>
  </si>
  <si>
    <t>Reemplazo de diodos rectificadores o escobillas (según el tipo de alternador instalado).</t>
  </si>
  <si>
    <t>8.11</t>
  </si>
  <si>
    <t>Reemplazo de mangueras de combustible y abrazaderas de presión por cristalización o fuga.</t>
  </si>
  <si>
    <t>8.12</t>
  </si>
  <si>
    <t>Reemplazo de sensores de protección (Presión de aceite / Alta temperatura si aplica).</t>
  </si>
  <si>
    <t xml:space="preserve"> MANTENIMIENTO OPERACIÓN DE LUMINARIAS HANGARES TALLERES Y VÍAS</t>
  </si>
  <si>
    <t>MANTENIMIENTO OPERACIÓN DE LUMINARIAS HANGARES, SUMINISTRO E INSTALACIÓN Y PUESTA EN SERVICIO DE LUMINARIAS DE 200W TIPO LED COLGANTE PARA BODEGA A TODO COSTO "INCLUYE HERRAMIENTAS, MATERIALES, ACCESORIOS, MANO DE OBRA, IMPREVISTOS Y DE MÁS ELEMENTOS PARA SU FUNCIONAMIENTO." CON LAS SIGUIENTES CARACTERISTICAS TECNICAS:
• Estructura compacta y robusta con chasis de aluminio inyectado.
• Clasificación de seguridad eléctrica: Clase l.
• Luminaria con alta eficacia de hasta 140lm/W.
• Temperatura ambiente de operación: -20 °C ~ 45 °C.
• Vida útil de 40.000h L70 luminaria completa.
• POTENCIA 200W
• FLUJO LUMINOSO (lm) 27.000
• EFICIENCIA (lm/W) 135
• ANG DE APERTURA 60º
• COLOR (k) 6.000
• IRC &gt;80
• P65</t>
  </si>
  <si>
    <t>MANTENIMIENTO OPERACIÓN DE LUMINARIAS VIALES, SUMINISTRO E INSTALACIÓN Y PUESTA EN SERVICIO DE LUMINARIAS SOLAR LED DE 400W CON PANEL SOLAR  Y TUBERIA PARA FIJACION A POSTERIA A TODO COSTO "INCLUYE HERRAMIENTAS, MATERIALES, ACCESORIOS, MANO DE OBRA, IMPREVISTOS Y DE MÁS ELEMENTOS PARA SU FUNCIONAMIENTO." CON LAS SIGUIENTES CARACTERISTICAS TECNICAS:
• Luminaria LED Alumbrado Publico Solar 400W Con tuberia para fijacion a poste de concreto de 10 metros.
• Potencia del LED: 400W
• Tipo de LED
• Con panel Solar
• Temperatura de Color: 6500k Blanca
• Voltaje de Operación: 110 – 277 V
• Capacidad de la Batería: Duración de batería de 10-12 horas
• Grado de Protección IP: IP65
• Sensor de Movimiento
• Fotoceldas
• Vida Útil Estimada del LED: 50.000 horas 
• Control Remoto: Si</t>
  </si>
  <si>
    <t>MANTENIMIENTO OPERACIÓN DE LUMINARIAS EXTERIOR JARDINERIA, SUMINISTRO E INSTALACIÓN Y PUESTA EN SERVICIO DE LUMINARIAS SOLAR LED DE 200W CON PANEL SOLAR  Y TUBERIA ANTICORROZIBA COLOR BLANCA PARA FIJACION A SUELO ALTURA DE 2,5 A 3 METROS Y 2 A 3 PULGADAS A TODO COSTO "INCLUYE HERRAMIENTAS, MATERIALES, ACCESORIOS, MANO DE OBRA, IMPREVISTOS Y DE MÁS ELEMENTOS PARA SU FUNCIONAMIENTO." CON LAS SIGUIENTES CARACTERISTICAS TECNICAS:
• Temperatura ambiente de operación: -20 °C ~ 45 °C.
• Vida útil de 30.000h 
• POTENCIA 200W ~ 300W
• Tecnologia iluminacion: LED 
• COLOR (k) 6.000 ~ 6.500
• P65
• Alimentación: Batería Recargable
• Control remoto y sensor de movimiento
• Alcance sensor 3-6 metros
• Autonomía de 10-12 horas</t>
  </si>
  <si>
    <t>SUMINISTRO, INSTALACIÓN Y PUESTA EN SERVICIO DE TABLERO DE CONTROL PARA SISTEMA DE ILUMINACIÓN DE HANGAR. A TODO COSTO "INCLUYE HERRAMIENTAS, MATERIALES, ACCESORIOS, MANO DE OBRA, PLANOS, PRUEBAS, IMPREVISTOS Y DEMÁS ELEMENTOS PARA SU CORRECTO FUNCIONAMIENTO." CON LAS SIGUIENTES CARACTERÍSTICAS TÉCNICAS: 
• Gabinete: Metálico autosoportado o de adosar con grado de protección mínimo IP65, para uso interior, con chapa de seguridad, Rieles DIN, Canaletas Plásticas Ranuradas y Barrajes de Conexión a Tierra y Neutro.
• Protecciones: Interruptores termomagnéticos (breakers) para protección general y por cada circuito de iluminación, dimensionados según la carga total, Supresor de Picos (DPS), Interruptor Diferencial (RCD/GFCI)
• Maniobra y  Control: Contactores de potencia adecuados para la carga de las luminarias LED. Se incluirá selector Manual-Fuera-Automático para operación.
• Automatización: Programador horario digital para el encendido y apagado automático del sistema. 
• Señalización: Pilotos LED en la puerta del tablero para indicar estado (Encendido/Apagado/Falla). 
• Cableado y Conexión: Cableado interno estructurado con marcación y terminales adecuados. Borneras de conexión para la salida a los circuitos de las luminarias. 
• Alcance de la Instalación: Incluye la fijación del tablero, conexion de acometida eléctrica principal y el tendido de la tubería y cableado de potencia desde el tablero hasta los puntos de conexión de los bloques de luminarias. 
• Puesta en Servicio: Se realizarán pruebas completas de funcionamiento, aislamiento eléctrico y secuencia de encendido para garantizar la correcta operación del sistema.</t>
  </si>
  <si>
    <t>SUMINISTRO E INSTALACIÓN DE LUMINARIA LINEAL LED ANTIDEFLAGRANTE, CERTIFICADA PARA CABINAS DE PINTURA A TODO COSTO "INCLUYE HERRAMIENTAS, MATERIALES, ACCESORIOS, MANO DE OBRA, PLANOS, PRUEBAS, IMPREVISTOS Y DEMÁS ELEMENTOS PARA SU CORRECTO FUNCIONAMIENTO.", CON LAS SIGUIENTES CARACTERISTICAS TECNICAS:
• Diseño: Formato tipo panel plano de bajo perfil aprox. 30x60 cm, ideal para montaje lateral en paredes de cabinas con altura limitada.
• Seguridad: Certificación Clase I, División 2, Grupos A, B, C y D. Apta para atmósferas explosivas con gases y vapores inflamables (Pintura/Solventes).
• Construcción: Cuerpo robusto en aleación de aluminio inyectado con recubrimiento epóxico resistente a la corrosión y químicos.
• Óptica: Difusor de vidrio templado de alta resistencia térmica y al impacto, diseñado para soportar limpieza frecuente de brisa de pintura con solventes.
• Potencia y Flujo: Tecnología LED de 40W, con una salida lumínica de aprox. 4,800 a 5,500 Lúmenes. Eficiencia energética superior.
• Calidad de Luz: Temperatura de color 5000K  para una visualización óptima de acabados y detección de imperfecciones.
• Protección: Grado de estanqueidad IP66 Hermética a polvos de lijado y humedad e IK08.
• Instalación: Versatilidad de montaje para sobreponer en pared o techo mediante soportes metálicos industriales.
• Normativa: Certificación de conformidad de producto RETILAP y cumplimiento de normas de seguridad industrial vigentes.</t>
  </si>
  <si>
    <t xml:space="preserve"> MANTENIMIENTO TRANSFORMADORES, TABLEROS, REDES ELÉCTRICAS</t>
  </si>
  <si>
    <t>MANTENIMIENTO PREVENTIVO Y PREDICTIVO DE TRANSFORMADOR DE POTENCIA A TODO COSTO;INCLUYE HERRAMIENTAS, MATERIALES, EQUIPOS DE PRUEBA CALIBRADOS, HERRAMIENTAS, CONSUMIBLES, EPP, TRANSPORTE Y ENTREGA DE INFORME TÉCNICO DETALLADO CON RESULTADOS Y RECOMENDACIONES, DESNERGIZACION Y ENERGIZACIÓN PARA EL REEMPLAZO DE LOS ELEMENTOS, IMPREVISTOS Y DE MÁS ELEMENTOS PARA SU FUNCIONAMIENTO.</t>
  </si>
  <si>
    <t>BODEGA SUBESTACION ELECTRICA 
Transformador SUNTEC 2000 KVA SECO 34,5KV/11,4KV
No. Inventario: 165500028849</t>
  </si>
  <si>
    <t>BODEGA SUBESTACION ELECTRICA
Transformador SUNTEC 30 KVA SECO 11,4KV/208V
No. Inventario: 165500028824</t>
  </si>
  <si>
    <t>METEOROLOGIA
Transformador RYMEL 225 KVA - 11.4KV/214-214V serie 2012120626 
No. Inventario: 165500028855</t>
  </si>
  <si>
    <t>BICICLETERO DE GUARDIA
PRINCIPAL
Transformador AWA 112,5 KVA SECO 11,4KV/228V Serie 3576
No. Inventario: 165500028823</t>
  </si>
  <si>
    <t>SANIDAD MILITAR
Transformador SIEMENS 112,5 KVA - 11.4 KV/214V Serie 238267
No. Inventario: 165500028853</t>
  </si>
  <si>
    <t>HANGAR T 90
Transformador MAGNETRON 225 KVA - 11.4KV/226V serie 158466
No. Inventario: 165500028643</t>
  </si>
  <si>
    <t>CALDERA ESCAM
Transformador AWA 150 KVA - 11.4KV/226V serie 3577
No. Inventario: 165500028638</t>
  </si>
  <si>
    <t>BARRACAS DE APOLO
Transformador TESLA 150 KVA - 11.4KV/226V serie 5751012
No. Inventario: 165500028827</t>
  </si>
  <si>
    <t>TALLER DE MAQUINARIA
Transformador TESLA 500 KVA - 11.4KV/226V serie 1080313
No. Inventario: 165500028789</t>
  </si>
  <si>
    <t>TALANQUERA
Transformador TESLA 225 KVA - 11.4KV/226V serie 5911107
No. Inventario: 165500028858</t>
  </si>
  <si>
    <t>TALLER ESTRUCTURAS
Transformador TESLA 200 KVA - 11.4KV/226V serie CM5781019
No. Inventario: 165500028857</t>
  </si>
  <si>
    <t>CASAS FISCALES DE OFICIALES
Transformador SIEMENS 300 KVA - 11.4KV/226V serie 387334
No. Inventario: 165500028854</t>
  </si>
  <si>
    <t>Inspección Visual y Mecánica:
• Inspección de fugas en tanque, radiadores y uniones. 
• Verificación del estado de bushings (aisladores), 
• limpieza y revisión de fisuras.
• Revisión del nivel de aceite y estado del indicador.
• Inspección del dispositivo de alivio de presión.
• Verificación del estado de la pintura y puntos de corrosión.</t>
  </si>
  <si>
    <t>Pruebas Eléctricas:
• Prueba de Resistencia de Aislamiento (Megger) a devanados (AT-BT, AT-Tierra, BT-Tierra).
• Prueba de Relación de Transformación (TTR) en todas las posiciones del TAP.
• Prueba de Resistencia Óhmica a los devanados.</t>
  </si>
  <si>
    <t>Análisis del Aceite Dieléctrico: 
• Toma de muestra de aceite para análisis físico-químico (humedad, rigidez dieléctrica, color, tensión interfacial). 
• Toma de muestra de aceite para análisis cromatográfico de gases disueltos (diagnóstico de fallas incipientes).</t>
  </si>
  <si>
    <t>Mantenimiento Físico y Conexiones:
• Limpieza general externa del transformador y aisladores. 
• Reapriete de conexiones eléctricas en el lado de alta y baja tensión.
• Verificación y limpieza del sistema de puesta a tierra.</t>
  </si>
  <si>
    <t>Tratamiento y Corrección de Corrosión:
• Inspección visual y mecánica de las superficies metálicas del gabinete y estructura.
• Retiro de óxidos mediante cepillado, lijado o aplicación de productos desoxidantes.
• Limpieza profunda de las áreas afectadas con solvente dieléctrico no corrosivo.
• Aplicación de convertidor de óxido y pintura anticorrosiva certificada para ambientes eléctricos.
• Sellado de uniones, pernos y puntos vulnerables con recubrimiento protector.
• Verificación de continuidad eléctrica y aislamiento posterior a la aplicación.
• Aplicacion de pintura (pinturas epoxi, poliuretano o silicona, preferiblemente aplicadas con pintura en polvo electrostática).</t>
  </si>
  <si>
    <t>MANTENIMIENTO CORRECTIVO DE TRANSFORMADOR DE POTENCIA A TODO COSTO; INCLUYE HERRAMIENTAS, MATERIALES, EQUIPOS DE PRUEBA CALIBRADOS, HERRAMIENTAS, CONSUMIBLES, EPP, TRANSPORTE Y ENTREGA DE INFORME TÉCNICO DETALLADO CON RESULTADOS Y RECOMENDACIONES, DESNERGIZACION Y ENERGIZACIÓN PARA EL REEMPLAZO DE LOS ELEMENTOS, IMPREVISTOS Y DE MÁS ELEMENTOS PARA SU FUNCIONAMIENTO.</t>
  </si>
  <si>
    <t xml:space="preserve">Corrección de fugas del tanque y radiadores. </t>
  </si>
  <si>
    <t xml:space="preserve">Reemplazo e instalación de empaquetadura general  </t>
  </si>
  <si>
    <t>Reemplazo de zincado de los herrajes de MT y BT.</t>
  </si>
  <si>
    <t>Reemplazo de visor de aceite Y exteriorización de tap’s.</t>
  </si>
  <si>
    <t>Reemplazo de cortacircuitos.</t>
  </si>
  <si>
    <t>Reemplazo de fusibles.</t>
  </si>
  <si>
    <t>Reemplazo de DPS</t>
  </si>
  <si>
    <t>Cambio del aceite dieléctrico</t>
  </si>
  <si>
    <t>Cambio y reposición de Fusible tipo bayoneta.</t>
  </si>
  <si>
    <t>Cambio y reposición de Fusible limitador de corriente.</t>
  </si>
  <si>
    <t>Reemplazo de Conector tipo Codo Elbow Connector: Suministro e instalación de conector premoldeado tipo codo interrupción con carga o sin carga según necesidad para Media Tensión, incluye accesorios de conexión y limpieza.</t>
  </si>
  <si>
    <t>Reemplazo de Bushing de Media Tensión Buje de Pasatapas: Desmontaje del buje dañado quemado o fisurado y suministro e instalación de nuevo buje tipo pozo o perno, incluyendo empaquetadura y torqueado según manual de fabricante.</t>
  </si>
  <si>
    <t>Reemplazo de Aisladores de Porcelana / Resina: Suministro y cambio de aisladores de baja o media tensión que presenten flameo, fisuras o contaminación severa.</t>
  </si>
  <si>
    <t>Mantenimiento y Ajuste de Bornes de Baja Tensión: Limpieza mecánica, aplicación de grasa conductiva y cambio de tornillería galvanizada en caliente para eliminar puntos calientes.</t>
  </si>
  <si>
    <t>Reemplazo de Termómetro de Cuadrante / Relé Buchholz: Suministro e instalación de instrumentos de protección y monitoreo de temperatura o flujo de gases.</t>
  </si>
  <si>
    <t>Tratamiento Térmico de Vacío y Filtrado de Aceite: Proceso de deshidratación y desgasificación del aceite dieléctrico en sitio para restaurar la rigidez dieléctrica en caso de no requerir cambio total.</t>
  </si>
  <si>
    <t>Reemplazo de Válvula de Alivio de Presión: Cambio de válvula de seguridad para liberación de presión interna por falla o sobrepresión.</t>
  </si>
  <si>
    <t>MANTENIMIENTO CAJAS DE MANIOBRAS Y CONTROL DE TRANSFORMADOR</t>
  </si>
  <si>
    <t>MANTENIMIENTO PREVENTIVO Y PREDICTIVO DE CAJAS DE MANIOBRAS Y CONTROL DE TRANSFORMADOR A TODO COSTO; INCLUYE HERRAMIENTAS, MATERIALES, EQUIPOS DE PRUEBA CALIBRADOS, HERRAMIENTAS, CONSUMIBLES, EPP, TRANSPORTE Y ENTREGA DE INFORME TÉCNICO DETALLADO CON RESULTADOS Y RECOMENDACIONES, DESNERGIZACION Y ENERGIZACIÓN PARA EL REEMPLAZO DE LOS ELEMENTOS, IMPREVISTOS Y DE MÁS ELEMENTOS PARA SU FUNCIONAMIENTO.</t>
  </si>
  <si>
    <t>Limpieza Técnica Profunda del Gabinete: 
• Desenergización y bloqueo del tablero.
• Aspirado de partículas y polvo acumulado en todos los componentes.
• Limpieza de superficies y elementos con solvente dieléctrico de alta evaporación, no corrosivo.
•  Limpieza de micas, visores y señalización externa.</t>
  </si>
  <si>
    <t>Ajuste y Verificación de Conexiones: 
• Reapriete de todas las borneras y terminales de potencia y control con torquímetro, aplicando el par de apriete recomendado por el fabricante para evitar puntos calientes.
• Verificación de la correcta fijación de todos los componentes sobre el riel DIN o la platina de montaje.</t>
  </si>
  <si>
    <t>Pruebas Funcionales y Verificación de Lazos de Control: 
• Prueba en vacío de elementos de maniobra, accionamiento manual de contactores y relés para verificar su operación mecánica.
• Verificación de circuitos de control, chequeo de la lógica de operación, enclavamientos y temporizadores sin energizar la carga.
• Simulación de señales de protección, inyección de señales para probar la respuesta de relés de temperatura (Buchholz, sobretemperatura) y otras protecciones.
• Chequeo de la operatividad de selectores, botoneras y luces piloto.</t>
  </si>
  <si>
    <t>Mediciones Eléctricas de Control y Puesta a Tierra: 
• Medición de voltaje en la fuente de alimentación de control para verificar su estabilidad.
• Medición de la resistencia del sistema de puesta a tierra del gabinete para asegurar una conexión equipotencial segura.
• Entrega de protocolo de pruebas con los valores medidos y registro fotográfico del "antes y después".</t>
  </si>
  <si>
    <t>MANTENIMIENTO CORRECTIVO DE CAJAS DE MANIOBRAS Y CONTROL DE TRANSFORMADOR A TODO COSTO; INCLUYE HERRAMIENTAS, MATERIALES, EQUIPOS DE PRUEBA CALIBRADOS, HERRAMIENTAS, CONSUMIBLES, EPP, TRANSPORTE Y ENTREGA DE INFORME TÉCNICO DETALLADO CON RESULTADOS Y RECOMENDACIONES, DESNERGIZACION Y ENERGIZACIÓN PARA EL REEMPLAZO DE LOS ELEMENTOS, IMPREVISTOS Y DE MÁS ELEMENTOS PARA SU FUNCIONAMIENTO.</t>
  </si>
  <si>
    <t xml:space="preserve">Reemplazo de  Interruptor Termomagnético (incluye maniobra suministro de elementos, todo lo necesario para su puesta en funcionamiento, desnergizacion y energización para el reemplazo de los elementos) </t>
  </si>
  <si>
    <t xml:space="preserve">Reemplazo de  Contactor (incluye maniobra suministro de elementos, todo lo necesario para su puesta en funcionamiento, desnergizacion y energización para el reemplazo de los elementos) </t>
  </si>
  <si>
    <t xml:space="preserve">Reemplazo de  Relé de Protección (incluye maniobra suministro de elementos, todo lo necesario para su puesta en funcionamiento, desnergizacion y energización para el reemplazo de los elementos) </t>
  </si>
  <si>
    <t xml:space="preserve">Reemplazo de  Cableado de Potencia (incluye maniobra suministro de elementos, todo lo necesario para su puesta en funcionamiento, desnergizacion y energización para el reemplazo de los elementos) </t>
  </si>
  <si>
    <t>m</t>
  </si>
  <si>
    <t xml:space="preserve">Reemplazo de  Cableado de Control (incluye maniobra suministro de elementos, todo lo necesario para su puesta en funcionamiento, desnergizacion y energización para el reemplazo de los elementos) </t>
  </si>
  <si>
    <t xml:space="preserve">MANTENIMIENTO DE ELECTROBOMBAS EN EL CAMAN. </t>
  </si>
  <si>
    <t>CERRO MANJUI: mantenimiento de electrobomba periferica de agua 3 Hp, marca Pedrollo -. pertenece al Ministerio de Defensa</t>
  </si>
  <si>
    <t>CERRO MANJUI: mantenimiento preventivo y/o correctivo del sistema de presión constante - conformado por 02 bombas sumergibles de 3Hp marca Barnes .
Inventario: 8004050000000000000631037</t>
  </si>
  <si>
    <t>Global</t>
  </si>
  <si>
    <t xml:space="preserve">CERRO NEUSA: mantenimiento preventivo y/o correctivo del electrobomba periférica de 3Hp, marca Pedrollo - pertenece al Ministerio de Defensa. </t>
  </si>
  <si>
    <t>CERRO NEUSA mantenimiento preventivo y/o correctivo del sistema de presión constante conformado por 02 bombas sumergibles de 3Hp marca Barnes.
Inventario: 8004050000000000000631038</t>
  </si>
  <si>
    <t>CERRO NEUSA: Mantenimiento de una (1) bomba 
sumergible de agua potable de 0.5 Hp 110v incluye impulsor de nivel en acero inoxidable. En caso de daño en alguno de sus componentes deberá ser reemplazado.</t>
  </si>
  <si>
    <t>Hangar helicópteros : equipo de presión conformado por 02 bombas de 1,5 hp, marca WEG - GRUTE N°. Inventario 800405000000000000033426</t>
  </si>
  <si>
    <t>Hangar aviones: equipo de presión conformado por 02 bombas de 1,5 Hp, marca Pedrollo - GRUTE N°. Inventario 8004050000000000000406734.</t>
  </si>
  <si>
    <t xml:space="preserve">Centro Logístico: equipo de presión conformado por 02 bombas de 1,5 HP, marca WEG - N°. inventario 8004050000000000000406198. </t>
  </si>
  <si>
    <t>ESCAM : equipo de presión conformado por 02 bombas de 2,2 Kw, marca SIMENS – N°. Inventario 8004050000000000000407038</t>
  </si>
  <si>
    <t>Casas de Oficiales : equipo de presión de 3 HP, marca Barnes - N°. inventario 8004050000000000000196005</t>
  </si>
  <si>
    <t>Apartamentos de Suboficiales Torre No 1 :equipo de presión conformado por 02 bombas de 2 HP, marca Barnes - N°. inventario 8004050000000000000407320</t>
  </si>
  <si>
    <t xml:space="preserve">Apartamentos de Suboficiales Torre No 2 equipo de presión conformado por 02 bombas de 2 HP, marca Barnes - x N°. inventario 
8004050000000000000535086 </t>
  </si>
  <si>
    <t>Barraca Olimpo: equipo contraincendios: conformado por 2 electrobomba Pedrollo de 1 HP, 1 electrobomba SIEMENS de 5 HP - sistema hidroneumático 2 HP, marca Pedrollo N°. inventario 8004050000000000000199995</t>
  </si>
  <si>
    <t>Barraca Olimpo: equipo de presión: electrobomba SIEMENS de 2 HP - N°. Inventario 8004050000000000000202650</t>
  </si>
  <si>
    <t>Instalaciones Plomería: Motobomba Honda 5Hp 
No. Inventario 8004050000000000000193482.</t>
  </si>
  <si>
    <t>Edificio de Metrología: Equipo de presión constante conformado por 02 bombas de 3 HP marca SIEMENS - N°.  Inventario 8004050000000000000407042</t>
  </si>
  <si>
    <t xml:space="preserve">Inspección Mecánica y Estructural:
• Verificación visual y táctil en el sello mecánico, empaquetadura y uniones de succión/descarga.
• Análisis de Vibración y Ruido: Detección de ruidos anómalos o vibración excesiva en los rodamientos y en la carcasa, indicativos de desgaste o desbalance.
• Verificación de Temperatura: Medición de la temperatura en la carcasa del motor y la caja de rodamientos para detectar sobrecalentamiento.
• Inspección de Anclaje: Verificación del apriete de los pernos de fijación de la bomba a su base.	</t>
  </si>
  <si>
    <t>Pruebas Eléctricas y de Motor:
• Medición de Parámetros de Operación, medición de corriente en las tres fases para verificar que esté dentro del valor nominal y que no existan desbalances, medición de voltaje de alimentación para descartar fluctuaciones.
• Prueba de Resistencia de Aislamiento (Megger), medición del aislamiento del bobinado del motor con respecto a tierra para predecir posibles fallas eléctricas.
• Inspección de Conexiones: Revisión y limpieza de la caja de conexiones (bornera) del motor.</t>
  </si>
  <si>
    <t xml:space="preserve">Pruebas Funcionales y Limpieza:
• Verificación de Acople, revisión del estado del acople entre el motor y la bomba (si aplica).
• Limpieza Externa, retiro de polvo y suciedad de la carcasa del motor para asegurar una correcta ventilación. </t>
  </si>
  <si>
    <t>MANTENIMIENTO CORRECTIVO A TODO COSTO; INCLUYE HERRAMIENTAS, MATERIALES, EQUIPOS DE PRUEBA CALIBRADOS, HERRAMIENTAS, CONSUMIBLES, EPP, TRANSPORTE Y ENTREGA DE INFORME TÉCNICO DETALLADO CON RESULTADOS Y RECOMENDACIONES, DESNERGIZACION Y ENERGIZACIÓN PARA EL REEMPLAZO DE LOS ELEMENTOS, IMPREVISTOS Y DE MÁS ELEMENTOS PARA SU FUNCIONAMIENTO.</t>
  </si>
  <si>
    <t>Reemplazo Rodamientos si se detecta ruido, vibración excesiva u holgura en el eje.</t>
  </si>
  <si>
    <t>Reemplazo Sello Mecánico si existe goteo o fuga constante de agua por el eje.</t>
  </si>
  <si>
    <t>Reemplazo Impulsor si está desgastado por abrasión, roto, o dañado por cavitación.</t>
  </si>
  <si>
    <t>Reemplazo de anillos de Desgaste (Anillos Rozantes), si la holgura con el impulsor es excesiva, causando pérdida de eficiencia.</t>
  </si>
  <si>
    <t xml:space="preserve">Reemplazo de Eje, si presenta desgaste en las zonas de apoyo de rodamientos/sellos o está torcido. </t>
  </si>
  <si>
    <t>Reemplazo de Empaquetaduras y O-rings, se reemplazan por sistema durante cualquier intervención mayor para garantizar la estanqueidad.</t>
  </si>
  <si>
    <t>Reemplazo de membrana, si se identifica que presenta fisuras.</t>
  </si>
  <si>
    <t>Rebobinado del Motor Eléctrico, si la prueba de aislamiento falla o existe un cortocircuito entre espiras.</t>
  </si>
  <si>
    <t>Reparación de Bornera, si los terminales de conexión están quemados o rotos.</t>
  </si>
  <si>
    <t>Reemplazo de válvulas, cheques y elementos de cierre.</t>
  </si>
  <si>
    <t>Reemplazode  tubería y accesorios de conexión</t>
  </si>
  <si>
    <t>Reemplazo de flotadores eléctricos y sistemas de control de niveles.</t>
  </si>
  <si>
    <t xml:space="preserve">Mantenimiento sistema de presión constante tanque 200litros ESM </t>
  </si>
  <si>
    <t>Mantenimiento del sistema de presion constante del Establecimiento de Sanidad : equipo de presión conformado por 02 bombas de 1,5 HP, marca WEG con tanque de 200 Litros - N°. Inventario 8004050000000000000220986.</t>
  </si>
  <si>
    <t>MANTENIMIENTO CORRECTIVO A TODO COSTO; INCLUYE HERRAMIENTAS, MATERIALES, ACCESORIOS, MANO DE OBRA, IMPREVISTOS Y DE MÁS ELEMENTOS PARA SU FUNCIONAMIENTO.</t>
  </si>
  <si>
    <t>MANTENIMIENTO SISTEMA DE ELECTROBOMBAS DE LA RED DE EYECCION DE AGUAS RESIDUALES.</t>
  </si>
  <si>
    <t>BOMBA SUMERGIBLE TRITURADORA 3HP ALTAMIRA GRD
N° Inventario: 8004050000000000000683845</t>
  </si>
  <si>
    <t>BOMBA SUMERGIBLE TRITURADORA 3HP ALTAMIRA GRD
N° Inventario: 8004050000000000000685344</t>
  </si>
  <si>
    <t>BOMBA SUMERGIBLE TRITURADORA 3HP ALTAMIRA GRD
N° Inventario: 8004050000000000000685345</t>
  </si>
  <si>
    <t>BOMBA SUMERGIBLE TRITURADORA 3HP ALTAMIRA GRD
N° Inventario: 8004050000000000000685346</t>
  </si>
  <si>
    <t>BOMBA SUMERGIBLE TRITURADORA 3HP ALTAMIRA GRD
N° Inventario: 8004050000000000000685347</t>
  </si>
  <si>
    <t>BOMBA SUMERGIBLE TRITURADORA 3HP ALTAMIRA GRD
N° Inventario: 8004050000000000000685348</t>
  </si>
  <si>
    <t>BOMBA SUMERGIBLE TRITURADORA 3HP ALTAMIRA GRD
N° Inventario: 8004050000000000000685349</t>
  </si>
  <si>
    <t>BOMBA SUMERGIBLE TRITURADORA 3HP ALTAMIRA GRD
N° Inventario: 8004050000000000000685350</t>
  </si>
  <si>
    <t>BOMBA SUMERGIBLE AGUAS RESIDUALES 3 HP BARNES
N° Inventario: 8004050000000000000677736</t>
  </si>
  <si>
    <t>BOMBA SUMERGIBLE AGUAS RESIDUALES 3 HP BARNES
N° Inventario: 8004050000000000000677737</t>
  </si>
  <si>
    <t>BOMBA SUMERGIBLE AGUAS RESIDUALES 3 HP BARNES
N° Inventario: 8004050000000000000677738</t>
  </si>
  <si>
    <t>BOMBA SUMERGIBLE AGUAS RESIDUALES 3 HP BARNES
N° Inventario: 8004050000000000000677739</t>
  </si>
  <si>
    <t>BOMBA SUMERGIBLE AGUAS RESIDUALES 3 HP BARNES
N° Inventario: 8004050000000000000677740</t>
  </si>
  <si>
    <t>Actividades Preliminares y de Izaje:
• Bloqueo y Etiquetado, desenergización segura del equipo desde el tablero de control.
• Izaje y Retiro de la Bomba, maniobra para levantar la bomba desde el pozo húmedo utilizando su cadena y el equipo de izaje adecuado.
• Hidrolavado Externo, limpieza a presión de la carcasa de la bomba para remover lodos, grasas y sólidos adheridos, permitiendo una correcta inspección.</t>
  </si>
  <si>
    <t>Inspección Mecánica y del Sistema de Trituración:
• Inspección del Sistema Triturador: Verificación visual y manual del estado de los elementos de corte (rotor cortador y anillo estacionario). Se revisa el filo, la presencia de muescas o fracturas y la holgura entre ambos.
• Verificación del Aceite de la Cámara de Sellos: Drenaje de una pequeña muestra de aceite de la cámara intermedia. Un color lechoso o la presencia de agua indica una falla inminente en el sello mecánico.
• Inspección del Impulsor: Revisión visual a través de la succión para detectar desgaste por abrasión o bloqueo por objetos no triturables.
• Revisión de Ánodos de Sacrificio: Inspección del estado de los ánodos de zinc (si el modelo los incluye) para controlar la corrosión galvánica.</t>
  </si>
  <si>
    <t>Inspección Eléctrica Detallada:
• Revisión del Cable de Potencia: Inspección minuciosa de todo el largo del cable sumergible, buscando cortes, abrasiones o aplastamiento. Se presta especial atención al sello de entrada del cable al motor, verificando su estanqueidad.
• Prueba de Resistencia de Aislamiento (Megger): Medición del aislamiento entre los bobinados del motor y tierra. Un valor bajo es un indicador crítico de posible ingreso de humedad.
• Medición de Resistencia de Bobinados: Verificación de la continuidad y equilibrio de la resistencia óhmica entre las fases del motor.
Verificación en Tablero de Control: Medición de la corriente de operación (amperaje) y el voltaje antes del izaje, y verificación de la correcta calibración de la protección térmica (guardamotor).</t>
  </si>
  <si>
    <t>Reinstalación y Pruebas Funcionales:
• Reinstalación y Acople, descenso de la bomba, asegurando un correcto acople a la base de descarga (codo de anclaje).
• Puesta en marcha, verificación del sentido de giro correcto, medición de la corriente en carga y comprobación del ciclo de bombeo automático.</t>
  </si>
  <si>
    <t xml:space="preserve">Reemplazo del Kit Triturador, conjunto completo de rotor cortador y anillo estacionario. </t>
  </si>
  <si>
    <t>Reemplazo de Kit de Sellos Mecánicos (interno lado motor y externo lado bomba) para garantizar la hermeticidad.</t>
  </si>
  <si>
    <t>Reemplazo de platos de Desgaste, si la holgura con el impulsor es excesiva, causando pérdida de eficiencia.</t>
  </si>
  <si>
    <t xml:space="preserve">Reemplazo de Rodamientos superior e inferior. </t>
  </si>
  <si>
    <t xml:space="preserve"> Llenado de Aceite Dieléctrico, relleno de la cámara de sellos con aceite nuevo.</t>
  </si>
  <si>
    <t>MANTENIMIENTO DE PARARRAYOS</t>
  </si>
  <si>
    <t>BODEGA ALMA 2
CANTIDAD PUNTAS CAPTADORAS 1
N°.  Inventario 8004050000000000000535079</t>
  </si>
  <si>
    <t>BODEGA ALMA 3
CANTIDAD PUNTAS CAPTADORAS 1
N°.  Inventario 8004050000000000000535080</t>
  </si>
  <si>
    <t>BODEGA ALMA 5
CANTIDAD PUNTAS CAPTADORAS 1
N°.  Inventario 8004050000000000000535081</t>
  </si>
  <si>
    <t>BODEGA ALMA  5 N°4 
CANTIDAD PUNTAS CAPTADORAS 1
N°.  Inventario 8004050000000000000229398</t>
  </si>
  <si>
    <t>POLVORIN CICLOPEO
CANTIDAD PUNTAS CAPTADORAS 1
N°.  Inventario 8004050000000000000197753</t>
  </si>
  <si>
    <t>POLVORIN N-1
CANTIDAD PUNTAS CAPTADORAS 1
N°.  Inventario 8004050000000000000193456</t>
  </si>
  <si>
    <t>POLVORIN N-2
CANTIDAD PUNTAS CAPTADORAS 1
N°.  Inventario 8004050000000000000535083</t>
  </si>
  <si>
    <t>POLVORIN N-3
CANTIDAD PUNTAS CAPTADORAS 1
N°.  Inventario  8004050000000000000535084</t>
  </si>
  <si>
    <t>FISCALES DE OFICIALES
CANTIDAD PUNTAS CAPTADORAS 2
N°.  Inventario 8004050000000000000193580</t>
  </si>
  <si>
    <t>CASETA PINTURA
CANTIDAD PUNTAS CAPTADORAS 2
N°.  Inventario 8004050000000000000406734</t>
  </si>
  <si>
    <t>COMPONENTES DINAMICOS
CANTIDAD PUNTAS CAPTADORAS 2
N°.  Inventario 8004050000000000000407040</t>
  </si>
  <si>
    <t>MATERIALES COMPUESTOS
CANTIDAD PUNTAS CAPTADORAS 2
N°.  Inventario 8004050000000000000197949</t>
  </si>
  <si>
    <t>SUBESTACION NUEVA
CANTIDAD PUNTAS CAPTADORAS 2
N°.  Inventario 8004050000000000000503453</t>
  </si>
  <si>
    <t>ETTAA
CANTIDAD PUNTAS CAPTADORAS 3
N°.  Inventario 8004050000000000000195963</t>
  </si>
  <si>
    <t>ELECTRONICA
CANTIDAD PUNTAS CAPTADORAS 2
N°.  Inventario 8004050000000000000196012</t>
  </si>
  <si>
    <t>SOLDADURA
CANTIDAD PUNTAS CAPTADORAS 2
N°.  Inventario 8004050000000000000195960</t>
  </si>
  <si>
    <t>ELECTROQUIMICAS
CANTIDAD PUNTAS CAPTADORAS 2
N°.  Inventario 8004050000000000000229387</t>
  </si>
  <si>
    <t>CASAS FISCALES DE SUBOFICIALES
CANTIDAD PUNTAS CAPTADORAS 1
N°.  Inventario 8004050000000000000193490</t>
  </si>
  <si>
    <t>EDIFICIO SOLTERO OFICIALES 
CANTIDAD PUNTAS CAPTADORAS 2
N°.  Inventario 8004050000000000000193573</t>
  </si>
  <si>
    <t>APARTAMENTOS DE SUBOFICIALES 
CANTIDAD PUNTAS CAPTADORAS 4
N°.  Inventario 8004050000000000000199995</t>
  </si>
  <si>
    <t>PUESTO GUARDIA FRENTE POZO PROFUNDO
CANTIDAD PUNTAS CAPTADORAS 1
N°.  Inventario 8004050000000000000193477</t>
  </si>
  <si>
    <t>TALLER J85
CANTIDAD PUNTAS CAPTADORAS 1
N°.  Inventario 8004050000000000000195952</t>
  </si>
  <si>
    <t>PUESTO METEOROLOGIA
CANTIDAD PUNTAS CAPTADORAS 1
N°.  Inventario 8004050000000000000535085</t>
  </si>
  <si>
    <t>HANGAR AUTOMOTORES Y ARCHIVO
CANTIDAD PUNTAS CAPTADORAS 4
N°.  Inventario 8004050000000000000195979</t>
  </si>
  <si>
    <t>METROLOGIA
CANTIDAD PUNTAS CAPTADORAS 3
N°.  Inventario 8004050000000000000407042</t>
  </si>
  <si>
    <t>SANIDAD
CANTIDAD PUNTAS CAPTADORAS 4
N°.  Inventario 8004050000000000000407042</t>
  </si>
  <si>
    <t>ARAMAMENTO TERRESTRE GRUSE
CANTIDAD PUNTAS CAPTADORAS 1
N°.  Inventario 8004050000000000000200336</t>
  </si>
  <si>
    <t>ALOJAMIENTO SUBOFICIALES LADO CALIMA
CANTIDAD PUNTAS CAPTADORAS 1
N°.  Inventario 8004050000000000000440979</t>
  </si>
  <si>
    <t>CENTRAL DE CAMARAS
CANTIDAD PUNTAS CAPTADORAS 6
N°.  Inventario 8004050000000000000277109</t>
  </si>
  <si>
    <t>TORRE DE CONTROL
CANTIDAD PUNTAS CAPTADORAS 5
N°.  Inventario 8004050000000000000203244</t>
  </si>
  <si>
    <t>CENTRO LOGISTICO
CANTIDAD PUNTAS CAPTADORAS 3
N°.  Inventario 8004050000000000000406198</t>
  </si>
  <si>
    <t>GUARDIA PRINCIPAL
CANTIDAD PUNTAS CAPTADORAS 1
N°.  Inventario 8004050000000000000200386</t>
  </si>
  <si>
    <t>CALIMA T90
CANTIDAD PUNTAS CAPTADORAS 6
N°.  Inventario 8004050000000000000291221</t>
  </si>
  <si>
    <t>HANGAR HELICOPTEROS
CANTIDAD PUNTAS CAPTADORAS 42
N°.  Inventario 8004050000000000000334266</t>
  </si>
  <si>
    <t>Mantenimiento compuesto por el suministro, instalación y puesta en servicio de tratamiento físico químico del suelo, dependiendo de los valores obtenidos en la medición de la resistencia de puesta a tierra y lo exigido en el RETIE. Incluye  bolsa 25Kg para garantizar resistividad de acuerdo a RETIE.</t>
  </si>
  <si>
    <t xml:space="preserve">Mantenimiento compuesto por el reemplazo e instalación de elementos de anclaje, conectores, soportes y accesorios (incluye el suministro de elementos y todo lo necesario para su puesta en funcionamiento) </t>
  </si>
  <si>
    <t>Mantenimiento compuesto por el suministro, instalación y puesta en servicio de soldadura exotérmica en puntos de conexión. Incluye suministro de cartucho instalación y puesta en servicio.</t>
  </si>
  <si>
    <t xml:space="preserve">Mantenimiento compuesto instalación y puesta en servicio de Varilla de puesta a tierra Cu-Cu de 2.4 Mt ( Incluye suministro de elementos instalación y puesta en servicio) </t>
  </si>
  <si>
    <t xml:space="preserve">Mantenimiento compuesto por la instalación y puesta en servicio de cable Cu desnudo 2/0 ( incluye suministro del elementos , accesorios y todo lo requerido para su correcta instalación y puesta en servicio)  </t>
  </si>
  <si>
    <t>ML</t>
  </si>
  <si>
    <t>Mantenimiento compuesto por la instalación y puesta en servicio de cable Cu Encauchetado 2/0 ( incluye suministro del elementos , accesorios y todo lo requerido para su correcta instalación y puesta en servicio)</t>
  </si>
  <si>
    <t xml:space="preserve">Mantenimiento compuesto por instalación y puesta en servicio de punta captadora de 5/8” 60 Cm, ( incluye suministro del elementos , accesorios y todo lo requerido para su correcta instalación y puesta en servicio) </t>
  </si>
  <si>
    <t xml:space="preserve">Mantenimiento compuesto por el reemplazo y /o instalación y puesta en servicio de caja de inspección 30X30cm ( incluye suministro del elementos, accesorios y todo lo requerido para su correcta instalación y puesta en servicio) </t>
  </si>
  <si>
    <t xml:space="preserve">Mantenimiento compuesto por el reemplazo y/o instalación de aislador tipo carrete ( incluye suministro del elementos , accesorios y todo lo requerido para su correcta instalación y puesta en servicio)  </t>
  </si>
  <si>
    <t xml:space="preserve">Mantenimiento compuesto por la instalación y puesta en servicio de drenador de sobretensiones por dispersión (dsd) a través de un pozo de puesta a tierra capacitivo vertical  ( incluye suministro del elementos ,bolsas de suelo artificial de baja impedancia y alta capacitancia por 15 kg,  electrodo de lámina de cobre de 6 metros de 25x2mm certificada bajo numeral 15,3 del retie, 90 gr de soldadura exotérmica aplicada, caja de inspección de 30x30 cm con marco, tapa, accesorios y todo lo requerido para su correcta instalación y puesta en servicio) </t>
  </si>
  <si>
    <t>SUBOTOTAL COTIZACION</t>
  </si>
  <si>
    <t>PLAZO PARA PRESENTAR COTIZACIÓN </t>
  </si>
  <si>
    <t>01 DE ABRIL DE 2026</t>
  </si>
  <si>
    <r>
      <rPr>
        <sz val="10"/>
        <color theme="1"/>
        <rFont val="Arial"/>
        <family val="2"/>
      </rPr>
      <t>WILLIAM MACIAS MONTAÑO</t>
    </r>
    <r>
      <rPr>
        <b/>
        <sz val="10"/>
        <color theme="1"/>
        <rFont val="Arial"/>
        <family val="2"/>
      </rPr>
      <t xml:space="preserve">
NOMBRE Y FIRMA DEL REPRESENTANTE LEGAL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</si>
</sst>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_-;\-&quot;$&quot;* #,##0_-;_-&quot;$&quot;* &quot;-&quot;_-;_-@_-"/>
    <numFmt numFmtId="165" formatCode="&quot;$&quot;\ #,##0"/>
  </numFmts>
  <fonts count="28">
    <font>
      <sz val="11"/>
      <color theme="1"/>
      <name val="Calibri"/>
      <family val="2"/>
      <scheme val="minor"/>
    </font>
    <font>
      <sz val="11"/>
      <color theme="1"/>
      <name val="Arial"/>
      <family val="2"/>
    </font>
    <font>
      <b/>
      <sz val="10"/>
      <color theme="1"/>
      <name val="Arial"/>
      <family val="2"/>
    </font>
    <font>
      <b/>
      <sz val="11"/>
      <color theme="1"/>
      <name val="Arial"/>
      <family val="2"/>
    </font>
    <font>
      <b/>
      <sz val="10"/>
      <color rgb="FF000000"/>
      <name val="Arial"/>
      <family val="2"/>
    </font>
    <font>
      <sz val="11"/>
      <color rgb="FFFF0000"/>
      <name val="Arial"/>
      <family val="2"/>
    </font>
    <font>
      <b/>
      <sz val="11"/>
      <color rgb="FFFF0000"/>
      <name val="Arial"/>
      <family val="2"/>
    </font>
    <font>
      <sz val="11"/>
      <color rgb="FF002060"/>
      <name val="Arial"/>
      <family val="2"/>
    </font>
    <font>
      <b/>
      <sz val="11"/>
      <name val="Arial"/>
      <family val="2"/>
    </font>
    <font>
      <sz val="11"/>
      <name val="Arial"/>
      <family val="2"/>
    </font>
    <font>
      <sz val="11"/>
      <color theme="1"/>
      <name val="Calibri"/>
      <family val="2"/>
      <scheme val="minor"/>
    </font>
    <font>
      <b/>
      <sz val="11"/>
      <color rgb="FF000000"/>
      <name val="Arial"/>
      <family val="2"/>
    </font>
    <font>
      <b/>
      <sz val="11"/>
      <name val="Calibri"/>
      <family val="2"/>
    </font>
    <font>
      <b/>
      <sz val="16"/>
      <color theme="1"/>
      <name val="Arial"/>
      <family val="2"/>
    </font>
    <font>
      <b/>
      <sz val="14"/>
      <name val="Arial"/>
      <family val="2"/>
    </font>
    <font>
      <sz val="8"/>
      <name val="Calibri"/>
      <family val="2"/>
      <scheme val="minor"/>
    </font>
    <font>
      <u/>
      <sz val="11"/>
      <color theme="10"/>
      <name val="Calibri"/>
      <family val="2"/>
      <scheme val="minor"/>
    </font>
    <font>
      <b/>
      <sz val="9"/>
      <color rgb="FF000000"/>
      <name val="Arial"/>
      <family val="2"/>
    </font>
    <font>
      <sz val="9"/>
      <color rgb="FF000000"/>
      <name val="Arial"/>
      <family val="2"/>
    </font>
    <font>
      <sz val="10"/>
      <color rgb="FF000000"/>
      <name val="Arial"/>
      <family val="2"/>
    </font>
    <font>
      <sz val="9"/>
      <name val="Arial"/>
      <family val="2"/>
    </font>
    <font>
      <sz val="9"/>
      <color theme="1"/>
      <name val="Arial"/>
      <family val="2"/>
    </font>
    <font>
      <sz val="10"/>
      <color rgb="FF000000"/>
      <name val="Calibri"/>
      <family val="2"/>
    </font>
    <font>
      <sz val="10"/>
      <color theme="1"/>
      <name val="Arial"/>
      <family val="2"/>
    </font>
    <font>
      <sz val="11"/>
      <color theme="0" tint="-0.34998626667073579"/>
      <name val="Arial"/>
      <family val="2"/>
    </font>
    <font>
      <b/>
      <sz val="11"/>
      <color theme="0" tint="-0.34998626667073579"/>
      <name val="Arial"/>
      <family val="2"/>
    </font>
    <font>
      <sz val="10"/>
      <color theme="0" tint="-0.34998626667073579"/>
      <name val="Arial"/>
      <family val="2"/>
    </font>
    <font>
      <sz val="11"/>
      <color theme="0" tint="-0.34998626667073579"/>
      <name val="Calibri"/>
      <family val="2"/>
      <scheme val="minor"/>
    </font>
  </fonts>
  <fills count="6">
    <fill>
      <patternFill patternType="none"/>
    </fill>
    <fill>
      <patternFill patternType="gray125"/>
    </fill>
    <fill>
      <patternFill patternType="solid">
        <fgColor theme="0"/>
        <bgColor indexed="64"/>
      </patternFill>
    </fill>
    <fill>
      <patternFill patternType="solid">
        <fgColor rgb="FFA6A6A6"/>
        <bgColor indexed="64"/>
      </patternFill>
    </fill>
    <fill>
      <patternFill patternType="solid">
        <fgColor theme="0" tint="-0.34998626667073579"/>
        <bgColor indexed="64"/>
      </patternFill>
    </fill>
    <fill>
      <patternFill patternType="solid">
        <fgColor theme="0"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164" fontId="10" fillId="0" borderId="0" applyFont="0" applyFill="0" applyBorder="0" applyAlignment="0" applyProtection="0"/>
    <xf numFmtId="0" fontId="16" fillId="0" borderId="0" applyNumberFormat="0" applyFill="0" applyBorder="0" applyAlignment="0" applyProtection="0"/>
  </cellStyleXfs>
  <cellXfs count="106">
    <xf numFmtId="0" fontId="0" fillId="0" borderId="0" xfId="0"/>
    <xf numFmtId="0" fontId="0" fillId="0" borderId="0" xfId="0" applyAlignment="1">
      <alignment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164" fontId="3" fillId="2" borderId="1" xfId="1" applyFont="1" applyFill="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0" xfId="0" applyFont="1" applyFill="1" applyAlignment="1">
      <alignment horizontal="center" vertical="center"/>
    </xf>
    <xf numFmtId="0" fontId="18" fillId="2"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2" borderId="1" xfId="0" applyFont="1" applyFill="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left" vertical="center" wrapText="1"/>
    </xf>
    <xf numFmtId="0" fontId="18" fillId="0" borderId="1" xfId="0" applyFont="1" applyBorder="1" applyAlignment="1">
      <alignment horizontal="left" vertical="center" wrapText="1"/>
    </xf>
    <xf numFmtId="0" fontId="18" fillId="2" borderId="8" xfId="0" applyFont="1" applyFill="1" applyBorder="1" applyAlignment="1">
      <alignment horizontal="left" vertical="center" wrapText="1"/>
    </xf>
    <xf numFmtId="0" fontId="19" fillId="0" borderId="1" xfId="0" applyFont="1" applyBorder="1" applyAlignment="1">
      <alignment horizontal="center" vertical="center"/>
    </xf>
    <xf numFmtId="0" fontId="19" fillId="0" borderId="9" xfId="0" applyFont="1" applyBorder="1" applyAlignment="1">
      <alignment horizontal="center" vertical="center"/>
    </xf>
    <xf numFmtId="0" fontId="18" fillId="2" borderId="9" xfId="0" applyFont="1" applyFill="1" applyBorder="1" applyAlignment="1">
      <alignment horizontal="center" vertical="center" wrapText="1"/>
    </xf>
    <xf numFmtId="0" fontId="18" fillId="0" borderId="8" xfId="0" applyFont="1" applyBorder="1" applyAlignment="1">
      <alignment horizontal="left" vertical="center" wrapText="1"/>
    </xf>
    <xf numFmtId="0" fontId="18" fillId="0" borderId="8"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9" xfId="0" applyFont="1" applyBorder="1" applyAlignment="1">
      <alignment horizontal="center" vertical="center" wrapText="1"/>
    </xf>
    <xf numFmtId="0" fontId="0" fillId="0" borderId="1" xfId="0" applyBorder="1" applyAlignment="1">
      <alignment horizontal="center" vertical="center"/>
    </xf>
    <xf numFmtId="0" fontId="20" fillId="2" borderId="1"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21" fillId="0" borderId="1" xfId="0" applyFont="1" applyBorder="1" applyAlignment="1">
      <alignment horizontal="left" vertical="center" wrapText="1"/>
    </xf>
    <xf numFmtId="0" fontId="18" fillId="0" borderId="14" xfId="0" applyFont="1" applyBorder="1" applyAlignment="1">
      <alignment horizontal="center" vertical="center" wrapText="1"/>
    </xf>
    <xf numFmtId="0" fontId="18"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0" fillId="0" borderId="1" xfId="0" applyBorder="1"/>
    <xf numFmtId="0" fontId="0" fillId="0" borderId="8" xfId="0" applyBorder="1" applyAlignment="1">
      <alignment horizontal="center" vertical="center"/>
    </xf>
    <xf numFmtId="0" fontId="21" fillId="0" borderId="8" xfId="0" applyFont="1" applyBorder="1" applyAlignment="1">
      <alignment horizontal="left" vertical="center" wrapText="1"/>
    </xf>
    <xf numFmtId="0" fontId="3" fillId="2" borderId="8" xfId="0" applyFont="1" applyFill="1" applyBorder="1" applyAlignment="1">
      <alignment horizontal="center" vertical="center"/>
    </xf>
    <xf numFmtId="165" fontId="1" fillId="2" borderId="1" xfId="0" applyNumberFormat="1" applyFont="1" applyFill="1" applyBorder="1" applyAlignment="1">
      <alignment horizontal="center" vertical="center" wrapText="1"/>
    </xf>
    <xf numFmtId="165" fontId="23" fillId="2" borderId="1" xfId="0" applyNumberFormat="1" applyFont="1" applyFill="1" applyBorder="1" applyAlignment="1">
      <alignment horizontal="center" vertical="center" wrapText="1"/>
    </xf>
    <xf numFmtId="0" fontId="18" fillId="0" borderId="1" xfId="0" applyFont="1" applyBorder="1" applyAlignment="1">
      <alignment horizontal="left" vertical="top" wrapText="1"/>
    </xf>
    <xf numFmtId="0" fontId="24" fillId="0" borderId="0" xfId="0" applyFont="1" applyAlignment="1">
      <alignment vertical="center"/>
    </xf>
    <xf numFmtId="0" fontId="25" fillId="2" borderId="0" xfId="0" applyFont="1" applyFill="1" applyAlignment="1">
      <alignment horizontal="center" vertical="center" wrapText="1"/>
    </xf>
    <xf numFmtId="165" fontId="26" fillId="2" borderId="0" xfId="0" applyNumberFormat="1" applyFont="1" applyFill="1" applyAlignment="1">
      <alignment horizontal="center" vertical="center" wrapText="1"/>
    </xf>
    <xf numFmtId="165" fontId="24" fillId="0" borderId="0" xfId="0" applyNumberFormat="1" applyFont="1" applyAlignment="1">
      <alignment vertical="center"/>
    </xf>
    <xf numFmtId="0" fontId="24" fillId="2" borderId="0" xfId="0" applyFont="1" applyFill="1" applyAlignment="1">
      <alignment horizontal="center" vertical="center" wrapText="1"/>
    </xf>
    <xf numFmtId="165" fontId="24" fillId="2" borderId="0" xfId="0" applyNumberFormat="1" applyFont="1" applyFill="1" applyAlignment="1">
      <alignment horizontal="center" vertical="center" wrapText="1"/>
    </xf>
    <xf numFmtId="0" fontId="24" fillId="2" borderId="0" xfId="0" applyFont="1" applyFill="1" applyAlignment="1">
      <alignment vertical="center"/>
    </xf>
    <xf numFmtId="0" fontId="27" fillId="0" borderId="0" xfId="0" applyFont="1" applyAlignment="1">
      <alignment vertical="center"/>
    </xf>
    <xf numFmtId="0" fontId="8" fillId="2" borderId="1" xfId="0" applyFont="1" applyFill="1" applyBorder="1" applyAlignment="1">
      <alignment horizontal="left" vertical="center" wrapText="1"/>
    </xf>
    <xf numFmtId="0" fontId="11" fillId="3"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6" fillId="2" borderId="1" xfId="2" applyFill="1" applyBorder="1" applyAlignment="1">
      <alignment horizontal="center" vertical="center" wrapText="1"/>
    </xf>
    <xf numFmtId="0" fontId="1" fillId="2" borderId="1" xfId="0" applyFont="1" applyFill="1" applyBorder="1" applyAlignment="1">
      <alignment horizontal="left" vertical="center" wrapText="1"/>
    </xf>
    <xf numFmtId="0" fontId="14" fillId="2"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4" xfId="0" applyFont="1" applyBorder="1" applyAlignment="1">
      <alignment horizontal="center" vertical="center" wrapText="1"/>
    </xf>
    <xf numFmtId="0" fontId="11" fillId="2" borderId="4"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17" fillId="5" borderId="10" xfId="0" applyFont="1" applyFill="1" applyBorder="1" applyAlignment="1">
      <alignment horizontal="center" vertical="center" wrapText="1"/>
    </xf>
    <xf numFmtId="0" fontId="17" fillId="5" borderId="17" xfId="0" applyFont="1" applyFill="1" applyBorder="1" applyAlignment="1">
      <alignment horizontal="center" vertical="center" wrapText="1"/>
    </xf>
    <xf numFmtId="0" fontId="17" fillId="5" borderId="11" xfId="0" applyFont="1" applyFill="1" applyBorder="1" applyAlignment="1">
      <alignment horizontal="center" vertical="center" wrapText="1"/>
    </xf>
    <xf numFmtId="0" fontId="20" fillId="0" borderId="1" xfId="0" applyFont="1" applyBorder="1" applyAlignment="1">
      <alignment horizontal="center" vertical="center" wrapText="1"/>
    </xf>
    <xf numFmtId="0" fontId="0" fillId="0" borderId="12" xfId="0" applyBorder="1" applyAlignment="1">
      <alignment horizontal="center" vertical="center"/>
    </xf>
    <xf numFmtId="0" fontId="0" fillId="0" borderId="14" xfId="0" applyBorder="1" applyAlignment="1">
      <alignment horizontal="center" vertical="center"/>
    </xf>
    <xf numFmtId="0" fontId="3" fillId="2" borderId="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2" borderId="1" xfId="0" applyFont="1" applyFill="1" applyBorder="1" applyAlignment="1">
      <alignment horizontal="center" wrapText="1"/>
    </xf>
    <xf numFmtId="0" fontId="12"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8" fillId="0" borderId="8" xfId="0" applyFont="1" applyBorder="1" applyAlignment="1">
      <alignment horizontal="center" vertical="center" wrapText="1"/>
    </xf>
    <xf numFmtId="0" fontId="9" fillId="0" borderId="1" xfId="0" applyFont="1" applyBorder="1" applyAlignment="1">
      <alignment horizontal="center" vertical="center" wrapText="1"/>
    </xf>
    <xf numFmtId="0" fontId="18" fillId="0" borderId="10" xfId="0" applyFont="1" applyBorder="1" applyAlignment="1">
      <alignment horizontal="center"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8" fillId="0" borderId="9" xfId="0" applyFont="1" applyBorder="1" applyAlignment="1">
      <alignment horizontal="center" vertical="center" wrapText="1"/>
    </xf>
    <xf numFmtId="0" fontId="18" fillId="0" borderId="16" xfId="0" applyFont="1" applyBorder="1" applyAlignment="1">
      <alignment horizontal="center" vertical="center" wrapText="1"/>
    </xf>
    <xf numFmtId="0" fontId="22" fillId="0" borderId="12" xfId="0" applyFont="1" applyBorder="1" applyAlignment="1">
      <alignment horizontal="center"/>
    </xf>
    <xf numFmtId="0" fontId="22" fillId="0" borderId="14" xfId="0" applyFont="1" applyBorder="1" applyAlignment="1">
      <alignment horizontal="center"/>
    </xf>
    <xf numFmtId="0" fontId="17" fillId="3" borderId="5" xfId="0" applyFont="1" applyFill="1" applyBorder="1" applyAlignment="1">
      <alignment horizontal="center" vertical="center" wrapText="1"/>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cellXfs>
  <cellStyles count="3">
    <cellStyle name="Hipervínculo" xfId="2" builtinId="8"/>
    <cellStyle name="Moneda [0]" xfId="1" builtinId="7"/>
    <cellStyle name="Normal" xfId="0" builtinId="0"/>
  </cellStyles>
  <dxfs count="0"/>
  <tableStyles count="0" defaultTableStyle="TableStyleMedium2" defaultPivotStyle="PivotStyleLight16"/>
  <colors>
    <mruColors>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83344</xdr:colOff>
      <xdr:row>0</xdr:row>
      <xdr:rowOff>47625</xdr:rowOff>
    </xdr:from>
    <xdr:to>
      <xdr:col>1</xdr:col>
      <xdr:colOff>4821103</xdr:colOff>
      <xdr:row>1</xdr:row>
      <xdr:rowOff>2540</xdr:rowOff>
    </xdr:to>
    <xdr:pic>
      <xdr:nvPicPr>
        <xdr:cNvPr id="3" name="Imagen 2">
          <a:extLst>
            <a:ext uri="{FF2B5EF4-FFF2-40B4-BE49-F238E27FC236}">
              <a16:creationId xmlns:a16="http://schemas.microsoft.com/office/drawing/2014/main" id="{41E620CE-B60F-A284-C101-384A005C62CE}"/>
            </a:ext>
          </a:extLst>
        </xdr:cNvPr>
        <xdr:cNvPicPr>
          <a:picLocks noChangeAspect="1"/>
        </xdr:cNvPicPr>
      </xdr:nvPicPr>
      <xdr:blipFill>
        <a:blip xmlns:r="http://schemas.openxmlformats.org/officeDocument/2006/relationships" r:embed="rId1"/>
        <a:stretch>
          <a:fillRect/>
        </a:stretch>
      </xdr:blipFill>
      <xdr:spPr>
        <a:xfrm>
          <a:off x="83344" y="47625"/>
          <a:ext cx="5162550" cy="914400"/>
        </a:xfrm>
        <a:prstGeom prst="rect">
          <a:avLst/>
        </a:prstGeom>
      </xdr:spPr>
    </xdr:pic>
    <xdr:clientData/>
  </xdr:twoCellAnchor>
  <xdr:twoCellAnchor editAs="oneCell">
    <xdr:from>
      <xdr:col>1</xdr:col>
      <xdr:colOff>4667252</xdr:colOff>
      <xdr:row>533</xdr:row>
      <xdr:rowOff>625929</xdr:rowOff>
    </xdr:from>
    <xdr:to>
      <xdr:col>1</xdr:col>
      <xdr:colOff>6495900</xdr:colOff>
      <xdr:row>533</xdr:row>
      <xdr:rowOff>1428750</xdr:rowOff>
    </xdr:to>
    <xdr:pic>
      <xdr:nvPicPr>
        <xdr:cNvPr id="4" name="Imagen 3">
          <a:extLst>
            <a:ext uri="{FF2B5EF4-FFF2-40B4-BE49-F238E27FC236}">
              <a16:creationId xmlns:a16="http://schemas.microsoft.com/office/drawing/2014/main" id="{177B23BE-B856-4F56-B9EE-A0EAB05FC32F}"/>
            </a:ext>
          </a:extLst>
        </xdr:cNvPr>
        <xdr:cNvPicPr>
          <a:picLocks noChangeAspect="1"/>
        </xdr:cNvPicPr>
      </xdr:nvPicPr>
      <xdr:blipFill>
        <a:blip xmlns:r="http://schemas.openxmlformats.org/officeDocument/2006/relationships" r:embed="rId2"/>
        <a:stretch>
          <a:fillRect/>
        </a:stretch>
      </xdr:blipFill>
      <xdr:spPr>
        <a:xfrm>
          <a:off x="5089073" y="208951286"/>
          <a:ext cx="1828648" cy="80282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msertec02@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E5144-5F57-AD4B-A11E-9F248A4742C2}">
  <sheetPr>
    <pageSetUpPr fitToPage="1"/>
  </sheetPr>
  <dimension ref="A1:M534"/>
  <sheetViews>
    <sheetView tabSelected="1" view="pageBreakPreview" zoomScale="70" zoomScaleNormal="55" zoomScaleSheetLayoutView="70" workbookViewId="0">
      <selection sqref="A1:B1"/>
    </sheetView>
  </sheetViews>
  <sheetFormatPr defaultColWidth="11.42578125" defaultRowHeight="14.25"/>
  <cols>
    <col min="1" max="1" width="6.28515625" style="2" bestFit="1" customWidth="1"/>
    <col min="2" max="2" width="99.42578125" style="4" bestFit="1" customWidth="1"/>
    <col min="3" max="3" width="22.28515625" style="3" hidden="1" customWidth="1"/>
    <col min="4" max="4" width="11.85546875" style="2" hidden="1" customWidth="1"/>
    <col min="5" max="5" width="13.7109375" style="2" hidden="1" customWidth="1"/>
    <col min="6" max="7" width="18.7109375" style="2" customWidth="1"/>
    <col min="8" max="8" width="17.42578125" style="2" customWidth="1"/>
    <col min="9" max="9" width="20.42578125" style="2" customWidth="1"/>
    <col min="10" max="10" width="11.42578125" style="2"/>
    <col min="11" max="11" width="18.7109375" style="39" customWidth="1"/>
    <col min="12" max="12" width="11.42578125" style="39"/>
    <col min="13" max="13" width="19.28515625" style="39" customWidth="1"/>
    <col min="14" max="16384" width="11.42578125" style="2"/>
  </cols>
  <sheetData>
    <row r="1" spans="1:13" ht="76.5" customHeight="1">
      <c r="A1" s="52"/>
      <c r="B1" s="52"/>
      <c r="C1" s="49" t="s">
        <v>0</v>
      </c>
      <c r="D1" s="49"/>
      <c r="E1" s="49"/>
      <c r="F1" s="49"/>
      <c r="G1" s="49"/>
      <c r="H1" s="49"/>
      <c r="I1" s="49"/>
    </row>
    <row r="2" spans="1:13" ht="18">
      <c r="A2" s="55" t="s">
        <v>1</v>
      </c>
      <c r="B2" s="55"/>
      <c r="C2" s="55"/>
      <c r="D2" s="55"/>
      <c r="E2" s="55"/>
      <c r="F2" s="55"/>
      <c r="G2" s="55"/>
      <c r="H2" s="55"/>
      <c r="I2" s="55"/>
    </row>
    <row r="3" spans="1:13" ht="15">
      <c r="A3" s="47" t="s">
        <v>2</v>
      </c>
      <c r="B3" s="47"/>
      <c r="C3" s="51" t="s">
        <v>3</v>
      </c>
      <c r="D3" s="51"/>
      <c r="E3" s="51"/>
      <c r="F3" s="51"/>
      <c r="G3" s="51"/>
      <c r="H3" s="51"/>
      <c r="I3" s="51"/>
    </row>
    <row r="4" spans="1:13" ht="15">
      <c r="A4" s="47" t="s">
        <v>4</v>
      </c>
      <c r="B4" s="47"/>
      <c r="C4" s="51" t="s">
        <v>5</v>
      </c>
      <c r="D4" s="51"/>
      <c r="E4" s="51"/>
      <c r="F4" s="51"/>
      <c r="G4" s="51"/>
      <c r="H4" s="51"/>
      <c r="I4" s="51"/>
    </row>
    <row r="5" spans="1:13" ht="15">
      <c r="A5" s="47" t="s">
        <v>6</v>
      </c>
      <c r="B5" s="47"/>
      <c r="C5" s="53" t="s">
        <v>7</v>
      </c>
      <c r="D5" s="51"/>
      <c r="E5" s="51"/>
      <c r="F5" s="51"/>
      <c r="G5" s="51"/>
      <c r="H5" s="51"/>
      <c r="I5" s="51"/>
    </row>
    <row r="6" spans="1:13" ht="42.75" customHeight="1">
      <c r="A6" s="47" t="s">
        <v>8</v>
      </c>
      <c r="B6" s="47"/>
      <c r="C6" s="51" t="s">
        <v>9</v>
      </c>
      <c r="D6" s="51"/>
      <c r="E6" s="51"/>
      <c r="F6" s="51"/>
      <c r="G6" s="51"/>
      <c r="H6" s="51"/>
      <c r="I6" s="51"/>
    </row>
    <row r="7" spans="1:13" ht="15">
      <c r="A7" s="47" t="s">
        <v>10</v>
      </c>
      <c r="B7" s="47"/>
      <c r="C7" s="50" t="s">
        <v>11</v>
      </c>
      <c r="D7" s="50"/>
      <c r="E7" s="50"/>
      <c r="F7" s="50"/>
      <c r="G7" s="50"/>
      <c r="H7" s="50"/>
      <c r="I7" s="50"/>
    </row>
    <row r="8" spans="1:13" ht="15">
      <c r="A8" s="47" t="s">
        <v>12</v>
      </c>
      <c r="B8" s="47"/>
      <c r="C8" s="51" t="s">
        <v>13</v>
      </c>
      <c r="D8" s="51"/>
      <c r="E8" s="51"/>
      <c r="F8" s="51"/>
      <c r="G8" s="51"/>
      <c r="H8" s="51"/>
      <c r="I8" s="51"/>
    </row>
    <row r="9" spans="1:13" ht="15">
      <c r="A9" s="47" t="s">
        <v>14</v>
      </c>
      <c r="B9" s="47"/>
      <c r="C9" s="51" t="s">
        <v>15</v>
      </c>
      <c r="D9" s="51"/>
      <c r="E9" s="51"/>
      <c r="F9" s="51"/>
      <c r="G9" s="51"/>
      <c r="H9" s="51"/>
      <c r="I9" s="51"/>
    </row>
    <row r="10" spans="1:13" ht="15">
      <c r="A10" s="47" t="s">
        <v>16</v>
      </c>
      <c r="B10" s="47"/>
      <c r="C10" s="51" t="s">
        <v>13</v>
      </c>
      <c r="D10" s="51"/>
      <c r="E10" s="51"/>
      <c r="F10" s="51"/>
      <c r="G10" s="51"/>
      <c r="H10" s="51"/>
      <c r="I10" s="51"/>
    </row>
    <row r="11" spans="1:13" ht="137.25" customHeight="1">
      <c r="A11" s="54" t="s">
        <v>17</v>
      </c>
      <c r="B11" s="54"/>
      <c r="C11" s="54"/>
      <c r="D11" s="54"/>
      <c r="E11" s="54"/>
      <c r="F11" s="54"/>
      <c r="G11" s="54"/>
      <c r="H11" s="54"/>
      <c r="I11" s="54"/>
    </row>
    <row r="12" spans="1:13" ht="15" customHeight="1">
      <c r="A12" s="48" t="s">
        <v>18</v>
      </c>
      <c r="B12" s="48"/>
      <c r="C12" s="48"/>
      <c r="D12" s="48"/>
      <c r="E12" s="48"/>
      <c r="F12" s="48"/>
      <c r="G12" s="48"/>
      <c r="H12" s="48"/>
      <c r="I12" s="48"/>
    </row>
    <row r="13" spans="1:13" ht="30">
      <c r="A13" s="5" t="s">
        <v>19</v>
      </c>
      <c r="B13" s="5" t="s">
        <v>20</v>
      </c>
      <c r="C13" s="6" t="s">
        <v>21</v>
      </c>
      <c r="D13" s="5" t="s">
        <v>22</v>
      </c>
      <c r="E13" s="5" t="s">
        <v>23</v>
      </c>
      <c r="F13" s="5" t="s">
        <v>24</v>
      </c>
      <c r="G13" s="5" t="s">
        <v>25</v>
      </c>
      <c r="H13" s="5" t="s">
        <v>26</v>
      </c>
      <c r="I13" s="5" t="s">
        <v>27</v>
      </c>
      <c r="K13" s="40"/>
    </row>
    <row r="14" spans="1:13" ht="43.5" customHeight="1">
      <c r="A14" s="74" t="s">
        <v>28</v>
      </c>
      <c r="B14" s="74"/>
      <c r="C14" s="74"/>
      <c r="D14" s="74"/>
      <c r="E14" s="74"/>
      <c r="F14" s="74"/>
      <c r="G14" s="74"/>
      <c r="H14" s="74"/>
      <c r="I14" s="74"/>
    </row>
    <row r="15" spans="1:13" ht="24">
      <c r="A15" s="29"/>
      <c r="B15" s="17" t="s">
        <v>29</v>
      </c>
      <c r="C15"/>
      <c r="D15" s="30" t="s">
        <v>30</v>
      </c>
      <c r="E15" s="22">
        <v>1</v>
      </c>
      <c r="F15" s="77"/>
      <c r="G15" s="78"/>
      <c r="H15" s="78"/>
      <c r="I15" s="79"/>
    </row>
    <row r="16" spans="1:13" ht="48">
      <c r="A16" s="12">
        <v>1</v>
      </c>
      <c r="B16" s="13" t="s">
        <v>31</v>
      </c>
      <c r="C16" s="14" t="s">
        <v>32</v>
      </c>
      <c r="D16" s="11" t="s">
        <v>30</v>
      </c>
      <c r="E16" s="12">
        <v>1</v>
      </c>
      <c r="F16" s="37">
        <v>120000</v>
      </c>
      <c r="G16" s="36">
        <f>F16*19%</f>
        <v>22800</v>
      </c>
      <c r="H16" s="36">
        <f>SUM(F16:G16)</f>
        <v>142800</v>
      </c>
      <c r="I16" s="36">
        <f>H16*E16</f>
        <v>142800</v>
      </c>
      <c r="K16" s="41"/>
      <c r="M16" s="42"/>
    </row>
    <row r="17" spans="1:13" ht="72">
      <c r="A17" s="12" t="s">
        <v>33</v>
      </c>
      <c r="B17" s="15" t="s">
        <v>34</v>
      </c>
      <c r="C17" s="14" t="s">
        <v>32</v>
      </c>
      <c r="D17" s="11" t="s">
        <v>30</v>
      </c>
      <c r="E17" s="14">
        <v>1</v>
      </c>
      <c r="F17" s="37">
        <v>130000</v>
      </c>
      <c r="G17" s="36">
        <f t="shared" ref="G17:G43" si="0">F17*19%</f>
        <v>24700</v>
      </c>
      <c r="H17" s="36">
        <f t="shared" ref="H17:H43" si="1">SUM(F17:G17)</f>
        <v>154700</v>
      </c>
      <c r="I17" s="36">
        <f t="shared" ref="I17:I43" si="2">H17*E17</f>
        <v>154700</v>
      </c>
      <c r="K17" s="41"/>
      <c r="M17" s="42"/>
    </row>
    <row r="18" spans="1:13" ht="36">
      <c r="A18" s="12" t="s">
        <v>35</v>
      </c>
      <c r="B18" s="16" t="s">
        <v>36</v>
      </c>
      <c r="C18" s="14" t="s">
        <v>32</v>
      </c>
      <c r="D18" s="11" t="s">
        <v>30</v>
      </c>
      <c r="E18" s="12">
        <v>1</v>
      </c>
      <c r="F18" s="37">
        <v>125000</v>
      </c>
      <c r="G18" s="36">
        <f t="shared" si="0"/>
        <v>23750</v>
      </c>
      <c r="H18" s="36">
        <f t="shared" si="1"/>
        <v>148750</v>
      </c>
      <c r="I18" s="36">
        <f t="shared" si="2"/>
        <v>148750</v>
      </c>
      <c r="K18" s="41"/>
      <c r="M18" s="42"/>
    </row>
    <row r="19" spans="1:13" ht="36">
      <c r="A19" s="12" t="s">
        <v>37</v>
      </c>
      <c r="B19" s="16" t="s">
        <v>38</v>
      </c>
      <c r="C19" s="14" t="s">
        <v>32</v>
      </c>
      <c r="D19" s="11" t="s">
        <v>30</v>
      </c>
      <c r="E19" s="12">
        <v>1</v>
      </c>
      <c r="F19" s="37">
        <v>210000</v>
      </c>
      <c r="G19" s="36">
        <f t="shared" si="0"/>
        <v>39900</v>
      </c>
      <c r="H19" s="36">
        <f t="shared" si="1"/>
        <v>249900</v>
      </c>
      <c r="I19" s="36">
        <f t="shared" si="2"/>
        <v>249900</v>
      </c>
      <c r="K19" s="41"/>
      <c r="M19" s="42"/>
    </row>
    <row r="20" spans="1:13" ht="36">
      <c r="A20" s="12" t="s">
        <v>39</v>
      </c>
      <c r="B20" s="16" t="s">
        <v>40</v>
      </c>
      <c r="C20" s="14" t="s">
        <v>41</v>
      </c>
      <c r="D20" s="11" t="s">
        <v>30</v>
      </c>
      <c r="E20" s="12">
        <v>1</v>
      </c>
      <c r="F20" s="37">
        <v>350000</v>
      </c>
      <c r="G20" s="36">
        <f t="shared" si="0"/>
        <v>66500</v>
      </c>
      <c r="H20" s="36">
        <f t="shared" si="1"/>
        <v>416500</v>
      </c>
      <c r="I20" s="36">
        <f t="shared" si="2"/>
        <v>416500</v>
      </c>
      <c r="K20" s="41"/>
      <c r="M20" s="42"/>
    </row>
    <row r="21" spans="1:13" ht="48">
      <c r="A21" s="12" t="s">
        <v>42</v>
      </c>
      <c r="B21" s="16" t="s">
        <v>43</v>
      </c>
      <c r="C21" s="14" t="s">
        <v>41</v>
      </c>
      <c r="D21" s="11" t="s">
        <v>30</v>
      </c>
      <c r="E21" s="12">
        <v>1</v>
      </c>
      <c r="F21" s="37">
        <v>520000</v>
      </c>
      <c r="G21" s="36">
        <f t="shared" si="0"/>
        <v>98800</v>
      </c>
      <c r="H21" s="36">
        <f t="shared" si="1"/>
        <v>618800</v>
      </c>
      <c r="I21" s="36">
        <f t="shared" si="2"/>
        <v>618800</v>
      </c>
      <c r="K21" s="41"/>
      <c r="M21" s="42"/>
    </row>
    <row r="22" spans="1:13" ht="60">
      <c r="A22" s="12" t="s">
        <v>44</v>
      </c>
      <c r="B22" s="16" t="s">
        <v>45</v>
      </c>
      <c r="C22" s="14" t="s">
        <v>41</v>
      </c>
      <c r="D22" s="11" t="s">
        <v>30</v>
      </c>
      <c r="E22" s="12">
        <v>1</v>
      </c>
      <c r="F22" s="37">
        <v>405000</v>
      </c>
      <c r="G22" s="36">
        <f t="shared" si="0"/>
        <v>76950</v>
      </c>
      <c r="H22" s="36">
        <f t="shared" si="1"/>
        <v>481950</v>
      </c>
      <c r="I22" s="36">
        <f t="shared" si="2"/>
        <v>481950</v>
      </c>
      <c r="K22" s="41"/>
      <c r="M22" s="42"/>
    </row>
    <row r="23" spans="1:13" ht="72">
      <c r="A23" s="12" t="s">
        <v>46</v>
      </c>
      <c r="B23" s="16" t="s">
        <v>47</v>
      </c>
      <c r="C23" s="14" t="s">
        <v>41</v>
      </c>
      <c r="D23" s="11" t="s">
        <v>30</v>
      </c>
      <c r="E23" s="12">
        <v>1</v>
      </c>
      <c r="F23" s="37">
        <v>601000</v>
      </c>
      <c r="G23" s="36">
        <f t="shared" si="0"/>
        <v>114190</v>
      </c>
      <c r="H23" s="36">
        <f t="shared" si="1"/>
        <v>715190</v>
      </c>
      <c r="I23" s="36">
        <f t="shared" si="2"/>
        <v>715190</v>
      </c>
      <c r="K23" s="41"/>
      <c r="M23" s="42"/>
    </row>
    <row r="24" spans="1:13" ht="48">
      <c r="A24" s="12" t="s">
        <v>48</v>
      </c>
      <c r="B24" s="16" t="s">
        <v>49</v>
      </c>
      <c r="C24" s="14" t="s">
        <v>41</v>
      </c>
      <c r="D24" s="11" t="s">
        <v>30</v>
      </c>
      <c r="E24" s="12">
        <v>1</v>
      </c>
      <c r="F24" s="37">
        <v>600000</v>
      </c>
      <c r="G24" s="36">
        <f t="shared" si="0"/>
        <v>114000</v>
      </c>
      <c r="H24" s="36">
        <f t="shared" si="1"/>
        <v>714000</v>
      </c>
      <c r="I24" s="36">
        <f t="shared" si="2"/>
        <v>714000</v>
      </c>
      <c r="K24" s="41"/>
      <c r="M24" s="42"/>
    </row>
    <row r="25" spans="1:13" ht="24.6" customHeight="1">
      <c r="A25" s="12" t="s">
        <v>50</v>
      </c>
      <c r="B25" s="16" t="s">
        <v>51</v>
      </c>
      <c r="C25" s="14" t="s">
        <v>41</v>
      </c>
      <c r="D25" s="11" t="s">
        <v>30</v>
      </c>
      <c r="E25" s="12">
        <v>1</v>
      </c>
      <c r="F25" s="37">
        <v>800100</v>
      </c>
      <c r="G25" s="36">
        <f t="shared" si="0"/>
        <v>152019</v>
      </c>
      <c r="H25" s="36">
        <f t="shared" si="1"/>
        <v>952119</v>
      </c>
      <c r="I25" s="36">
        <f t="shared" si="2"/>
        <v>952119</v>
      </c>
      <c r="K25" s="41"/>
      <c r="M25" s="42"/>
    </row>
    <row r="26" spans="1:13" ht="48">
      <c r="A26" s="12" t="s">
        <v>52</v>
      </c>
      <c r="B26" s="16" t="s">
        <v>53</v>
      </c>
      <c r="C26" s="14" t="s">
        <v>41</v>
      </c>
      <c r="D26" s="11" t="s">
        <v>30</v>
      </c>
      <c r="E26" s="12">
        <v>1</v>
      </c>
      <c r="F26" s="37">
        <v>230000</v>
      </c>
      <c r="G26" s="36">
        <f t="shared" si="0"/>
        <v>43700</v>
      </c>
      <c r="H26" s="36">
        <f t="shared" si="1"/>
        <v>273700</v>
      </c>
      <c r="I26" s="36">
        <f t="shared" si="2"/>
        <v>273700</v>
      </c>
      <c r="K26" s="41"/>
      <c r="M26" s="42"/>
    </row>
    <row r="27" spans="1:13" ht="60">
      <c r="A27" s="12" t="s">
        <v>54</v>
      </c>
      <c r="B27" s="16" t="s">
        <v>55</v>
      </c>
      <c r="C27" s="14" t="s">
        <v>32</v>
      </c>
      <c r="D27" s="11" t="s">
        <v>30</v>
      </c>
      <c r="E27" s="12">
        <v>1</v>
      </c>
      <c r="F27" s="37">
        <v>400000</v>
      </c>
      <c r="G27" s="36">
        <f t="shared" si="0"/>
        <v>76000</v>
      </c>
      <c r="H27" s="36">
        <f t="shared" si="1"/>
        <v>476000</v>
      </c>
      <c r="I27" s="36">
        <f t="shared" si="2"/>
        <v>476000</v>
      </c>
      <c r="K27" s="41"/>
      <c r="M27" s="42"/>
    </row>
    <row r="28" spans="1:13" ht="48">
      <c r="A28" s="12" t="s">
        <v>56</v>
      </c>
      <c r="B28" s="16" t="s">
        <v>57</v>
      </c>
      <c r="C28" s="14" t="s">
        <v>32</v>
      </c>
      <c r="D28" s="11" t="s">
        <v>30</v>
      </c>
      <c r="E28" s="12">
        <v>1</v>
      </c>
      <c r="F28" s="37">
        <v>320000</v>
      </c>
      <c r="G28" s="36">
        <f t="shared" si="0"/>
        <v>60800</v>
      </c>
      <c r="H28" s="36">
        <f t="shared" si="1"/>
        <v>380800</v>
      </c>
      <c r="I28" s="36">
        <f t="shared" si="2"/>
        <v>380800</v>
      </c>
      <c r="K28" s="41"/>
      <c r="M28" s="42"/>
    </row>
    <row r="29" spans="1:13" ht="48">
      <c r="A29" s="12" t="s">
        <v>58</v>
      </c>
      <c r="B29" s="16" t="s">
        <v>59</v>
      </c>
      <c r="C29" s="14" t="s">
        <v>32</v>
      </c>
      <c r="D29" s="11" t="s">
        <v>30</v>
      </c>
      <c r="E29" s="12">
        <v>1</v>
      </c>
      <c r="F29" s="37">
        <v>395000</v>
      </c>
      <c r="G29" s="36">
        <f t="shared" si="0"/>
        <v>75050</v>
      </c>
      <c r="H29" s="36">
        <f t="shared" si="1"/>
        <v>470050</v>
      </c>
      <c r="I29" s="36">
        <f t="shared" si="2"/>
        <v>470050</v>
      </c>
      <c r="K29" s="41"/>
      <c r="M29" s="42"/>
    </row>
    <row r="30" spans="1:13" ht="72">
      <c r="A30" s="12" t="s">
        <v>60</v>
      </c>
      <c r="B30" s="16" t="s">
        <v>61</v>
      </c>
      <c r="C30" s="14" t="s">
        <v>32</v>
      </c>
      <c r="D30" s="11" t="s">
        <v>30</v>
      </c>
      <c r="E30" s="12">
        <v>1</v>
      </c>
      <c r="F30" s="37">
        <v>750000</v>
      </c>
      <c r="G30" s="36">
        <f t="shared" si="0"/>
        <v>142500</v>
      </c>
      <c r="H30" s="36">
        <f t="shared" si="1"/>
        <v>892500</v>
      </c>
      <c r="I30" s="36">
        <f t="shared" si="2"/>
        <v>892500</v>
      </c>
      <c r="K30" s="41"/>
      <c r="M30" s="42"/>
    </row>
    <row r="31" spans="1:13" ht="72">
      <c r="A31" s="12" t="s">
        <v>62</v>
      </c>
      <c r="B31" s="16" t="s">
        <v>63</v>
      </c>
      <c r="C31" s="14" t="s">
        <v>32</v>
      </c>
      <c r="D31" s="11" t="s">
        <v>30</v>
      </c>
      <c r="E31" s="12">
        <v>1</v>
      </c>
      <c r="F31" s="37">
        <v>750000</v>
      </c>
      <c r="G31" s="36">
        <f t="shared" si="0"/>
        <v>142500</v>
      </c>
      <c r="H31" s="36">
        <f t="shared" si="1"/>
        <v>892500</v>
      </c>
      <c r="I31" s="36">
        <f t="shared" si="2"/>
        <v>892500</v>
      </c>
      <c r="K31" s="41"/>
      <c r="M31" s="42"/>
    </row>
    <row r="32" spans="1:13" ht="48">
      <c r="A32" s="12" t="s">
        <v>64</v>
      </c>
      <c r="B32" s="16" t="s">
        <v>65</v>
      </c>
      <c r="C32" s="14" t="s">
        <v>32</v>
      </c>
      <c r="D32" s="11" t="s">
        <v>30</v>
      </c>
      <c r="E32" s="12">
        <v>1</v>
      </c>
      <c r="F32" s="37">
        <v>440000</v>
      </c>
      <c r="G32" s="36">
        <f t="shared" si="0"/>
        <v>83600</v>
      </c>
      <c r="H32" s="36">
        <f t="shared" si="1"/>
        <v>523600</v>
      </c>
      <c r="I32" s="36">
        <f t="shared" si="2"/>
        <v>523600</v>
      </c>
      <c r="K32" s="41"/>
      <c r="M32" s="42"/>
    </row>
    <row r="33" spans="1:13" ht="24">
      <c r="A33" s="12" t="s">
        <v>66</v>
      </c>
      <c r="B33" s="16" t="s">
        <v>67</v>
      </c>
      <c r="C33" s="14" t="s">
        <v>32</v>
      </c>
      <c r="D33" s="11" t="s">
        <v>30</v>
      </c>
      <c r="E33" s="12">
        <v>1</v>
      </c>
      <c r="F33" s="37">
        <v>510000</v>
      </c>
      <c r="G33" s="36">
        <f t="shared" si="0"/>
        <v>96900</v>
      </c>
      <c r="H33" s="36">
        <f t="shared" si="1"/>
        <v>606900</v>
      </c>
      <c r="I33" s="36">
        <f t="shared" si="2"/>
        <v>606900</v>
      </c>
      <c r="K33" s="41"/>
      <c r="M33" s="42"/>
    </row>
    <row r="34" spans="1:13" ht="36">
      <c r="A34" s="12" t="s">
        <v>68</v>
      </c>
      <c r="B34" s="16" t="s">
        <v>69</v>
      </c>
      <c r="C34" s="14" t="s">
        <v>32</v>
      </c>
      <c r="D34" s="11" t="s">
        <v>30</v>
      </c>
      <c r="E34" s="12">
        <v>1</v>
      </c>
      <c r="F34" s="37">
        <v>220000</v>
      </c>
      <c r="G34" s="36">
        <f t="shared" si="0"/>
        <v>41800</v>
      </c>
      <c r="H34" s="36">
        <f t="shared" si="1"/>
        <v>261800</v>
      </c>
      <c r="I34" s="36">
        <f t="shared" si="2"/>
        <v>261800</v>
      </c>
      <c r="K34" s="41"/>
      <c r="M34" s="42"/>
    </row>
    <row r="35" spans="1:13" ht="36">
      <c r="A35" s="12" t="s">
        <v>70</v>
      </c>
      <c r="B35" s="16" t="s">
        <v>71</v>
      </c>
      <c r="C35" s="14" t="s">
        <v>41</v>
      </c>
      <c r="D35" s="11" t="s">
        <v>30</v>
      </c>
      <c r="E35" s="12">
        <v>1</v>
      </c>
      <c r="F35" s="37">
        <v>330000</v>
      </c>
      <c r="G35" s="36">
        <f t="shared" si="0"/>
        <v>62700</v>
      </c>
      <c r="H35" s="36">
        <f t="shared" si="1"/>
        <v>392700</v>
      </c>
      <c r="I35" s="36">
        <f t="shared" si="2"/>
        <v>392700</v>
      </c>
      <c r="K35" s="41"/>
      <c r="M35" s="42"/>
    </row>
    <row r="36" spans="1:13" ht="36">
      <c r="A36" s="12" t="s">
        <v>72</v>
      </c>
      <c r="B36" s="16" t="s">
        <v>73</v>
      </c>
      <c r="C36" s="14" t="s">
        <v>41</v>
      </c>
      <c r="D36" s="11" t="s">
        <v>30</v>
      </c>
      <c r="E36" s="12">
        <v>1</v>
      </c>
      <c r="F36" s="37">
        <v>120000</v>
      </c>
      <c r="G36" s="36">
        <f t="shared" si="0"/>
        <v>22800</v>
      </c>
      <c r="H36" s="36">
        <f t="shared" si="1"/>
        <v>142800</v>
      </c>
      <c r="I36" s="36">
        <f t="shared" si="2"/>
        <v>142800</v>
      </c>
      <c r="K36" s="41"/>
      <c r="M36" s="42"/>
    </row>
    <row r="37" spans="1:13" ht="48">
      <c r="A37" s="12" t="s">
        <v>74</v>
      </c>
      <c r="B37" s="16" t="s">
        <v>75</v>
      </c>
      <c r="C37" s="14" t="s">
        <v>41</v>
      </c>
      <c r="D37" s="11" t="s">
        <v>30</v>
      </c>
      <c r="E37" s="12">
        <v>1</v>
      </c>
      <c r="F37" s="37">
        <v>420000</v>
      </c>
      <c r="G37" s="36">
        <f t="shared" si="0"/>
        <v>79800</v>
      </c>
      <c r="H37" s="36">
        <f t="shared" si="1"/>
        <v>499800</v>
      </c>
      <c r="I37" s="36">
        <f t="shared" si="2"/>
        <v>499800</v>
      </c>
      <c r="K37" s="41"/>
      <c r="M37" s="42"/>
    </row>
    <row r="38" spans="1:13" ht="24">
      <c r="A38" s="12" t="s">
        <v>76</v>
      </c>
      <c r="B38" s="16" t="s">
        <v>77</v>
      </c>
      <c r="C38" s="14" t="s">
        <v>41</v>
      </c>
      <c r="D38" s="11" t="s">
        <v>30</v>
      </c>
      <c r="E38" s="12">
        <v>1</v>
      </c>
      <c r="F38" s="37">
        <v>500000</v>
      </c>
      <c r="G38" s="36">
        <f t="shared" si="0"/>
        <v>95000</v>
      </c>
      <c r="H38" s="36">
        <f t="shared" si="1"/>
        <v>595000</v>
      </c>
      <c r="I38" s="36">
        <f t="shared" si="2"/>
        <v>595000</v>
      </c>
      <c r="K38" s="41"/>
      <c r="M38" s="42"/>
    </row>
    <row r="39" spans="1:13" ht="24">
      <c r="A39" s="12" t="s">
        <v>78</v>
      </c>
      <c r="B39" s="16" t="s">
        <v>79</v>
      </c>
      <c r="C39" s="14" t="s">
        <v>32</v>
      </c>
      <c r="D39" s="11" t="s">
        <v>30</v>
      </c>
      <c r="E39" s="12">
        <v>1</v>
      </c>
      <c r="F39" s="37">
        <v>242000</v>
      </c>
      <c r="G39" s="36">
        <f t="shared" si="0"/>
        <v>45980</v>
      </c>
      <c r="H39" s="36">
        <f t="shared" si="1"/>
        <v>287980</v>
      </c>
      <c r="I39" s="36">
        <f t="shared" si="2"/>
        <v>287980</v>
      </c>
      <c r="K39" s="41"/>
      <c r="M39" s="42"/>
    </row>
    <row r="40" spans="1:13" ht="24">
      <c r="A40" s="12" t="s">
        <v>80</v>
      </c>
      <c r="B40" s="16" t="s">
        <v>81</v>
      </c>
      <c r="C40" s="14" t="s">
        <v>32</v>
      </c>
      <c r="D40" s="11" t="s">
        <v>30</v>
      </c>
      <c r="E40" s="12">
        <v>1</v>
      </c>
      <c r="F40" s="37">
        <v>390000</v>
      </c>
      <c r="G40" s="36">
        <f t="shared" si="0"/>
        <v>74100</v>
      </c>
      <c r="H40" s="36">
        <f t="shared" si="1"/>
        <v>464100</v>
      </c>
      <c r="I40" s="36">
        <f t="shared" si="2"/>
        <v>464100</v>
      </c>
      <c r="K40" s="41"/>
      <c r="M40" s="42"/>
    </row>
    <row r="41" spans="1:13" ht="36">
      <c r="A41" s="12" t="s">
        <v>82</v>
      </c>
      <c r="B41" s="16" t="s">
        <v>83</v>
      </c>
      <c r="C41" s="14" t="s">
        <v>32</v>
      </c>
      <c r="D41" s="11" t="s">
        <v>30</v>
      </c>
      <c r="E41" s="12">
        <v>1</v>
      </c>
      <c r="F41" s="37">
        <v>420000</v>
      </c>
      <c r="G41" s="36">
        <f t="shared" si="0"/>
        <v>79800</v>
      </c>
      <c r="H41" s="36">
        <f t="shared" si="1"/>
        <v>499800</v>
      </c>
      <c r="I41" s="36">
        <f t="shared" si="2"/>
        <v>499800</v>
      </c>
      <c r="K41" s="41"/>
      <c r="M41" s="42"/>
    </row>
    <row r="42" spans="1:13" ht="60">
      <c r="A42" s="12" t="s">
        <v>84</v>
      </c>
      <c r="B42" s="16" t="s">
        <v>85</v>
      </c>
      <c r="C42" s="14" t="s">
        <v>32</v>
      </c>
      <c r="D42" s="11" t="s">
        <v>30</v>
      </c>
      <c r="E42" s="12">
        <v>1</v>
      </c>
      <c r="F42" s="37">
        <v>1200000</v>
      </c>
      <c r="G42" s="36">
        <f t="shared" si="0"/>
        <v>228000</v>
      </c>
      <c r="H42" s="36">
        <f t="shared" si="1"/>
        <v>1428000</v>
      </c>
      <c r="I42" s="36">
        <f t="shared" si="2"/>
        <v>1428000</v>
      </c>
      <c r="K42" s="41"/>
      <c r="M42" s="42"/>
    </row>
    <row r="43" spans="1:13" ht="24">
      <c r="A43" s="14" t="s">
        <v>86</v>
      </c>
      <c r="B43" s="16" t="s">
        <v>87</v>
      </c>
      <c r="C43" s="14" t="s">
        <v>32</v>
      </c>
      <c r="D43" s="11" t="s">
        <v>30</v>
      </c>
      <c r="E43" s="12">
        <v>1</v>
      </c>
      <c r="F43" s="37">
        <v>180000</v>
      </c>
      <c r="G43" s="36">
        <f t="shared" si="0"/>
        <v>34200</v>
      </c>
      <c r="H43" s="36">
        <f t="shared" si="1"/>
        <v>214200</v>
      </c>
      <c r="I43" s="36">
        <f t="shared" si="2"/>
        <v>214200</v>
      </c>
      <c r="K43" s="41"/>
      <c r="M43" s="42"/>
    </row>
    <row r="44" spans="1:13" ht="36" customHeight="1">
      <c r="A44" s="56" t="s">
        <v>88</v>
      </c>
      <c r="B44" s="56"/>
      <c r="C44" s="56"/>
      <c r="D44" s="56"/>
      <c r="E44" s="56"/>
      <c r="F44" s="56"/>
      <c r="G44" s="56"/>
      <c r="H44" s="56"/>
      <c r="I44" s="56"/>
      <c r="M44" s="42"/>
    </row>
    <row r="45" spans="1:13" ht="24">
      <c r="A45" s="29"/>
      <c r="B45" s="17" t="s">
        <v>29</v>
      </c>
      <c r="C45"/>
      <c r="D45" s="30" t="s">
        <v>30</v>
      </c>
      <c r="E45" s="22">
        <v>1</v>
      </c>
      <c r="F45" s="77"/>
      <c r="G45" s="78"/>
      <c r="H45" s="78"/>
      <c r="I45" s="79"/>
      <c r="M45" s="42"/>
    </row>
    <row r="46" spans="1:13">
      <c r="A46" s="18">
        <v>2</v>
      </c>
      <c r="B46" s="17" t="s">
        <v>89</v>
      </c>
      <c r="C46" s="14" t="s">
        <v>41</v>
      </c>
      <c r="D46" s="11" t="s">
        <v>30</v>
      </c>
      <c r="E46" s="12">
        <v>1</v>
      </c>
      <c r="F46" s="37">
        <v>1350000</v>
      </c>
      <c r="G46" s="36">
        <f>F46*19%</f>
        <v>256500</v>
      </c>
      <c r="H46" s="36">
        <f>SUM(F46:G46)</f>
        <v>1606500</v>
      </c>
      <c r="I46" s="36">
        <f>H46*E46</f>
        <v>1606500</v>
      </c>
      <c r="K46" s="41"/>
      <c r="M46" s="42"/>
    </row>
    <row r="47" spans="1:13">
      <c r="A47" s="18" t="s">
        <v>90</v>
      </c>
      <c r="B47" s="17" t="s">
        <v>91</v>
      </c>
      <c r="C47" s="14" t="s">
        <v>41</v>
      </c>
      <c r="D47" s="11" t="s">
        <v>30</v>
      </c>
      <c r="E47" s="12">
        <v>1</v>
      </c>
      <c r="F47" s="37">
        <v>1410000</v>
      </c>
      <c r="G47" s="36">
        <f t="shared" ref="G47:G81" si="3">F47*19%</f>
        <v>267900</v>
      </c>
      <c r="H47" s="36">
        <f t="shared" ref="H47:H81" si="4">SUM(F47:G47)</f>
        <v>1677900</v>
      </c>
      <c r="I47" s="36">
        <f t="shared" ref="I47:I81" si="5">H47*E47</f>
        <v>1677900</v>
      </c>
      <c r="K47" s="41"/>
      <c r="M47" s="42"/>
    </row>
    <row r="48" spans="1:13">
      <c r="A48" s="18" t="s">
        <v>92</v>
      </c>
      <c r="B48" s="17" t="s">
        <v>93</v>
      </c>
      <c r="C48" s="14" t="s">
        <v>41</v>
      </c>
      <c r="D48" s="11" t="s">
        <v>30</v>
      </c>
      <c r="E48" s="12">
        <v>1</v>
      </c>
      <c r="F48" s="37">
        <v>510000</v>
      </c>
      <c r="G48" s="36">
        <f t="shared" si="3"/>
        <v>96900</v>
      </c>
      <c r="H48" s="36">
        <f t="shared" si="4"/>
        <v>606900</v>
      </c>
      <c r="I48" s="36">
        <f t="shared" si="5"/>
        <v>606900</v>
      </c>
      <c r="K48" s="41"/>
      <c r="M48" s="42"/>
    </row>
    <row r="49" spans="1:13">
      <c r="A49" s="18" t="s">
        <v>94</v>
      </c>
      <c r="B49" s="17" t="s">
        <v>95</v>
      </c>
      <c r="C49" s="14" t="s">
        <v>41</v>
      </c>
      <c r="D49" s="11" t="s">
        <v>30</v>
      </c>
      <c r="E49" s="12">
        <v>1</v>
      </c>
      <c r="F49" s="37">
        <v>390000</v>
      </c>
      <c r="G49" s="36">
        <f t="shared" si="3"/>
        <v>74100</v>
      </c>
      <c r="H49" s="36">
        <f t="shared" si="4"/>
        <v>464100</v>
      </c>
      <c r="I49" s="36">
        <f t="shared" si="5"/>
        <v>464100</v>
      </c>
      <c r="K49" s="41"/>
      <c r="M49" s="42"/>
    </row>
    <row r="50" spans="1:13">
      <c r="A50" s="18" t="s">
        <v>96</v>
      </c>
      <c r="B50" s="17" t="s">
        <v>97</v>
      </c>
      <c r="C50" s="14" t="s">
        <v>41</v>
      </c>
      <c r="D50" s="11" t="s">
        <v>30</v>
      </c>
      <c r="E50" s="12">
        <v>1</v>
      </c>
      <c r="F50" s="37">
        <v>5000000</v>
      </c>
      <c r="G50" s="36">
        <f t="shared" si="3"/>
        <v>950000</v>
      </c>
      <c r="H50" s="36">
        <f t="shared" si="4"/>
        <v>5950000</v>
      </c>
      <c r="I50" s="36">
        <f t="shared" si="5"/>
        <v>5950000</v>
      </c>
      <c r="K50" s="41"/>
      <c r="M50" s="42"/>
    </row>
    <row r="51" spans="1:13">
      <c r="A51" s="18" t="s">
        <v>98</v>
      </c>
      <c r="B51" s="17" t="s">
        <v>99</v>
      </c>
      <c r="C51" s="14" t="s">
        <v>41</v>
      </c>
      <c r="D51" s="11" t="s">
        <v>30</v>
      </c>
      <c r="E51" s="12">
        <v>1</v>
      </c>
      <c r="F51" s="37">
        <v>3100000</v>
      </c>
      <c r="G51" s="36">
        <f t="shared" si="3"/>
        <v>589000</v>
      </c>
      <c r="H51" s="36">
        <f t="shared" si="4"/>
        <v>3689000</v>
      </c>
      <c r="I51" s="36">
        <f t="shared" si="5"/>
        <v>3689000</v>
      </c>
      <c r="K51" s="41"/>
      <c r="M51" s="42"/>
    </row>
    <row r="52" spans="1:13">
      <c r="A52" s="18" t="s">
        <v>100</v>
      </c>
      <c r="B52" s="17" t="s">
        <v>101</v>
      </c>
      <c r="C52" s="14" t="s">
        <v>41</v>
      </c>
      <c r="D52" s="11" t="s">
        <v>30</v>
      </c>
      <c r="E52" s="12">
        <v>1</v>
      </c>
      <c r="F52" s="37">
        <v>2600000</v>
      </c>
      <c r="G52" s="36">
        <f t="shared" si="3"/>
        <v>494000</v>
      </c>
      <c r="H52" s="36">
        <f t="shared" si="4"/>
        <v>3094000</v>
      </c>
      <c r="I52" s="36">
        <f t="shared" si="5"/>
        <v>3094000</v>
      </c>
      <c r="K52" s="41"/>
      <c r="M52" s="42"/>
    </row>
    <row r="53" spans="1:13">
      <c r="A53" s="18" t="s">
        <v>102</v>
      </c>
      <c r="B53" s="17" t="s">
        <v>103</v>
      </c>
      <c r="C53" s="14" t="s">
        <v>41</v>
      </c>
      <c r="D53" s="11" t="s">
        <v>30</v>
      </c>
      <c r="E53" s="12">
        <v>1</v>
      </c>
      <c r="F53" s="37">
        <v>2100000</v>
      </c>
      <c r="G53" s="36">
        <f t="shared" si="3"/>
        <v>399000</v>
      </c>
      <c r="H53" s="36">
        <f t="shared" si="4"/>
        <v>2499000</v>
      </c>
      <c r="I53" s="36">
        <f t="shared" si="5"/>
        <v>2499000</v>
      </c>
      <c r="K53" s="41"/>
      <c r="M53" s="42"/>
    </row>
    <row r="54" spans="1:13">
      <c r="A54" s="18" t="s">
        <v>104</v>
      </c>
      <c r="B54" s="17" t="s">
        <v>105</v>
      </c>
      <c r="C54" s="14" t="s">
        <v>41</v>
      </c>
      <c r="D54" s="11" t="s">
        <v>30</v>
      </c>
      <c r="E54" s="12">
        <v>1</v>
      </c>
      <c r="F54" s="37">
        <v>400000</v>
      </c>
      <c r="G54" s="36">
        <f t="shared" si="3"/>
        <v>76000</v>
      </c>
      <c r="H54" s="36">
        <f t="shared" si="4"/>
        <v>476000</v>
      </c>
      <c r="I54" s="36">
        <f t="shared" si="5"/>
        <v>476000</v>
      </c>
      <c r="K54" s="41"/>
      <c r="M54" s="42"/>
    </row>
    <row r="55" spans="1:13">
      <c r="A55" s="18" t="s">
        <v>106</v>
      </c>
      <c r="B55" s="17" t="s">
        <v>107</v>
      </c>
      <c r="C55" s="14" t="s">
        <v>41</v>
      </c>
      <c r="D55" s="11" t="s">
        <v>30</v>
      </c>
      <c r="E55" s="12">
        <v>1</v>
      </c>
      <c r="F55" s="37">
        <v>440000</v>
      </c>
      <c r="G55" s="36">
        <f t="shared" si="3"/>
        <v>83600</v>
      </c>
      <c r="H55" s="36">
        <f t="shared" si="4"/>
        <v>523600</v>
      </c>
      <c r="I55" s="36">
        <f t="shared" si="5"/>
        <v>523600</v>
      </c>
      <c r="K55" s="41"/>
      <c r="M55" s="42"/>
    </row>
    <row r="56" spans="1:13">
      <c r="A56" s="18" t="s">
        <v>108</v>
      </c>
      <c r="B56" s="17" t="s">
        <v>109</v>
      </c>
      <c r="C56" s="14" t="s">
        <v>41</v>
      </c>
      <c r="D56" s="11" t="s">
        <v>30</v>
      </c>
      <c r="E56" s="12">
        <v>1</v>
      </c>
      <c r="F56" s="37">
        <v>420000</v>
      </c>
      <c r="G56" s="36">
        <f t="shared" si="3"/>
        <v>79800</v>
      </c>
      <c r="H56" s="36">
        <f t="shared" si="4"/>
        <v>499800</v>
      </c>
      <c r="I56" s="36">
        <f t="shared" si="5"/>
        <v>499800</v>
      </c>
      <c r="K56" s="41"/>
      <c r="M56" s="42"/>
    </row>
    <row r="57" spans="1:13">
      <c r="A57" s="18" t="s">
        <v>110</v>
      </c>
      <c r="B57" s="17" t="s">
        <v>111</v>
      </c>
      <c r="C57" s="14" t="s">
        <v>41</v>
      </c>
      <c r="D57" s="11" t="s">
        <v>30</v>
      </c>
      <c r="E57" s="12">
        <v>1</v>
      </c>
      <c r="F57" s="37">
        <v>2200000</v>
      </c>
      <c r="G57" s="36">
        <f t="shared" si="3"/>
        <v>418000</v>
      </c>
      <c r="H57" s="36">
        <f t="shared" si="4"/>
        <v>2618000</v>
      </c>
      <c r="I57" s="36">
        <f t="shared" si="5"/>
        <v>2618000</v>
      </c>
      <c r="K57" s="41"/>
      <c r="M57" s="42"/>
    </row>
    <row r="58" spans="1:13">
      <c r="A58" s="18" t="s">
        <v>112</v>
      </c>
      <c r="B58" s="17" t="s">
        <v>113</v>
      </c>
      <c r="C58" s="14" t="s">
        <v>41</v>
      </c>
      <c r="D58" s="11" t="s">
        <v>30</v>
      </c>
      <c r="E58" s="12">
        <v>1</v>
      </c>
      <c r="F58" s="37">
        <v>1400000</v>
      </c>
      <c r="G58" s="36">
        <f t="shared" si="3"/>
        <v>266000</v>
      </c>
      <c r="H58" s="36">
        <f t="shared" si="4"/>
        <v>1666000</v>
      </c>
      <c r="I58" s="36">
        <f t="shared" si="5"/>
        <v>1666000</v>
      </c>
      <c r="K58" s="41"/>
      <c r="M58" s="42"/>
    </row>
    <row r="59" spans="1:13">
      <c r="A59" s="18" t="s">
        <v>114</v>
      </c>
      <c r="B59" s="17" t="s">
        <v>115</v>
      </c>
      <c r="C59" s="14" t="s">
        <v>41</v>
      </c>
      <c r="D59" s="11" t="s">
        <v>30</v>
      </c>
      <c r="E59" s="12">
        <v>1</v>
      </c>
      <c r="F59" s="37">
        <v>600000</v>
      </c>
      <c r="G59" s="36">
        <f t="shared" si="3"/>
        <v>114000</v>
      </c>
      <c r="H59" s="36">
        <f t="shared" si="4"/>
        <v>714000</v>
      </c>
      <c r="I59" s="36">
        <f t="shared" si="5"/>
        <v>714000</v>
      </c>
      <c r="K59" s="41"/>
      <c r="M59" s="42"/>
    </row>
    <row r="60" spans="1:13">
      <c r="A60" s="18" t="s">
        <v>116</v>
      </c>
      <c r="B60" s="17" t="s">
        <v>117</v>
      </c>
      <c r="C60" s="14" t="s">
        <v>41</v>
      </c>
      <c r="D60" s="11" t="s">
        <v>30</v>
      </c>
      <c r="E60" s="12">
        <v>1</v>
      </c>
      <c r="F60" s="37">
        <v>440000</v>
      </c>
      <c r="G60" s="36">
        <f t="shared" si="3"/>
        <v>83600</v>
      </c>
      <c r="H60" s="36">
        <f t="shared" si="4"/>
        <v>523600</v>
      </c>
      <c r="I60" s="36">
        <f t="shared" si="5"/>
        <v>523600</v>
      </c>
      <c r="K60" s="41"/>
      <c r="M60" s="42"/>
    </row>
    <row r="61" spans="1:13">
      <c r="A61" s="18" t="s">
        <v>118</v>
      </c>
      <c r="B61" s="17" t="s">
        <v>119</v>
      </c>
      <c r="C61" s="14" t="s">
        <v>41</v>
      </c>
      <c r="D61" s="11" t="s">
        <v>30</v>
      </c>
      <c r="E61" s="12">
        <v>1</v>
      </c>
      <c r="F61" s="37">
        <v>2500000</v>
      </c>
      <c r="G61" s="36">
        <f t="shared" si="3"/>
        <v>475000</v>
      </c>
      <c r="H61" s="36">
        <f t="shared" si="4"/>
        <v>2975000</v>
      </c>
      <c r="I61" s="36">
        <f t="shared" si="5"/>
        <v>2975000</v>
      </c>
      <c r="K61" s="41"/>
      <c r="M61" s="42"/>
    </row>
    <row r="62" spans="1:13">
      <c r="A62" s="18" t="s">
        <v>120</v>
      </c>
      <c r="B62" s="17" t="s">
        <v>121</v>
      </c>
      <c r="C62" s="14" t="s">
        <v>41</v>
      </c>
      <c r="D62" s="11" t="s">
        <v>30</v>
      </c>
      <c r="E62" s="12">
        <v>1</v>
      </c>
      <c r="F62" s="37">
        <v>520000</v>
      </c>
      <c r="G62" s="36">
        <f t="shared" si="3"/>
        <v>98800</v>
      </c>
      <c r="H62" s="36">
        <f t="shared" si="4"/>
        <v>618800</v>
      </c>
      <c r="I62" s="36">
        <f t="shared" si="5"/>
        <v>618800</v>
      </c>
      <c r="K62" s="41"/>
      <c r="M62" s="42"/>
    </row>
    <row r="63" spans="1:13">
      <c r="A63" s="18" t="s">
        <v>122</v>
      </c>
      <c r="B63" s="17" t="s">
        <v>123</v>
      </c>
      <c r="C63" s="14" t="s">
        <v>41</v>
      </c>
      <c r="D63" s="11" t="s">
        <v>30</v>
      </c>
      <c r="E63" s="12">
        <v>1</v>
      </c>
      <c r="F63" s="37">
        <v>2000000</v>
      </c>
      <c r="G63" s="36">
        <f t="shared" si="3"/>
        <v>380000</v>
      </c>
      <c r="H63" s="36">
        <f t="shared" si="4"/>
        <v>2380000</v>
      </c>
      <c r="I63" s="36">
        <f t="shared" si="5"/>
        <v>2380000</v>
      </c>
      <c r="K63" s="41"/>
      <c r="M63" s="42"/>
    </row>
    <row r="64" spans="1:13">
      <c r="A64" s="18" t="s">
        <v>124</v>
      </c>
      <c r="B64" s="17" t="s">
        <v>125</v>
      </c>
      <c r="C64" s="14" t="s">
        <v>41</v>
      </c>
      <c r="D64" s="11" t="s">
        <v>30</v>
      </c>
      <c r="E64" s="12">
        <v>1</v>
      </c>
      <c r="F64" s="37">
        <v>3500000</v>
      </c>
      <c r="G64" s="36">
        <f t="shared" si="3"/>
        <v>665000</v>
      </c>
      <c r="H64" s="36">
        <f t="shared" si="4"/>
        <v>4165000</v>
      </c>
      <c r="I64" s="36">
        <f t="shared" si="5"/>
        <v>4165000</v>
      </c>
      <c r="K64" s="41"/>
      <c r="M64" s="42"/>
    </row>
    <row r="65" spans="1:13">
      <c r="A65" s="18" t="s">
        <v>126</v>
      </c>
      <c r="B65" s="17" t="s">
        <v>127</v>
      </c>
      <c r="C65" s="14" t="s">
        <v>41</v>
      </c>
      <c r="D65" s="11" t="s">
        <v>30</v>
      </c>
      <c r="E65" s="12">
        <v>1</v>
      </c>
      <c r="F65" s="37">
        <v>3900000</v>
      </c>
      <c r="G65" s="36">
        <f t="shared" si="3"/>
        <v>741000</v>
      </c>
      <c r="H65" s="36">
        <f t="shared" si="4"/>
        <v>4641000</v>
      </c>
      <c r="I65" s="36">
        <f t="shared" si="5"/>
        <v>4641000</v>
      </c>
      <c r="K65" s="41"/>
      <c r="M65" s="42"/>
    </row>
    <row r="66" spans="1:13">
      <c r="A66" s="18" t="s">
        <v>128</v>
      </c>
      <c r="B66" s="17" t="s">
        <v>129</v>
      </c>
      <c r="C66" s="14" t="s">
        <v>41</v>
      </c>
      <c r="D66" s="11" t="s">
        <v>30</v>
      </c>
      <c r="E66" s="12">
        <v>1</v>
      </c>
      <c r="F66" s="37">
        <v>4100000</v>
      </c>
      <c r="G66" s="36">
        <f t="shared" si="3"/>
        <v>779000</v>
      </c>
      <c r="H66" s="36">
        <f t="shared" si="4"/>
        <v>4879000</v>
      </c>
      <c r="I66" s="36">
        <f t="shared" si="5"/>
        <v>4879000</v>
      </c>
      <c r="K66" s="41"/>
      <c r="M66" s="42"/>
    </row>
    <row r="67" spans="1:13">
      <c r="A67" s="18" t="s">
        <v>130</v>
      </c>
      <c r="B67" s="17" t="s">
        <v>131</v>
      </c>
      <c r="C67" s="14" t="s">
        <v>41</v>
      </c>
      <c r="D67" s="11" t="s">
        <v>30</v>
      </c>
      <c r="E67" s="12">
        <v>1</v>
      </c>
      <c r="F67" s="37">
        <v>1000000</v>
      </c>
      <c r="G67" s="36">
        <f t="shared" si="3"/>
        <v>190000</v>
      </c>
      <c r="H67" s="36">
        <f t="shared" si="4"/>
        <v>1190000</v>
      </c>
      <c r="I67" s="36">
        <f t="shared" si="5"/>
        <v>1190000</v>
      </c>
      <c r="K67" s="41"/>
      <c r="M67" s="42"/>
    </row>
    <row r="68" spans="1:13">
      <c r="A68" s="18" t="s">
        <v>132</v>
      </c>
      <c r="B68" s="17" t="s">
        <v>133</v>
      </c>
      <c r="C68" s="14" t="s">
        <v>41</v>
      </c>
      <c r="D68" s="11" t="s">
        <v>30</v>
      </c>
      <c r="E68" s="12">
        <v>1</v>
      </c>
      <c r="F68" s="37">
        <v>850000</v>
      </c>
      <c r="G68" s="36">
        <f t="shared" si="3"/>
        <v>161500</v>
      </c>
      <c r="H68" s="36">
        <f t="shared" si="4"/>
        <v>1011500</v>
      </c>
      <c r="I68" s="36">
        <f t="shared" si="5"/>
        <v>1011500</v>
      </c>
      <c r="K68" s="41"/>
      <c r="M68" s="42"/>
    </row>
    <row r="69" spans="1:13">
      <c r="A69" s="18" t="s">
        <v>134</v>
      </c>
      <c r="B69" s="17" t="s">
        <v>135</v>
      </c>
      <c r="C69" s="14" t="s">
        <v>41</v>
      </c>
      <c r="D69" s="11" t="s">
        <v>30</v>
      </c>
      <c r="E69" s="12">
        <v>1</v>
      </c>
      <c r="F69" s="37">
        <v>350000</v>
      </c>
      <c r="G69" s="36">
        <f t="shared" si="3"/>
        <v>66500</v>
      </c>
      <c r="H69" s="36">
        <f t="shared" si="4"/>
        <v>416500</v>
      </c>
      <c r="I69" s="36">
        <f t="shared" si="5"/>
        <v>416500</v>
      </c>
      <c r="K69" s="41"/>
      <c r="M69" s="42"/>
    </row>
    <row r="70" spans="1:13">
      <c r="A70" s="18" t="s">
        <v>136</v>
      </c>
      <c r="B70" s="17" t="s">
        <v>137</v>
      </c>
      <c r="C70" s="14" t="s">
        <v>41</v>
      </c>
      <c r="D70" s="11" t="s">
        <v>30</v>
      </c>
      <c r="E70" s="12">
        <v>1</v>
      </c>
      <c r="F70" s="37">
        <v>15000000</v>
      </c>
      <c r="G70" s="36">
        <f t="shared" si="3"/>
        <v>2850000</v>
      </c>
      <c r="H70" s="36">
        <f t="shared" si="4"/>
        <v>17850000</v>
      </c>
      <c r="I70" s="36">
        <f t="shared" si="5"/>
        <v>17850000</v>
      </c>
      <c r="K70" s="41"/>
      <c r="M70" s="42"/>
    </row>
    <row r="71" spans="1:13">
      <c r="A71" s="18" t="s">
        <v>138</v>
      </c>
      <c r="B71" s="17" t="s">
        <v>139</v>
      </c>
      <c r="C71" s="14" t="s">
        <v>41</v>
      </c>
      <c r="D71" s="11" t="s">
        <v>30</v>
      </c>
      <c r="E71" s="12">
        <v>1</v>
      </c>
      <c r="F71" s="37">
        <v>1200000</v>
      </c>
      <c r="G71" s="36">
        <f t="shared" si="3"/>
        <v>228000</v>
      </c>
      <c r="H71" s="36">
        <f t="shared" si="4"/>
        <v>1428000</v>
      </c>
      <c r="I71" s="36">
        <f t="shared" si="5"/>
        <v>1428000</v>
      </c>
      <c r="K71" s="41"/>
      <c r="M71" s="42"/>
    </row>
    <row r="72" spans="1:13" ht="24">
      <c r="A72" s="18" t="s">
        <v>140</v>
      </c>
      <c r="B72" s="17" t="s">
        <v>141</v>
      </c>
      <c r="C72" s="14" t="s">
        <v>41</v>
      </c>
      <c r="D72" s="11" t="s">
        <v>30</v>
      </c>
      <c r="E72" s="12">
        <v>1</v>
      </c>
      <c r="F72" s="37">
        <v>3200000</v>
      </c>
      <c r="G72" s="36">
        <f t="shared" si="3"/>
        <v>608000</v>
      </c>
      <c r="H72" s="36">
        <f t="shared" si="4"/>
        <v>3808000</v>
      </c>
      <c r="I72" s="36">
        <f t="shared" si="5"/>
        <v>3808000</v>
      </c>
      <c r="K72" s="41"/>
      <c r="M72" s="42"/>
    </row>
    <row r="73" spans="1:13">
      <c r="A73" s="18" t="s">
        <v>142</v>
      </c>
      <c r="B73" s="17" t="s">
        <v>143</v>
      </c>
      <c r="C73" s="14" t="s">
        <v>41</v>
      </c>
      <c r="D73" s="11" t="s">
        <v>30</v>
      </c>
      <c r="E73" s="12">
        <v>1</v>
      </c>
      <c r="F73" s="37">
        <v>1100000</v>
      </c>
      <c r="G73" s="36">
        <f t="shared" si="3"/>
        <v>209000</v>
      </c>
      <c r="H73" s="36">
        <f t="shared" si="4"/>
        <v>1309000</v>
      </c>
      <c r="I73" s="36">
        <f t="shared" si="5"/>
        <v>1309000</v>
      </c>
      <c r="K73" s="41"/>
      <c r="M73" s="42"/>
    </row>
    <row r="74" spans="1:13">
      <c r="A74" s="18" t="s">
        <v>144</v>
      </c>
      <c r="B74" s="17" t="s">
        <v>145</v>
      </c>
      <c r="C74" s="14" t="s">
        <v>41</v>
      </c>
      <c r="D74" s="11" t="s">
        <v>30</v>
      </c>
      <c r="E74" s="12">
        <v>1</v>
      </c>
      <c r="F74" s="37">
        <v>2100000</v>
      </c>
      <c r="G74" s="36">
        <f t="shared" si="3"/>
        <v>399000</v>
      </c>
      <c r="H74" s="36">
        <f t="shared" si="4"/>
        <v>2499000</v>
      </c>
      <c r="I74" s="36">
        <f t="shared" si="5"/>
        <v>2499000</v>
      </c>
      <c r="K74" s="41"/>
      <c r="M74" s="42"/>
    </row>
    <row r="75" spans="1:13">
      <c r="A75" s="18" t="s">
        <v>146</v>
      </c>
      <c r="B75" s="17" t="s">
        <v>147</v>
      </c>
      <c r="C75" s="14" t="s">
        <v>41</v>
      </c>
      <c r="D75" s="11" t="s">
        <v>30</v>
      </c>
      <c r="E75" s="12">
        <v>1</v>
      </c>
      <c r="F75" s="37">
        <v>2000000</v>
      </c>
      <c r="G75" s="36">
        <f t="shared" si="3"/>
        <v>380000</v>
      </c>
      <c r="H75" s="36">
        <f t="shared" si="4"/>
        <v>2380000</v>
      </c>
      <c r="I75" s="36">
        <f t="shared" si="5"/>
        <v>2380000</v>
      </c>
      <c r="K75" s="41"/>
      <c r="M75" s="42"/>
    </row>
    <row r="76" spans="1:13">
      <c r="A76" s="18" t="s">
        <v>148</v>
      </c>
      <c r="B76" s="17" t="s">
        <v>149</v>
      </c>
      <c r="C76" s="14" t="s">
        <v>41</v>
      </c>
      <c r="D76" s="11" t="s">
        <v>30</v>
      </c>
      <c r="E76" s="12">
        <v>1</v>
      </c>
      <c r="F76" s="37">
        <v>2800000</v>
      </c>
      <c r="G76" s="36">
        <f t="shared" si="3"/>
        <v>532000</v>
      </c>
      <c r="H76" s="36">
        <f t="shared" si="4"/>
        <v>3332000</v>
      </c>
      <c r="I76" s="36">
        <f t="shared" si="5"/>
        <v>3332000</v>
      </c>
      <c r="K76" s="41"/>
      <c r="M76" s="42"/>
    </row>
    <row r="77" spans="1:13">
      <c r="A77" s="18" t="s">
        <v>150</v>
      </c>
      <c r="B77" s="17" t="s">
        <v>151</v>
      </c>
      <c r="C77" s="14" t="s">
        <v>41</v>
      </c>
      <c r="D77" s="11" t="s">
        <v>30</v>
      </c>
      <c r="E77" s="12">
        <v>1</v>
      </c>
      <c r="F77" s="37">
        <v>1100000</v>
      </c>
      <c r="G77" s="36">
        <f t="shared" si="3"/>
        <v>209000</v>
      </c>
      <c r="H77" s="36">
        <f t="shared" si="4"/>
        <v>1309000</v>
      </c>
      <c r="I77" s="36">
        <f t="shared" si="5"/>
        <v>1309000</v>
      </c>
      <c r="K77" s="41"/>
      <c r="M77" s="42"/>
    </row>
    <row r="78" spans="1:13">
      <c r="A78" s="18" t="s">
        <v>152</v>
      </c>
      <c r="B78" s="17" t="s">
        <v>153</v>
      </c>
      <c r="C78" s="14" t="s">
        <v>41</v>
      </c>
      <c r="D78" s="11" t="s">
        <v>30</v>
      </c>
      <c r="E78" s="12">
        <v>1</v>
      </c>
      <c r="F78" s="37">
        <v>1200000</v>
      </c>
      <c r="G78" s="36">
        <f t="shared" si="3"/>
        <v>228000</v>
      </c>
      <c r="H78" s="36">
        <f t="shared" si="4"/>
        <v>1428000</v>
      </c>
      <c r="I78" s="36">
        <f t="shared" si="5"/>
        <v>1428000</v>
      </c>
      <c r="K78" s="41"/>
      <c r="M78" s="42"/>
    </row>
    <row r="79" spans="1:13">
      <c r="A79" s="19" t="s">
        <v>154</v>
      </c>
      <c r="B79" s="17" t="s">
        <v>155</v>
      </c>
      <c r="C79" s="14" t="s">
        <v>41</v>
      </c>
      <c r="D79" s="11" t="s">
        <v>30</v>
      </c>
      <c r="E79" s="12">
        <v>1</v>
      </c>
      <c r="F79" s="37">
        <v>1600000</v>
      </c>
      <c r="G79" s="36">
        <f t="shared" si="3"/>
        <v>304000</v>
      </c>
      <c r="H79" s="36">
        <f t="shared" si="4"/>
        <v>1904000</v>
      </c>
      <c r="I79" s="36">
        <f t="shared" si="5"/>
        <v>1904000</v>
      </c>
      <c r="K79" s="41"/>
      <c r="M79" s="42"/>
    </row>
    <row r="80" spans="1:13">
      <c r="A80" s="19" t="s">
        <v>156</v>
      </c>
      <c r="B80" s="17" t="s">
        <v>157</v>
      </c>
      <c r="C80" s="14" t="s">
        <v>41</v>
      </c>
      <c r="D80" s="20" t="s">
        <v>30</v>
      </c>
      <c r="E80" s="14">
        <v>1</v>
      </c>
      <c r="F80" s="37">
        <v>5650000</v>
      </c>
      <c r="G80" s="36">
        <f t="shared" si="3"/>
        <v>1073500</v>
      </c>
      <c r="H80" s="36">
        <f t="shared" si="4"/>
        <v>6723500</v>
      </c>
      <c r="I80" s="36">
        <f t="shared" si="5"/>
        <v>6723500</v>
      </c>
      <c r="K80" s="41"/>
      <c r="M80" s="42"/>
    </row>
    <row r="81" spans="1:13">
      <c r="A81" s="14" t="s">
        <v>158</v>
      </c>
      <c r="B81" s="17" t="s">
        <v>159</v>
      </c>
      <c r="C81" s="14" t="s">
        <v>41</v>
      </c>
      <c r="D81" s="20" t="s">
        <v>30</v>
      </c>
      <c r="E81" s="14">
        <v>1</v>
      </c>
      <c r="F81" s="37">
        <v>8500000</v>
      </c>
      <c r="G81" s="36">
        <f t="shared" si="3"/>
        <v>1615000</v>
      </c>
      <c r="H81" s="36">
        <f t="shared" si="4"/>
        <v>10115000</v>
      </c>
      <c r="I81" s="36">
        <f t="shared" si="5"/>
        <v>10115000</v>
      </c>
      <c r="K81" s="41"/>
      <c r="M81" s="42"/>
    </row>
    <row r="82" spans="1:13" ht="15.75" customHeight="1">
      <c r="A82" s="48" t="s">
        <v>160</v>
      </c>
      <c r="B82" s="48"/>
      <c r="C82" s="48"/>
      <c r="D82" s="48"/>
      <c r="E82" s="48"/>
      <c r="F82" s="48"/>
      <c r="G82" s="48"/>
      <c r="H82" s="48"/>
      <c r="I82" s="48"/>
      <c r="M82" s="42"/>
    </row>
    <row r="83" spans="1:13" ht="30">
      <c r="A83" s="5" t="s">
        <v>19</v>
      </c>
      <c r="B83" s="5" t="s">
        <v>20</v>
      </c>
      <c r="C83" s="6" t="s">
        <v>21</v>
      </c>
      <c r="D83" s="5" t="s">
        <v>22</v>
      </c>
      <c r="E83" s="5" t="s">
        <v>23</v>
      </c>
      <c r="F83" s="5" t="s">
        <v>24</v>
      </c>
      <c r="G83" s="5" t="s">
        <v>25</v>
      </c>
      <c r="H83" s="5" t="s">
        <v>26</v>
      </c>
      <c r="I83" s="5" t="s">
        <v>27</v>
      </c>
      <c r="K83" s="40"/>
      <c r="M83" s="42"/>
    </row>
    <row r="84" spans="1:13" ht="33.75" customHeight="1">
      <c r="A84" s="56" t="s">
        <v>28</v>
      </c>
      <c r="B84" s="56"/>
      <c r="C84" s="56"/>
      <c r="D84" s="56"/>
      <c r="E84" s="56"/>
      <c r="F84" s="56"/>
      <c r="G84" s="56"/>
      <c r="H84" s="56"/>
      <c r="I84" s="56"/>
      <c r="M84" s="42"/>
    </row>
    <row r="85" spans="1:13" ht="15" customHeight="1">
      <c r="A85" s="75"/>
      <c r="B85" s="17" t="s">
        <v>161</v>
      </c>
      <c r="C85" s="32"/>
      <c r="D85" s="30" t="s">
        <v>30</v>
      </c>
      <c r="E85" s="22">
        <v>1</v>
      </c>
      <c r="F85" s="62"/>
      <c r="G85" s="63"/>
      <c r="H85" s="63"/>
      <c r="I85" s="64"/>
      <c r="M85" s="42"/>
    </row>
    <row r="86" spans="1:13" ht="24">
      <c r="A86" s="75"/>
      <c r="B86" s="13" t="s">
        <v>162</v>
      </c>
      <c r="C86" s="32"/>
      <c r="D86" s="11" t="s">
        <v>30</v>
      </c>
      <c r="E86" s="12">
        <v>1</v>
      </c>
      <c r="F86" s="65"/>
      <c r="G86" s="66"/>
      <c r="H86" s="66"/>
      <c r="I86" s="67"/>
      <c r="M86" s="42"/>
    </row>
    <row r="87" spans="1:13" ht="15" customHeight="1">
      <c r="A87" s="75"/>
      <c r="B87" s="13" t="s">
        <v>163</v>
      </c>
      <c r="C87" s="32"/>
      <c r="D87" s="11" t="s">
        <v>30</v>
      </c>
      <c r="E87" s="12">
        <v>1</v>
      </c>
      <c r="F87" s="65"/>
      <c r="G87" s="66"/>
      <c r="H87" s="66"/>
      <c r="I87" s="67"/>
      <c r="M87" s="42"/>
    </row>
    <row r="88" spans="1:13" ht="24">
      <c r="A88" s="75"/>
      <c r="B88" s="13" t="s">
        <v>164</v>
      </c>
      <c r="C88" s="32"/>
      <c r="D88" s="11" t="s">
        <v>30</v>
      </c>
      <c r="E88" s="12">
        <v>1</v>
      </c>
      <c r="F88" s="65"/>
      <c r="G88" s="66"/>
      <c r="H88" s="66"/>
      <c r="I88" s="67"/>
      <c r="M88" s="42"/>
    </row>
    <row r="89" spans="1:13" ht="15" customHeight="1">
      <c r="A89" s="75"/>
      <c r="B89" s="13" t="s">
        <v>165</v>
      </c>
      <c r="C89" s="32"/>
      <c r="D89" s="11" t="s">
        <v>30</v>
      </c>
      <c r="E89" s="12">
        <v>1</v>
      </c>
      <c r="F89" s="65"/>
      <c r="G89" s="66"/>
      <c r="H89" s="66"/>
      <c r="I89" s="67"/>
      <c r="M89" s="42"/>
    </row>
    <row r="90" spans="1:13" ht="24">
      <c r="A90" s="75"/>
      <c r="B90" s="13" t="s">
        <v>166</v>
      </c>
      <c r="C90" s="32"/>
      <c r="D90" s="11" t="s">
        <v>30</v>
      </c>
      <c r="E90" s="12">
        <v>1</v>
      </c>
      <c r="F90" s="65"/>
      <c r="G90" s="66"/>
      <c r="H90" s="66"/>
      <c r="I90" s="67"/>
      <c r="M90" s="42"/>
    </row>
    <row r="91" spans="1:13" ht="15" customHeight="1">
      <c r="A91" s="75"/>
      <c r="B91" s="13" t="s">
        <v>167</v>
      </c>
      <c r="C91" s="32"/>
      <c r="D91" s="11" t="s">
        <v>30</v>
      </c>
      <c r="E91" s="12">
        <v>1</v>
      </c>
      <c r="F91" s="65"/>
      <c r="G91" s="66"/>
      <c r="H91" s="66"/>
      <c r="I91" s="67"/>
      <c r="M91" s="42"/>
    </row>
    <row r="92" spans="1:13" ht="24">
      <c r="A92" s="76"/>
      <c r="B92" s="13" t="s">
        <v>168</v>
      </c>
      <c r="C92" s="32"/>
      <c r="D92" s="11" t="s">
        <v>30</v>
      </c>
      <c r="E92" s="12">
        <v>1</v>
      </c>
      <c r="F92" s="68"/>
      <c r="G92" s="69"/>
      <c r="H92" s="69"/>
      <c r="I92" s="70"/>
      <c r="M92" s="42"/>
    </row>
    <row r="93" spans="1:13" ht="48">
      <c r="A93" s="12">
        <v>3</v>
      </c>
      <c r="B93" s="13" t="s">
        <v>31</v>
      </c>
      <c r="C93" s="14" t="s">
        <v>32</v>
      </c>
      <c r="D93" s="11" t="s">
        <v>30</v>
      </c>
      <c r="E93" s="12">
        <v>1</v>
      </c>
      <c r="F93" s="37">
        <v>380000</v>
      </c>
      <c r="G93" s="36">
        <f t="shared" ref="G93:G120" si="6">F93*19%</f>
        <v>72200</v>
      </c>
      <c r="H93" s="36">
        <f t="shared" ref="H93:H120" si="7">SUM(F93:G93)</f>
        <v>452200</v>
      </c>
      <c r="I93" s="36">
        <f t="shared" ref="I93:I120" si="8">H93*E93</f>
        <v>452200</v>
      </c>
      <c r="K93" s="41"/>
      <c r="M93" s="42"/>
    </row>
    <row r="94" spans="1:13" ht="72">
      <c r="A94" s="12" t="s">
        <v>169</v>
      </c>
      <c r="B94" s="15" t="s">
        <v>34</v>
      </c>
      <c r="C94" s="14" t="s">
        <v>32</v>
      </c>
      <c r="D94" s="11" t="s">
        <v>30</v>
      </c>
      <c r="E94" s="14">
        <v>1</v>
      </c>
      <c r="F94" s="37">
        <v>180000</v>
      </c>
      <c r="G94" s="36">
        <f t="shared" si="6"/>
        <v>34200</v>
      </c>
      <c r="H94" s="36">
        <f t="shared" si="7"/>
        <v>214200</v>
      </c>
      <c r="I94" s="36">
        <f t="shared" si="8"/>
        <v>214200</v>
      </c>
      <c r="K94" s="41"/>
      <c r="M94" s="42"/>
    </row>
    <row r="95" spans="1:13" ht="36">
      <c r="A95" s="12" t="s">
        <v>170</v>
      </c>
      <c r="B95" s="16" t="s">
        <v>36</v>
      </c>
      <c r="C95" s="14" t="s">
        <v>32</v>
      </c>
      <c r="D95" s="11" t="s">
        <v>30</v>
      </c>
      <c r="E95" s="12">
        <v>1</v>
      </c>
      <c r="F95" s="37">
        <v>455000</v>
      </c>
      <c r="G95" s="36">
        <f t="shared" si="6"/>
        <v>86450</v>
      </c>
      <c r="H95" s="36">
        <f t="shared" si="7"/>
        <v>541450</v>
      </c>
      <c r="I95" s="36">
        <f t="shared" si="8"/>
        <v>541450</v>
      </c>
      <c r="K95" s="41"/>
      <c r="M95" s="42"/>
    </row>
    <row r="96" spans="1:13" ht="36">
      <c r="A96" s="12" t="s">
        <v>171</v>
      </c>
      <c r="B96" s="16" t="s">
        <v>38</v>
      </c>
      <c r="C96" s="14" t="s">
        <v>32</v>
      </c>
      <c r="D96" s="11" t="s">
        <v>30</v>
      </c>
      <c r="E96" s="12">
        <v>1</v>
      </c>
      <c r="F96" s="37">
        <v>400000</v>
      </c>
      <c r="G96" s="36">
        <f t="shared" si="6"/>
        <v>76000</v>
      </c>
      <c r="H96" s="36">
        <f t="shared" si="7"/>
        <v>476000</v>
      </c>
      <c r="I96" s="36">
        <f t="shared" si="8"/>
        <v>476000</v>
      </c>
      <c r="K96" s="41"/>
      <c r="M96" s="42"/>
    </row>
    <row r="97" spans="1:13" ht="36">
      <c r="A97" s="12" t="s">
        <v>172</v>
      </c>
      <c r="B97" s="16" t="s">
        <v>40</v>
      </c>
      <c r="C97" s="14" t="s">
        <v>41</v>
      </c>
      <c r="D97" s="11" t="s">
        <v>30</v>
      </c>
      <c r="E97" s="12">
        <v>1</v>
      </c>
      <c r="F97" s="37">
        <v>320000</v>
      </c>
      <c r="G97" s="36">
        <f t="shared" si="6"/>
        <v>60800</v>
      </c>
      <c r="H97" s="36">
        <f t="shared" si="7"/>
        <v>380800</v>
      </c>
      <c r="I97" s="36">
        <f t="shared" si="8"/>
        <v>380800</v>
      </c>
      <c r="K97" s="41"/>
      <c r="M97" s="42"/>
    </row>
    <row r="98" spans="1:13" ht="48">
      <c r="A98" s="12" t="s">
        <v>173</v>
      </c>
      <c r="B98" s="16" t="s">
        <v>43</v>
      </c>
      <c r="C98" s="14" t="s">
        <v>41</v>
      </c>
      <c r="D98" s="11" t="s">
        <v>30</v>
      </c>
      <c r="E98" s="12">
        <v>1</v>
      </c>
      <c r="F98" s="37">
        <v>830000</v>
      </c>
      <c r="G98" s="36">
        <f t="shared" si="6"/>
        <v>157700</v>
      </c>
      <c r="H98" s="36">
        <f t="shared" si="7"/>
        <v>987700</v>
      </c>
      <c r="I98" s="36">
        <f t="shared" si="8"/>
        <v>987700</v>
      </c>
      <c r="K98" s="41"/>
      <c r="M98" s="42"/>
    </row>
    <row r="99" spans="1:13" ht="60">
      <c r="A99" s="12" t="s">
        <v>174</v>
      </c>
      <c r="B99" s="16" t="s">
        <v>45</v>
      </c>
      <c r="C99" s="14" t="s">
        <v>41</v>
      </c>
      <c r="D99" s="11" t="s">
        <v>30</v>
      </c>
      <c r="E99" s="12">
        <v>1</v>
      </c>
      <c r="F99" s="37">
        <v>400000</v>
      </c>
      <c r="G99" s="36">
        <f t="shared" si="6"/>
        <v>76000</v>
      </c>
      <c r="H99" s="36">
        <f t="shared" si="7"/>
        <v>476000</v>
      </c>
      <c r="I99" s="36">
        <f t="shared" si="8"/>
        <v>476000</v>
      </c>
      <c r="K99" s="41"/>
      <c r="M99" s="42"/>
    </row>
    <row r="100" spans="1:13" ht="72">
      <c r="A100" s="12" t="s">
        <v>175</v>
      </c>
      <c r="B100" s="16" t="s">
        <v>47</v>
      </c>
      <c r="C100" s="14" t="s">
        <v>41</v>
      </c>
      <c r="D100" s="11" t="s">
        <v>30</v>
      </c>
      <c r="E100" s="12">
        <v>1</v>
      </c>
      <c r="F100" s="37">
        <v>720000</v>
      </c>
      <c r="G100" s="36">
        <f t="shared" si="6"/>
        <v>136800</v>
      </c>
      <c r="H100" s="36">
        <f t="shared" si="7"/>
        <v>856800</v>
      </c>
      <c r="I100" s="36">
        <f t="shared" si="8"/>
        <v>856800</v>
      </c>
      <c r="K100" s="41"/>
      <c r="M100" s="42"/>
    </row>
    <row r="101" spans="1:13" ht="48">
      <c r="A101" s="12" t="s">
        <v>176</v>
      </c>
      <c r="B101" s="16" t="s">
        <v>49</v>
      </c>
      <c r="C101" s="14" t="s">
        <v>41</v>
      </c>
      <c r="D101" s="11" t="s">
        <v>30</v>
      </c>
      <c r="E101" s="12">
        <v>1</v>
      </c>
      <c r="F101" s="37">
        <v>690000</v>
      </c>
      <c r="G101" s="36">
        <f t="shared" si="6"/>
        <v>131100</v>
      </c>
      <c r="H101" s="36">
        <f t="shared" si="7"/>
        <v>821100</v>
      </c>
      <c r="I101" s="36">
        <f t="shared" si="8"/>
        <v>821100</v>
      </c>
      <c r="K101" s="41"/>
      <c r="M101" s="42"/>
    </row>
    <row r="102" spans="1:13">
      <c r="A102" s="12" t="s">
        <v>177</v>
      </c>
      <c r="B102" s="16" t="s">
        <v>51</v>
      </c>
      <c r="C102" s="14" t="s">
        <v>41</v>
      </c>
      <c r="D102" s="11" t="s">
        <v>30</v>
      </c>
      <c r="E102" s="12">
        <v>1</v>
      </c>
      <c r="F102" s="37">
        <v>890000</v>
      </c>
      <c r="G102" s="36">
        <f t="shared" si="6"/>
        <v>169100</v>
      </c>
      <c r="H102" s="36">
        <f t="shared" si="7"/>
        <v>1059100</v>
      </c>
      <c r="I102" s="36">
        <f t="shared" si="8"/>
        <v>1059100</v>
      </c>
      <c r="K102" s="41"/>
      <c r="M102" s="42"/>
    </row>
    <row r="103" spans="1:13" ht="48">
      <c r="A103" s="12" t="s">
        <v>178</v>
      </c>
      <c r="B103" s="38" t="s">
        <v>53</v>
      </c>
      <c r="C103" s="14" t="s">
        <v>41</v>
      </c>
      <c r="D103" s="11" t="s">
        <v>30</v>
      </c>
      <c r="E103" s="12">
        <v>1</v>
      </c>
      <c r="F103" s="37">
        <v>420000</v>
      </c>
      <c r="G103" s="36">
        <f t="shared" si="6"/>
        <v>79800</v>
      </c>
      <c r="H103" s="36">
        <f t="shared" si="7"/>
        <v>499800</v>
      </c>
      <c r="I103" s="36">
        <f t="shared" si="8"/>
        <v>499800</v>
      </c>
      <c r="K103" s="41"/>
      <c r="M103" s="42"/>
    </row>
    <row r="104" spans="1:13" ht="60">
      <c r="A104" s="12" t="s">
        <v>179</v>
      </c>
      <c r="B104" s="16" t="s">
        <v>55</v>
      </c>
      <c r="C104" s="14" t="s">
        <v>32</v>
      </c>
      <c r="D104" s="11" t="s">
        <v>30</v>
      </c>
      <c r="E104" s="12">
        <v>1</v>
      </c>
      <c r="F104" s="37">
        <v>420000</v>
      </c>
      <c r="G104" s="36">
        <f t="shared" si="6"/>
        <v>79800</v>
      </c>
      <c r="H104" s="36">
        <f t="shared" si="7"/>
        <v>499800</v>
      </c>
      <c r="I104" s="36">
        <f t="shared" si="8"/>
        <v>499800</v>
      </c>
      <c r="K104" s="41"/>
      <c r="M104" s="42"/>
    </row>
    <row r="105" spans="1:13" ht="48">
      <c r="A105" s="12" t="s">
        <v>180</v>
      </c>
      <c r="B105" s="16" t="s">
        <v>57</v>
      </c>
      <c r="C105" s="14" t="s">
        <v>32</v>
      </c>
      <c r="D105" s="11" t="s">
        <v>30</v>
      </c>
      <c r="E105" s="12">
        <v>1</v>
      </c>
      <c r="F105" s="37">
        <v>220000</v>
      </c>
      <c r="G105" s="36">
        <f t="shared" si="6"/>
        <v>41800</v>
      </c>
      <c r="H105" s="36">
        <f t="shared" si="7"/>
        <v>261800</v>
      </c>
      <c r="I105" s="36">
        <f t="shared" si="8"/>
        <v>261800</v>
      </c>
      <c r="K105" s="41"/>
      <c r="M105" s="42"/>
    </row>
    <row r="106" spans="1:13" ht="48">
      <c r="A106" s="12" t="s">
        <v>181</v>
      </c>
      <c r="B106" s="16" t="s">
        <v>59</v>
      </c>
      <c r="C106" s="14" t="s">
        <v>32</v>
      </c>
      <c r="D106" s="11" t="s">
        <v>30</v>
      </c>
      <c r="E106" s="12">
        <v>1</v>
      </c>
      <c r="F106" s="37">
        <v>470000</v>
      </c>
      <c r="G106" s="36">
        <f t="shared" si="6"/>
        <v>89300</v>
      </c>
      <c r="H106" s="36">
        <f t="shared" si="7"/>
        <v>559300</v>
      </c>
      <c r="I106" s="36">
        <f t="shared" si="8"/>
        <v>559300</v>
      </c>
      <c r="K106" s="41"/>
      <c r="M106" s="42"/>
    </row>
    <row r="107" spans="1:13" ht="72">
      <c r="A107" s="12" t="s">
        <v>182</v>
      </c>
      <c r="B107" s="16" t="s">
        <v>61</v>
      </c>
      <c r="C107" s="14" t="s">
        <v>32</v>
      </c>
      <c r="D107" s="11" t="s">
        <v>30</v>
      </c>
      <c r="E107" s="12">
        <v>1</v>
      </c>
      <c r="F107" s="37">
        <v>980000</v>
      </c>
      <c r="G107" s="36">
        <f t="shared" si="6"/>
        <v>186200</v>
      </c>
      <c r="H107" s="36">
        <f t="shared" si="7"/>
        <v>1166200</v>
      </c>
      <c r="I107" s="36">
        <f t="shared" si="8"/>
        <v>1166200</v>
      </c>
      <c r="K107" s="41"/>
      <c r="M107" s="42"/>
    </row>
    <row r="108" spans="1:13" ht="84">
      <c r="A108" s="12" t="s">
        <v>183</v>
      </c>
      <c r="B108" s="16" t="s">
        <v>184</v>
      </c>
      <c r="C108" s="14" t="s">
        <v>32</v>
      </c>
      <c r="D108" s="11" t="s">
        <v>30</v>
      </c>
      <c r="E108" s="12">
        <v>1</v>
      </c>
      <c r="F108" s="37">
        <v>650000</v>
      </c>
      <c r="G108" s="36">
        <f t="shared" si="6"/>
        <v>123500</v>
      </c>
      <c r="H108" s="36">
        <f t="shared" si="7"/>
        <v>773500</v>
      </c>
      <c r="I108" s="36">
        <f t="shared" si="8"/>
        <v>773500</v>
      </c>
      <c r="K108" s="41"/>
      <c r="M108" s="42"/>
    </row>
    <row r="109" spans="1:13" ht="48">
      <c r="A109" s="12" t="s">
        <v>185</v>
      </c>
      <c r="B109" s="16" t="s">
        <v>65</v>
      </c>
      <c r="C109" s="14" t="s">
        <v>32</v>
      </c>
      <c r="D109" s="11" t="s">
        <v>30</v>
      </c>
      <c r="E109" s="12">
        <v>1</v>
      </c>
      <c r="F109" s="37">
        <v>400000</v>
      </c>
      <c r="G109" s="36">
        <f t="shared" si="6"/>
        <v>76000</v>
      </c>
      <c r="H109" s="36">
        <f t="shared" si="7"/>
        <v>476000</v>
      </c>
      <c r="I109" s="36">
        <f t="shared" si="8"/>
        <v>476000</v>
      </c>
      <c r="K109" s="41"/>
      <c r="M109" s="42"/>
    </row>
    <row r="110" spans="1:13" ht="24">
      <c r="A110" s="12" t="s">
        <v>186</v>
      </c>
      <c r="B110" s="16" t="s">
        <v>67</v>
      </c>
      <c r="C110" s="14" t="s">
        <v>32</v>
      </c>
      <c r="D110" s="11" t="s">
        <v>30</v>
      </c>
      <c r="E110" s="12">
        <v>1</v>
      </c>
      <c r="F110" s="37">
        <v>440000</v>
      </c>
      <c r="G110" s="36">
        <f t="shared" si="6"/>
        <v>83600</v>
      </c>
      <c r="H110" s="36">
        <f t="shared" si="7"/>
        <v>523600</v>
      </c>
      <c r="I110" s="36">
        <f t="shared" si="8"/>
        <v>523600</v>
      </c>
      <c r="K110" s="41"/>
      <c r="M110" s="42"/>
    </row>
    <row r="111" spans="1:13" ht="36">
      <c r="A111" s="12" t="s">
        <v>187</v>
      </c>
      <c r="B111" s="16" t="s">
        <v>69</v>
      </c>
      <c r="C111" s="14" t="s">
        <v>32</v>
      </c>
      <c r="D111" s="11" t="s">
        <v>30</v>
      </c>
      <c r="E111" s="12">
        <v>1</v>
      </c>
      <c r="F111" s="37">
        <v>220000</v>
      </c>
      <c r="G111" s="36">
        <f t="shared" si="6"/>
        <v>41800</v>
      </c>
      <c r="H111" s="36">
        <f t="shared" si="7"/>
        <v>261800</v>
      </c>
      <c r="I111" s="36">
        <f t="shared" si="8"/>
        <v>261800</v>
      </c>
      <c r="K111" s="41"/>
      <c r="M111" s="42"/>
    </row>
    <row r="112" spans="1:13" ht="36">
      <c r="A112" s="12" t="s">
        <v>188</v>
      </c>
      <c r="B112" s="16" t="s">
        <v>71</v>
      </c>
      <c r="C112" s="14" t="s">
        <v>41</v>
      </c>
      <c r="D112" s="11" t="s">
        <v>30</v>
      </c>
      <c r="E112" s="12">
        <v>1</v>
      </c>
      <c r="F112" s="37">
        <v>240000</v>
      </c>
      <c r="G112" s="36">
        <f t="shared" si="6"/>
        <v>45600</v>
      </c>
      <c r="H112" s="36">
        <f t="shared" si="7"/>
        <v>285600</v>
      </c>
      <c r="I112" s="36">
        <f t="shared" si="8"/>
        <v>285600</v>
      </c>
      <c r="K112" s="41"/>
      <c r="M112" s="42"/>
    </row>
    <row r="113" spans="1:13" ht="36">
      <c r="A113" s="12" t="s">
        <v>189</v>
      </c>
      <c r="B113" s="16" t="s">
        <v>73</v>
      </c>
      <c r="C113" s="14" t="s">
        <v>41</v>
      </c>
      <c r="D113" s="11" t="s">
        <v>30</v>
      </c>
      <c r="E113" s="12">
        <v>1</v>
      </c>
      <c r="F113" s="37">
        <v>120000</v>
      </c>
      <c r="G113" s="36">
        <f t="shared" si="6"/>
        <v>22800</v>
      </c>
      <c r="H113" s="36">
        <f t="shared" si="7"/>
        <v>142800</v>
      </c>
      <c r="I113" s="36">
        <f t="shared" si="8"/>
        <v>142800</v>
      </c>
      <c r="K113" s="41"/>
      <c r="M113" s="42"/>
    </row>
    <row r="114" spans="1:13" ht="48">
      <c r="A114" s="12" t="s">
        <v>190</v>
      </c>
      <c r="B114" s="16" t="s">
        <v>75</v>
      </c>
      <c r="C114" s="14" t="s">
        <v>41</v>
      </c>
      <c r="D114" s="11" t="s">
        <v>30</v>
      </c>
      <c r="E114" s="12">
        <v>1</v>
      </c>
      <c r="F114" s="37">
        <v>380000</v>
      </c>
      <c r="G114" s="36">
        <f t="shared" si="6"/>
        <v>72200</v>
      </c>
      <c r="H114" s="36">
        <f t="shared" si="7"/>
        <v>452200</v>
      </c>
      <c r="I114" s="36">
        <f t="shared" si="8"/>
        <v>452200</v>
      </c>
      <c r="K114" s="41"/>
      <c r="M114" s="42"/>
    </row>
    <row r="115" spans="1:13" ht="24">
      <c r="A115" s="12" t="s">
        <v>191</v>
      </c>
      <c r="B115" s="16" t="s">
        <v>77</v>
      </c>
      <c r="C115" s="14" t="s">
        <v>41</v>
      </c>
      <c r="D115" s="11" t="s">
        <v>30</v>
      </c>
      <c r="E115" s="12">
        <v>1</v>
      </c>
      <c r="F115" s="37">
        <v>470000</v>
      </c>
      <c r="G115" s="36">
        <f t="shared" si="6"/>
        <v>89300</v>
      </c>
      <c r="H115" s="36">
        <f t="shared" si="7"/>
        <v>559300</v>
      </c>
      <c r="I115" s="36">
        <f t="shared" si="8"/>
        <v>559300</v>
      </c>
      <c r="K115" s="41"/>
      <c r="M115" s="42"/>
    </row>
    <row r="116" spans="1:13" ht="24">
      <c r="A116" s="12" t="s">
        <v>192</v>
      </c>
      <c r="B116" s="16" t="s">
        <v>193</v>
      </c>
      <c r="C116" s="14" t="s">
        <v>32</v>
      </c>
      <c r="D116" s="11" t="s">
        <v>30</v>
      </c>
      <c r="E116" s="12">
        <v>1</v>
      </c>
      <c r="F116" s="37">
        <v>240000</v>
      </c>
      <c r="G116" s="36">
        <f t="shared" si="6"/>
        <v>45600</v>
      </c>
      <c r="H116" s="36">
        <f t="shared" si="7"/>
        <v>285600</v>
      </c>
      <c r="I116" s="36">
        <f t="shared" si="8"/>
        <v>285600</v>
      </c>
      <c r="K116" s="41"/>
      <c r="M116" s="42"/>
    </row>
    <row r="117" spans="1:13" ht="24">
      <c r="A117" s="12" t="s">
        <v>194</v>
      </c>
      <c r="B117" s="16" t="s">
        <v>81</v>
      </c>
      <c r="C117" s="14" t="s">
        <v>32</v>
      </c>
      <c r="D117" s="11" t="s">
        <v>30</v>
      </c>
      <c r="E117" s="12">
        <v>1</v>
      </c>
      <c r="F117" s="37">
        <v>380000</v>
      </c>
      <c r="G117" s="36">
        <f t="shared" si="6"/>
        <v>72200</v>
      </c>
      <c r="H117" s="36">
        <f t="shared" si="7"/>
        <v>452200</v>
      </c>
      <c r="I117" s="36">
        <f t="shared" si="8"/>
        <v>452200</v>
      </c>
      <c r="K117" s="41"/>
      <c r="M117" s="42"/>
    </row>
    <row r="118" spans="1:13" ht="36">
      <c r="A118" s="12" t="s">
        <v>195</v>
      </c>
      <c r="B118" s="16" t="s">
        <v>83</v>
      </c>
      <c r="C118" s="14" t="s">
        <v>32</v>
      </c>
      <c r="D118" s="11" t="s">
        <v>30</v>
      </c>
      <c r="E118" s="12">
        <v>1</v>
      </c>
      <c r="F118" s="37">
        <v>280000</v>
      </c>
      <c r="G118" s="36">
        <f t="shared" si="6"/>
        <v>53200</v>
      </c>
      <c r="H118" s="36">
        <f t="shared" si="7"/>
        <v>333200</v>
      </c>
      <c r="I118" s="36">
        <f t="shared" si="8"/>
        <v>333200</v>
      </c>
      <c r="K118" s="41"/>
      <c r="M118" s="42"/>
    </row>
    <row r="119" spans="1:13" ht="60">
      <c r="A119" s="12" t="s">
        <v>196</v>
      </c>
      <c r="B119" s="16" t="s">
        <v>85</v>
      </c>
      <c r="C119" s="14" t="s">
        <v>32</v>
      </c>
      <c r="D119" s="11" t="s">
        <v>30</v>
      </c>
      <c r="E119" s="12">
        <v>1</v>
      </c>
      <c r="F119" s="37">
        <v>1200000</v>
      </c>
      <c r="G119" s="36">
        <f t="shared" si="6"/>
        <v>228000</v>
      </c>
      <c r="H119" s="36">
        <f t="shared" si="7"/>
        <v>1428000</v>
      </c>
      <c r="I119" s="36">
        <f t="shared" si="8"/>
        <v>1428000</v>
      </c>
      <c r="K119" s="41"/>
      <c r="M119" s="42"/>
    </row>
    <row r="120" spans="1:13" ht="24">
      <c r="A120" s="14" t="s">
        <v>197</v>
      </c>
      <c r="B120" s="16" t="s">
        <v>87</v>
      </c>
      <c r="C120" s="14" t="s">
        <v>32</v>
      </c>
      <c r="D120" s="20" t="s">
        <v>30</v>
      </c>
      <c r="E120" s="14">
        <v>1</v>
      </c>
      <c r="F120" s="37">
        <v>220000</v>
      </c>
      <c r="G120" s="36">
        <f t="shared" si="6"/>
        <v>41800</v>
      </c>
      <c r="H120" s="36">
        <f t="shared" si="7"/>
        <v>261800</v>
      </c>
      <c r="I120" s="36">
        <f t="shared" si="8"/>
        <v>261800</v>
      </c>
      <c r="K120" s="41"/>
      <c r="M120" s="42"/>
    </row>
    <row r="121" spans="1:13" ht="30" customHeight="1">
      <c r="A121" s="56" t="s">
        <v>88</v>
      </c>
      <c r="B121" s="56"/>
      <c r="C121" s="56"/>
      <c r="D121" s="56"/>
      <c r="E121" s="56"/>
      <c r="F121" s="56"/>
      <c r="G121" s="56"/>
      <c r="H121" s="56"/>
      <c r="I121" s="56"/>
      <c r="M121" s="42"/>
    </row>
    <row r="122" spans="1:13" ht="15">
      <c r="A122" s="57"/>
      <c r="B122" s="17" t="s">
        <v>161</v>
      </c>
      <c r="C122" s="32"/>
      <c r="D122" s="30" t="s">
        <v>30</v>
      </c>
      <c r="E122" s="22">
        <v>1</v>
      </c>
      <c r="F122" s="62"/>
      <c r="G122" s="63"/>
      <c r="H122" s="63"/>
      <c r="I122" s="64"/>
      <c r="M122" s="42"/>
    </row>
    <row r="123" spans="1:13" ht="24">
      <c r="A123" s="57"/>
      <c r="B123" s="13" t="s">
        <v>162</v>
      </c>
      <c r="C123" s="32"/>
      <c r="D123" s="11" t="s">
        <v>30</v>
      </c>
      <c r="E123" s="12">
        <v>1</v>
      </c>
      <c r="F123" s="65"/>
      <c r="G123" s="66"/>
      <c r="H123" s="66"/>
      <c r="I123" s="67"/>
      <c r="M123" s="42"/>
    </row>
    <row r="124" spans="1:13" ht="15">
      <c r="A124" s="57"/>
      <c r="B124" s="13" t="s">
        <v>163</v>
      </c>
      <c r="C124" s="32"/>
      <c r="D124" s="11" t="s">
        <v>30</v>
      </c>
      <c r="E124" s="12">
        <v>1</v>
      </c>
      <c r="F124" s="65"/>
      <c r="G124" s="66"/>
      <c r="H124" s="66"/>
      <c r="I124" s="67"/>
      <c r="M124" s="42"/>
    </row>
    <row r="125" spans="1:13" ht="24">
      <c r="A125" s="57"/>
      <c r="B125" s="13" t="s">
        <v>164</v>
      </c>
      <c r="C125" s="32"/>
      <c r="D125" s="11" t="s">
        <v>30</v>
      </c>
      <c r="E125" s="12">
        <v>1</v>
      </c>
      <c r="F125" s="65"/>
      <c r="G125" s="66"/>
      <c r="H125" s="66"/>
      <c r="I125" s="67"/>
      <c r="M125" s="42"/>
    </row>
    <row r="126" spans="1:13" ht="15">
      <c r="A126" s="57"/>
      <c r="B126" s="13" t="s">
        <v>165</v>
      </c>
      <c r="C126" s="32"/>
      <c r="D126" s="11" t="s">
        <v>30</v>
      </c>
      <c r="E126" s="12">
        <v>1</v>
      </c>
      <c r="F126" s="65"/>
      <c r="G126" s="66"/>
      <c r="H126" s="66"/>
      <c r="I126" s="67"/>
      <c r="M126" s="42"/>
    </row>
    <row r="127" spans="1:13" ht="24">
      <c r="A127" s="57"/>
      <c r="B127" s="13" t="s">
        <v>166</v>
      </c>
      <c r="C127" s="32"/>
      <c r="D127" s="11" t="s">
        <v>30</v>
      </c>
      <c r="E127" s="12">
        <v>1</v>
      </c>
      <c r="F127" s="65"/>
      <c r="G127" s="66"/>
      <c r="H127" s="66"/>
      <c r="I127" s="67"/>
      <c r="M127" s="42"/>
    </row>
    <row r="128" spans="1:13" ht="15">
      <c r="A128" s="57"/>
      <c r="B128" s="13" t="s">
        <v>167</v>
      </c>
      <c r="C128" s="32"/>
      <c r="D128" s="11" t="s">
        <v>30</v>
      </c>
      <c r="E128" s="12">
        <v>1</v>
      </c>
      <c r="F128" s="65"/>
      <c r="G128" s="66"/>
      <c r="H128" s="66"/>
      <c r="I128" s="67"/>
      <c r="M128" s="42"/>
    </row>
    <row r="129" spans="1:13" ht="24">
      <c r="A129" s="58"/>
      <c r="B129" s="13" t="s">
        <v>168</v>
      </c>
      <c r="C129" s="32"/>
      <c r="D129" s="11" t="s">
        <v>30</v>
      </c>
      <c r="E129" s="12">
        <v>1</v>
      </c>
      <c r="F129" s="68"/>
      <c r="G129" s="69"/>
      <c r="H129" s="69"/>
      <c r="I129" s="70"/>
      <c r="M129" s="42"/>
    </row>
    <row r="130" spans="1:13">
      <c r="A130" s="18">
        <v>4</v>
      </c>
      <c r="B130" s="17" t="s">
        <v>89</v>
      </c>
      <c r="C130" s="14" t="s">
        <v>41</v>
      </c>
      <c r="D130" s="11" t="s">
        <v>30</v>
      </c>
      <c r="E130" s="12">
        <v>1</v>
      </c>
      <c r="F130" s="37">
        <v>1400000</v>
      </c>
      <c r="G130" s="36">
        <f>F130*19%</f>
        <v>266000</v>
      </c>
      <c r="H130" s="36">
        <f>SUM(F130:G130)</f>
        <v>1666000</v>
      </c>
      <c r="I130" s="36">
        <f>H130*E130</f>
        <v>1666000</v>
      </c>
      <c r="K130" s="41"/>
      <c r="M130" s="42"/>
    </row>
    <row r="131" spans="1:13">
      <c r="A131" s="18" t="s">
        <v>198</v>
      </c>
      <c r="B131" s="17" t="s">
        <v>91</v>
      </c>
      <c r="C131" s="14" t="s">
        <v>41</v>
      </c>
      <c r="D131" s="11" t="s">
        <v>30</v>
      </c>
      <c r="E131" s="12">
        <v>1</v>
      </c>
      <c r="F131" s="37">
        <v>1500000</v>
      </c>
      <c r="G131" s="36">
        <f t="shared" ref="G131:G165" si="9">F131*19%</f>
        <v>285000</v>
      </c>
      <c r="H131" s="36">
        <f t="shared" ref="H131:H165" si="10">SUM(F131:G131)</f>
        <v>1785000</v>
      </c>
      <c r="I131" s="36">
        <f t="shared" ref="I131:I165" si="11">H131*E131</f>
        <v>1785000</v>
      </c>
      <c r="K131" s="41"/>
      <c r="M131" s="42"/>
    </row>
    <row r="132" spans="1:13">
      <c r="A132" s="18" t="s">
        <v>199</v>
      </c>
      <c r="B132" s="17" t="s">
        <v>93</v>
      </c>
      <c r="C132" s="14" t="s">
        <v>41</v>
      </c>
      <c r="D132" s="11" t="s">
        <v>30</v>
      </c>
      <c r="E132" s="12">
        <v>1</v>
      </c>
      <c r="F132" s="37">
        <v>360000</v>
      </c>
      <c r="G132" s="36">
        <f t="shared" si="9"/>
        <v>68400</v>
      </c>
      <c r="H132" s="36">
        <f t="shared" si="10"/>
        <v>428400</v>
      </c>
      <c r="I132" s="36">
        <f t="shared" si="11"/>
        <v>428400</v>
      </c>
      <c r="K132" s="41"/>
      <c r="M132" s="42"/>
    </row>
    <row r="133" spans="1:13">
      <c r="A133" s="18" t="s">
        <v>200</v>
      </c>
      <c r="B133" s="17" t="s">
        <v>95</v>
      </c>
      <c r="C133" s="14" t="s">
        <v>41</v>
      </c>
      <c r="D133" s="11" t="s">
        <v>30</v>
      </c>
      <c r="E133" s="12">
        <v>1</v>
      </c>
      <c r="F133" s="37">
        <v>360000</v>
      </c>
      <c r="G133" s="36">
        <f t="shared" si="9"/>
        <v>68400</v>
      </c>
      <c r="H133" s="36">
        <f t="shared" si="10"/>
        <v>428400</v>
      </c>
      <c r="I133" s="36">
        <f t="shared" si="11"/>
        <v>428400</v>
      </c>
      <c r="K133" s="41"/>
      <c r="M133" s="42"/>
    </row>
    <row r="134" spans="1:13">
      <c r="A134" s="18" t="s">
        <v>201</v>
      </c>
      <c r="B134" s="17" t="s">
        <v>97</v>
      </c>
      <c r="C134" s="14" t="s">
        <v>41</v>
      </c>
      <c r="D134" s="11" t="s">
        <v>30</v>
      </c>
      <c r="E134" s="12">
        <v>1</v>
      </c>
      <c r="F134" s="37">
        <v>4000000</v>
      </c>
      <c r="G134" s="36">
        <f t="shared" si="9"/>
        <v>760000</v>
      </c>
      <c r="H134" s="36">
        <f t="shared" si="10"/>
        <v>4760000</v>
      </c>
      <c r="I134" s="36">
        <f t="shared" si="11"/>
        <v>4760000</v>
      </c>
      <c r="K134" s="41"/>
      <c r="M134" s="42"/>
    </row>
    <row r="135" spans="1:13">
      <c r="A135" s="18" t="s">
        <v>202</v>
      </c>
      <c r="B135" s="17" t="s">
        <v>99</v>
      </c>
      <c r="C135" s="14" t="s">
        <v>41</v>
      </c>
      <c r="D135" s="11" t="s">
        <v>30</v>
      </c>
      <c r="E135" s="12">
        <v>1</v>
      </c>
      <c r="F135" s="37">
        <v>3000000</v>
      </c>
      <c r="G135" s="36">
        <f t="shared" si="9"/>
        <v>570000</v>
      </c>
      <c r="H135" s="36">
        <f t="shared" si="10"/>
        <v>3570000</v>
      </c>
      <c r="I135" s="36">
        <f t="shared" si="11"/>
        <v>3570000</v>
      </c>
      <c r="K135" s="41"/>
      <c r="M135" s="42"/>
    </row>
    <row r="136" spans="1:13">
      <c r="A136" s="18" t="s">
        <v>203</v>
      </c>
      <c r="B136" s="17" t="s">
        <v>101</v>
      </c>
      <c r="C136" s="14" t="s">
        <v>41</v>
      </c>
      <c r="D136" s="11" t="s">
        <v>30</v>
      </c>
      <c r="E136" s="12">
        <v>1</v>
      </c>
      <c r="F136" s="37">
        <v>2200000</v>
      </c>
      <c r="G136" s="36">
        <f t="shared" si="9"/>
        <v>418000</v>
      </c>
      <c r="H136" s="36">
        <f t="shared" si="10"/>
        <v>2618000</v>
      </c>
      <c r="I136" s="36">
        <f t="shared" si="11"/>
        <v>2618000</v>
      </c>
      <c r="K136" s="41"/>
      <c r="M136" s="42"/>
    </row>
    <row r="137" spans="1:13">
      <c r="A137" s="18" t="s">
        <v>204</v>
      </c>
      <c r="B137" s="17" t="s">
        <v>103</v>
      </c>
      <c r="C137" s="14" t="s">
        <v>41</v>
      </c>
      <c r="D137" s="11" t="s">
        <v>30</v>
      </c>
      <c r="E137" s="12">
        <v>1</v>
      </c>
      <c r="F137" s="37">
        <v>2400000</v>
      </c>
      <c r="G137" s="36">
        <f t="shared" si="9"/>
        <v>456000</v>
      </c>
      <c r="H137" s="36">
        <f t="shared" si="10"/>
        <v>2856000</v>
      </c>
      <c r="I137" s="36">
        <f t="shared" si="11"/>
        <v>2856000</v>
      </c>
      <c r="K137" s="41"/>
      <c r="M137" s="42"/>
    </row>
    <row r="138" spans="1:13">
      <c r="A138" s="18" t="s">
        <v>205</v>
      </c>
      <c r="B138" s="17" t="s">
        <v>105</v>
      </c>
      <c r="C138" s="14" t="s">
        <v>41</v>
      </c>
      <c r="D138" s="11" t="s">
        <v>30</v>
      </c>
      <c r="E138" s="12">
        <v>1</v>
      </c>
      <c r="F138" s="37">
        <v>380000</v>
      </c>
      <c r="G138" s="36">
        <f t="shared" si="9"/>
        <v>72200</v>
      </c>
      <c r="H138" s="36">
        <f t="shared" si="10"/>
        <v>452200</v>
      </c>
      <c r="I138" s="36">
        <f t="shared" si="11"/>
        <v>452200</v>
      </c>
      <c r="K138" s="41"/>
      <c r="M138" s="42"/>
    </row>
    <row r="139" spans="1:13">
      <c r="A139" s="18" t="s">
        <v>206</v>
      </c>
      <c r="B139" s="17" t="s">
        <v>107</v>
      </c>
      <c r="C139" s="14" t="s">
        <v>41</v>
      </c>
      <c r="D139" s="11" t="s">
        <v>30</v>
      </c>
      <c r="E139" s="12">
        <v>1</v>
      </c>
      <c r="F139" s="37">
        <v>340000</v>
      </c>
      <c r="G139" s="36">
        <f t="shared" si="9"/>
        <v>64600</v>
      </c>
      <c r="H139" s="36">
        <f t="shared" si="10"/>
        <v>404600</v>
      </c>
      <c r="I139" s="36">
        <f t="shared" si="11"/>
        <v>404600</v>
      </c>
      <c r="K139" s="41"/>
      <c r="M139" s="42"/>
    </row>
    <row r="140" spans="1:13">
      <c r="A140" s="18" t="s">
        <v>207</v>
      </c>
      <c r="B140" s="17" t="s">
        <v>109</v>
      </c>
      <c r="C140" s="14" t="s">
        <v>41</v>
      </c>
      <c r="D140" s="11" t="s">
        <v>30</v>
      </c>
      <c r="E140" s="12">
        <v>1</v>
      </c>
      <c r="F140" s="37">
        <v>340000</v>
      </c>
      <c r="G140" s="36">
        <f t="shared" si="9"/>
        <v>64600</v>
      </c>
      <c r="H140" s="36">
        <f t="shared" si="10"/>
        <v>404600</v>
      </c>
      <c r="I140" s="36">
        <f t="shared" si="11"/>
        <v>404600</v>
      </c>
      <c r="K140" s="41"/>
      <c r="M140" s="42"/>
    </row>
    <row r="141" spans="1:13">
      <c r="A141" s="18" t="s">
        <v>208</v>
      </c>
      <c r="B141" s="17" t="s">
        <v>111</v>
      </c>
      <c r="C141" s="14" t="s">
        <v>41</v>
      </c>
      <c r="D141" s="11" t="s">
        <v>30</v>
      </c>
      <c r="E141" s="12">
        <v>1</v>
      </c>
      <c r="F141" s="37">
        <v>2200000</v>
      </c>
      <c r="G141" s="36">
        <f t="shared" si="9"/>
        <v>418000</v>
      </c>
      <c r="H141" s="36">
        <f t="shared" si="10"/>
        <v>2618000</v>
      </c>
      <c r="I141" s="36">
        <f t="shared" si="11"/>
        <v>2618000</v>
      </c>
      <c r="K141" s="41"/>
      <c r="M141" s="42"/>
    </row>
    <row r="142" spans="1:13">
      <c r="A142" s="18" t="s">
        <v>209</v>
      </c>
      <c r="B142" s="17" t="s">
        <v>113</v>
      </c>
      <c r="C142" s="14" t="s">
        <v>41</v>
      </c>
      <c r="D142" s="11" t="s">
        <v>30</v>
      </c>
      <c r="E142" s="12">
        <v>1</v>
      </c>
      <c r="F142" s="37">
        <v>1500000</v>
      </c>
      <c r="G142" s="36">
        <f t="shared" si="9"/>
        <v>285000</v>
      </c>
      <c r="H142" s="36">
        <f t="shared" si="10"/>
        <v>1785000</v>
      </c>
      <c r="I142" s="36">
        <f t="shared" si="11"/>
        <v>1785000</v>
      </c>
      <c r="K142" s="41"/>
      <c r="M142" s="42"/>
    </row>
    <row r="143" spans="1:13">
      <c r="A143" s="18" t="s">
        <v>210</v>
      </c>
      <c r="B143" s="17" t="s">
        <v>115</v>
      </c>
      <c r="C143" s="14" t="s">
        <v>41</v>
      </c>
      <c r="D143" s="11" t="s">
        <v>30</v>
      </c>
      <c r="E143" s="12">
        <v>1</v>
      </c>
      <c r="F143" s="37">
        <v>600000</v>
      </c>
      <c r="G143" s="36">
        <f t="shared" si="9"/>
        <v>114000</v>
      </c>
      <c r="H143" s="36">
        <f t="shared" si="10"/>
        <v>714000</v>
      </c>
      <c r="I143" s="36">
        <f t="shared" si="11"/>
        <v>714000</v>
      </c>
      <c r="K143" s="41"/>
      <c r="M143" s="42"/>
    </row>
    <row r="144" spans="1:13">
      <c r="A144" s="18" t="s">
        <v>211</v>
      </c>
      <c r="B144" s="17" t="s">
        <v>117</v>
      </c>
      <c r="C144" s="14" t="s">
        <v>41</v>
      </c>
      <c r="D144" s="11" t="s">
        <v>30</v>
      </c>
      <c r="E144" s="12">
        <v>1</v>
      </c>
      <c r="F144" s="37">
        <v>420000</v>
      </c>
      <c r="G144" s="36">
        <f t="shared" si="9"/>
        <v>79800</v>
      </c>
      <c r="H144" s="36">
        <f t="shared" si="10"/>
        <v>499800</v>
      </c>
      <c r="I144" s="36">
        <f t="shared" si="11"/>
        <v>499800</v>
      </c>
      <c r="K144" s="41"/>
      <c r="M144" s="42"/>
    </row>
    <row r="145" spans="1:13">
      <c r="A145" s="18" t="s">
        <v>212</v>
      </c>
      <c r="B145" s="17" t="s">
        <v>119</v>
      </c>
      <c r="C145" s="14" t="s">
        <v>41</v>
      </c>
      <c r="D145" s="11" t="s">
        <v>30</v>
      </c>
      <c r="E145" s="12">
        <v>1</v>
      </c>
      <c r="F145" s="37">
        <v>2200000</v>
      </c>
      <c r="G145" s="36">
        <f t="shared" si="9"/>
        <v>418000</v>
      </c>
      <c r="H145" s="36">
        <f t="shared" si="10"/>
        <v>2618000</v>
      </c>
      <c r="I145" s="36">
        <f t="shared" si="11"/>
        <v>2618000</v>
      </c>
      <c r="K145" s="41"/>
      <c r="M145" s="42"/>
    </row>
    <row r="146" spans="1:13">
      <c r="A146" s="18" t="s">
        <v>213</v>
      </c>
      <c r="B146" s="17" t="s">
        <v>121</v>
      </c>
      <c r="C146" s="14" t="s">
        <v>41</v>
      </c>
      <c r="D146" s="11" t="s">
        <v>30</v>
      </c>
      <c r="E146" s="12">
        <v>1</v>
      </c>
      <c r="F146" s="37">
        <v>480000</v>
      </c>
      <c r="G146" s="36">
        <f t="shared" si="9"/>
        <v>91200</v>
      </c>
      <c r="H146" s="36">
        <f t="shared" si="10"/>
        <v>571200</v>
      </c>
      <c r="I146" s="36">
        <f t="shared" si="11"/>
        <v>571200</v>
      </c>
      <c r="K146" s="41"/>
      <c r="M146" s="42"/>
    </row>
    <row r="147" spans="1:13">
      <c r="A147" s="18" t="s">
        <v>214</v>
      </c>
      <c r="B147" s="17" t="s">
        <v>123</v>
      </c>
      <c r="C147" s="14" t="s">
        <v>41</v>
      </c>
      <c r="D147" s="11" t="s">
        <v>30</v>
      </c>
      <c r="E147" s="12">
        <v>1</v>
      </c>
      <c r="F147" s="37">
        <v>2200000</v>
      </c>
      <c r="G147" s="36">
        <f t="shared" si="9"/>
        <v>418000</v>
      </c>
      <c r="H147" s="36">
        <f t="shared" si="10"/>
        <v>2618000</v>
      </c>
      <c r="I147" s="36">
        <f t="shared" si="11"/>
        <v>2618000</v>
      </c>
      <c r="K147" s="41"/>
      <c r="M147" s="42"/>
    </row>
    <row r="148" spans="1:13">
      <c r="A148" s="18" t="s">
        <v>215</v>
      </c>
      <c r="B148" s="17" t="s">
        <v>125</v>
      </c>
      <c r="C148" s="14" t="s">
        <v>41</v>
      </c>
      <c r="D148" s="11" t="s">
        <v>30</v>
      </c>
      <c r="E148" s="12">
        <v>1</v>
      </c>
      <c r="F148" s="37">
        <v>4000000</v>
      </c>
      <c r="G148" s="36">
        <f t="shared" si="9"/>
        <v>760000</v>
      </c>
      <c r="H148" s="36">
        <f t="shared" si="10"/>
        <v>4760000</v>
      </c>
      <c r="I148" s="36">
        <f t="shared" si="11"/>
        <v>4760000</v>
      </c>
      <c r="K148" s="41"/>
      <c r="M148" s="42"/>
    </row>
    <row r="149" spans="1:13">
      <c r="A149" s="18" t="s">
        <v>216</v>
      </c>
      <c r="B149" s="17" t="s">
        <v>127</v>
      </c>
      <c r="C149" s="14" t="s">
        <v>41</v>
      </c>
      <c r="D149" s="11" t="s">
        <v>30</v>
      </c>
      <c r="E149" s="12">
        <v>1</v>
      </c>
      <c r="F149" s="37">
        <v>4000000</v>
      </c>
      <c r="G149" s="36">
        <f t="shared" si="9"/>
        <v>760000</v>
      </c>
      <c r="H149" s="36">
        <f t="shared" si="10"/>
        <v>4760000</v>
      </c>
      <c r="I149" s="36">
        <f t="shared" si="11"/>
        <v>4760000</v>
      </c>
      <c r="K149" s="41"/>
      <c r="M149" s="42"/>
    </row>
    <row r="150" spans="1:13">
      <c r="A150" s="18" t="s">
        <v>217</v>
      </c>
      <c r="B150" s="17" t="s">
        <v>129</v>
      </c>
      <c r="C150" s="14" t="s">
        <v>41</v>
      </c>
      <c r="D150" s="11" t="s">
        <v>30</v>
      </c>
      <c r="E150" s="12">
        <v>1</v>
      </c>
      <c r="F150" s="37">
        <v>3700000</v>
      </c>
      <c r="G150" s="36">
        <f t="shared" si="9"/>
        <v>703000</v>
      </c>
      <c r="H150" s="36">
        <f t="shared" si="10"/>
        <v>4403000</v>
      </c>
      <c r="I150" s="36">
        <f t="shared" si="11"/>
        <v>4403000</v>
      </c>
      <c r="K150" s="41"/>
      <c r="M150" s="42"/>
    </row>
    <row r="151" spans="1:13">
      <c r="A151" s="18" t="s">
        <v>218</v>
      </c>
      <c r="B151" s="17" t="s">
        <v>131</v>
      </c>
      <c r="C151" s="14" t="s">
        <v>41</v>
      </c>
      <c r="D151" s="11" t="s">
        <v>30</v>
      </c>
      <c r="E151" s="12">
        <v>1</v>
      </c>
      <c r="F151" s="37">
        <v>760000</v>
      </c>
      <c r="G151" s="36">
        <f t="shared" si="9"/>
        <v>144400</v>
      </c>
      <c r="H151" s="36">
        <f t="shared" si="10"/>
        <v>904400</v>
      </c>
      <c r="I151" s="36">
        <f t="shared" si="11"/>
        <v>904400</v>
      </c>
      <c r="K151" s="41"/>
      <c r="M151" s="42"/>
    </row>
    <row r="152" spans="1:13">
      <c r="A152" s="18" t="s">
        <v>219</v>
      </c>
      <c r="B152" s="17" t="s">
        <v>133</v>
      </c>
      <c r="C152" s="14" t="s">
        <v>41</v>
      </c>
      <c r="D152" s="11" t="s">
        <v>30</v>
      </c>
      <c r="E152" s="12">
        <v>1</v>
      </c>
      <c r="F152" s="37">
        <v>870000</v>
      </c>
      <c r="G152" s="36">
        <f t="shared" si="9"/>
        <v>165300</v>
      </c>
      <c r="H152" s="36">
        <f t="shared" si="10"/>
        <v>1035300</v>
      </c>
      <c r="I152" s="36">
        <f t="shared" si="11"/>
        <v>1035300</v>
      </c>
      <c r="K152" s="41"/>
      <c r="M152" s="42"/>
    </row>
    <row r="153" spans="1:13">
      <c r="A153" s="18" t="s">
        <v>220</v>
      </c>
      <c r="B153" s="17" t="s">
        <v>135</v>
      </c>
      <c r="C153" s="14" t="s">
        <v>41</v>
      </c>
      <c r="D153" s="11" t="s">
        <v>30</v>
      </c>
      <c r="E153" s="12">
        <v>1</v>
      </c>
      <c r="F153" s="37">
        <v>150000</v>
      </c>
      <c r="G153" s="36">
        <f t="shared" si="9"/>
        <v>28500</v>
      </c>
      <c r="H153" s="36">
        <f t="shared" si="10"/>
        <v>178500</v>
      </c>
      <c r="I153" s="36">
        <f t="shared" si="11"/>
        <v>178500</v>
      </c>
      <c r="K153" s="41"/>
      <c r="M153" s="42"/>
    </row>
    <row r="154" spans="1:13">
      <c r="A154" s="18" t="s">
        <v>221</v>
      </c>
      <c r="B154" s="17" t="s">
        <v>137</v>
      </c>
      <c r="C154" s="14" t="s">
        <v>41</v>
      </c>
      <c r="D154" s="11" t="s">
        <v>30</v>
      </c>
      <c r="E154" s="12">
        <v>1</v>
      </c>
      <c r="F154" s="37">
        <v>14500000</v>
      </c>
      <c r="G154" s="36">
        <f t="shared" si="9"/>
        <v>2755000</v>
      </c>
      <c r="H154" s="36">
        <f t="shared" si="10"/>
        <v>17255000</v>
      </c>
      <c r="I154" s="36">
        <f t="shared" si="11"/>
        <v>17255000</v>
      </c>
      <c r="K154" s="41"/>
      <c r="M154" s="42"/>
    </row>
    <row r="155" spans="1:13">
      <c r="A155" s="18" t="s">
        <v>222</v>
      </c>
      <c r="B155" s="17" t="s">
        <v>139</v>
      </c>
      <c r="C155" s="14" t="s">
        <v>41</v>
      </c>
      <c r="D155" s="11" t="s">
        <v>30</v>
      </c>
      <c r="E155" s="12">
        <v>1</v>
      </c>
      <c r="F155" s="37">
        <v>1250000</v>
      </c>
      <c r="G155" s="36">
        <f t="shared" si="9"/>
        <v>237500</v>
      </c>
      <c r="H155" s="36">
        <f t="shared" si="10"/>
        <v>1487500</v>
      </c>
      <c r="I155" s="36">
        <f t="shared" si="11"/>
        <v>1487500</v>
      </c>
      <c r="K155" s="41"/>
      <c r="M155" s="42"/>
    </row>
    <row r="156" spans="1:13" ht="24">
      <c r="A156" s="18" t="s">
        <v>223</v>
      </c>
      <c r="B156" s="17" t="s">
        <v>141</v>
      </c>
      <c r="C156" s="14" t="s">
        <v>41</v>
      </c>
      <c r="D156" s="11" t="s">
        <v>30</v>
      </c>
      <c r="E156" s="12">
        <v>1</v>
      </c>
      <c r="F156" s="37">
        <v>3200000</v>
      </c>
      <c r="G156" s="36">
        <f t="shared" si="9"/>
        <v>608000</v>
      </c>
      <c r="H156" s="36">
        <f t="shared" si="10"/>
        <v>3808000</v>
      </c>
      <c r="I156" s="36">
        <f t="shared" si="11"/>
        <v>3808000</v>
      </c>
      <c r="K156" s="41"/>
      <c r="M156" s="42"/>
    </row>
    <row r="157" spans="1:13">
      <c r="A157" s="18" t="s">
        <v>224</v>
      </c>
      <c r="B157" s="17" t="s">
        <v>143</v>
      </c>
      <c r="C157" s="14" t="s">
        <v>41</v>
      </c>
      <c r="D157" s="11" t="s">
        <v>30</v>
      </c>
      <c r="E157" s="12">
        <v>1</v>
      </c>
      <c r="F157" s="37">
        <v>1150000</v>
      </c>
      <c r="G157" s="36">
        <f t="shared" si="9"/>
        <v>218500</v>
      </c>
      <c r="H157" s="36">
        <f t="shared" si="10"/>
        <v>1368500</v>
      </c>
      <c r="I157" s="36">
        <f t="shared" si="11"/>
        <v>1368500</v>
      </c>
      <c r="K157" s="41"/>
      <c r="M157" s="42"/>
    </row>
    <row r="158" spans="1:13">
      <c r="A158" s="18" t="s">
        <v>225</v>
      </c>
      <c r="B158" s="17" t="s">
        <v>145</v>
      </c>
      <c r="C158" s="14" t="s">
        <v>41</v>
      </c>
      <c r="D158" s="11" t="s">
        <v>30</v>
      </c>
      <c r="E158" s="12">
        <v>1</v>
      </c>
      <c r="F158" s="37">
        <v>3200000</v>
      </c>
      <c r="G158" s="36">
        <f t="shared" si="9"/>
        <v>608000</v>
      </c>
      <c r="H158" s="36">
        <f t="shared" si="10"/>
        <v>3808000</v>
      </c>
      <c r="I158" s="36">
        <f t="shared" si="11"/>
        <v>3808000</v>
      </c>
      <c r="K158" s="41"/>
      <c r="M158" s="42"/>
    </row>
    <row r="159" spans="1:13">
      <c r="A159" s="18" t="s">
        <v>226</v>
      </c>
      <c r="B159" s="17" t="s">
        <v>147</v>
      </c>
      <c r="C159" s="14" t="s">
        <v>41</v>
      </c>
      <c r="D159" s="11" t="s">
        <v>30</v>
      </c>
      <c r="E159" s="12">
        <v>1</v>
      </c>
      <c r="F159" s="37">
        <v>2000000</v>
      </c>
      <c r="G159" s="36">
        <f t="shared" si="9"/>
        <v>380000</v>
      </c>
      <c r="H159" s="36">
        <f t="shared" si="10"/>
        <v>2380000</v>
      </c>
      <c r="I159" s="36">
        <f t="shared" si="11"/>
        <v>2380000</v>
      </c>
      <c r="K159" s="41"/>
      <c r="M159" s="42"/>
    </row>
    <row r="160" spans="1:13">
      <c r="A160" s="18" t="s">
        <v>227</v>
      </c>
      <c r="B160" s="17" t="s">
        <v>149</v>
      </c>
      <c r="C160" s="14" t="s">
        <v>41</v>
      </c>
      <c r="D160" s="11" t="s">
        <v>30</v>
      </c>
      <c r="E160" s="12">
        <v>1</v>
      </c>
      <c r="F160" s="37">
        <v>2200000</v>
      </c>
      <c r="G160" s="36">
        <f t="shared" si="9"/>
        <v>418000</v>
      </c>
      <c r="H160" s="36">
        <f t="shared" si="10"/>
        <v>2618000</v>
      </c>
      <c r="I160" s="36">
        <f t="shared" si="11"/>
        <v>2618000</v>
      </c>
      <c r="K160" s="41"/>
      <c r="M160" s="42"/>
    </row>
    <row r="161" spans="1:13">
      <c r="A161" s="18" t="s">
        <v>228</v>
      </c>
      <c r="B161" s="17" t="s">
        <v>151</v>
      </c>
      <c r="C161" s="14" t="s">
        <v>41</v>
      </c>
      <c r="D161" s="11" t="s">
        <v>30</v>
      </c>
      <c r="E161" s="12">
        <v>1</v>
      </c>
      <c r="F161" s="37">
        <v>2800000</v>
      </c>
      <c r="G161" s="36">
        <f t="shared" si="9"/>
        <v>532000</v>
      </c>
      <c r="H161" s="36">
        <f t="shared" si="10"/>
        <v>3332000</v>
      </c>
      <c r="I161" s="36">
        <f t="shared" si="11"/>
        <v>3332000</v>
      </c>
      <c r="K161" s="41"/>
      <c r="M161" s="42"/>
    </row>
    <row r="162" spans="1:13">
      <c r="A162" s="18" t="s">
        <v>229</v>
      </c>
      <c r="B162" s="17" t="s">
        <v>153</v>
      </c>
      <c r="C162" s="14" t="s">
        <v>41</v>
      </c>
      <c r="D162" s="11" t="s">
        <v>30</v>
      </c>
      <c r="E162" s="12">
        <v>1</v>
      </c>
      <c r="F162" s="37">
        <v>700000</v>
      </c>
      <c r="G162" s="36">
        <f t="shared" si="9"/>
        <v>133000</v>
      </c>
      <c r="H162" s="36">
        <f t="shared" si="10"/>
        <v>833000</v>
      </c>
      <c r="I162" s="36">
        <f t="shared" si="11"/>
        <v>833000</v>
      </c>
      <c r="K162" s="41"/>
      <c r="M162" s="42"/>
    </row>
    <row r="163" spans="1:13">
      <c r="A163" s="18" t="s">
        <v>230</v>
      </c>
      <c r="B163" s="17" t="s">
        <v>155</v>
      </c>
      <c r="C163" s="14" t="s">
        <v>41</v>
      </c>
      <c r="D163" s="11" t="s">
        <v>30</v>
      </c>
      <c r="E163" s="12">
        <v>1</v>
      </c>
      <c r="F163" s="37">
        <v>1800000</v>
      </c>
      <c r="G163" s="36">
        <f t="shared" si="9"/>
        <v>342000</v>
      </c>
      <c r="H163" s="36">
        <f t="shared" si="10"/>
        <v>2142000</v>
      </c>
      <c r="I163" s="36">
        <f t="shared" si="11"/>
        <v>2142000</v>
      </c>
      <c r="K163" s="41"/>
      <c r="M163" s="42"/>
    </row>
    <row r="164" spans="1:13">
      <c r="A164" s="19" t="s">
        <v>231</v>
      </c>
      <c r="B164" s="17" t="s">
        <v>157</v>
      </c>
      <c r="C164" s="14" t="s">
        <v>41</v>
      </c>
      <c r="D164" s="20" t="s">
        <v>30</v>
      </c>
      <c r="E164" s="14">
        <v>1</v>
      </c>
      <c r="F164" s="37">
        <v>5700000</v>
      </c>
      <c r="G164" s="36">
        <f t="shared" si="9"/>
        <v>1083000</v>
      </c>
      <c r="H164" s="36">
        <f t="shared" si="10"/>
        <v>6783000</v>
      </c>
      <c r="I164" s="36">
        <f t="shared" si="11"/>
        <v>6783000</v>
      </c>
      <c r="K164" s="41"/>
      <c r="M164" s="42"/>
    </row>
    <row r="165" spans="1:13">
      <c r="A165" s="14" t="s">
        <v>232</v>
      </c>
      <c r="B165" s="17" t="s">
        <v>159</v>
      </c>
      <c r="C165" s="14" t="s">
        <v>41</v>
      </c>
      <c r="D165" s="20" t="s">
        <v>30</v>
      </c>
      <c r="E165" s="14">
        <v>1</v>
      </c>
      <c r="F165" s="37">
        <v>3200000</v>
      </c>
      <c r="G165" s="36">
        <f t="shared" si="9"/>
        <v>608000</v>
      </c>
      <c r="H165" s="36">
        <f t="shared" si="10"/>
        <v>3808000</v>
      </c>
      <c r="I165" s="36">
        <f t="shared" si="11"/>
        <v>3808000</v>
      </c>
      <c r="K165" s="41"/>
      <c r="M165" s="42"/>
    </row>
    <row r="166" spans="1:13" ht="15.75" customHeight="1">
      <c r="A166" s="48" t="s">
        <v>160</v>
      </c>
      <c r="B166" s="48"/>
      <c r="C166" s="48"/>
      <c r="D166" s="48"/>
      <c r="E166" s="48"/>
      <c r="F166" s="48"/>
      <c r="G166" s="48"/>
      <c r="H166" s="48"/>
      <c r="I166" s="48"/>
      <c r="M166" s="42"/>
    </row>
    <row r="167" spans="1:13" ht="30">
      <c r="A167" s="5" t="s">
        <v>19</v>
      </c>
      <c r="B167" s="5" t="s">
        <v>20</v>
      </c>
      <c r="C167" s="6" t="s">
        <v>21</v>
      </c>
      <c r="D167" s="5" t="s">
        <v>22</v>
      </c>
      <c r="E167" s="5" t="s">
        <v>23</v>
      </c>
      <c r="F167" s="5" t="s">
        <v>24</v>
      </c>
      <c r="G167" s="5" t="s">
        <v>25</v>
      </c>
      <c r="H167" s="5" t="s">
        <v>26</v>
      </c>
      <c r="I167" s="5" t="s">
        <v>27</v>
      </c>
      <c r="K167" s="40"/>
      <c r="M167" s="42"/>
    </row>
    <row r="168" spans="1:13" ht="41.25" customHeight="1">
      <c r="A168" s="56" t="s">
        <v>233</v>
      </c>
      <c r="B168" s="56"/>
      <c r="C168" s="56"/>
      <c r="D168" s="56"/>
      <c r="E168" s="56"/>
      <c r="F168" s="56"/>
      <c r="G168" s="56"/>
      <c r="H168" s="56"/>
      <c r="I168" s="56"/>
      <c r="M168" s="42"/>
    </row>
    <row r="169" spans="1:13" ht="24">
      <c r="A169" s="57"/>
      <c r="B169" s="17" t="s">
        <v>234</v>
      </c>
      <c r="C169" s="32"/>
      <c r="D169" s="30" t="s">
        <v>30</v>
      </c>
      <c r="E169" s="22">
        <v>1</v>
      </c>
      <c r="F169" s="62"/>
      <c r="G169" s="63"/>
      <c r="H169" s="63"/>
      <c r="I169" s="64"/>
      <c r="M169" s="42"/>
    </row>
    <row r="170" spans="1:13" ht="24">
      <c r="A170" s="57"/>
      <c r="B170" s="13" t="s">
        <v>235</v>
      </c>
      <c r="C170" s="32"/>
      <c r="D170" s="11" t="s">
        <v>30</v>
      </c>
      <c r="E170" s="12">
        <v>1</v>
      </c>
      <c r="F170" s="65"/>
      <c r="G170" s="66"/>
      <c r="H170" s="66"/>
      <c r="I170" s="67"/>
      <c r="M170" s="42"/>
    </row>
    <row r="171" spans="1:13" ht="24">
      <c r="A171" s="58"/>
      <c r="B171" s="13" t="s">
        <v>236</v>
      </c>
      <c r="C171" s="32"/>
      <c r="D171" s="11" t="s">
        <v>30</v>
      </c>
      <c r="E171" s="12">
        <v>1</v>
      </c>
      <c r="F171" s="68"/>
      <c r="G171" s="69"/>
      <c r="H171" s="69"/>
      <c r="I171" s="70"/>
      <c r="M171" s="42"/>
    </row>
    <row r="172" spans="1:13" ht="48">
      <c r="A172" s="12">
        <v>5</v>
      </c>
      <c r="B172" s="13" t="s">
        <v>31</v>
      </c>
      <c r="C172" s="14" t="s">
        <v>32</v>
      </c>
      <c r="D172" s="11" t="s">
        <v>30</v>
      </c>
      <c r="E172" s="12">
        <v>1</v>
      </c>
      <c r="F172" s="37">
        <v>300000</v>
      </c>
      <c r="G172" s="36">
        <f t="shared" ref="G172:G199" si="12">F172*19%</f>
        <v>57000</v>
      </c>
      <c r="H172" s="36">
        <f t="shared" ref="H172:H199" si="13">SUM(F172:G172)</f>
        <v>357000</v>
      </c>
      <c r="I172" s="36">
        <f t="shared" ref="I172:I199" si="14">H172*E172</f>
        <v>357000</v>
      </c>
      <c r="K172" s="41"/>
      <c r="M172" s="42"/>
    </row>
    <row r="173" spans="1:13" ht="72">
      <c r="A173" s="12" t="s">
        <v>237</v>
      </c>
      <c r="B173" s="15" t="s">
        <v>34</v>
      </c>
      <c r="C173" s="14" t="s">
        <v>32</v>
      </c>
      <c r="D173" s="11" t="s">
        <v>30</v>
      </c>
      <c r="E173" s="14">
        <v>1</v>
      </c>
      <c r="F173" s="37">
        <v>150000</v>
      </c>
      <c r="G173" s="36">
        <f t="shared" si="12"/>
        <v>28500</v>
      </c>
      <c r="H173" s="36">
        <f t="shared" si="13"/>
        <v>178500</v>
      </c>
      <c r="I173" s="36">
        <f t="shared" si="14"/>
        <v>178500</v>
      </c>
      <c r="K173" s="41"/>
      <c r="M173" s="42"/>
    </row>
    <row r="174" spans="1:13" ht="36">
      <c r="A174" s="12" t="s">
        <v>238</v>
      </c>
      <c r="B174" s="16" t="s">
        <v>36</v>
      </c>
      <c r="C174" s="14" t="s">
        <v>32</v>
      </c>
      <c r="D174" s="11" t="s">
        <v>30</v>
      </c>
      <c r="E174" s="12">
        <v>1</v>
      </c>
      <c r="F174" s="37">
        <v>300000</v>
      </c>
      <c r="G174" s="36">
        <f t="shared" si="12"/>
        <v>57000</v>
      </c>
      <c r="H174" s="36">
        <f t="shared" si="13"/>
        <v>357000</v>
      </c>
      <c r="I174" s="36">
        <f t="shared" si="14"/>
        <v>357000</v>
      </c>
      <c r="K174" s="41"/>
      <c r="M174" s="42"/>
    </row>
    <row r="175" spans="1:13" ht="36">
      <c r="A175" s="12" t="s">
        <v>239</v>
      </c>
      <c r="B175" s="16" t="s">
        <v>38</v>
      </c>
      <c r="C175" s="14" t="s">
        <v>32</v>
      </c>
      <c r="D175" s="11" t="s">
        <v>30</v>
      </c>
      <c r="E175" s="12">
        <v>1</v>
      </c>
      <c r="F175" s="37">
        <v>304000</v>
      </c>
      <c r="G175" s="36">
        <f t="shared" si="12"/>
        <v>57760</v>
      </c>
      <c r="H175" s="36">
        <f t="shared" si="13"/>
        <v>361760</v>
      </c>
      <c r="I175" s="36">
        <f t="shared" si="14"/>
        <v>361760</v>
      </c>
      <c r="K175" s="41"/>
      <c r="M175" s="42"/>
    </row>
    <row r="176" spans="1:13" ht="36">
      <c r="A176" s="12" t="s">
        <v>240</v>
      </c>
      <c r="B176" s="16" t="s">
        <v>40</v>
      </c>
      <c r="C176" s="14" t="s">
        <v>41</v>
      </c>
      <c r="D176" s="11" t="s">
        <v>30</v>
      </c>
      <c r="E176" s="12">
        <v>1</v>
      </c>
      <c r="F176" s="37">
        <v>320000</v>
      </c>
      <c r="G176" s="36">
        <f t="shared" si="12"/>
        <v>60800</v>
      </c>
      <c r="H176" s="36">
        <f t="shared" si="13"/>
        <v>380800</v>
      </c>
      <c r="I176" s="36">
        <f t="shared" si="14"/>
        <v>380800</v>
      </c>
      <c r="K176" s="41"/>
      <c r="M176" s="42"/>
    </row>
    <row r="177" spans="1:13" ht="48">
      <c r="A177" s="12" t="s">
        <v>241</v>
      </c>
      <c r="B177" s="16" t="s">
        <v>43</v>
      </c>
      <c r="C177" s="14" t="s">
        <v>41</v>
      </c>
      <c r="D177" s="11" t="s">
        <v>30</v>
      </c>
      <c r="E177" s="12">
        <v>1</v>
      </c>
      <c r="F177" s="37">
        <v>750000</v>
      </c>
      <c r="G177" s="36">
        <f t="shared" si="12"/>
        <v>142500</v>
      </c>
      <c r="H177" s="36">
        <f t="shared" si="13"/>
        <v>892500</v>
      </c>
      <c r="I177" s="36">
        <f t="shared" si="14"/>
        <v>892500</v>
      </c>
      <c r="K177" s="41"/>
      <c r="M177" s="42"/>
    </row>
    <row r="178" spans="1:13" ht="60">
      <c r="A178" s="12" t="s">
        <v>242</v>
      </c>
      <c r="B178" s="16" t="s">
        <v>45</v>
      </c>
      <c r="C178" s="14" t="s">
        <v>41</v>
      </c>
      <c r="D178" s="11" t="s">
        <v>30</v>
      </c>
      <c r="E178" s="12">
        <v>1</v>
      </c>
      <c r="F178" s="37">
        <v>380000</v>
      </c>
      <c r="G178" s="36">
        <f t="shared" si="12"/>
        <v>72200</v>
      </c>
      <c r="H178" s="36">
        <f t="shared" si="13"/>
        <v>452200</v>
      </c>
      <c r="I178" s="36">
        <f t="shared" si="14"/>
        <v>452200</v>
      </c>
      <c r="K178" s="41"/>
      <c r="M178" s="42"/>
    </row>
    <row r="179" spans="1:13" ht="72">
      <c r="A179" s="12" t="s">
        <v>243</v>
      </c>
      <c r="B179" s="16" t="s">
        <v>47</v>
      </c>
      <c r="C179" s="14" t="s">
        <v>41</v>
      </c>
      <c r="D179" s="11" t="s">
        <v>30</v>
      </c>
      <c r="E179" s="12">
        <v>1</v>
      </c>
      <c r="F179" s="37">
        <v>460000</v>
      </c>
      <c r="G179" s="36">
        <f t="shared" si="12"/>
        <v>87400</v>
      </c>
      <c r="H179" s="36">
        <f t="shared" si="13"/>
        <v>547400</v>
      </c>
      <c r="I179" s="36">
        <f t="shared" si="14"/>
        <v>547400</v>
      </c>
      <c r="K179" s="41"/>
      <c r="M179" s="42"/>
    </row>
    <row r="180" spans="1:13" ht="48">
      <c r="A180" s="12" t="s">
        <v>244</v>
      </c>
      <c r="B180" s="16" t="s">
        <v>49</v>
      </c>
      <c r="C180" s="14" t="s">
        <v>41</v>
      </c>
      <c r="D180" s="11" t="s">
        <v>30</v>
      </c>
      <c r="E180" s="12">
        <v>1</v>
      </c>
      <c r="F180" s="37">
        <v>480000</v>
      </c>
      <c r="G180" s="36">
        <f t="shared" si="12"/>
        <v>91200</v>
      </c>
      <c r="H180" s="36">
        <f t="shared" si="13"/>
        <v>571200</v>
      </c>
      <c r="I180" s="36">
        <f t="shared" si="14"/>
        <v>571200</v>
      </c>
      <c r="K180" s="41"/>
      <c r="M180" s="42"/>
    </row>
    <row r="181" spans="1:13">
      <c r="A181" s="12" t="s">
        <v>245</v>
      </c>
      <c r="B181" s="16" t="s">
        <v>51</v>
      </c>
      <c r="C181" s="14" t="s">
        <v>41</v>
      </c>
      <c r="D181" s="11" t="s">
        <v>30</v>
      </c>
      <c r="E181" s="12">
        <v>1</v>
      </c>
      <c r="F181" s="37">
        <v>480000</v>
      </c>
      <c r="G181" s="36">
        <f t="shared" si="12"/>
        <v>91200</v>
      </c>
      <c r="H181" s="36">
        <f t="shared" si="13"/>
        <v>571200</v>
      </c>
      <c r="I181" s="36">
        <f t="shared" si="14"/>
        <v>571200</v>
      </c>
      <c r="K181" s="41"/>
      <c r="M181" s="42"/>
    </row>
    <row r="182" spans="1:13" ht="48">
      <c r="A182" s="12" t="s">
        <v>246</v>
      </c>
      <c r="B182" s="16" t="s">
        <v>53</v>
      </c>
      <c r="C182" s="14" t="s">
        <v>41</v>
      </c>
      <c r="D182" s="11" t="s">
        <v>30</v>
      </c>
      <c r="E182" s="12">
        <v>1</v>
      </c>
      <c r="F182" s="37">
        <v>650000</v>
      </c>
      <c r="G182" s="36">
        <f t="shared" si="12"/>
        <v>123500</v>
      </c>
      <c r="H182" s="36">
        <f t="shared" si="13"/>
        <v>773500</v>
      </c>
      <c r="I182" s="36">
        <f t="shared" si="14"/>
        <v>773500</v>
      </c>
      <c r="K182" s="41"/>
      <c r="M182" s="42"/>
    </row>
    <row r="183" spans="1:13" ht="60">
      <c r="A183" s="12" t="s">
        <v>247</v>
      </c>
      <c r="B183" s="16" t="s">
        <v>55</v>
      </c>
      <c r="C183" s="14" t="s">
        <v>32</v>
      </c>
      <c r="D183" s="11" t="s">
        <v>30</v>
      </c>
      <c r="E183" s="12">
        <v>1</v>
      </c>
      <c r="F183" s="37">
        <v>320000</v>
      </c>
      <c r="G183" s="36">
        <f t="shared" si="12"/>
        <v>60800</v>
      </c>
      <c r="H183" s="36">
        <f t="shared" si="13"/>
        <v>380800</v>
      </c>
      <c r="I183" s="36">
        <f t="shared" si="14"/>
        <v>380800</v>
      </c>
      <c r="K183" s="41"/>
      <c r="M183" s="42"/>
    </row>
    <row r="184" spans="1:13" ht="48">
      <c r="A184" s="12" t="s">
        <v>248</v>
      </c>
      <c r="B184" s="16" t="s">
        <v>57</v>
      </c>
      <c r="C184" s="14" t="s">
        <v>32</v>
      </c>
      <c r="D184" s="11" t="s">
        <v>30</v>
      </c>
      <c r="E184" s="12">
        <v>1</v>
      </c>
      <c r="F184" s="37">
        <v>320000</v>
      </c>
      <c r="G184" s="36">
        <f t="shared" si="12"/>
        <v>60800</v>
      </c>
      <c r="H184" s="36">
        <f t="shared" si="13"/>
        <v>380800</v>
      </c>
      <c r="I184" s="36">
        <f t="shared" si="14"/>
        <v>380800</v>
      </c>
      <c r="K184" s="41"/>
      <c r="M184" s="42"/>
    </row>
    <row r="185" spans="1:13" ht="48">
      <c r="A185" s="12" t="s">
        <v>249</v>
      </c>
      <c r="B185" s="16" t="s">
        <v>59</v>
      </c>
      <c r="C185" s="14" t="s">
        <v>32</v>
      </c>
      <c r="D185" s="11" t="s">
        <v>30</v>
      </c>
      <c r="E185" s="12">
        <v>1</v>
      </c>
      <c r="F185" s="37">
        <v>170000</v>
      </c>
      <c r="G185" s="36">
        <f t="shared" si="12"/>
        <v>32300</v>
      </c>
      <c r="H185" s="36">
        <f t="shared" si="13"/>
        <v>202300</v>
      </c>
      <c r="I185" s="36">
        <f t="shared" si="14"/>
        <v>202300</v>
      </c>
      <c r="K185" s="41"/>
      <c r="M185" s="42"/>
    </row>
    <row r="186" spans="1:13" ht="72">
      <c r="A186" s="12" t="s">
        <v>250</v>
      </c>
      <c r="B186" s="16" t="s">
        <v>61</v>
      </c>
      <c r="C186" s="14" t="s">
        <v>32</v>
      </c>
      <c r="D186" s="11" t="s">
        <v>30</v>
      </c>
      <c r="E186" s="12">
        <v>1</v>
      </c>
      <c r="F186" s="37">
        <v>430000</v>
      </c>
      <c r="G186" s="36">
        <f t="shared" si="12"/>
        <v>81700</v>
      </c>
      <c r="H186" s="36">
        <f t="shared" si="13"/>
        <v>511700</v>
      </c>
      <c r="I186" s="36">
        <f t="shared" si="14"/>
        <v>511700</v>
      </c>
      <c r="K186" s="41"/>
      <c r="M186" s="42"/>
    </row>
    <row r="187" spans="1:13" ht="84">
      <c r="A187" s="12" t="s">
        <v>251</v>
      </c>
      <c r="B187" s="16" t="s">
        <v>184</v>
      </c>
      <c r="C187" s="14" t="s">
        <v>32</v>
      </c>
      <c r="D187" s="11" t="s">
        <v>30</v>
      </c>
      <c r="E187" s="12">
        <v>1</v>
      </c>
      <c r="F187" s="37">
        <v>700000</v>
      </c>
      <c r="G187" s="36">
        <f t="shared" si="12"/>
        <v>133000</v>
      </c>
      <c r="H187" s="36">
        <f t="shared" si="13"/>
        <v>833000</v>
      </c>
      <c r="I187" s="36">
        <f t="shared" si="14"/>
        <v>833000</v>
      </c>
      <c r="K187" s="41"/>
      <c r="M187" s="42"/>
    </row>
    <row r="188" spans="1:13" ht="48">
      <c r="A188" s="12" t="s">
        <v>252</v>
      </c>
      <c r="B188" s="16" t="s">
        <v>65</v>
      </c>
      <c r="C188" s="14" t="s">
        <v>32</v>
      </c>
      <c r="D188" s="11" t="s">
        <v>30</v>
      </c>
      <c r="E188" s="12">
        <v>1</v>
      </c>
      <c r="F188" s="37">
        <v>650000</v>
      </c>
      <c r="G188" s="36">
        <f t="shared" si="12"/>
        <v>123500</v>
      </c>
      <c r="H188" s="36">
        <f t="shared" si="13"/>
        <v>773500</v>
      </c>
      <c r="I188" s="36">
        <f t="shared" si="14"/>
        <v>773500</v>
      </c>
      <c r="K188" s="41"/>
      <c r="M188" s="42"/>
    </row>
    <row r="189" spans="1:13" ht="24">
      <c r="A189" s="12" t="s">
        <v>253</v>
      </c>
      <c r="B189" s="16" t="s">
        <v>67</v>
      </c>
      <c r="C189" s="14" t="s">
        <v>32</v>
      </c>
      <c r="D189" s="11" t="s">
        <v>30</v>
      </c>
      <c r="E189" s="12">
        <v>1</v>
      </c>
      <c r="F189" s="37">
        <v>400000</v>
      </c>
      <c r="G189" s="36">
        <f t="shared" si="12"/>
        <v>76000</v>
      </c>
      <c r="H189" s="36">
        <f t="shared" si="13"/>
        <v>476000</v>
      </c>
      <c r="I189" s="36">
        <f t="shared" si="14"/>
        <v>476000</v>
      </c>
      <c r="K189" s="41"/>
      <c r="M189" s="42"/>
    </row>
    <row r="190" spans="1:13" ht="36">
      <c r="A190" s="12" t="s">
        <v>254</v>
      </c>
      <c r="B190" s="16" t="s">
        <v>69</v>
      </c>
      <c r="C190" s="14" t="s">
        <v>32</v>
      </c>
      <c r="D190" s="11" t="s">
        <v>30</v>
      </c>
      <c r="E190" s="12">
        <v>1</v>
      </c>
      <c r="F190" s="37">
        <v>200000</v>
      </c>
      <c r="G190" s="36">
        <f t="shared" si="12"/>
        <v>38000</v>
      </c>
      <c r="H190" s="36">
        <f t="shared" si="13"/>
        <v>238000</v>
      </c>
      <c r="I190" s="36">
        <f t="shared" si="14"/>
        <v>238000</v>
      </c>
      <c r="K190" s="41"/>
      <c r="M190" s="42"/>
    </row>
    <row r="191" spans="1:13" ht="36">
      <c r="A191" s="12" t="s">
        <v>255</v>
      </c>
      <c r="B191" s="16" t="s">
        <v>71</v>
      </c>
      <c r="C191" s="14" t="s">
        <v>41</v>
      </c>
      <c r="D191" s="11" t="s">
        <v>30</v>
      </c>
      <c r="E191" s="12">
        <v>1</v>
      </c>
      <c r="F191" s="37">
        <v>201000</v>
      </c>
      <c r="G191" s="36">
        <f t="shared" si="12"/>
        <v>38190</v>
      </c>
      <c r="H191" s="36">
        <f t="shared" si="13"/>
        <v>239190</v>
      </c>
      <c r="I191" s="36">
        <f t="shared" si="14"/>
        <v>239190</v>
      </c>
      <c r="K191" s="41"/>
      <c r="M191" s="42"/>
    </row>
    <row r="192" spans="1:13" ht="36">
      <c r="A192" s="12" t="s">
        <v>256</v>
      </c>
      <c r="B192" s="16" t="s">
        <v>73</v>
      </c>
      <c r="C192" s="14" t="s">
        <v>41</v>
      </c>
      <c r="D192" s="11" t="s">
        <v>30</v>
      </c>
      <c r="E192" s="12">
        <v>1</v>
      </c>
      <c r="F192" s="37">
        <v>200000</v>
      </c>
      <c r="G192" s="36">
        <f t="shared" si="12"/>
        <v>38000</v>
      </c>
      <c r="H192" s="36">
        <f t="shared" si="13"/>
        <v>238000</v>
      </c>
      <c r="I192" s="36">
        <f t="shared" si="14"/>
        <v>238000</v>
      </c>
      <c r="K192" s="41"/>
      <c r="M192" s="42"/>
    </row>
    <row r="193" spans="1:13" ht="48">
      <c r="A193" s="12" t="s">
        <v>257</v>
      </c>
      <c r="B193" s="16" t="s">
        <v>75</v>
      </c>
      <c r="C193" s="14" t="s">
        <v>41</v>
      </c>
      <c r="D193" s="11" t="s">
        <v>30</v>
      </c>
      <c r="E193" s="12">
        <v>1</v>
      </c>
      <c r="F193" s="37">
        <v>320000</v>
      </c>
      <c r="G193" s="36">
        <f t="shared" si="12"/>
        <v>60800</v>
      </c>
      <c r="H193" s="36">
        <f t="shared" si="13"/>
        <v>380800</v>
      </c>
      <c r="I193" s="36">
        <f t="shared" si="14"/>
        <v>380800</v>
      </c>
      <c r="K193" s="41"/>
      <c r="M193" s="42"/>
    </row>
    <row r="194" spans="1:13" ht="24">
      <c r="A194" s="12" t="s">
        <v>258</v>
      </c>
      <c r="B194" s="16" t="s">
        <v>77</v>
      </c>
      <c r="C194" s="14" t="s">
        <v>41</v>
      </c>
      <c r="D194" s="11" t="s">
        <v>30</v>
      </c>
      <c r="E194" s="12">
        <v>1</v>
      </c>
      <c r="F194" s="37">
        <v>590000</v>
      </c>
      <c r="G194" s="36">
        <f t="shared" si="12"/>
        <v>112100</v>
      </c>
      <c r="H194" s="36">
        <f t="shared" si="13"/>
        <v>702100</v>
      </c>
      <c r="I194" s="36">
        <f t="shared" si="14"/>
        <v>702100</v>
      </c>
      <c r="K194" s="41"/>
      <c r="M194" s="42"/>
    </row>
    <row r="195" spans="1:13" ht="24">
      <c r="A195" s="12" t="s">
        <v>259</v>
      </c>
      <c r="B195" s="16" t="s">
        <v>193</v>
      </c>
      <c r="C195" s="14" t="s">
        <v>32</v>
      </c>
      <c r="D195" s="11" t="s">
        <v>30</v>
      </c>
      <c r="E195" s="12">
        <v>1</v>
      </c>
      <c r="F195" s="37">
        <v>200000</v>
      </c>
      <c r="G195" s="36">
        <f t="shared" si="12"/>
        <v>38000</v>
      </c>
      <c r="H195" s="36">
        <f t="shared" si="13"/>
        <v>238000</v>
      </c>
      <c r="I195" s="36">
        <f t="shared" si="14"/>
        <v>238000</v>
      </c>
      <c r="K195" s="41"/>
      <c r="M195" s="42"/>
    </row>
    <row r="196" spans="1:13" ht="24">
      <c r="A196" s="12" t="s">
        <v>260</v>
      </c>
      <c r="B196" s="16" t="s">
        <v>81</v>
      </c>
      <c r="C196" s="14" t="s">
        <v>32</v>
      </c>
      <c r="D196" s="11" t="s">
        <v>30</v>
      </c>
      <c r="E196" s="12">
        <v>1</v>
      </c>
      <c r="F196" s="37">
        <v>260000</v>
      </c>
      <c r="G196" s="36">
        <f t="shared" si="12"/>
        <v>49400</v>
      </c>
      <c r="H196" s="36">
        <f t="shared" si="13"/>
        <v>309400</v>
      </c>
      <c r="I196" s="36">
        <f t="shared" si="14"/>
        <v>309400</v>
      </c>
      <c r="K196" s="41"/>
      <c r="M196" s="42"/>
    </row>
    <row r="197" spans="1:13" ht="36">
      <c r="A197" s="12" t="s">
        <v>261</v>
      </c>
      <c r="B197" s="16" t="s">
        <v>83</v>
      </c>
      <c r="C197" s="14" t="s">
        <v>32</v>
      </c>
      <c r="D197" s="11" t="s">
        <v>30</v>
      </c>
      <c r="E197" s="12">
        <v>1</v>
      </c>
      <c r="F197" s="37">
        <v>320000</v>
      </c>
      <c r="G197" s="36">
        <f t="shared" si="12"/>
        <v>60800</v>
      </c>
      <c r="H197" s="36">
        <f t="shared" si="13"/>
        <v>380800</v>
      </c>
      <c r="I197" s="36">
        <f t="shared" si="14"/>
        <v>380800</v>
      </c>
      <c r="K197" s="41"/>
      <c r="M197" s="42"/>
    </row>
    <row r="198" spans="1:13" ht="60">
      <c r="A198" s="12" t="s">
        <v>262</v>
      </c>
      <c r="B198" s="16" t="s">
        <v>85</v>
      </c>
      <c r="C198" s="14" t="s">
        <v>32</v>
      </c>
      <c r="D198" s="11" t="s">
        <v>30</v>
      </c>
      <c r="E198" s="12">
        <v>1</v>
      </c>
      <c r="F198" s="37">
        <v>1400000</v>
      </c>
      <c r="G198" s="36">
        <f t="shared" si="12"/>
        <v>266000</v>
      </c>
      <c r="H198" s="36">
        <f t="shared" si="13"/>
        <v>1666000</v>
      </c>
      <c r="I198" s="36">
        <f t="shared" si="14"/>
        <v>1666000</v>
      </c>
      <c r="K198" s="41"/>
      <c r="M198" s="42"/>
    </row>
    <row r="199" spans="1:13" ht="24">
      <c r="A199" s="14" t="s">
        <v>263</v>
      </c>
      <c r="B199" s="15" t="s">
        <v>87</v>
      </c>
      <c r="C199" s="14" t="s">
        <v>32</v>
      </c>
      <c r="D199" s="20" t="s">
        <v>30</v>
      </c>
      <c r="E199" s="14">
        <v>1</v>
      </c>
      <c r="F199" s="37">
        <v>220000</v>
      </c>
      <c r="G199" s="36">
        <f t="shared" si="12"/>
        <v>41800</v>
      </c>
      <c r="H199" s="36">
        <f t="shared" si="13"/>
        <v>261800</v>
      </c>
      <c r="I199" s="36">
        <f t="shared" si="14"/>
        <v>261800</v>
      </c>
      <c r="K199" s="41"/>
      <c r="M199" s="42"/>
    </row>
    <row r="200" spans="1:13" ht="38.25" customHeight="1">
      <c r="A200" s="56" t="s">
        <v>88</v>
      </c>
      <c r="B200" s="56"/>
      <c r="C200" s="56"/>
      <c r="D200" s="56"/>
      <c r="E200" s="56"/>
      <c r="F200" s="56"/>
      <c r="G200" s="56"/>
      <c r="H200" s="56"/>
      <c r="I200" s="56"/>
      <c r="M200" s="42"/>
    </row>
    <row r="201" spans="1:13" ht="24">
      <c r="A201" s="57"/>
      <c r="B201" s="17" t="s">
        <v>234</v>
      </c>
      <c r="C201" s="32"/>
      <c r="D201" s="30" t="s">
        <v>30</v>
      </c>
      <c r="E201" s="22">
        <v>1</v>
      </c>
      <c r="F201" s="62"/>
      <c r="G201" s="63"/>
      <c r="H201" s="63"/>
      <c r="I201" s="64"/>
      <c r="M201" s="42"/>
    </row>
    <row r="202" spans="1:13" ht="24">
      <c r="A202" s="57"/>
      <c r="B202" s="13" t="s">
        <v>235</v>
      </c>
      <c r="C202" s="32"/>
      <c r="D202" s="11" t="s">
        <v>30</v>
      </c>
      <c r="E202" s="12">
        <v>1</v>
      </c>
      <c r="F202" s="65"/>
      <c r="G202" s="66"/>
      <c r="H202" s="66"/>
      <c r="I202" s="67"/>
      <c r="M202" s="42"/>
    </row>
    <row r="203" spans="1:13" ht="24">
      <c r="A203" s="58"/>
      <c r="B203" s="13" t="s">
        <v>236</v>
      </c>
      <c r="C203" s="32"/>
      <c r="D203" s="11" t="s">
        <v>30</v>
      </c>
      <c r="E203" s="12">
        <v>1</v>
      </c>
      <c r="F203" s="68"/>
      <c r="G203" s="69"/>
      <c r="H203" s="69"/>
      <c r="I203" s="70"/>
      <c r="M203" s="42"/>
    </row>
    <row r="204" spans="1:13">
      <c r="A204" s="12">
        <v>6</v>
      </c>
      <c r="B204" s="17" t="s">
        <v>89</v>
      </c>
      <c r="C204" s="14" t="s">
        <v>41</v>
      </c>
      <c r="D204" s="11" t="s">
        <v>30</v>
      </c>
      <c r="E204" s="12">
        <v>1</v>
      </c>
      <c r="F204" s="37">
        <v>1350000</v>
      </c>
      <c r="G204" s="36">
        <f>F204*19%</f>
        <v>256500</v>
      </c>
      <c r="H204" s="36">
        <f>SUM(F204:G204)</f>
        <v>1606500</v>
      </c>
      <c r="I204" s="36">
        <f>H204*E204</f>
        <v>1606500</v>
      </c>
      <c r="K204" s="41"/>
      <c r="M204" s="42"/>
    </row>
    <row r="205" spans="1:13">
      <c r="A205" s="12" t="s">
        <v>264</v>
      </c>
      <c r="B205" s="17" t="s">
        <v>91</v>
      </c>
      <c r="C205" s="14" t="s">
        <v>41</v>
      </c>
      <c r="D205" s="11" t="s">
        <v>30</v>
      </c>
      <c r="E205" s="12">
        <v>1</v>
      </c>
      <c r="F205" s="37">
        <v>1400000</v>
      </c>
      <c r="G205" s="36">
        <f t="shared" ref="G205:G239" si="15">F205*19%</f>
        <v>266000</v>
      </c>
      <c r="H205" s="36">
        <f t="shared" ref="H205:H239" si="16">SUM(F205:G205)</f>
        <v>1666000</v>
      </c>
      <c r="I205" s="36">
        <f t="shared" ref="I205:I239" si="17">H205*E205</f>
        <v>1666000</v>
      </c>
      <c r="K205" s="41"/>
      <c r="M205" s="42"/>
    </row>
    <row r="206" spans="1:13">
      <c r="A206" s="12" t="s">
        <v>265</v>
      </c>
      <c r="B206" s="17" t="s">
        <v>93</v>
      </c>
      <c r="C206" s="14" t="s">
        <v>41</v>
      </c>
      <c r="D206" s="11" t="s">
        <v>30</v>
      </c>
      <c r="E206" s="12">
        <v>1</v>
      </c>
      <c r="F206" s="37">
        <v>300000</v>
      </c>
      <c r="G206" s="36">
        <f t="shared" si="15"/>
        <v>57000</v>
      </c>
      <c r="H206" s="36">
        <f t="shared" si="16"/>
        <v>357000</v>
      </c>
      <c r="I206" s="36">
        <f t="shared" si="17"/>
        <v>357000</v>
      </c>
      <c r="K206" s="41"/>
      <c r="M206" s="42"/>
    </row>
    <row r="207" spans="1:13">
      <c r="A207" s="12" t="s">
        <v>266</v>
      </c>
      <c r="B207" s="17" t="s">
        <v>95</v>
      </c>
      <c r="C207" s="14" t="s">
        <v>41</v>
      </c>
      <c r="D207" s="11" t="s">
        <v>30</v>
      </c>
      <c r="E207" s="12">
        <v>1</v>
      </c>
      <c r="F207" s="37">
        <v>360000</v>
      </c>
      <c r="G207" s="36">
        <f t="shared" si="15"/>
        <v>68400</v>
      </c>
      <c r="H207" s="36">
        <f t="shared" si="16"/>
        <v>428400</v>
      </c>
      <c r="I207" s="36">
        <f t="shared" si="17"/>
        <v>428400</v>
      </c>
      <c r="K207" s="41"/>
      <c r="M207" s="42"/>
    </row>
    <row r="208" spans="1:13">
      <c r="A208" s="12" t="s">
        <v>267</v>
      </c>
      <c r="B208" s="17" t="s">
        <v>97</v>
      </c>
      <c r="C208" s="14" t="s">
        <v>41</v>
      </c>
      <c r="D208" s="11" t="s">
        <v>30</v>
      </c>
      <c r="E208" s="12">
        <v>1</v>
      </c>
      <c r="F208" s="37">
        <v>2700000</v>
      </c>
      <c r="G208" s="36">
        <f t="shared" si="15"/>
        <v>513000</v>
      </c>
      <c r="H208" s="36">
        <f t="shared" si="16"/>
        <v>3213000</v>
      </c>
      <c r="I208" s="36">
        <f t="shared" si="17"/>
        <v>3213000</v>
      </c>
      <c r="K208" s="41"/>
      <c r="M208" s="42"/>
    </row>
    <row r="209" spans="1:13">
      <c r="A209" s="12" t="s">
        <v>268</v>
      </c>
      <c r="B209" s="17" t="s">
        <v>99</v>
      </c>
      <c r="C209" s="14" t="s">
        <v>41</v>
      </c>
      <c r="D209" s="11" t="s">
        <v>30</v>
      </c>
      <c r="E209" s="12">
        <v>1</v>
      </c>
      <c r="F209" s="37">
        <v>2100000</v>
      </c>
      <c r="G209" s="36">
        <f t="shared" si="15"/>
        <v>399000</v>
      </c>
      <c r="H209" s="36">
        <f t="shared" si="16"/>
        <v>2499000</v>
      </c>
      <c r="I209" s="36">
        <f t="shared" si="17"/>
        <v>2499000</v>
      </c>
      <c r="K209" s="41"/>
      <c r="M209" s="42"/>
    </row>
    <row r="210" spans="1:13">
      <c r="A210" s="12" t="s">
        <v>269</v>
      </c>
      <c r="B210" s="17" t="s">
        <v>101</v>
      </c>
      <c r="C210" s="14" t="s">
        <v>41</v>
      </c>
      <c r="D210" s="11" t="s">
        <v>30</v>
      </c>
      <c r="E210" s="12">
        <v>1</v>
      </c>
      <c r="F210" s="37">
        <v>2200000</v>
      </c>
      <c r="G210" s="36">
        <f t="shared" si="15"/>
        <v>418000</v>
      </c>
      <c r="H210" s="36">
        <f t="shared" si="16"/>
        <v>2618000</v>
      </c>
      <c r="I210" s="36">
        <f t="shared" si="17"/>
        <v>2618000</v>
      </c>
      <c r="K210" s="41"/>
      <c r="M210" s="42"/>
    </row>
    <row r="211" spans="1:13">
      <c r="A211" s="12" t="s">
        <v>270</v>
      </c>
      <c r="B211" s="17" t="s">
        <v>103</v>
      </c>
      <c r="C211" s="14" t="s">
        <v>41</v>
      </c>
      <c r="D211" s="11" t="s">
        <v>30</v>
      </c>
      <c r="E211" s="12">
        <v>1</v>
      </c>
      <c r="F211" s="37">
        <v>2000000</v>
      </c>
      <c r="G211" s="36">
        <f t="shared" si="15"/>
        <v>380000</v>
      </c>
      <c r="H211" s="36">
        <f t="shared" si="16"/>
        <v>2380000</v>
      </c>
      <c r="I211" s="36">
        <f t="shared" si="17"/>
        <v>2380000</v>
      </c>
      <c r="K211" s="41"/>
      <c r="M211" s="42"/>
    </row>
    <row r="212" spans="1:13">
      <c r="A212" s="12" t="s">
        <v>271</v>
      </c>
      <c r="B212" s="17" t="s">
        <v>105</v>
      </c>
      <c r="C212" s="14" t="s">
        <v>41</v>
      </c>
      <c r="D212" s="11" t="s">
        <v>30</v>
      </c>
      <c r="E212" s="12">
        <v>1</v>
      </c>
      <c r="F212" s="37">
        <v>380000</v>
      </c>
      <c r="G212" s="36">
        <f t="shared" si="15"/>
        <v>72200</v>
      </c>
      <c r="H212" s="36">
        <f t="shared" si="16"/>
        <v>452200</v>
      </c>
      <c r="I212" s="36">
        <f t="shared" si="17"/>
        <v>452200</v>
      </c>
      <c r="K212" s="41"/>
      <c r="M212" s="42"/>
    </row>
    <row r="213" spans="1:13">
      <c r="A213" s="12" t="s">
        <v>272</v>
      </c>
      <c r="B213" s="17" t="s">
        <v>107</v>
      </c>
      <c r="C213" s="14" t="s">
        <v>41</v>
      </c>
      <c r="D213" s="11" t="s">
        <v>30</v>
      </c>
      <c r="E213" s="12">
        <v>1</v>
      </c>
      <c r="F213" s="37">
        <v>420000</v>
      </c>
      <c r="G213" s="36">
        <f t="shared" si="15"/>
        <v>79800</v>
      </c>
      <c r="H213" s="36">
        <f t="shared" si="16"/>
        <v>499800</v>
      </c>
      <c r="I213" s="36">
        <f t="shared" si="17"/>
        <v>499800</v>
      </c>
      <c r="K213" s="41"/>
      <c r="M213" s="42"/>
    </row>
    <row r="214" spans="1:13">
      <c r="A214" s="12" t="s">
        <v>273</v>
      </c>
      <c r="B214" s="17" t="s">
        <v>109</v>
      </c>
      <c r="C214" s="14" t="s">
        <v>41</v>
      </c>
      <c r="D214" s="11" t="s">
        <v>30</v>
      </c>
      <c r="E214" s="12">
        <v>1</v>
      </c>
      <c r="F214" s="37">
        <v>350000</v>
      </c>
      <c r="G214" s="36">
        <f t="shared" si="15"/>
        <v>66500</v>
      </c>
      <c r="H214" s="36">
        <f t="shared" si="16"/>
        <v>416500</v>
      </c>
      <c r="I214" s="36">
        <f t="shared" si="17"/>
        <v>416500</v>
      </c>
      <c r="K214" s="41"/>
      <c r="M214" s="42"/>
    </row>
    <row r="215" spans="1:13">
      <c r="A215" s="12" t="s">
        <v>274</v>
      </c>
      <c r="B215" s="17" t="s">
        <v>111</v>
      </c>
      <c r="C215" s="14" t="s">
        <v>41</v>
      </c>
      <c r="D215" s="11" t="s">
        <v>30</v>
      </c>
      <c r="E215" s="12">
        <v>1</v>
      </c>
      <c r="F215" s="37">
        <v>2200000</v>
      </c>
      <c r="G215" s="36">
        <f t="shared" si="15"/>
        <v>418000</v>
      </c>
      <c r="H215" s="36">
        <f t="shared" si="16"/>
        <v>2618000</v>
      </c>
      <c r="I215" s="36">
        <f t="shared" si="17"/>
        <v>2618000</v>
      </c>
      <c r="K215" s="41"/>
      <c r="M215" s="42"/>
    </row>
    <row r="216" spans="1:13">
      <c r="A216" s="12" t="s">
        <v>275</v>
      </c>
      <c r="B216" s="17" t="s">
        <v>113</v>
      </c>
      <c r="C216" s="14" t="s">
        <v>41</v>
      </c>
      <c r="D216" s="11" t="s">
        <v>30</v>
      </c>
      <c r="E216" s="12">
        <v>1</v>
      </c>
      <c r="F216" s="37">
        <v>380000</v>
      </c>
      <c r="G216" s="36">
        <f t="shared" si="15"/>
        <v>72200</v>
      </c>
      <c r="H216" s="36">
        <f t="shared" si="16"/>
        <v>452200</v>
      </c>
      <c r="I216" s="36">
        <f t="shared" si="17"/>
        <v>452200</v>
      </c>
      <c r="K216" s="41"/>
      <c r="M216" s="42"/>
    </row>
    <row r="217" spans="1:13">
      <c r="A217" s="12" t="s">
        <v>276</v>
      </c>
      <c r="B217" s="17" t="s">
        <v>115</v>
      </c>
      <c r="C217" s="14" t="s">
        <v>41</v>
      </c>
      <c r="D217" s="11" t="s">
        <v>30</v>
      </c>
      <c r="E217" s="12">
        <v>1</v>
      </c>
      <c r="F217" s="37">
        <v>480000</v>
      </c>
      <c r="G217" s="36">
        <f t="shared" si="15"/>
        <v>91200</v>
      </c>
      <c r="H217" s="36">
        <f t="shared" si="16"/>
        <v>571200</v>
      </c>
      <c r="I217" s="36">
        <f t="shared" si="17"/>
        <v>571200</v>
      </c>
      <c r="K217" s="41"/>
      <c r="M217" s="42"/>
    </row>
    <row r="218" spans="1:13">
      <c r="A218" s="12" t="s">
        <v>277</v>
      </c>
      <c r="B218" s="17" t="s">
        <v>117</v>
      </c>
      <c r="C218" s="14" t="s">
        <v>41</v>
      </c>
      <c r="D218" s="11" t="s">
        <v>30</v>
      </c>
      <c r="E218" s="12">
        <v>1</v>
      </c>
      <c r="F218" s="37">
        <v>360000</v>
      </c>
      <c r="G218" s="36">
        <f t="shared" si="15"/>
        <v>68400</v>
      </c>
      <c r="H218" s="36">
        <f t="shared" si="16"/>
        <v>428400</v>
      </c>
      <c r="I218" s="36">
        <f t="shared" si="17"/>
        <v>428400</v>
      </c>
      <c r="K218" s="41"/>
      <c r="M218" s="42"/>
    </row>
    <row r="219" spans="1:13">
      <c r="A219" s="12" t="s">
        <v>278</v>
      </c>
      <c r="B219" s="17" t="s">
        <v>119</v>
      </c>
      <c r="C219" s="14" t="s">
        <v>41</v>
      </c>
      <c r="D219" s="11" t="s">
        <v>30</v>
      </c>
      <c r="E219" s="12">
        <v>1</v>
      </c>
      <c r="F219" s="37">
        <v>2200000</v>
      </c>
      <c r="G219" s="36">
        <f t="shared" si="15"/>
        <v>418000</v>
      </c>
      <c r="H219" s="36">
        <f t="shared" si="16"/>
        <v>2618000</v>
      </c>
      <c r="I219" s="36">
        <f t="shared" si="17"/>
        <v>2618000</v>
      </c>
      <c r="K219" s="41"/>
      <c r="M219" s="42"/>
    </row>
    <row r="220" spans="1:13">
      <c r="A220" s="12" t="s">
        <v>279</v>
      </c>
      <c r="B220" s="17" t="s">
        <v>121</v>
      </c>
      <c r="C220" s="14" t="s">
        <v>41</v>
      </c>
      <c r="D220" s="11" t="s">
        <v>30</v>
      </c>
      <c r="E220" s="12">
        <v>1</v>
      </c>
      <c r="F220" s="37">
        <v>390000</v>
      </c>
      <c r="G220" s="36">
        <f t="shared" si="15"/>
        <v>74100</v>
      </c>
      <c r="H220" s="36">
        <f t="shared" si="16"/>
        <v>464100</v>
      </c>
      <c r="I220" s="36">
        <f t="shared" si="17"/>
        <v>464100</v>
      </c>
      <c r="K220" s="41"/>
      <c r="M220" s="42"/>
    </row>
    <row r="221" spans="1:13">
      <c r="A221" s="12" t="s">
        <v>280</v>
      </c>
      <c r="B221" s="17" t="s">
        <v>123</v>
      </c>
      <c r="C221" s="14" t="s">
        <v>41</v>
      </c>
      <c r="D221" s="11" t="s">
        <v>30</v>
      </c>
      <c r="E221" s="12">
        <v>1</v>
      </c>
      <c r="F221" s="37">
        <v>1750000</v>
      </c>
      <c r="G221" s="36">
        <f t="shared" si="15"/>
        <v>332500</v>
      </c>
      <c r="H221" s="36">
        <f t="shared" si="16"/>
        <v>2082500</v>
      </c>
      <c r="I221" s="36">
        <f t="shared" si="17"/>
        <v>2082500</v>
      </c>
      <c r="K221" s="41"/>
      <c r="M221" s="42"/>
    </row>
    <row r="222" spans="1:13">
      <c r="A222" s="12" t="s">
        <v>281</v>
      </c>
      <c r="B222" s="17" t="s">
        <v>125</v>
      </c>
      <c r="C222" s="14" t="s">
        <v>41</v>
      </c>
      <c r="D222" s="11" t="s">
        <v>30</v>
      </c>
      <c r="E222" s="12">
        <v>1</v>
      </c>
      <c r="F222" s="37">
        <v>2800000</v>
      </c>
      <c r="G222" s="36">
        <f t="shared" si="15"/>
        <v>532000</v>
      </c>
      <c r="H222" s="36">
        <f t="shared" si="16"/>
        <v>3332000</v>
      </c>
      <c r="I222" s="36">
        <f t="shared" si="17"/>
        <v>3332000</v>
      </c>
      <c r="K222" s="41"/>
      <c r="M222" s="42"/>
    </row>
    <row r="223" spans="1:13">
      <c r="A223" s="12" t="s">
        <v>282</v>
      </c>
      <c r="B223" s="17" t="s">
        <v>127</v>
      </c>
      <c r="C223" s="14" t="s">
        <v>41</v>
      </c>
      <c r="D223" s="11" t="s">
        <v>30</v>
      </c>
      <c r="E223" s="12">
        <v>1</v>
      </c>
      <c r="F223" s="37">
        <v>3200000</v>
      </c>
      <c r="G223" s="36">
        <f t="shared" si="15"/>
        <v>608000</v>
      </c>
      <c r="H223" s="36">
        <f t="shared" si="16"/>
        <v>3808000</v>
      </c>
      <c r="I223" s="36">
        <f t="shared" si="17"/>
        <v>3808000</v>
      </c>
      <c r="K223" s="41"/>
      <c r="M223" s="42"/>
    </row>
    <row r="224" spans="1:13">
      <c r="A224" s="12" t="s">
        <v>283</v>
      </c>
      <c r="B224" s="17" t="s">
        <v>129</v>
      </c>
      <c r="C224" s="14" t="s">
        <v>41</v>
      </c>
      <c r="D224" s="11" t="s">
        <v>30</v>
      </c>
      <c r="E224" s="12">
        <v>1</v>
      </c>
      <c r="F224" s="37">
        <v>3200000</v>
      </c>
      <c r="G224" s="36">
        <f t="shared" si="15"/>
        <v>608000</v>
      </c>
      <c r="H224" s="36">
        <f t="shared" si="16"/>
        <v>3808000</v>
      </c>
      <c r="I224" s="36">
        <f t="shared" si="17"/>
        <v>3808000</v>
      </c>
      <c r="K224" s="41"/>
      <c r="M224" s="42"/>
    </row>
    <row r="225" spans="1:13">
      <c r="A225" s="12" t="s">
        <v>284</v>
      </c>
      <c r="B225" s="17" t="s">
        <v>131</v>
      </c>
      <c r="C225" s="14" t="s">
        <v>41</v>
      </c>
      <c r="D225" s="11" t="s">
        <v>30</v>
      </c>
      <c r="E225" s="12">
        <v>1</v>
      </c>
      <c r="F225" s="37">
        <v>550000</v>
      </c>
      <c r="G225" s="36">
        <f t="shared" si="15"/>
        <v>104500</v>
      </c>
      <c r="H225" s="36">
        <f t="shared" si="16"/>
        <v>654500</v>
      </c>
      <c r="I225" s="36">
        <f t="shared" si="17"/>
        <v>654500</v>
      </c>
      <c r="K225" s="41"/>
      <c r="M225" s="42"/>
    </row>
    <row r="226" spans="1:13">
      <c r="A226" s="12" t="s">
        <v>285</v>
      </c>
      <c r="B226" s="17" t="s">
        <v>133</v>
      </c>
      <c r="C226" s="14" t="s">
        <v>41</v>
      </c>
      <c r="D226" s="11" t="s">
        <v>30</v>
      </c>
      <c r="E226" s="12">
        <v>1</v>
      </c>
      <c r="F226" s="37">
        <v>700500</v>
      </c>
      <c r="G226" s="36">
        <f t="shared" si="15"/>
        <v>133095</v>
      </c>
      <c r="H226" s="36">
        <f t="shared" si="16"/>
        <v>833595</v>
      </c>
      <c r="I226" s="36">
        <f t="shared" si="17"/>
        <v>833595</v>
      </c>
      <c r="K226" s="41"/>
      <c r="M226" s="42"/>
    </row>
    <row r="227" spans="1:13">
      <c r="A227" s="12" t="s">
        <v>286</v>
      </c>
      <c r="B227" s="17" t="s">
        <v>135</v>
      </c>
      <c r="C227" s="14" t="s">
        <v>41</v>
      </c>
      <c r="D227" s="11" t="s">
        <v>30</v>
      </c>
      <c r="E227" s="12">
        <v>1</v>
      </c>
      <c r="F227" s="37">
        <v>220000</v>
      </c>
      <c r="G227" s="36">
        <f t="shared" si="15"/>
        <v>41800</v>
      </c>
      <c r="H227" s="36">
        <f t="shared" si="16"/>
        <v>261800</v>
      </c>
      <c r="I227" s="36">
        <f t="shared" si="17"/>
        <v>261800</v>
      </c>
      <c r="K227" s="41"/>
      <c r="M227" s="42"/>
    </row>
    <row r="228" spans="1:13">
      <c r="A228" s="12" t="s">
        <v>287</v>
      </c>
      <c r="B228" s="17" t="s">
        <v>137</v>
      </c>
      <c r="C228" s="14" t="s">
        <v>41</v>
      </c>
      <c r="D228" s="11" t="s">
        <v>30</v>
      </c>
      <c r="E228" s="12">
        <v>1</v>
      </c>
      <c r="F228" s="37">
        <v>12000000</v>
      </c>
      <c r="G228" s="36">
        <f t="shared" si="15"/>
        <v>2280000</v>
      </c>
      <c r="H228" s="36">
        <f t="shared" si="16"/>
        <v>14280000</v>
      </c>
      <c r="I228" s="36">
        <f t="shared" si="17"/>
        <v>14280000</v>
      </c>
      <c r="K228" s="41"/>
      <c r="M228" s="42"/>
    </row>
    <row r="229" spans="1:13">
      <c r="A229" s="12" t="s">
        <v>288</v>
      </c>
      <c r="B229" s="17" t="s">
        <v>139</v>
      </c>
      <c r="C229" s="14" t="s">
        <v>41</v>
      </c>
      <c r="D229" s="11" t="s">
        <v>30</v>
      </c>
      <c r="E229" s="12">
        <v>1</v>
      </c>
      <c r="F229" s="37">
        <v>1155000</v>
      </c>
      <c r="G229" s="36">
        <f t="shared" si="15"/>
        <v>219450</v>
      </c>
      <c r="H229" s="36">
        <f t="shared" si="16"/>
        <v>1374450</v>
      </c>
      <c r="I229" s="36">
        <f t="shared" si="17"/>
        <v>1374450</v>
      </c>
      <c r="K229" s="41"/>
      <c r="M229" s="42"/>
    </row>
    <row r="230" spans="1:13" ht="24">
      <c r="A230" s="12" t="s">
        <v>289</v>
      </c>
      <c r="B230" s="17" t="s">
        <v>141</v>
      </c>
      <c r="C230" s="14" t="s">
        <v>41</v>
      </c>
      <c r="D230" s="11" t="s">
        <v>30</v>
      </c>
      <c r="E230" s="12">
        <v>1</v>
      </c>
      <c r="F230" s="37">
        <v>2350000</v>
      </c>
      <c r="G230" s="36">
        <f t="shared" si="15"/>
        <v>446500</v>
      </c>
      <c r="H230" s="36">
        <f t="shared" si="16"/>
        <v>2796500</v>
      </c>
      <c r="I230" s="36">
        <f t="shared" si="17"/>
        <v>2796500</v>
      </c>
      <c r="K230" s="41"/>
      <c r="M230" s="42"/>
    </row>
    <row r="231" spans="1:13">
      <c r="A231" s="12" t="s">
        <v>290</v>
      </c>
      <c r="B231" s="17" t="s">
        <v>143</v>
      </c>
      <c r="C231" s="14" t="s">
        <v>41</v>
      </c>
      <c r="D231" s="11" t="s">
        <v>30</v>
      </c>
      <c r="E231" s="12">
        <v>1</v>
      </c>
      <c r="F231" s="37">
        <v>860000</v>
      </c>
      <c r="G231" s="36">
        <f t="shared" si="15"/>
        <v>163400</v>
      </c>
      <c r="H231" s="36">
        <f t="shared" si="16"/>
        <v>1023400</v>
      </c>
      <c r="I231" s="36">
        <f t="shared" si="17"/>
        <v>1023400</v>
      </c>
      <c r="K231" s="41"/>
      <c r="M231" s="42"/>
    </row>
    <row r="232" spans="1:13">
      <c r="A232" s="12" t="s">
        <v>291</v>
      </c>
      <c r="B232" s="17" t="s">
        <v>145</v>
      </c>
      <c r="C232" s="14" t="s">
        <v>41</v>
      </c>
      <c r="D232" s="11" t="s">
        <v>30</v>
      </c>
      <c r="E232" s="12">
        <v>1</v>
      </c>
      <c r="F232" s="37">
        <v>1600000</v>
      </c>
      <c r="G232" s="36">
        <f t="shared" si="15"/>
        <v>304000</v>
      </c>
      <c r="H232" s="36">
        <f t="shared" si="16"/>
        <v>1904000</v>
      </c>
      <c r="I232" s="36">
        <f t="shared" si="17"/>
        <v>1904000</v>
      </c>
      <c r="K232" s="41"/>
      <c r="M232" s="42"/>
    </row>
    <row r="233" spans="1:13">
      <c r="A233" s="12" t="s">
        <v>292</v>
      </c>
      <c r="B233" s="17" t="s">
        <v>147</v>
      </c>
      <c r="C233" s="14" t="s">
        <v>41</v>
      </c>
      <c r="D233" s="11" t="s">
        <v>30</v>
      </c>
      <c r="E233" s="12">
        <v>1</v>
      </c>
      <c r="F233" s="37">
        <v>2100000</v>
      </c>
      <c r="G233" s="36">
        <f t="shared" si="15"/>
        <v>399000</v>
      </c>
      <c r="H233" s="36">
        <f t="shared" si="16"/>
        <v>2499000</v>
      </c>
      <c r="I233" s="36">
        <f t="shared" si="17"/>
        <v>2499000</v>
      </c>
      <c r="K233" s="41"/>
      <c r="M233" s="42"/>
    </row>
    <row r="234" spans="1:13">
      <c r="A234" s="12" t="s">
        <v>293</v>
      </c>
      <c r="B234" s="17" t="s">
        <v>149</v>
      </c>
      <c r="C234" s="14" t="s">
        <v>41</v>
      </c>
      <c r="D234" s="11" t="s">
        <v>30</v>
      </c>
      <c r="E234" s="12">
        <v>1</v>
      </c>
      <c r="F234" s="37">
        <v>2350000</v>
      </c>
      <c r="G234" s="36">
        <f t="shared" si="15"/>
        <v>446500</v>
      </c>
      <c r="H234" s="36">
        <f t="shared" si="16"/>
        <v>2796500</v>
      </c>
      <c r="I234" s="36">
        <f t="shared" si="17"/>
        <v>2796500</v>
      </c>
      <c r="K234" s="41"/>
      <c r="M234" s="42"/>
    </row>
    <row r="235" spans="1:13">
      <c r="A235" s="12" t="s">
        <v>294</v>
      </c>
      <c r="B235" s="17" t="s">
        <v>151</v>
      </c>
      <c r="C235" s="14" t="s">
        <v>41</v>
      </c>
      <c r="D235" s="11" t="s">
        <v>30</v>
      </c>
      <c r="E235" s="12">
        <v>1</v>
      </c>
      <c r="F235" s="37">
        <v>1700000</v>
      </c>
      <c r="G235" s="36">
        <f t="shared" si="15"/>
        <v>323000</v>
      </c>
      <c r="H235" s="36">
        <f t="shared" si="16"/>
        <v>2023000</v>
      </c>
      <c r="I235" s="36">
        <f t="shared" si="17"/>
        <v>2023000</v>
      </c>
      <c r="K235" s="41"/>
      <c r="M235" s="42"/>
    </row>
    <row r="236" spans="1:13">
      <c r="A236" s="12" t="s">
        <v>295</v>
      </c>
      <c r="B236" s="17" t="s">
        <v>153</v>
      </c>
      <c r="C236" s="14" t="s">
        <v>41</v>
      </c>
      <c r="D236" s="11" t="s">
        <v>30</v>
      </c>
      <c r="E236" s="12">
        <v>1</v>
      </c>
      <c r="F236" s="37">
        <v>850000</v>
      </c>
      <c r="G236" s="36">
        <f t="shared" si="15"/>
        <v>161500</v>
      </c>
      <c r="H236" s="36">
        <f t="shared" si="16"/>
        <v>1011500</v>
      </c>
      <c r="I236" s="36">
        <f t="shared" si="17"/>
        <v>1011500</v>
      </c>
      <c r="K236" s="41"/>
      <c r="M236" s="42"/>
    </row>
    <row r="237" spans="1:13">
      <c r="A237" s="12" t="s">
        <v>296</v>
      </c>
      <c r="B237" s="17" t="s">
        <v>155</v>
      </c>
      <c r="C237" s="14" t="s">
        <v>41</v>
      </c>
      <c r="D237" s="11" t="s">
        <v>30</v>
      </c>
      <c r="E237" s="12">
        <v>1</v>
      </c>
      <c r="F237" s="37">
        <v>1400000</v>
      </c>
      <c r="G237" s="36">
        <f t="shared" si="15"/>
        <v>266000</v>
      </c>
      <c r="H237" s="36">
        <f t="shared" si="16"/>
        <v>1666000</v>
      </c>
      <c r="I237" s="36">
        <f t="shared" si="17"/>
        <v>1666000</v>
      </c>
      <c r="K237" s="41"/>
      <c r="M237" s="42"/>
    </row>
    <row r="238" spans="1:13">
      <c r="A238" s="14" t="s">
        <v>297</v>
      </c>
      <c r="B238" s="17" t="s">
        <v>157</v>
      </c>
      <c r="C238" s="14" t="s">
        <v>41</v>
      </c>
      <c r="D238" s="20" t="s">
        <v>30</v>
      </c>
      <c r="E238" s="14">
        <v>1</v>
      </c>
      <c r="F238" s="37">
        <v>4200000</v>
      </c>
      <c r="G238" s="36">
        <f t="shared" si="15"/>
        <v>798000</v>
      </c>
      <c r="H238" s="36">
        <f t="shared" si="16"/>
        <v>4998000</v>
      </c>
      <c r="I238" s="36">
        <f t="shared" si="17"/>
        <v>4998000</v>
      </c>
      <c r="K238" s="41"/>
      <c r="M238" s="42"/>
    </row>
    <row r="239" spans="1:13">
      <c r="A239" s="14" t="s">
        <v>298</v>
      </c>
      <c r="B239" s="17" t="s">
        <v>159</v>
      </c>
      <c r="C239" s="14" t="s">
        <v>41</v>
      </c>
      <c r="D239" s="20" t="s">
        <v>30</v>
      </c>
      <c r="E239" s="14">
        <v>1</v>
      </c>
      <c r="F239" s="37">
        <v>72000000</v>
      </c>
      <c r="G239" s="36">
        <f t="shared" si="15"/>
        <v>13680000</v>
      </c>
      <c r="H239" s="36">
        <f t="shared" si="16"/>
        <v>85680000</v>
      </c>
      <c r="I239" s="36">
        <f t="shared" si="17"/>
        <v>85680000</v>
      </c>
      <c r="K239" s="41"/>
      <c r="M239" s="42"/>
    </row>
    <row r="240" spans="1:13">
      <c r="A240" s="95" t="s">
        <v>160</v>
      </c>
      <c r="B240" s="95"/>
      <c r="C240" s="95"/>
      <c r="D240" s="95"/>
      <c r="E240" s="95"/>
      <c r="F240" s="95"/>
      <c r="G240" s="95"/>
      <c r="H240" s="95"/>
      <c r="I240" s="95"/>
      <c r="M240" s="42"/>
    </row>
    <row r="241" spans="1:13" ht="30">
      <c r="A241" s="5" t="s">
        <v>19</v>
      </c>
      <c r="B241" s="5" t="s">
        <v>20</v>
      </c>
      <c r="C241" s="6" t="s">
        <v>21</v>
      </c>
      <c r="D241" s="5" t="s">
        <v>22</v>
      </c>
      <c r="E241" s="5" t="s">
        <v>23</v>
      </c>
      <c r="F241" s="5" t="s">
        <v>24</v>
      </c>
      <c r="G241" s="5" t="s">
        <v>25</v>
      </c>
      <c r="H241" s="5" t="s">
        <v>26</v>
      </c>
      <c r="I241" s="5" t="s">
        <v>27</v>
      </c>
      <c r="K241" s="40"/>
      <c r="M241" s="42"/>
    </row>
    <row r="242" spans="1:13" ht="37.5" customHeight="1">
      <c r="A242" s="56" t="s">
        <v>28</v>
      </c>
      <c r="B242" s="56"/>
      <c r="C242" s="56"/>
      <c r="D242" s="56"/>
      <c r="E242" s="56"/>
      <c r="F242" s="56"/>
      <c r="G242" s="56"/>
      <c r="H242" s="56"/>
      <c r="I242" s="56"/>
      <c r="M242" s="42"/>
    </row>
    <row r="243" spans="1:13" ht="24">
      <c r="A243" s="57"/>
      <c r="B243" s="21" t="s">
        <v>299</v>
      </c>
      <c r="C243" s="32"/>
      <c r="D243" s="30" t="s">
        <v>30</v>
      </c>
      <c r="E243" s="22">
        <v>1</v>
      </c>
      <c r="F243" s="62"/>
      <c r="G243" s="63"/>
      <c r="H243" s="63"/>
      <c r="I243" s="64"/>
      <c r="M243" s="42"/>
    </row>
    <row r="244" spans="1:13" ht="24">
      <c r="A244" s="57"/>
      <c r="B244" s="21" t="s">
        <v>300</v>
      </c>
      <c r="C244" s="32"/>
      <c r="D244" s="11" t="s">
        <v>30</v>
      </c>
      <c r="E244" s="12">
        <v>1</v>
      </c>
      <c r="F244" s="65"/>
      <c r="G244" s="66"/>
      <c r="H244" s="66"/>
      <c r="I244" s="67"/>
      <c r="M244" s="42"/>
    </row>
    <row r="245" spans="1:13" ht="24">
      <c r="A245" s="58"/>
      <c r="B245" s="21" t="s">
        <v>301</v>
      </c>
      <c r="C245" s="32"/>
      <c r="D245" s="11" t="s">
        <v>30</v>
      </c>
      <c r="E245" s="12">
        <v>1</v>
      </c>
      <c r="F245" s="68"/>
      <c r="G245" s="69"/>
      <c r="H245" s="69"/>
      <c r="I245" s="70"/>
      <c r="M245" s="42"/>
    </row>
    <row r="246" spans="1:13" ht="24">
      <c r="A246" s="12">
        <v>7</v>
      </c>
      <c r="B246" s="13" t="s">
        <v>302</v>
      </c>
      <c r="C246" s="14" t="s">
        <v>32</v>
      </c>
      <c r="D246" s="11" t="s">
        <v>30</v>
      </c>
      <c r="E246" s="12">
        <v>1</v>
      </c>
      <c r="F246" s="37">
        <v>180000</v>
      </c>
      <c r="G246" s="36">
        <f t="shared" ref="G246:G257" si="18">F246*19%</f>
        <v>34200</v>
      </c>
      <c r="H246" s="36">
        <f t="shared" ref="H246" si="19">SUM(F246:G246)</f>
        <v>214200</v>
      </c>
      <c r="I246" s="36">
        <f t="shared" ref="I246" si="20">H246*E246</f>
        <v>214200</v>
      </c>
      <c r="K246" s="43"/>
      <c r="M246" s="42"/>
    </row>
    <row r="247" spans="1:13" ht="24">
      <c r="A247" s="12" t="s">
        <v>303</v>
      </c>
      <c r="B247" s="15" t="s">
        <v>304</v>
      </c>
      <c r="C247" s="14" t="s">
        <v>32</v>
      </c>
      <c r="D247" s="11" t="s">
        <v>30</v>
      </c>
      <c r="E247" s="14">
        <v>1</v>
      </c>
      <c r="F247" s="37">
        <v>220000</v>
      </c>
      <c r="G247" s="36">
        <f t="shared" si="18"/>
        <v>41800</v>
      </c>
      <c r="H247" s="36">
        <f t="shared" ref="H247:H257" si="21">SUM(F247:G247)</f>
        <v>261800</v>
      </c>
      <c r="I247" s="36">
        <f t="shared" ref="I247:I257" si="22">H247*E247</f>
        <v>261800</v>
      </c>
      <c r="K247" s="43"/>
      <c r="M247" s="42"/>
    </row>
    <row r="248" spans="1:13" ht="24">
      <c r="A248" s="12" t="s">
        <v>305</v>
      </c>
      <c r="B248" s="16" t="s">
        <v>306</v>
      </c>
      <c r="C248" s="14" t="s">
        <v>32</v>
      </c>
      <c r="D248" s="11" t="s">
        <v>30</v>
      </c>
      <c r="E248" s="12">
        <v>1</v>
      </c>
      <c r="F248" s="37">
        <v>620000</v>
      </c>
      <c r="G248" s="36">
        <f t="shared" si="18"/>
        <v>117800</v>
      </c>
      <c r="H248" s="36">
        <f t="shared" si="21"/>
        <v>737800</v>
      </c>
      <c r="I248" s="36">
        <f t="shared" si="22"/>
        <v>737800</v>
      </c>
      <c r="K248" s="43"/>
      <c r="M248" s="42"/>
    </row>
    <row r="249" spans="1:13" ht="24">
      <c r="A249" s="12" t="s">
        <v>307</v>
      </c>
      <c r="B249" s="16" t="s">
        <v>308</v>
      </c>
      <c r="C249" s="14" t="s">
        <v>32</v>
      </c>
      <c r="D249" s="11" t="s">
        <v>30</v>
      </c>
      <c r="E249" s="12">
        <v>1</v>
      </c>
      <c r="F249" s="37">
        <v>120000</v>
      </c>
      <c r="G249" s="36">
        <f t="shared" si="18"/>
        <v>22800</v>
      </c>
      <c r="H249" s="36">
        <f t="shared" si="21"/>
        <v>142800</v>
      </c>
      <c r="I249" s="36">
        <f t="shared" si="22"/>
        <v>142800</v>
      </c>
      <c r="K249" s="43"/>
      <c r="M249" s="42"/>
    </row>
    <row r="250" spans="1:13" ht="24">
      <c r="A250" s="12" t="s">
        <v>309</v>
      </c>
      <c r="B250" s="16" t="s">
        <v>310</v>
      </c>
      <c r="C250" s="14" t="s">
        <v>32</v>
      </c>
      <c r="D250" s="11" t="s">
        <v>30</v>
      </c>
      <c r="E250" s="12">
        <v>1</v>
      </c>
      <c r="F250" s="37">
        <v>150000</v>
      </c>
      <c r="G250" s="36">
        <f t="shared" si="18"/>
        <v>28500</v>
      </c>
      <c r="H250" s="36">
        <f t="shared" si="21"/>
        <v>178500</v>
      </c>
      <c r="I250" s="36">
        <f t="shared" si="22"/>
        <v>178500</v>
      </c>
      <c r="K250" s="43"/>
      <c r="M250" s="42"/>
    </row>
    <row r="251" spans="1:13" ht="24">
      <c r="A251" s="12" t="s">
        <v>311</v>
      </c>
      <c r="B251" s="16" t="s">
        <v>312</v>
      </c>
      <c r="C251" s="14" t="s">
        <v>32</v>
      </c>
      <c r="D251" s="11" t="s">
        <v>30</v>
      </c>
      <c r="E251" s="12">
        <v>1</v>
      </c>
      <c r="F251" s="37">
        <v>180000</v>
      </c>
      <c r="G251" s="36">
        <f t="shared" si="18"/>
        <v>34200</v>
      </c>
      <c r="H251" s="36">
        <f t="shared" si="21"/>
        <v>214200</v>
      </c>
      <c r="I251" s="36">
        <f t="shared" si="22"/>
        <v>214200</v>
      </c>
      <c r="K251" s="43"/>
      <c r="M251" s="42"/>
    </row>
    <row r="252" spans="1:13" ht="24">
      <c r="A252" s="12" t="s">
        <v>313</v>
      </c>
      <c r="B252" s="16" t="s">
        <v>314</v>
      </c>
      <c r="C252" s="14" t="s">
        <v>32</v>
      </c>
      <c r="D252" s="11" t="s">
        <v>30</v>
      </c>
      <c r="E252" s="12">
        <v>1</v>
      </c>
      <c r="F252" s="37">
        <v>180000</v>
      </c>
      <c r="G252" s="36">
        <f t="shared" si="18"/>
        <v>34200</v>
      </c>
      <c r="H252" s="36">
        <f t="shared" si="21"/>
        <v>214200</v>
      </c>
      <c r="I252" s="36">
        <f t="shared" si="22"/>
        <v>214200</v>
      </c>
      <c r="K252" s="43"/>
      <c r="M252" s="42"/>
    </row>
    <row r="253" spans="1:13" ht="24">
      <c r="A253" s="12" t="s">
        <v>315</v>
      </c>
      <c r="B253" s="16" t="s">
        <v>316</v>
      </c>
      <c r="C253" s="14" t="s">
        <v>32</v>
      </c>
      <c r="D253" s="11" t="s">
        <v>30</v>
      </c>
      <c r="E253" s="12">
        <v>1</v>
      </c>
      <c r="F253" s="37">
        <v>200000</v>
      </c>
      <c r="G253" s="36">
        <f t="shared" si="18"/>
        <v>38000</v>
      </c>
      <c r="H253" s="36">
        <f t="shared" si="21"/>
        <v>238000</v>
      </c>
      <c r="I253" s="36">
        <f t="shared" si="22"/>
        <v>238000</v>
      </c>
      <c r="K253" s="43"/>
      <c r="M253" s="42"/>
    </row>
    <row r="254" spans="1:13">
      <c r="A254" s="12" t="s">
        <v>317</v>
      </c>
      <c r="B254" s="16" t="s">
        <v>318</v>
      </c>
      <c r="C254" s="14" t="s">
        <v>41</v>
      </c>
      <c r="D254" s="11" t="s">
        <v>30</v>
      </c>
      <c r="E254" s="12">
        <v>1</v>
      </c>
      <c r="F254" s="37">
        <v>400000</v>
      </c>
      <c r="G254" s="36">
        <f t="shared" si="18"/>
        <v>76000</v>
      </c>
      <c r="H254" s="36">
        <f t="shared" si="21"/>
        <v>476000</v>
      </c>
      <c r="I254" s="36">
        <f t="shared" si="22"/>
        <v>476000</v>
      </c>
      <c r="K254" s="43"/>
      <c r="M254" s="42"/>
    </row>
    <row r="255" spans="1:13">
      <c r="A255" s="12" t="s">
        <v>319</v>
      </c>
      <c r="B255" s="16" t="s">
        <v>320</v>
      </c>
      <c r="C255" s="14" t="s">
        <v>41</v>
      </c>
      <c r="D255" s="11" t="s">
        <v>30</v>
      </c>
      <c r="E255" s="12">
        <v>1</v>
      </c>
      <c r="F255" s="37">
        <v>220000</v>
      </c>
      <c r="G255" s="36">
        <f t="shared" si="18"/>
        <v>41800</v>
      </c>
      <c r="H255" s="36">
        <f t="shared" si="21"/>
        <v>261800</v>
      </c>
      <c r="I255" s="36">
        <f t="shared" si="22"/>
        <v>261800</v>
      </c>
      <c r="K255" s="43"/>
      <c r="M255" s="42"/>
    </row>
    <row r="256" spans="1:13">
      <c r="A256" s="12" t="s">
        <v>321</v>
      </c>
      <c r="B256" s="16" t="s">
        <v>322</v>
      </c>
      <c r="C256" s="14" t="s">
        <v>41</v>
      </c>
      <c r="D256" s="11" t="s">
        <v>30</v>
      </c>
      <c r="E256" s="12">
        <v>1</v>
      </c>
      <c r="F256" s="37">
        <v>280000</v>
      </c>
      <c r="G256" s="36">
        <f t="shared" si="18"/>
        <v>53200</v>
      </c>
      <c r="H256" s="36">
        <f t="shared" si="21"/>
        <v>333200</v>
      </c>
      <c r="I256" s="36">
        <f t="shared" si="22"/>
        <v>333200</v>
      </c>
      <c r="K256" s="43"/>
      <c r="M256" s="42"/>
    </row>
    <row r="257" spans="1:13" ht="24" customHeight="1">
      <c r="A257" s="12" t="s">
        <v>323</v>
      </c>
      <c r="B257" s="16" t="s">
        <v>324</v>
      </c>
      <c r="C257" s="14" t="s">
        <v>41</v>
      </c>
      <c r="D257" s="11" t="s">
        <v>30</v>
      </c>
      <c r="E257" s="12">
        <v>1</v>
      </c>
      <c r="F257" s="37">
        <v>220000</v>
      </c>
      <c r="G257" s="36">
        <f t="shared" si="18"/>
        <v>41800</v>
      </c>
      <c r="H257" s="36">
        <f t="shared" si="21"/>
        <v>261800</v>
      </c>
      <c r="I257" s="36">
        <f t="shared" si="22"/>
        <v>261800</v>
      </c>
      <c r="K257" s="43"/>
      <c r="M257" s="42"/>
    </row>
    <row r="258" spans="1:13" ht="40.5" customHeight="1">
      <c r="A258" s="56" t="s">
        <v>88</v>
      </c>
      <c r="B258" s="56"/>
      <c r="C258" s="56"/>
      <c r="D258" s="56"/>
      <c r="E258" s="56"/>
      <c r="F258" s="56"/>
      <c r="G258" s="56"/>
      <c r="H258" s="56"/>
      <c r="I258" s="56"/>
      <c r="M258" s="42"/>
    </row>
    <row r="259" spans="1:13" ht="24">
      <c r="A259" s="57"/>
      <c r="B259" s="21" t="s">
        <v>299</v>
      </c>
      <c r="C259" s="32"/>
      <c r="D259" s="30" t="s">
        <v>30</v>
      </c>
      <c r="E259" s="22">
        <v>1</v>
      </c>
      <c r="F259" s="62"/>
      <c r="G259" s="63"/>
      <c r="H259" s="63"/>
      <c r="I259" s="64"/>
      <c r="M259" s="42"/>
    </row>
    <row r="260" spans="1:13" ht="24">
      <c r="A260" s="57"/>
      <c r="B260" s="21" t="s">
        <v>300</v>
      </c>
      <c r="C260" s="32"/>
      <c r="D260" s="11" t="s">
        <v>30</v>
      </c>
      <c r="E260" s="12">
        <v>1</v>
      </c>
      <c r="F260" s="65"/>
      <c r="G260" s="66"/>
      <c r="H260" s="66"/>
      <c r="I260" s="67"/>
      <c r="M260" s="42"/>
    </row>
    <row r="261" spans="1:13" ht="24">
      <c r="A261" s="58"/>
      <c r="B261" s="21" t="s">
        <v>301</v>
      </c>
      <c r="C261" s="32"/>
      <c r="D261" s="11" t="s">
        <v>30</v>
      </c>
      <c r="E261" s="12">
        <v>1</v>
      </c>
      <c r="F261" s="68"/>
      <c r="G261" s="69"/>
      <c r="H261" s="69"/>
      <c r="I261" s="70"/>
      <c r="M261" s="42"/>
    </row>
    <row r="262" spans="1:13">
      <c r="A262" s="18">
        <v>8</v>
      </c>
      <c r="B262" s="21" t="s">
        <v>325</v>
      </c>
      <c r="C262" s="14" t="s">
        <v>41</v>
      </c>
      <c r="D262" s="11" t="s">
        <v>30</v>
      </c>
      <c r="E262" s="12">
        <v>1</v>
      </c>
      <c r="F262" s="37">
        <v>710000</v>
      </c>
      <c r="G262" s="36">
        <f t="shared" ref="G262:G274" si="23">F262*19%</f>
        <v>134900</v>
      </c>
      <c r="H262" s="36">
        <f t="shared" ref="H262" si="24">SUM(F262:G262)</f>
        <v>844900</v>
      </c>
      <c r="I262" s="36">
        <f t="shared" ref="I262" si="25">H262*E262</f>
        <v>844900</v>
      </c>
      <c r="K262" s="44"/>
      <c r="M262" s="42"/>
    </row>
    <row r="263" spans="1:13">
      <c r="A263" s="18" t="s">
        <v>326</v>
      </c>
      <c r="B263" s="21" t="s">
        <v>327</v>
      </c>
      <c r="C263" s="14" t="s">
        <v>41</v>
      </c>
      <c r="D263" s="11" t="s">
        <v>30</v>
      </c>
      <c r="E263" s="12">
        <v>1</v>
      </c>
      <c r="F263" s="37">
        <v>740000</v>
      </c>
      <c r="G263" s="36">
        <f t="shared" si="23"/>
        <v>140600</v>
      </c>
      <c r="H263" s="36">
        <f t="shared" ref="H263:H274" si="26">SUM(F263:G263)</f>
        <v>880600</v>
      </c>
      <c r="I263" s="36">
        <f t="shared" ref="I263:I274" si="27">H263*E263</f>
        <v>880600</v>
      </c>
      <c r="K263" s="44"/>
      <c r="M263" s="42"/>
    </row>
    <row r="264" spans="1:13">
      <c r="A264" s="18" t="s">
        <v>328</v>
      </c>
      <c r="B264" s="21" t="s">
        <v>329</v>
      </c>
      <c r="C264" s="14" t="s">
        <v>41</v>
      </c>
      <c r="D264" s="11" t="s">
        <v>30</v>
      </c>
      <c r="E264" s="12">
        <v>1</v>
      </c>
      <c r="F264" s="37">
        <v>560000</v>
      </c>
      <c r="G264" s="36">
        <f t="shared" si="23"/>
        <v>106400</v>
      </c>
      <c r="H264" s="36">
        <f t="shared" si="26"/>
        <v>666400</v>
      </c>
      <c r="I264" s="36">
        <f t="shared" si="27"/>
        <v>666400</v>
      </c>
      <c r="K264" s="44"/>
      <c r="M264" s="42"/>
    </row>
    <row r="265" spans="1:13">
      <c r="A265" s="18" t="s">
        <v>330</v>
      </c>
      <c r="B265" s="21" t="s">
        <v>331</v>
      </c>
      <c r="C265" s="14" t="s">
        <v>41</v>
      </c>
      <c r="D265" s="11" t="s">
        <v>30</v>
      </c>
      <c r="E265" s="12">
        <v>1</v>
      </c>
      <c r="F265" s="37">
        <v>430000</v>
      </c>
      <c r="G265" s="36">
        <f t="shared" si="23"/>
        <v>81700</v>
      </c>
      <c r="H265" s="36">
        <f t="shared" si="26"/>
        <v>511700</v>
      </c>
      <c r="I265" s="36">
        <f t="shared" si="27"/>
        <v>511700</v>
      </c>
      <c r="K265" s="44"/>
      <c r="M265" s="42"/>
    </row>
    <row r="266" spans="1:13">
      <c r="A266" s="18" t="s">
        <v>332</v>
      </c>
      <c r="B266" s="21" t="s">
        <v>333</v>
      </c>
      <c r="C266" s="14" t="s">
        <v>41</v>
      </c>
      <c r="D266" s="11" t="s">
        <v>30</v>
      </c>
      <c r="E266" s="12">
        <v>1</v>
      </c>
      <c r="F266" s="37">
        <v>520000</v>
      </c>
      <c r="G266" s="36">
        <f t="shared" si="23"/>
        <v>98800</v>
      </c>
      <c r="H266" s="36">
        <f t="shared" si="26"/>
        <v>618800</v>
      </c>
      <c r="I266" s="36">
        <f t="shared" si="27"/>
        <v>618800</v>
      </c>
      <c r="K266" s="44"/>
      <c r="M266" s="42"/>
    </row>
    <row r="267" spans="1:13">
      <c r="A267" s="18" t="s">
        <v>334</v>
      </c>
      <c r="B267" s="21" t="s">
        <v>335</v>
      </c>
      <c r="C267" s="14" t="s">
        <v>41</v>
      </c>
      <c r="D267" s="11" t="s">
        <v>30</v>
      </c>
      <c r="E267" s="12">
        <v>1</v>
      </c>
      <c r="F267" s="37">
        <v>540000</v>
      </c>
      <c r="G267" s="36">
        <f t="shared" si="23"/>
        <v>102600</v>
      </c>
      <c r="H267" s="36">
        <f t="shared" si="26"/>
        <v>642600</v>
      </c>
      <c r="I267" s="36">
        <f t="shared" si="27"/>
        <v>642600</v>
      </c>
      <c r="K267" s="44"/>
      <c r="M267" s="42"/>
    </row>
    <row r="268" spans="1:13">
      <c r="A268" s="18" t="s">
        <v>336</v>
      </c>
      <c r="B268" s="21" t="s">
        <v>337</v>
      </c>
      <c r="C268" s="14" t="s">
        <v>41</v>
      </c>
      <c r="D268" s="11" t="s">
        <v>30</v>
      </c>
      <c r="E268" s="12">
        <v>1</v>
      </c>
      <c r="F268" s="37">
        <v>404000</v>
      </c>
      <c r="G268" s="36">
        <f t="shared" si="23"/>
        <v>76760</v>
      </c>
      <c r="H268" s="36">
        <f t="shared" si="26"/>
        <v>480760</v>
      </c>
      <c r="I268" s="36">
        <f t="shared" si="27"/>
        <v>480760</v>
      </c>
      <c r="K268" s="44"/>
      <c r="M268" s="42"/>
    </row>
    <row r="269" spans="1:13">
      <c r="A269" s="18" t="s">
        <v>338</v>
      </c>
      <c r="B269" s="21" t="s">
        <v>339</v>
      </c>
      <c r="C269" s="14" t="s">
        <v>41</v>
      </c>
      <c r="D269" s="11" t="s">
        <v>30</v>
      </c>
      <c r="E269" s="12">
        <v>1</v>
      </c>
      <c r="F269" s="37">
        <v>1200000</v>
      </c>
      <c r="G269" s="36">
        <f t="shared" si="23"/>
        <v>228000</v>
      </c>
      <c r="H269" s="36">
        <f t="shared" si="26"/>
        <v>1428000</v>
      </c>
      <c r="I269" s="36">
        <f t="shared" si="27"/>
        <v>1428000</v>
      </c>
      <c r="K269" s="44"/>
      <c r="M269" s="42"/>
    </row>
    <row r="270" spans="1:13">
      <c r="A270" s="18" t="s">
        <v>340</v>
      </c>
      <c r="B270" s="21" t="s">
        <v>341</v>
      </c>
      <c r="C270" s="14" t="s">
        <v>41</v>
      </c>
      <c r="D270" s="11" t="s">
        <v>30</v>
      </c>
      <c r="E270" s="12">
        <v>1</v>
      </c>
      <c r="F270" s="37">
        <v>220000</v>
      </c>
      <c r="G270" s="36">
        <f t="shared" si="23"/>
        <v>41800</v>
      </c>
      <c r="H270" s="36">
        <f t="shared" si="26"/>
        <v>261800</v>
      </c>
      <c r="I270" s="36">
        <f t="shared" si="27"/>
        <v>261800</v>
      </c>
      <c r="K270" s="44"/>
      <c r="M270" s="42"/>
    </row>
    <row r="271" spans="1:13">
      <c r="A271" s="18" t="s">
        <v>342</v>
      </c>
      <c r="B271" s="21" t="s">
        <v>343</v>
      </c>
      <c r="C271" s="14" t="s">
        <v>41</v>
      </c>
      <c r="D271" s="11" t="s">
        <v>30</v>
      </c>
      <c r="E271" s="12">
        <v>1</v>
      </c>
      <c r="F271" s="37">
        <v>230000</v>
      </c>
      <c r="G271" s="36">
        <f t="shared" si="23"/>
        <v>43700</v>
      </c>
      <c r="H271" s="36">
        <f t="shared" si="26"/>
        <v>273700</v>
      </c>
      <c r="I271" s="36">
        <f t="shared" si="27"/>
        <v>273700</v>
      </c>
      <c r="K271" s="44"/>
      <c r="M271" s="42"/>
    </row>
    <row r="272" spans="1:13">
      <c r="A272" s="18" t="s">
        <v>344</v>
      </c>
      <c r="B272" s="21" t="s">
        <v>345</v>
      </c>
      <c r="C272" s="14" t="s">
        <v>41</v>
      </c>
      <c r="D272" s="11" t="s">
        <v>30</v>
      </c>
      <c r="E272" s="12">
        <v>1</v>
      </c>
      <c r="F272" s="37">
        <v>250000</v>
      </c>
      <c r="G272" s="36">
        <f t="shared" si="23"/>
        <v>47500</v>
      </c>
      <c r="H272" s="36">
        <f t="shared" si="26"/>
        <v>297500</v>
      </c>
      <c r="I272" s="36">
        <f t="shared" si="27"/>
        <v>297500</v>
      </c>
      <c r="K272" s="44"/>
      <c r="M272" s="42"/>
    </row>
    <row r="273" spans="1:13">
      <c r="A273" s="18" t="s">
        <v>346</v>
      </c>
      <c r="B273" s="21" t="s">
        <v>347</v>
      </c>
      <c r="C273" s="14" t="s">
        <v>41</v>
      </c>
      <c r="D273" s="11" t="s">
        <v>30</v>
      </c>
      <c r="E273" s="12">
        <v>1</v>
      </c>
      <c r="F273" s="37">
        <v>100000</v>
      </c>
      <c r="G273" s="36">
        <f t="shared" si="23"/>
        <v>19000</v>
      </c>
      <c r="H273" s="36">
        <f t="shared" si="26"/>
        <v>119000</v>
      </c>
      <c r="I273" s="36">
        <f t="shared" si="27"/>
        <v>119000</v>
      </c>
      <c r="K273" s="44"/>
      <c r="M273" s="42"/>
    </row>
    <row r="274" spans="1:13" ht="15" thickBot="1">
      <c r="A274" s="18" t="s">
        <v>348</v>
      </c>
      <c r="B274" s="21" t="s">
        <v>349</v>
      </c>
      <c r="C274" s="14" t="s">
        <v>41</v>
      </c>
      <c r="D274" s="11" t="s">
        <v>30</v>
      </c>
      <c r="E274" s="12">
        <v>1</v>
      </c>
      <c r="F274" s="37">
        <v>120000</v>
      </c>
      <c r="G274" s="36">
        <f t="shared" si="23"/>
        <v>22800</v>
      </c>
      <c r="H274" s="36">
        <f t="shared" si="26"/>
        <v>142800</v>
      </c>
      <c r="I274" s="36">
        <f t="shared" si="27"/>
        <v>142800</v>
      </c>
      <c r="K274" s="44"/>
      <c r="M274" s="42"/>
    </row>
    <row r="275" spans="1:13" ht="15.75" customHeight="1" thickBot="1">
      <c r="A275" s="103" t="s">
        <v>350</v>
      </c>
      <c r="B275" s="104"/>
      <c r="C275" s="104"/>
      <c r="D275" s="104"/>
      <c r="E275" s="104"/>
      <c r="F275" s="104"/>
      <c r="G275" s="104"/>
      <c r="H275" s="104"/>
      <c r="I275" s="105"/>
      <c r="M275" s="42"/>
    </row>
    <row r="276" spans="1:13" ht="32.25" customHeight="1">
      <c r="A276" s="86" t="s">
        <v>88</v>
      </c>
      <c r="B276" s="86"/>
      <c r="C276" s="86"/>
      <c r="D276" s="86"/>
      <c r="E276" s="86"/>
      <c r="F276" s="86"/>
      <c r="G276" s="86"/>
      <c r="H276" s="86"/>
      <c r="I276" s="86"/>
      <c r="M276" s="42"/>
    </row>
    <row r="277" spans="1:13" ht="30">
      <c r="A277" s="5" t="s">
        <v>19</v>
      </c>
      <c r="B277" s="5" t="s">
        <v>20</v>
      </c>
      <c r="C277" s="6" t="s">
        <v>21</v>
      </c>
      <c r="D277" s="5" t="s">
        <v>22</v>
      </c>
      <c r="E277" s="5" t="s">
        <v>23</v>
      </c>
      <c r="F277" s="5" t="s">
        <v>24</v>
      </c>
      <c r="G277" s="5" t="s">
        <v>25</v>
      </c>
      <c r="H277" s="5" t="s">
        <v>26</v>
      </c>
      <c r="I277" s="5" t="s">
        <v>27</v>
      </c>
      <c r="K277" s="40"/>
      <c r="M277" s="42"/>
    </row>
    <row r="278" spans="1:13" ht="201" customHeight="1">
      <c r="A278" s="22">
        <v>1</v>
      </c>
      <c r="B278" s="16" t="s">
        <v>351</v>
      </c>
      <c r="C278" s="14" t="s">
        <v>41</v>
      </c>
      <c r="D278" s="11" t="s">
        <v>30</v>
      </c>
      <c r="E278" s="12">
        <v>1</v>
      </c>
      <c r="F278" s="37">
        <v>720000</v>
      </c>
      <c r="G278" s="36">
        <f t="shared" ref="G278:G282" si="28">F278*19%</f>
        <v>136800</v>
      </c>
      <c r="H278" s="36">
        <f t="shared" ref="H278" si="29">SUM(F278:G278)</f>
        <v>856800</v>
      </c>
      <c r="I278" s="36">
        <f t="shared" ref="I278" si="30">H278*E278</f>
        <v>856800</v>
      </c>
      <c r="K278" s="41"/>
      <c r="M278" s="42"/>
    </row>
    <row r="279" spans="1:13" ht="207" customHeight="1">
      <c r="A279" s="14">
        <v>2</v>
      </c>
      <c r="B279" s="15" t="s">
        <v>352</v>
      </c>
      <c r="C279" s="14" t="s">
        <v>41</v>
      </c>
      <c r="D279" s="20" t="s">
        <v>30</v>
      </c>
      <c r="E279" s="14">
        <v>1</v>
      </c>
      <c r="F279" s="37">
        <v>780000</v>
      </c>
      <c r="G279" s="36">
        <f t="shared" si="28"/>
        <v>148200</v>
      </c>
      <c r="H279" s="36">
        <f t="shared" ref="H279:H282" si="31">SUM(F279:G279)</f>
        <v>928200</v>
      </c>
      <c r="I279" s="36">
        <f t="shared" ref="I279:I282" si="32">H279*E279</f>
        <v>928200</v>
      </c>
      <c r="K279" s="41"/>
      <c r="M279" s="42"/>
    </row>
    <row r="280" spans="1:13" ht="190.5" customHeight="1">
      <c r="A280" s="14">
        <v>3</v>
      </c>
      <c r="B280" s="15" t="s">
        <v>353</v>
      </c>
      <c r="C280" s="14" t="s">
        <v>41</v>
      </c>
      <c r="D280" s="20" t="s">
        <v>30</v>
      </c>
      <c r="E280" s="14">
        <v>1</v>
      </c>
      <c r="F280" s="37">
        <v>680000</v>
      </c>
      <c r="G280" s="36">
        <f t="shared" si="28"/>
        <v>129200</v>
      </c>
      <c r="H280" s="36">
        <f t="shared" si="31"/>
        <v>809200</v>
      </c>
      <c r="I280" s="36">
        <f t="shared" si="32"/>
        <v>809200</v>
      </c>
      <c r="K280" s="41"/>
      <c r="M280" s="42"/>
    </row>
    <row r="281" spans="1:13" ht="231" customHeight="1">
      <c r="A281" s="14">
        <v>4</v>
      </c>
      <c r="B281" s="15" t="s">
        <v>354</v>
      </c>
      <c r="C281" s="14" t="s">
        <v>41</v>
      </c>
      <c r="D281" s="20" t="s">
        <v>30</v>
      </c>
      <c r="E281" s="14">
        <v>1</v>
      </c>
      <c r="F281" s="37">
        <v>8700000</v>
      </c>
      <c r="G281" s="36">
        <f t="shared" si="28"/>
        <v>1653000</v>
      </c>
      <c r="H281" s="36">
        <f t="shared" si="31"/>
        <v>10353000</v>
      </c>
      <c r="I281" s="36">
        <f t="shared" si="32"/>
        <v>10353000</v>
      </c>
      <c r="K281" s="41"/>
      <c r="M281" s="42"/>
    </row>
    <row r="282" spans="1:13" ht="231" customHeight="1" thickBot="1">
      <c r="A282" s="14">
        <v>5</v>
      </c>
      <c r="B282" s="15" t="s">
        <v>355</v>
      </c>
      <c r="C282" s="14" t="s">
        <v>41</v>
      </c>
      <c r="D282" s="20" t="s">
        <v>30</v>
      </c>
      <c r="E282" s="14">
        <v>1</v>
      </c>
      <c r="F282" s="37">
        <v>1700000</v>
      </c>
      <c r="G282" s="36">
        <f t="shared" si="28"/>
        <v>323000</v>
      </c>
      <c r="H282" s="36">
        <f t="shared" si="31"/>
        <v>2023000</v>
      </c>
      <c r="I282" s="36">
        <f t="shared" si="32"/>
        <v>2023000</v>
      </c>
      <c r="K282" s="44"/>
      <c r="M282" s="42"/>
    </row>
    <row r="283" spans="1:13" ht="15.75" thickBot="1">
      <c r="A283" s="92" t="s">
        <v>356</v>
      </c>
      <c r="B283" s="93"/>
      <c r="C283" s="93"/>
      <c r="D283" s="93"/>
      <c r="E283" s="93"/>
      <c r="F283" s="93"/>
      <c r="G283" s="93"/>
      <c r="H283" s="93"/>
      <c r="I283" s="94"/>
      <c r="M283" s="42"/>
    </row>
    <row r="284" spans="1:13" ht="30">
      <c r="A284" s="5" t="s">
        <v>19</v>
      </c>
      <c r="B284" s="5" t="s">
        <v>20</v>
      </c>
      <c r="C284" s="6" t="s">
        <v>21</v>
      </c>
      <c r="D284" s="5" t="s">
        <v>22</v>
      </c>
      <c r="E284" s="5" t="s">
        <v>23</v>
      </c>
      <c r="F284" s="5" t="s">
        <v>24</v>
      </c>
      <c r="G284" s="5" t="s">
        <v>25</v>
      </c>
      <c r="H284" s="5" t="s">
        <v>26</v>
      </c>
      <c r="I284" s="5" t="s">
        <v>27</v>
      </c>
      <c r="K284" s="40"/>
      <c r="M284" s="42"/>
    </row>
    <row r="285" spans="1:13" ht="47.25" customHeight="1">
      <c r="A285" s="56" t="s">
        <v>357</v>
      </c>
      <c r="B285" s="56"/>
      <c r="C285" s="56"/>
      <c r="D285" s="56"/>
      <c r="E285" s="56"/>
      <c r="F285" s="56"/>
      <c r="G285" s="56"/>
      <c r="H285" s="56"/>
      <c r="I285" s="56"/>
      <c r="M285" s="42"/>
    </row>
    <row r="286" spans="1:13" ht="36">
      <c r="A286" s="57"/>
      <c r="B286" s="17" t="s">
        <v>358</v>
      </c>
      <c r="C286" s="32"/>
      <c r="D286" s="30" t="s">
        <v>30</v>
      </c>
      <c r="E286" s="22">
        <v>1</v>
      </c>
      <c r="F286" s="62"/>
      <c r="G286" s="63"/>
      <c r="H286" s="63"/>
      <c r="I286" s="64"/>
      <c r="M286" s="42"/>
    </row>
    <row r="287" spans="1:13" ht="36">
      <c r="A287" s="57"/>
      <c r="B287" s="13" t="s">
        <v>359</v>
      </c>
      <c r="C287" s="32"/>
      <c r="D287" s="11" t="s">
        <v>30</v>
      </c>
      <c r="E287" s="12">
        <v>1</v>
      </c>
      <c r="F287" s="65"/>
      <c r="G287" s="66"/>
      <c r="H287" s="66"/>
      <c r="I287" s="67"/>
      <c r="M287" s="42"/>
    </row>
    <row r="288" spans="1:13" ht="36">
      <c r="A288" s="57"/>
      <c r="B288" s="13" t="s">
        <v>360</v>
      </c>
      <c r="C288" s="32"/>
      <c r="D288" s="11" t="s">
        <v>30</v>
      </c>
      <c r="E288" s="12">
        <v>1</v>
      </c>
      <c r="F288" s="65"/>
      <c r="G288" s="66"/>
      <c r="H288" s="66"/>
      <c r="I288" s="67"/>
      <c r="M288" s="42"/>
    </row>
    <row r="289" spans="1:13" ht="48">
      <c r="A289" s="57"/>
      <c r="B289" s="13" t="s">
        <v>361</v>
      </c>
      <c r="C289" s="32"/>
      <c r="D289" s="11" t="s">
        <v>30</v>
      </c>
      <c r="E289" s="12">
        <v>1</v>
      </c>
      <c r="F289" s="65"/>
      <c r="G289" s="66"/>
      <c r="H289" s="66"/>
      <c r="I289" s="67"/>
      <c r="M289" s="42"/>
    </row>
    <row r="290" spans="1:13" ht="36">
      <c r="A290" s="57"/>
      <c r="B290" s="13" t="s">
        <v>362</v>
      </c>
      <c r="C290" s="32"/>
      <c r="D290" s="11" t="s">
        <v>30</v>
      </c>
      <c r="E290" s="12">
        <v>1</v>
      </c>
      <c r="F290" s="65"/>
      <c r="G290" s="66"/>
      <c r="H290" s="66"/>
      <c r="I290" s="67"/>
      <c r="M290" s="42"/>
    </row>
    <row r="291" spans="1:13" ht="36">
      <c r="A291" s="57"/>
      <c r="B291" s="13" t="s">
        <v>363</v>
      </c>
      <c r="C291" s="32"/>
      <c r="D291" s="11" t="s">
        <v>30</v>
      </c>
      <c r="E291" s="12">
        <v>1</v>
      </c>
      <c r="F291" s="65"/>
      <c r="G291" s="66"/>
      <c r="H291" s="66"/>
      <c r="I291" s="67"/>
      <c r="M291" s="42"/>
    </row>
    <row r="292" spans="1:13" ht="36">
      <c r="A292" s="57"/>
      <c r="B292" s="13" t="s">
        <v>364</v>
      </c>
      <c r="C292" s="32"/>
      <c r="D292" s="11" t="s">
        <v>30</v>
      </c>
      <c r="E292" s="12">
        <v>1</v>
      </c>
      <c r="F292" s="65"/>
      <c r="G292" s="66"/>
      <c r="H292" s="66"/>
      <c r="I292" s="67"/>
      <c r="M292" s="42"/>
    </row>
    <row r="293" spans="1:13" ht="36">
      <c r="A293" s="57"/>
      <c r="B293" s="13" t="s">
        <v>365</v>
      </c>
      <c r="C293" s="32"/>
      <c r="D293" s="11" t="s">
        <v>30</v>
      </c>
      <c r="E293" s="12">
        <v>1</v>
      </c>
      <c r="F293" s="65"/>
      <c r="G293" s="66"/>
      <c r="H293" s="66"/>
      <c r="I293" s="67"/>
      <c r="M293" s="42"/>
    </row>
    <row r="294" spans="1:13" ht="36">
      <c r="A294" s="57"/>
      <c r="B294" s="13" t="s">
        <v>366</v>
      </c>
      <c r="C294" s="32"/>
      <c r="D294" s="11" t="s">
        <v>30</v>
      </c>
      <c r="E294" s="12">
        <v>1</v>
      </c>
      <c r="F294" s="65"/>
      <c r="G294" s="66"/>
      <c r="H294" s="66"/>
      <c r="I294" s="67"/>
      <c r="M294" s="42"/>
    </row>
    <row r="295" spans="1:13" ht="36">
      <c r="A295" s="57"/>
      <c r="B295" s="13" t="s">
        <v>367</v>
      </c>
      <c r="C295" s="32"/>
      <c r="D295" s="11" t="s">
        <v>30</v>
      </c>
      <c r="E295" s="12">
        <v>1</v>
      </c>
      <c r="F295" s="65"/>
      <c r="G295" s="66"/>
      <c r="H295" s="66"/>
      <c r="I295" s="67"/>
      <c r="M295" s="42"/>
    </row>
    <row r="296" spans="1:13" ht="36">
      <c r="A296" s="57"/>
      <c r="B296" s="13" t="s">
        <v>368</v>
      </c>
      <c r="C296" s="32"/>
      <c r="D296" s="11" t="s">
        <v>30</v>
      </c>
      <c r="E296" s="12">
        <v>1</v>
      </c>
      <c r="F296" s="65"/>
      <c r="G296" s="66"/>
      <c r="H296" s="66"/>
      <c r="I296" s="67"/>
      <c r="M296" s="42"/>
    </row>
    <row r="297" spans="1:13" ht="36">
      <c r="A297" s="58"/>
      <c r="B297" s="13" t="s">
        <v>369</v>
      </c>
      <c r="C297" s="32"/>
      <c r="D297" s="11" t="s">
        <v>30</v>
      </c>
      <c r="E297" s="12">
        <v>1</v>
      </c>
      <c r="F297" s="68"/>
      <c r="G297" s="69"/>
      <c r="H297" s="69"/>
      <c r="I297" s="70"/>
      <c r="M297" s="42"/>
    </row>
    <row r="298" spans="1:13" ht="84">
      <c r="A298" s="12">
        <v>1</v>
      </c>
      <c r="B298" s="16" t="s">
        <v>370</v>
      </c>
      <c r="C298" s="12" t="s">
        <v>32</v>
      </c>
      <c r="D298" s="11" t="s">
        <v>30</v>
      </c>
      <c r="E298" s="12">
        <v>1</v>
      </c>
      <c r="F298" s="37">
        <v>300000</v>
      </c>
      <c r="G298" s="36">
        <f t="shared" ref="G298:G302" si="33">F298*19%</f>
        <v>57000</v>
      </c>
      <c r="H298" s="36">
        <f t="shared" ref="H298" si="34">SUM(F298:G298)</f>
        <v>357000</v>
      </c>
      <c r="I298" s="36">
        <f t="shared" ref="I298" si="35">H298*E298</f>
        <v>357000</v>
      </c>
      <c r="K298" s="41"/>
      <c r="M298" s="42"/>
    </row>
    <row r="299" spans="1:13" ht="48">
      <c r="A299" s="12" t="s">
        <v>33</v>
      </c>
      <c r="B299" s="16" t="s">
        <v>371</v>
      </c>
      <c r="C299" s="12" t="s">
        <v>32</v>
      </c>
      <c r="D299" s="11" t="s">
        <v>30</v>
      </c>
      <c r="E299" s="12">
        <v>1</v>
      </c>
      <c r="F299" s="37">
        <v>600000</v>
      </c>
      <c r="G299" s="36">
        <f t="shared" si="33"/>
        <v>114000</v>
      </c>
      <c r="H299" s="36">
        <f t="shared" ref="H299:H302" si="36">SUM(F299:G299)</f>
        <v>714000</v>
      </c>
      <c r="I299" s="36">
        <f t="shared" ref="I299:I302" si="37">H299*E299</f>
        <v>714000</v>
      </c>
      <c r="K299" s="41"/>
      <c r="M299" s="42"/>
    </row>
    <row r="300" spans="1:13" ht="36">
      <c r="A300" s="12" t="s">
        <v>35</v>
      </c>
      <c r="B300" s="16" t="s">
        <v>372</v>
      </c>
      <c r="C300" s="12" t="s">
        <v>32</v>
      </c>
      <c r="D300" s="11" t="s">
        <v>30</v>
      </c>
      <c r="E300" s="12">
        <v>1</v>
      </c>
      <c r="F300" s="37">
        <v>1600000</v>
      </c>
      <c r="G300" s="36">
        <f t="shared" si="33"/>
        <v>304000</v>
      </c>
      <c r="H300" s="36">
        <f t="shared" si="36"/>
        <v>1904000</v>
      </c>
      <c r="I300" s="36">
        <f t="shared" si="37"/>
        <v>1904000</v>
      </c>
      <c r="K300" s="41"/>
      <c r="M300" s="42"/>
    </row>
    <row r="301" spans="1:13" ht="48">
      <c r="A301" s="12" t="s">
        <v>37</v>
      </c>
      <c r="B301" s="16" t="s">
        <v>373</v>
      </c>
      <c r="C301" s="12" t="s">
        <v>32</v>
      </c>
      <c r="D301" s="11" t="s">
        <v>30</v>
      </c>
      <c r="E301" s="12">
        <v>1</v>
      </c>
      <c r="F301" s="37">
        <v>740000</v>
      </c>
      <c r="G301" s="36">
        <f t="shared" si="33"/>
        <v>140600</v>
      </c>
      <c r="H301" s="36">
        <f t="shared" si="36"/>
        <v>880600</v>
      </c>
      <c r="I301" s="36">
        <f t="shared" si="37"/>
        <v>880600</v>
      </c>
      <c r="K301" s="41"/>
      <c r="M301" s="42"/>
    </row>
    <row r="302" spans="1:13" ht="108">
      <c r="A302" s="14" t="s">
        <v>39</v>
      </c>
      <c r="B302" s="16" t="s">
        <v>374</v>
      </c>
      <c r="C302" s="14" t="s">
        <v>32</v>
      </c>
      <c r="D302" s="20" t="s">
        <v>30</v>
      </c>
      <c r="E302" s="14">
        <v>1</v>
      </c>
      <c r="F302" s="37">
        <v>860000</v>
      </c>
      <c r="G302" s="36">
        <f t="shared" si="33"/>
        <v>163400</v>
      </c>
      <c r="H302" s="36">
        <f t="shared" si="36"/>
        <v>1023400</v>
      </c>
      <c r="I302" s="36">
        <f t="shared" si="37"/>
        <v>1023400</v>
      </c>
      <c r="K302" s="41"/>
      <c r="M302" s="42"/>
    </row>
    <row r="303" spans="1:13" ht="37.5" customHeight="1">
      <c r="A303" s="56" t="s">
        <v>375</v>
      </c>
      <c r="B303" s="56"/>
      <c r="C303" s="56"/>
      <c r="D303" s="56"/>
      <c r="E303" s="56"/>
      <c r="F303" s="56"/>
      <c r="G303" s="56"/>
      <c r="H303" s="56"/>
      <c r="I303" s="56"/>
      <c r="M303" s="42"/>
    </row>
    <row r="304" spans="1:13" ht="36">
      <c r="A304" s="57"/>
      <c r="B304" s="17" t="s">
        <v>358</v>
      </c>
      <c r="C304" s="32"/>
      <c r="D304" s="30" t="s">
        <v>30</v>
      </c>
      <c r="E304" s="22">
        <v>1</v>
      </c>
      <c r="F304" s="62"/>
      <c r="G304" s="63"/>
      <c r="H304" s="63"/>
      <c r="I304" s="64"/>
      <c r="M304" s="42"/>
    </row>
    <row r="305" spans="1:13" ht="36">
      <c r="A305" s="57"/>
      <c r="B305" s="13" t="s">
        <v>359</v>
      </c>
      <c r="C305" s="32"/>
      <c r="D305" s="11" t="s">
        <v>30</v>
      </c>
      <c r="E305" s="12">
        <v>1</v>
      </c>
      <c r="F305" s="65"/>
      <c r="G305" s="66"/>
      <c r="H305" s="66"/>
      <c r="I305" s="67"/>
      <c r="M305" s="42"/>
    </row>
    <row r="306" spans="1:13" ht="36">
      <c r="A306" s="57"/>
      <c r="B306" s="13" t="s">
        <v>360</v>
      </c>
      <c r="C306" s="32"/>
      <c r="D306" s="11" t="s">
        <v>30</v>
      </c>
      <c r="E306" s="12">
        <v>1</v>
      </c>
      <c r="F306" s="65"/>
      <c r="G306" s="66"/>
      <c r="H306" s="66"/>
      <c r="I306" s="67"/>
      <c r="M306" s="42"/>
    </row>
    <row r="307" spans="1:13" ht="48">
      <c r="A307" s="57"/>
      <c r="B307" s="13" t="s">
        <v>361</v>
      </c>
      <c r="C307" s="32"/>
      <c r="D307" s="11" t="s">
        <v>30</v>
      </c>
      <c r="E307" s="12">
        <v>1</v>
      </c>
      <c r="F307" s="65"/>
      <c r="G307" s="66"/>
      <c r="H307" s="66"/>
      <c r="I307" s="67"/>
      <c r="M307" s="42"/>
    </row>
    <row r="308" spans="1:13" ht="36">
      <c r="A308" s="57"/>
      <c r="B308" s="13" t="s">
        <v>362</v>
      </c>
      <c r="C308" s="32"/>
      <c r="D308" s="11" t="s">
        <v>30</v>
      </c>
      <c r="E308" s="12">
        <v>1</v>
      </c>
      <c r="F308" s="65"/>
      <c r="G308" s="66"/>
      <c r="H308" s="66"/>
      <c r="I308" s="67"/>
      <c r="M308" s="42"/>
    </row>
    <row r="309" spans="1:13" ht="36">
      <c r="A309" s="57"/>
      <c r="B309" s="13" t="s">
        <v>363</v>
      </c>
      <c r="C309" s="32"/>
      <c r="D309" s="11" t="s">
        <v>30</v>
      </c>
      <c r="E309" s="12">
        <v>1</v>
      </c>
      <c r="F309" s="65"/>
      <c r="G309" s="66"/>
      <c r="H309" s="66"/>
      <c r="I309" s="67"/>
      <c r="M309" s="42"/>
    </row>
    <row r="310" spans="1:13" ht="36">
      <c r="A310" s="57"/>
      <c r="B310" s="13" t="s">
        <v>364</v>
      </c>
      <c r="C310" s="32"/>
      <c r="D310" s="11" t="s">
        <v>30</v>
      </c>
      <c r="E310" s="12">
        <v>1</v>
      </c>
      <c r="F310" s="65"/>
      <c r="G310" s="66"/>
      <c r="H310" s="66"/>
      <c r="I310" s="67"/>
      <c r="M310" s="42"/>
    </row>
    <row r="311" spans="1:13" ht="36">
      <c r="A311" s="57"/>
      <c r="B311" s="13" t="s">
        <v>365</v>
      </c>
      <c r="C311" s="32"/>
      <c r="D311" s="11" t="s">
        <v>30</v>
      </c>
      <c r="E311" s="12">
        <v>1</v>
      </c>
      <c r="F311" s="65"/>
      <c r="G311" s="66"/>
      <c r="H311" s="66"/>
      <c r="I311" s="67"/>
      <c r="M311" s="42"/>
    </row>
    <row r="312" spans="1:13" ht="36">
      <c r="A312" s="57"/>
      <c r="B312" s="13" t="s">
        <v>366</v>
      </c>
      <c r="C312" s="32"/>
      <c r="D312" s="11" t="s">
        <v>30</v>
      </c>
      <c r="E312" s="12">
        <v>1</v>
      </c>
      <c r="F312" s="65"/>
      <c r="G312" s="66"/>
      <c r="H312" s="66"/>
      <c r="I312" s="67"/>
      <c r="M312" s="42"/>
    </row>
    <row r="313" spans="1:13" ht="36">
      <c r="A313" s="57"/>
      <c r="B313" s="13" t="s">
        <v>367</v>
      </c>
      <c r="C313" s="32"/>
      <c r="D313" s="11" t="s">
        <v>30</v>
      </c>
      <c r="E313" s="12">
        <v>1</v>
      </c>
      <c r="F313" s="65"/>
      <c r="G313" s="66"/>
      <c r="H313" s="66"/>
      <c r="I313" s="67"/>
      <c r="M313" s="42"/>
    </row>
    <row r="314" spans="1:13" ht="36">
      <c r="A314" s="57"/>
      <c r="B314" s="13" t="s">
        <v>368</v>
      </c>
      <c r="C314" s="32"/>
      <c r="D314" s="11" t="s">
        <v>30</v>
      </c>
      <c r="E314" s="12">
        <v>1</v>
      </c>
      <c r="F314" s="65"/>
      <c r="G314" s="66"/>
      <c r="H314" s="66"/>
      <c r="I314" s="67"/>
      <c r="M314" s="42"/>
    </row>
    <row r="315" spans="1:13" ht="36">
      <c r="A315" s="58"/>
      <c r="B315" s="13" t="s">
        <v>369</v>
      </c>
      <c r="C315" s="32"/>
      <c r="D315" s="11" t="s">
        <v>30</v>
      </c>
      <c r="E315" s="12">
        <v>1</v>
      </c>
      <c r="F315" s="68"/>
      <c r="G315" s="69"/>
      <c r="H315" s="69"/>
      <c r="I315" s="70"/>
      <c r="M315" s="42"/>
    </row>
    <row r="316" spans="1:13" ht="27" customHeight="1">
      <c r="A316" s="23">
        <v>2</v>
      </c>
      <c r="B316" s="13" t="s">
        <v>376</v>
      </c>
      <c r="C316" s="12" t="s">
        <v>32</v>
      </c>
      <c r="D316" s="11" t="s">
        <v>30</v>
      </c>
      <c r="E316" s="12">
        <v>1</v>
      </c>
      <c r="F316" s="37">
        <v>960000</v>
      </c>
      <c r="G316" s="36">
        <f>F316*19%</f>
        <v>182400</v>
      </c>
      <c r="H316" s="36">
        <f>SUM(F316:G316)</f>
        <v>1142400</v>
      </c>
      <c r="I316" s="36">
        <f>H316*E316</f>
        <v>1142400</v>
      </c>
      <c r="K316" s="41"/>
      <c r="M316" s="42"/>
    </row>
    <row r="317" spans="1:13" ht="27" customHeight="1">
      <c r="A317" s="23" t="s">
        <v>90</v>
      </c>
      <c r="B317" s="13" t="s">
        <v>377</v>
      </c>
      <c r="C317" s="14" t="s">
        <v>41</v>
      </c>
      <c r="D317" s="11" t="s">
        <v>30</v>
      </c>
      <c r="E317" s="12">
        <v>1</v>
      </c>
      <c r="F317" s="37">
        <v>1560000</v>
      </c>
      <c r="G317" s="36">
        <f t="shared" ref="G317:G332" si="38">F317*19%</f>
        <v>296400</v>
      </c>
      <c r="H317" s="36">
        <f t="shared" ref="H317:H332" si="39">SUM(F317:G317)</f>
        <v>1856400</v>
      </c>
      <c r="I317" s="36">
        <f t="shared" ref="I317:I332" si="40">H317*E317</f>
        <v>1856400</v>
      </c>
      <c r="K317" s="41"/>
      <c r="M317" s="42"/>
    </row>
    <row r="318" spans="1:13" ht="26.25" customHeight="1">
      <c r="A318" s="23" t="s">
        <v>92</v>
      </c>
      <c r="B318" s="13" t="s">
        <v>378</v>
      </c>
      <c r="C318" s="14" t="s">
        <v>41</v>
      </c>
      <c r="D318" s="11" t="s">
        <v>30</v>
      </c>
      <c r="E318" s="12">
        <v>1</v>
      </c>
      <c r="F318" s="37">
        <v>1200000</v>
      </c>
      <c r="G318" s="36">
        <f t="shared" si="38"/>
        <v>228000</v>
      </c>
      <c r="H318" s="36">
        <f t="shared" si="39"/>
        <v>1428000</v>
      </c>
      <c r="I318" s="36">
        <f t="shared" si="40"/>
        <v>1428000</v>
      </c>
      <c r="K318" s="41"/>
      <c r="M318" s="42"/>
    </row>
    <row r="319" spans="1:13" ht="27" customHeight="1">
      <c r="A319" s="23" t="s">
        <v>94</v>
      </c>
      <c r="B319" s="13" t="s">
        <v>379</v>
      </c>
      <c r="C319" s="14" t="s">
        <v>41</v>
      </c>
      <c r="D319" s="11" t="s">
        <v>30</v>
      </c>
      <c r="E319" s="12">
        <v>1</v>
      </c>
      <c r="F319" s="37">
        <v>560000</v>
      </c>
      <c r="G319" s="36">
        <f t="shared" si="38"/>
        <v>106400</v>
      </c>
      <c r="H319" s="36">
        <f t="shared" si="39"/>
        <v>666400</v>
      </c>
      <c r="I319" s="36">
        <f t="shared" si="40"/>
        <v>666400</v>
      </c>
      <c r="K319" s="41"/>
      <c r="M319" s="42"/>
    </row>
    <row r="320" spans="1:13" ht="27" customHeight="1">
      <c r="A320" s="23" t="s">
        <v>96</v>
      </c>
      <c r="B320" s="13" t="s">
        <v>380</v>
      </c>
      <c r="C320" s="14" t="s">
        <v>41</v>
      </c>
      <c r="D320" s="11" t="s">
        <v>30</v>
      </c>
      <c r="E320" s="12">
        <v>1</v>
      </c>
      <c r="F320" s="37">
        <v>2300000</v>
      </c>
      <c r="G320" s="36">
        <f t="shared" si="38"/>
        <v>437000</v>
      </c>
      <c r="H320" s="36">
        <f t="shared" si="39"/>
        <v>2737000</v>
      </c>
      <c r="I320" s="36">
        <f t="shared" si="40"/>
        <v>2737000</v>
      </c>
      <c r="K320" s="41"/>
      <c r="M320" s="42"/>
    </row>
    <row r="321" spans="1:13" ht="25.5" customHeight="1">
      <c r="A321" s="23" t="s">
        <v>98</v>
      </c>
      <c r="B321" s="13" t="s">
        <v>381</v>
      </c>
      <c r="C321" s="14" t="s">
        <v>41</v>
      </c>
      <c r="D321" s="11" t="s">
        <v>30</v>
      </c>
      <c r="E321" s="12">
        <v>1</v>
      </c>
      <c r="F321" s="37">
        <v>1400000</v>
      </c>
      <c r="G321" s="36">
        <f t="shared" si="38"/>
        <v>266000</v>
      </c>
      <c r="H321" s="36">
        <f t="shared" si="39"/>
        <v>1666000</v>
      </c>
      <c r="I321" s="36">
        <f t="shared" si="40"/>
        <v>1666000</v>
      </c>
      <c r="K321" s="41"/>
      <c r="M321" s="42"/>
    </row>
    <row r="322" spans="1:13" ht="28.5" customHeight="1">
      <c r="A322" s="23" t="s">
        <v>100</v>
      </c>
      <c r="B322" s="13" t="s">
        <v>382</v>
      </c>
      <c r="C322" s="14" t="s">
        <v>41</v>
      </c>
      <c r="D322" s="11" t="s">
        <v>30</v>
      </c>
      <c r="E322" s="12">
        <v>1</v>
      </c>
      <c r="F322" s="37">
        <v>1050000</v>
      </c>
      <c r="G322" s="36">
        <f t="shared" si="38"/>
        <v>199500</v>
      </c>
      <c r="H322" s="36">
        <f t="shared" si="39"/>
        <v>1249500</v>
      </c>
      <c r="I322" s="36">
        <f t="shared" si="40"/>
        <v>1249500</v>
      </c>
      <c r="K322" s="41"/>
      <c r="M322" s="42"/>
    </row>
    <row r="323" spans="1:13" ht="27" customHeight="1">
      <c r="A323" s="23" t="s">
        <v>102</v>
      </c>
      <c r="B323" s="13" t="s">
        <v>383</v>
      </c>
      <c r="C323" s="14" t="s">
        <v>41</v>
      </c>
      <c r="D323" s="11" t="s">
        <v>30</v>
      </c>
      <c r="E323" s="12">
        <v>1</v>
      </c>
      <c r="F323" s="37">
        <v>1850000</v>
      </c>
      <c r="G323" s="36">
        <f t="shared" si="38"/>
        <v>351500</v>
      </c>
      <c r="H323" s="36">
        <f t="shared" si="39"/>
        <v>2201500</v>
      </c>
      <c r="I323" s="36">
        <f t="shared" si="40"/>
        <v>2201500</v>
      </c>
      <c r="K323" s="41"/>
      <c r="M323" s="42"/>
    </row>
    <row r="324" spans="1:13" ht="23.25" customHeight="1">
      <c r="A324" s="23" t="s">
        <v>104</v>
      </c>
      <c r="B324" s="13" t="s">
        <v>384</v>
      </c>
      <c r="C324" s="14" t="s">
        <v>41</v>
      </c>
      <c r="D324" s="11" t="s">
        <v>30</v>
      </c>
      <c r="E324" s="12">
        <v>1</v>
      </c>
      <c r="F324" s="37">
        <v>850000</v>
      </c>
      <c r="G324" s="36">
        <f t="shared" si="38"/>
        <v>161500</v>
      </c>
      <c r="H324" s="36">
        <f t="shared" si="39"/>
        <v>1011500</v>
      </c>
      <c r="I324" s="36">
        <f t="shared" si="40"/>
        <v>1011500</v>
      </c>
      <c r="K324" s="41"/>
      <c r="M324" s="42"/>
    </row>
    <row r="325" spans="1:13" ht="32.25" customHeight="1">
      <c r="A325" s="24" t="s">
        <v>106</v>
      </c>
      <c r="B325" s="13" t="s">
        <v>385</v>
      </c>
      <c r="C325" s="14" t="s">
        <v>41</v>
      </c>
      <c r="D325" s="20" t="s">
        <v>30</v>
      </c>
      <c r="E325" s="14">
        <v>1</v>
      </c>
      <c r="F325" s="37">
        <v>880000</v>
      </c>
      <c r="G325" s="36">
        <f t="shared" si="38"/>
        <v>167200</v>
      </c>
      <c r="H325" s="36">
        <f t="shared" si="39"/>
        <v>1047200</v>
      </c>
      <c r="I325" s="36">
        <f t="shared" si="40"/>
        <v>1047200</v>
      </c>
      <c r="K325" s="41"/>
      <c r="M325" s="42"/>
    </row>
    <row r="326" spans="1:13" ht="27" customHeight="1">
      <c r="A326" s="23" t="s">
        <v>108</v>
      </c>
      <c r="B326" s="13" t="s">
        <v>386</v>
      </c>
      <c r="C326" s="14" t="s">
        <v>41</v>
      </c>
      <c r="D326" s="11" t="s">
        <v>30</v>
      </c>
      <c r="E326" s="12">
        <v>1</v>
      </c>
      <c r="F326" s="37">
        <v>1480000</v>
      </c>
      <c r="G326" s="36">
        <f t="shared" si="38"/>
        <v>281200</v>
      </c>
      <c r="H326" s="36">
        <f t="shared" si="39"/>
        <v>1761200</v>
      </c>
      <c r="I326" s="36">
        <f t="shared" si="40"/>
        <v>1761200</v>
      </c>
      <c r="K326" s="44"/>
      <c r="M326" s="42"/>
    </row>
    <row r="327" spans="1:13" ht="27" customHeight="1">
      <c r="A327" s="23" t="s">
        <v>110</v>
      </c>
      <c r="B327" s="13" t="s">
        <v>387</v>
      </c>
      <c r="C327" s="14" t="s">
        <v>41</v>
      </c>
      <c r="D327" s="11" t="s">
        <v>30</v>
      </c>
      <c r="E327" s="12">
        <v>1</v>
      </c>
      <c r="F327" s="37">
        <v>1460000</v>
      </c>
      <c r="G327" s="36">
        <f t="shared" si="38"/>
        <v>277400</v>
      </c>
      <c r="H327" s="36">
        <f t="shared" si="39"/>
        <v>1737400</v>
      </c>
      <c r="I327" s="36">
        <f t="shared" si="40"/>
        <v>1737400</v>
      </c>
      <c r="K327" s="44"/>
      <c r="M327" s="42"/>
    </row>
    <row r="328" spans="1:13" ht="25.5" customHeight="1">
      <c r="A328" s="23" t="s">
        <v>112</v>
      </c>
      <c r="B328" s="13" t="s">
        <v>388</v>
      </c>
      <c r="C328" s="14" t="s">
        <v>41</v>
      </c>
      <c r="D328" s="11" t="s">
        <v>30</v>
      </c>
      <c r="E328" s="12">
        <v>1</v>
      </c>
      <c r="F328" s="37">
        <v>560000</v>
      </c>
      <c r="G328" s="36">
        <f t="shared" si="38"/>
        <v>106400</v>
      </c>
      <c r="H328" s="36">
        <f t="shared" si="39"/>
        <v>666400</v>
      </c>
      <c r="I328" s="36">
        <f t="shared" si="40"/>
        <v>666400</v>
      </c>
      <c r="K328" s="44"/>
      <c r="M328" s="42"/>
    </row>
    <row r="329" spans="1:13" ht="28.5" customHeight="1">
      <c r="A329" s="23" t="s">
        <v>114</v>
      </c>
      <c r="B329" s="13" t="s">
        <v>389</v>
      </c>
      <c r="C329" s="14" t="s">
        <v>41</v>
      </c>
      <c r="D329" s="11" t="s">
        <v>30</v>
      </c>
      <c r="E329" s="12">
        <v>1</v>
      </c>
      <c r="F329" s="37">
        <v>460000</v>
      </c>
      <c r="G329" s="36">
        <f t="shared" si="38"/>
        <v>87400</v>
      </c>
      <c r="H329" s="36">
        <f t="shared" si="39"/>
        <v>547400</v>
      </c>
      <c r="I329" s="36">
        <f t="shared" si="40"/>
        <v>547400</v>
      </c>
      <c r="K329" s="44"/>
      <c r="M329" s="42"/>
    </row>
    <row r="330" spans="1:13" ht="27" customHeight="1">
      <c r="A330" s="23" t="s">
        <v>116</v>
      </c>
      <c r="B330" s="13" t="s">
        <v>390</v>
      </c>
      <c r="C330" s="14" t="s">
        <v>41</v>
      </c>
      <c r="D330" s="11" t="s">
        <v>30</v>
      </c>
      <c r="E330" s="12">
        <v>1</v>
      </c>
      <c r="F330" s="37">
        <v>740000</v>
      </c>
      <c r="G330" s="36">
        <f t="shared" si="38"/>
        <v>140600</v>
      </c>
      <c r="H330" s="36">
        <f t="shared" si="39"/>
        <v>880600</v>
      </c>
      <c r="I330" s="36">
        <f t="shared" si="40"/>
        <v>880600</v>
      </c>
      <c r="K330" s="44"/>
      <c r="M330" s="42"/>
    </row>
    <row r="331" spans="1:13" ht="23.25" customHeight="1">
      <c r="A331" s="23" t="s">
        <v>118</v>
      </c>
      <c r="B331" s="13" t="s">
        <v>391</v>
      </c>
      <c r="C331" s="14" t="s">
        <v>41</v>
      </c>
      <c r="D331" s="11" t="s">
        <v>30</v>
      </c>
      <c r="E331" s="12">
        <v>1</v>
      </c>
      <c r="F331" s="37">
        <v>860000</v>
      </c>
      <c r="G331" s="36">
        <f t="shared" si="38"/>
        <v>163400</v>
      </c>
      <c r="H331" s="36">
        <f t="shared" si="39"/>
        <v>1023400</v>
      </c>
      <c r="I331" s="36">
        <f t="shared" si="40"/>
        <v>1023400</v>
      </c>
      <c r="K331" s="44"/>
      <c r="M331" s="42"/>
    </row>
    <row r="332" spans="1:13" ht="32.25" customHeight="1" thickBot="1">
      <c r="A332" s="23" t="s">
        <v>120</v>
      </c>
      <c r="B332" s="13" t="s">
        <v>392</v>
      </c>
      <c r="C332" s="14" t="s">
        <v>41</v>
      </c>
      <c r="D332" s="20" t="s">
        <v>30</v>
      </c>
      <c r="E332" s="14">
        <v>1</v>
      </c>
      <c r="F332" s="37">
        <v>220000</v>
      </c>
      <c r="G332" s="36">
        <f t="shared" si="38"/>
        <v>41800</v>
      </c>
      <c r="H332" s="36">
        <f t="shared" si="39"/>
        <v>261800</v>
      </c>
      <c r="I332" s="36">
        <f t="shared" si="40"/>
        <v>261800</v>
      </c>
      <c r="K332" s="44"/>
      <c r="M332" s="42"/>
    </row>
    <row r="333" spans="1:13" ht="15.75" customHeight="1" thickBot="1">
      <c r="A333" s="100" t="s">
        <v>393</v>
      </c>
      <c r="B333" s="101"/>
      <c r="C333" s="101"/>
      <c r="D333" s="101"/>
      <c r="E333" s="101"/>
      <c r="F333" s="101"/>
      <c r="G333" s="101"/>
      <c r="H333" s="101"/>
      <c r="I333" s="102"/>
      <c r="M333" s="42"/>
    </row>
    <row r="334" spans="1:13" ht="30">
      <c r="A334" s="5" t="s">
        <v>19</v>
      </c>
      <c r="B334" s="5" t="s">
        <v>20</v>
      </c>
      <c r="C334" s="6" t="s">
        <v>21</v>
      </c>
      <c r="D334" s="5" t="s">
        <v>22</v>
      </c>
      <c r="E334" s="5" t="s">
        <v>23</v>
      </c>
      <c r="F334" s="5" t="s">
        <v>24</v>
      </c>
      <c r="G334" s="5" t="s">
        <v>25</v>
      </c>
      <c r="H334" s="5" t="s">
        <v>26</v>
      </c>
      <c r="I334" s="5" t="s">
        <v>27</v>
      </c>
      <c r="K334" s="40"/>
      <c r="M334" s="42"/>
    </row>
    <row r="335" spans="1:13" ht="34.5" customHeight="1">
      <c r="A335" s="56" t="s">
        <v>394</v>
      </c>
      <c r="B335" s="56"/>
      <c r="C335" s="56"/>
      <c r="D335" s="56"/>
      <c r="E335" s="56"/>
      <c r="F335" s="56"/>
      <c r="G335" s="56"/>
      <c r="H335" s="56"/>
      <c r="I335" s="56"/>
      <c r="M335" s="42"/>
    </row>
    <row r="336" spans="1:13" ht="36">
      <c r="A336" s="57"/>
      <c r="B336" s="17" t="s">
        <v>360</v>
      </c>
      <c r="C336" s="32"/>
      <c r="D336" s="30" t="s">
        <v>30</v>
      </c>
      <c r="E336" s="22">
        <v>1</v>
      </c>
      <c r="F336" s="62"/>
      <c r="G336" s="63"/>
      <c r="H336" s="63"/>
      <c r="I336" s="64"/>
      <c r="M336" s="42"/>
    </row>
    <row r="337" spans="1:13" ht="48">
      <c r="A337" s="57"/>
      <c r="B337" s="13" t="s">
        <v>361</v>
      </c>
      <c r="C337" s="32"/>
      <c r="D337" s="11" t="s">
        <v>30</v>
      </c>
      <c r="E337" s="12">
        <v>1</v>
      </c>
      <c r="F337" s="65"/>
      <c r="G337" s="66"/>
      <c r="H337" s="66"/>
      <c r="I337" s="67"/>
      <c r="M337" s="42"/>
    </row>
    <row r="338" spans="1:13" ht="36">
      <c r="A338" s="57"/>
      <c r="B338" s="13" t="s">
        <v>362</v>
      </c>
      <c r="C338" s="32"/>
      <c r="D338" s="11" t="s">
        <v>30</v>
      </c>
      <c r="E338" s="12">
        <v>1</v>
      </c>
      <c r="F338" s="65"/>
      <c r="G338" s="66"/>
      <c r="H338" s="66"/>
      <c r="I338" s="67"/>
      <c r="M338" s="42"/>
    </row>
    <row r="339" spans="1:13" ht="36">
      <c r="A339" s="57"/>
      <c r="B339" s="13" t="s">
        <v>363</v>
      </c>
      <c r="C339" s="32"/>
      <c r="D339" s="11" t="s">
        <v>30</v>
      </c>
      <c r="E339" s="12">
        <v>1</v>
      </c>
      <c r="F339" s="65"/>
      <c r="G339" s="66"/>
      <c r="H339" s="66"/>
      <c r="I339" s="67"/>
      <c r="M339" s="42"/>
    </row>
    <row r="340" spans="1:13" ht="36">
      <c r="A340" s="57"/>
      <c r="B340" s="13" t="s">
        <v>364</v>
      </c>
      <c r="C340" s="32"/>
      <c r="D340" s="11" t="s">
        <v>30</v>
      </c>
      <c r="E340" s="12">
        <v>1</v>
      </c>
      <c r="F340" s="65"/>
      <c r="G340" s="66"/>
      <c r="H340" s="66"/>
      <c r="I340" s="67"/>
      <c r="M340" s="42"/>
    </row>
    <row r="341" spans="1:13" ht="36">
      <c r="A341" s="57"/>
      <c r="B341" s="13" t="s">
        <v>365</v>
      </c>
      <c r="C341" s="32"/>
      <c r="D341" s="11" t="s">
        <v>30</v>
      </c>
      <c r="E341" s="12">
        <v>1</v>
      </c>
      <c r="F341" s="65"/>
      <c r="G341" s="66"/>
      <c r="H341" s="66"/>
      <c r="I341" s="67"/>
      <c r="M341" s="42"/>
    </row>
    <row r="342" spans="1:13" ht="36">
      <c r="A342" s="57"/>
      <c r="B342" s="13" t="s">
        <v>366</v>
      </c>
      <c r="C342" s="32"/>
      <c r="D342" s="11" t="s">
        <v>30</v>
      </c>
      <c r="E342" s="12">
        <v>1</v>
      </c>
      <c r="F342" s="65"/>
      <c r="G342" s="66"/>
      <c r="H342" s="66"/>
      <c r="I342" s="67"/>
      <c r="M342" s="42"/>
    </row>
    <row r="343" spans="1:13" ht="36">
      <c r="A343" s="57"/>
      <c r="B343" s="13" t="s">
        <v>367</v>
      </c>
      <c r="C343" s="32"/>
      <c r="D343" s="11" t="s">
        <v>30</v>
      </c>
      <c r="E343" s="12">
        <v>1</v>
      </c>
      <c r="F343" s="65"/>
      <c r="G343" s="66"/>
      <c r="H343" s="66"/>
      <c r="I343" s="67"/>
      <c r="M343" s="42"/>
    </row>
    <row r="344" spans="1:13" ht="36">
      <c r="A344" s="57"/>
      <c r="B344" s="13" t="s">
        <v>368</v>
      </c>
      <c r="C344" s="32"/>
      <c r="D344" s="11" t="s">
        <v>30</v>
      </c>
      <c r="E344" s="12">
        <v>1</v>
      </c>
      <c r="F344" s="65"/>
      <c r="G344" s="66"/>
      <c r="H344" s="66"/>
      <c r="I344" s="67"/>
      <c r="M344" s="42"/>
    </row>
    <row r="345" spans="1:13" ht="36">
      <c r="A345" s="58"/>
      <c r="B345" s="13" t="s">
        <v>369</v>
      </c>
      <c r="C345" s="32"/>
      <c r="D345" s="11" t="s">
        <v>30</v>
      </c>
      <c r="E345" s="12">
        <v>1</v>
      </c>
      <c r="F345" s="68"/>
      <c r="G345" s="69"/>
      <c r="H345" s="69"/>
      <c r="I345" s="70"/>
      <c r="M345" s="42"/>
    </row>
    <row r="346" spans="1:13" ht="60">
      <c r="A346" s="23">
        <v>3</v>
      </c>
      <c r="B346" s="13" t="s">
        <v>395</v>
      </c>
      <c r="C346" s="12" t="s">
        <v>32</v>
      </c>
      <c r="D346" s="11" t="s">
        <v>30</v>
      </c>
      <c r="E346" s="12">
        <v>1</v>
      </c>
      <c r="F346" s="37">
        <v>880000</v>
      </c>
      <c r="G346" s="36">
        <f t="shared" ref="G346:G350" si="41">F346*19%</f>
        <v>167200</v>
      </c>
      <c r="H346" s="36">
        <f t="shared" ref="H346" si="42">SUM(F346:G346)</f>
        <v>1047200</v>
      </c>
      <c r="I346" s="36">
        <f t="shared" ref="I346" si="43">H346*E346</f>
        <v>1047200</v>
      </c>
      <c r="K346" s="41"/>
      <c r="M346" s="42"/>
    </row>
    <row r="347" spans="1:13" ht="48">
      <c r="A347" s="23" t="s">
        <v>169</v>
      </c>
      <c r="B347" s="13" t="s">
        <v>396</v>
      </c>
      <c r="C347" s="12" t="s">
        <v>32</v>
      </c>
      <c r="D347" s="11" t="s">
        <v>30</v>
      </c>
      <c r="E347" s="12">
        <v>1</v>
      </c>
      <c r="F347" s="37">
        <v>690000</v>
      </c>
      <c r="G347" s="36">
        <f t="shared" si="41"/>
        <v>131100</v>
      </c>
      <c r="H347" s="36">
        <f t="shared" ref="H347:H350" si="44">SUM(F347:G347)</f>
        <v>821100</v>
      </c>
      <c r="I347" s="36">
        <f t="shared" ref="I347:I350" si="45">H347*E347</f>
        <v>821100</v>
      </c>
      <c r="K347" s="41"/>
      <c r="M347" s="42"/>
    </row>
    <row r="348" spans="1:13" ht="96">
      <c r="A348" s="23" t="s">
        <v>170</v>
      </c>
      <c r="B348" s="13" t="s">
        <v>397</v>
      </c>
      <c r="C348" s="12" t="s">
        <v>32</v>
      </c>
      <c r="D348" s="11" t="s">
        <v>30</v>
      </c>
      <c r="E348" s="12">
        <v>1</v>
      </c>
      <c r="F348" s="37">
        <v>720000</v>
      </c>
      <c r="G348" s="36">
        <f t="shared" si="41"/>
        <v>136800</v>
      </c>
      <c r="H348" s="36">
        <f t="shared" si="44"/>
        <v>856800</v>
      </c>
      <c r="I348" s="36">
        <f t="shared" si="45"/>
        <v>856800</v>
      </c>
      <c r="K348" s="41"/>
      <c r="M348" s="42"/>
    </row>
    <row r="349" spans="1:13" ht="48">
      <c r="A349" s="23" t="s">
        <v>171</v>
      </c>
      <c r="B349" s="13" t="s">
        <v>398</v>
      </c>
      <c r="C349" s="12" t="s">
        <v>32</v>
      </c>
      <c r="D349" s="11" t="s">
        <v>30</v>
      </c>
      <c r="E349" s="12">
        <v>1</v>
      </c>
      <c r="F349" s="37">
        <v>300000</v>
      </c>
      <c r="G349" s="36">
        <f t="shared" si="41"/>
        <v>57000</v>
      </c>
      <c r="H349" s="36">
        <f t="shared" si="44"/>
        <v>357000</v>
      </c>
      <c r="I349" s="36">
        <f t="shared" si="45"/>
        <v>357000</v>
      </c>
      <c r="K349" s="41"/>
      <c r="M349" s="42"/>
    </row>
    <row r="350" spans="1:13" ht="108">
      <c r="A350" s="23" t="s">
        <v>172</v>
      </c>
      <c r="B350" s="13" t="s">
        <v>374</v>
      </c>
      <c r="C350" s="12" t="s">
        <v>32</v>
      </c>
      <c r="D350" s="11" t="s">
        <v>30</v>
      </c>
      <c r="E350" s="12">
        <v>1</v>
      </c>
      <c r="F350" s="37">
        <v>500000</v>
      </c>
      <c r="G350" s="36">
        <f t="shared" si="41"/>
        <v>95000</v>
      </c>
      <c r="H350" s="36">
        <f t="shared" si="44"/>
        <v>595000</v>
      </c>
      <c r="I350" s="36">
        <f t="shared" si="45"/>
        <v>595000</v>
      </c>
      <c r="K350" s="41"/>
      <c r="M350" s="42"/>
    </row>
    <row r="351" spans="1:13" ht="52.5" customHeight="1">
      <c r="A351" s="56" t="s">
        <v>399</v>
      </c>
      <c r="B351" s="56"/>
      <c r="C351" s="56"/>
      <c r="D351" s="56"/>
      <c r="E351" s="56"/>
      <c r="F351" s="56"/>
      <c r="G351" s="56"/>
      <c r="H351" s="56"/>
      <c r="I351" s="56"/>
      <c r="M351" s="42"/>
    </row>
    <row r="352" spans="1:13" ht="36">
      <c r="A352" s="57"/>
      <c r="B352" s="17" t="s">
        <v>360</v>
      </c>
      <c r="C352" s="32"/>
      <c r="D352" s="30" t="s">
        <v>30</v>
      </c>
      <c r="E352" s="22">
        <v>1</v>
      </c>
      <c r="F352" s="62"/>
      <c r="G352" s="63"/>
      <c r="H352" s="63"/>
      <c r="I352" s="64"/>
      <c r="M352" s="42"/>
    </row>
    <row r="353" spans="1:13" ht="48">
      <c r="A353" s="57"/>
      <c r="B353" s="13" t="s">
        <v>361</v>
      </c>
      <c r="C353" s="32"/>
      <c r="D353" s="11" t="s">
        <v>30</v>
      </c>
      <c r="E353" s="12">
        <v>1</v>
      </c>
      <c r="F353" s="65"/>
      <c r="G353" s="66"/>
      <c r="H353" s="66"/>
      <c r="I353" s="67"/>
      <c r="M353" s="42"/>
    </row>
    <row r="354" spans="1:13" ht="36">
      <c r="A354" s="57"/>
      <c r="B354" s="13" t="s">
        <v>362</v>
      </c>
      <c r="C354" s="32"/>
      <c r="D354" s="11" t="s">
        <v>30</v>
      </c>
      <c r="E354" s="12">
        <v>1</v>
      </c>
      <c r="F354" s="65"/>
      <c r="G354" s="66"/>
      <c r="H354" s="66"/>
      <c r="I354" s="67"/>
      <c r="M354" s="42"/>
    </row>
    <row r="355" spans="1:13" ht="36">
      <c r="A355" s="57"/>
      <c r="B355" s="13" t="s">
        <v>363</v>
      </c>
      <c r="C355" s="32"/>
      <c r="D355" s="11" t="s">
        <v>30</v>
      </c>
      <c r="E355" s="12">
        <v>1</v>
      </c>
      <c r="F355" s="65"/>
      <c r="G355" s="66"/>
      <c r="H355" s="66"/>
      <c r="I355" s="67"/>
      <c r="M355" s="42"/>
    </row>
    <row r="356" spans="1:13" ht="36">
      <c r="A356" s="57"/>
      <c r="B356" s="13" t="s">
        <v>364</v>
      </c>
      <c r="C356" s="32"/>
      <c r="D356" s="11" t="s">
        <v>30</v>
      </c>
      <c r="E356" s="12">
        <v>1</v>
      </c>
      <c r="F356" s="65"/>
      <c r="G356" s="66"/>
      <c r="H356" s="66"/>
      <c r="I356" s="67"/>
      <c r="M356" s="42"/>
    </row>
    <row r="357" spans="1:13" ht="36">
      <c r="A357" s="57"/>
      <c r="B357" s="13" t="s">
        <v>365</v>
      </c>
      <c r="C357" s="32"/>
      <c r="D357" s="11" t="s">
        <v>30</v>
      </c>
      <c r="E357" s="12">
        <v>1</v>
      </c>
      <c r="F357" s="65"/>
      <c r="G357" s="66"/>
      <c r="H357" s="66"/>
      <c r="I357" s="67"/>
      <c r="M357" s="42"/>
    </row>
    <row r="358" spans="1:13" ht="36">
      <c r="A358" s="57"/>
      <c r="B358" s="13" t="s">
        <v>366</v>
      </c>
      <c r="C358" s="32"/>
      <c r="D358" s="11" t="s">
        <v>30</v>
      </c>
      <c r="E358" s="12">
        <v>1</v>
      </c>
      <c r="F358" s="65"/>
      <c r="G358" s="66"/>
      <c r="H358" s="66"/>
      <c r="I358" s="67"/>
      <c r="M358" s="42"/>
    </row>
    <row r="359" spans="1:13" ht="36">
      <c r="A359" s="57"/>
      <c r="B359" s="13" t="s">
        <v>367</v>
      </c>
      <c r="C359" s="32"/>
      <c r="D359" s="11" t="s">
        <v>30</v>
      </c>
      <c r="E359" s="12">
        <v>1</v>
      </c>
      <c r="F359" s="65"/>
      <c r="G359" s="66"/>
      <c r="H359" s="66"/>
      <c r="I359" s="67"/>
      <c r="M359" s="42"/>
    </row>
    <row r="360" spans="1:13" ht="36">
      <c r="A360" s="57"/>
      <c r="B360" s="13" t="s">
        <v>368</v>
      </c>
      <c r="C360" s="32"/>
      <c r="D360" s="11" t="s">
        <v>30</v>
      </c>
      <c r="E360" s="12">
        <v>1</v>
      </c>
      <c r="F360" s="65"/>
      <c r="G360" s="66"/>
      <c r="H360" s="66"/>
      <c r="I360" s="67"/>
      <c r="M360" s="42"/>
    </row>
    <row r="361" spans="1:13" ht="36">
      <c r="A361" s="58"/>
      <c r="B361" s="13" t="s">
        <v>369</v>
      </c>
      <c r="C361" s="32"/>
      <c r="D361" s="11" t="s">
        <v>30</v>
      </c>
      <c r="E361" s="12">
        <v>1</v>
      </c>
      <c r="F361" s="68"/>
      <c r="G361" s="69"/>
      <c r="H361" s="69"/>
      <c r="I361" s="70"/>
      <c r="M361" s="42"/>
    </row>
    <row r="362" spans="1:13" ht="24">
      <c r="A362" s="23">
        <v>4</v>
      </c>
      <c r="B362" s="13" t="s">
        <v>400</v>
      </c>
      <c r="C362" s="14" t="s">
        <v>41</v>
      </c>
      <c r="D362" s="11" t="s">
        <v>30</v>
      </c>
      <c r="E362" s="12">
        <v>1</v>
      </c>
      <c r="F362" s="37">
        <v>1100000</v>
      </c>
      <c r="G362" s="36">
        <f t="shared" ref="G362:G366" si="46">F362*19%</f>
        <v>209000</v>
      </c>
      <c r="H362" s="36">
        <f t="shared" ref="H362" si="47">SUM(F362:G362)</f>
        <v>1309000</v>
      </c>
      <c r="I362" s="36">
        <f t="shared" ref="I362" si="48">H362*E362</f>
        <v>1309000</v>
      </c>
      <c r="K362" s="41"/>
      <c r="M362" s="42"/>
    </row>
    <row r="363" spans="1:13" ht="24">
      <c r="A363" s="23" t="s">
        <v>198</v>
      </c>
      <c r="B363" s="13" t="s">
        <v>401</v>
      </c>
      <c r="C363" s="14" t="s">
        <v>41</v>
      </c>
      <c r="D363" s="11" t="s">
        <v>30</v>
      </c>
      <c r="E363" s="12">
        <v>1</v>
      </c>
      <c r="F363" s="37">
        <v>860000</v>
      </c>
      <c r="G363" s="36">
        <f t="shared" si="46"/>
        <v>163400</v>
      </c>
      <c r="H363" s="36">
        <f t="shared" ref="H363:H366" si="49">SUM(F363:G363)</f>
        <v>1023400</v>
      </c>
      <c r="I363" s="36">
        <f t="shared" ref="I363:I366" si="50">H363*E363</f>
        <v>1023400</v>
      </c>
      <c r="K363" s="41"/>
      <c r="M363" s="42"/>
    </row>
    <row r="364" spans="1:13" ht="24">
      <c r="A364" s="23" t="s">
        <v>199</v>
      </c>
      <c r="B364" s="13" t="s">
        <v>402</v>
      </c>
      <c r="C364" s="14" t="s">
        <v>41</v>
      </c>
      <c r="D364" s="11" t="s">
        <v>30</v>
      </c>
      <c r="E364" s="12">
        <v>1</v>
      </c>
      <c r="F364" s="37">
        <v>1700000</v>
      </c>
      <c r="G364" s="36">
        <f t="shared" si="46"/>
        <v>323000</v>
      </c>
      <c r="H364" s="36">
        <f t="shared" si="49"/>
        <v>2023000</v>
      </c>
      <c r="I364" s="36">
        <f t="shared" si="50"/>
        <v>2023000</v>
      </c>
      <c r="K364" s="41"/>
      <c r="M364" s="42"/>
    </row>
    <row r="365" spans="1:13" ht="24">
      <c r="A365" s="23" t="s">
        <v>200</v>
      </c>
      <c r="B365" s="13" t="s">
        <v>403</v>
      </c>
      <c r="C365" s="14" t="s">
        <v>41</v>
      </c>
      <c r="D365" s="11" t="s">
        <v>404</v>
      </c>
      <c r="E365" s="12">
        <v>1</v>
      </c>
      <c r="F365" s="37">
        <v>390000</v>
      </c>
      <c r="G365" s="36">
        <f t="shared" si="46"/>
        <v>74100</v>
      </c>
      <c r="H365" s="36">
        <f t="shared" si="49"/>
        <v>464100</v>
      </c>
      <c r="I365" s="36">
        <f t="shared" si="50"/>
        <v>464100</v>
      </c>
      <c r="K365" s="41"/>
      <c r="M365" s="42"/>
    </row>
    <row r="366" spans="1:13" ht="24.75" thickBot="1">
      <c r="A366" s="24" t="s">
        <v>201</v>
      </c>
      <c r="B366" s="13" t="s">
        <v>405</v>
      </c>
      <c r="C366" s="14" t="s">
        <v>41</v>
      </c>
      <c r="D366" s="20" t="s">
        <v>404</v>
      </c>
      <c r="E366" s="14">
        <v>1</v>
      </c>
      <c r="F366" s="37">
        <v>380000</v>
      </c>
      <c r="G366" s="36">
        <f t="shared" si="46"/>
        <v>72200</v>
      </c>
      <c r="H366" s="36">
        <f t="shared" si="49"/>
        <v>452200</v>
      </c>
      <c r="I366" s="36">
        <f t="shared" si="50"/>
        <v>452200</v>
      </c>
      <c r="K366" s="41"/>
      <c r="M366" s="42"/>
    </row>
    <row r="367" spans="1:13" ht="15.75" customHeight="1" thickBot="1">
      <c r="A367" s="89" t="s">
        <v>406</v>
      </c>
      <c r="B367" s="90"/>
      <c r="C367" s="90"/>
      <c r="D367" s="90"/>
      <c r="E367" s="90"/>
      <c r="F367" s="90"/>
      <c r="G367" s="90"/>
      <c r="H367" s="90"/>
      <c r="I367" s="91"/>
      <c r="M367" s="42"/>
    </row>
    <row r="368" spans="1:13" ht="30">
      <c r="A368" s="5" t="s">
        <v>19</v>
      </c>
      <c r="B368" s="5" t="s">
        <v>20</v>
      </c>
      <c r="C368" s="6" t="s">
        <v>21</v>
      </c>
      <c r="D368" s="5" t="s">
        <v>22</v>
      </c>
      <c r="E368" s="5" t="s">
        <v>23</v>
      </c>
      <c r="F368" s="5" t="s">
        <v>24</v>
      </c>
      <c r="G368" s="5" t="s">
        <v>25</v>
      </c>
      <c r="H368" s="5" t="s">
        <v>26</v>
      </c>
      <c r="I368" s="5" t="s">
        <v>27</v>
      </c>
      <c r="K368" s="40"/>
      <c r="M368" s="42"/>
    </row>
    <row r="369" spans="1:13" ht="35.25" customHeight="1">
      <c r="A369" s="56" t="s">
        <v>28</v>
      </c>
      <c r="B369" s="56"/>
      <c r="C369" s="56"/>
      <c r="D369" s="56"/>
      <c r="E369" s="56"/>
      <c r="F369" s="56"/>
      <c r="G369" s="56"/>
      <c r="H369" s="56"/>
      <c r="I369" s="56"/>
      <c r="M369" s="42"/>
    </row>
    <row r="370" spans="1:13" ht="24">
      <c r="A370" s="57"/>
      <c r="B370" s="17" t="s">
        <v>407</v>
      </c>
      <c r="C370" s="32"/>
      <c r="D370" s="22" t="s">
        <v>30</v>
      </c>
      <c r="E370" s="33">
        <v>1</v>
      </c>
      <c r="F370" s="62"/>
      <c r="G370" s="63"/>
      <c r="H370" s="63"/>
      <c r="I370" s="64"/>
      <c r="M370" s="42"/>
    </row>
    <row r="371" spans="1:13" ht="36">
      <c r="A371" s="57"/>
      <c r="B371" s="13" t="s">
        <v>408</v>
      </c>
      <c r="C371" s="32"/>
      <c r="D371" s="11" t="s">
        <v>409</v>
      </c>
      <c r="E371" s="25">
        <v>1</v>
      </c>
      <c r="F371" s="65"/>
      <c r="G371" s="66"/>
      <c r="H371" s="66"/>
      <c r="I371" s="67"/>
      <c r="M371" s="42"/>
    </row>
    <row r="372" spans="1:13" ht="24">
      <c r="A372" s="57"/>
      <c r="B372" s="13" t="s">
        <v>410</v>
      </c>
      <c r="C372" s="32"/>
      <c r="D372" s="11" t="s">
        <v>30</v>
      </c>
      <c r="E372" s="25">
        <v>1</v>
      </c>
      <c r="F372" s="65"/>
      <c r="G372" s="66"/>
      <c r="H372" s="66"/>
      <c r="I372" s="67"/>
      <c r="M372" s="42"/>
    </row>
    <row r="373" spans="1:13" ht="36">
      <c r="A373" s="57"/>
      <c r="B373" s="13" t="s">
        <v>411</v>
      </c>
      <c r="C373" s="32"/>
      <c r="D373" s="11" t="s">
        <v>409</v>
      </c>
      <c r="E373" s="25">
        <v>1</v>
      </c>
      <c r="F373" s="65"/>
      <c r="G373" s="66"/>
      <c r="H373" s="66"/>
      <c r="I373" s="67"/>
      <c r="M373" s="42"/>
    </row>
    <row r="374" spans="1:13" ht="36">
      <c r="A374" s="57"/>
      <c r="B374" s="13" t="s">
        <v>412</v>
      </c>
      <c r="C374" s="32"/>
      <c r="D374" s="11" t="s">
        <v>30</v>
      </c>
      <c r="E374" s="25">
        <v>1</v>
      </c>
      <c r="F374" s="65"/>
      <c r="G374" s="66"/>
      <c r="H374" s="66"/>
      <c r="I374" s="67"/>
      <c r="M374" s="42"/>
    </row>
    <row r="375" spans="1:13" ht="24">
      <c r="A375" s="57"/>
      <c r="B375" s="13" t="s">
        <v>413</v>
      </c>
      <c r="C375" s="32"/>
      <c r="D375" s="11" t="s">
        <v>409</v>
      </c>
      <c r="E375" s="25">
        <v>1</v>
      </c>
      <c r="F375" s="65"/>
      <c r="G375" s="66"/>
      <c r="H375" s="66"/>
      <c r="I375" s="67"/>
      <c r="M375" s="42"/>
    </row>
    <row r="376" spans="1:13" ht="24">
      <c r="A376" s="57"/>
      <c r="B376" s="13" t="s">
        <v>414</v>
      </c>
      <c r="C376" s="32"/>
      <c r="D376" s="11" t="s">
        <v>409</v>
      </c>
      <c r="E376" s="25">
        <v>1</v>
      </c>
      <c r="F376" s="65"/>
      <c r="G376" s="66"/>
      <c r="H376" s="66"/>
      <c r="I376" s="67"/>
      <c r="M376" s="42"/>
    </row>
    <row r="377" spans="1:13" ht="24">
      <c r="A377" s="57"/>
      <c r="B377" s="13" t="s">
        <v>415</v>
      </c>
      <c r="C377" s="32"/>
      <c r="D377" s="11" t="s">
        <v>409</v>
      </c>
      <c r="E377" s="25">
        <v>1</v>
      </c>
      <c r="F377" s="65"/>
      <c r="G377" s="66"/>
      <c r="H377" s="66"/>
      <c r="I377" s="67"/>
      <c r="M377" s="42"/>
    </row>
    <row r="378" spans="1:13" ht="24">
      <c r="A378" s="57"/>
      <c r="B378" s="26" t="s">
        <v>416</v>
      </c>
      <c r="C378" s="32"/>
      <c r="D378" s="11" t="s">
        <v>409</v>
      </c>
      <c r="E378" s="25">
        <v>1</v>
      </c>
      <c r="F378" s="65"/>
      <c r="G378" s="66"/>
      <c r="H378" s="66"/>
      <c r="I378" s="67"/>
      <c r="M378" s="42"/>
    </row>
    <row r="379" spans="1:13" ht="15">
      <c r="A379" s="57"/>
      <c r="B379" s="13" t="s">
        <v>417</v>
      </c>
      <c r="C379" s="32"/>
      <c r="D379" s="11" t="s">
        <v>30</v>
      </c>
      <c r="E379" s="25">
        <v>1</v>
      </c>
      <c r="F379" s="65"/>
      <c r="G379" s="66"/>
      <c r="H379" s="66"/>
      <c r="I379" s="67"/>
      <c r="M379" s="42"/>
    </row>
    <row r="380" spans="1:13" ht="24">
      <c r="A380" s="57"/>
      <c r="B380" s="13" t="s">
        <v>418</v>
      </c>
      <c r="C380" s="32"/>
      <c r="D380" s="11" t="s">
        <v>409</v>
      </c>
      <c r="E380" s="25">
        <v>1</v>
      </c>
      <c r="F380" s="65"/>
      <c r="G380" s="66"/>
      <c r="H380" s="66"/>
      <c r="I380" s="67"/>
      <c r="M380" s="42"/>
    </row>
    <row r="381" spans="1:13" ht="36">
      <c r="A381" s="57"/>
      <c r="B381" s="13" t="s">
        <v>419</v>
      </c>
      <c r="C381" s="32"/>
      <c r="D381" s="11" t="s">
        <v>409</v>
      </c>
      <c r="E381" s="25">
        <v>1</v>
      </c>
      <c r="F381" s="65"/>
      <c r="G381" s="66"/>
      <c r="H381" s="66"/>
      <c r="I381" s="67"/>
      <c r="M381" s="42"/>
    </row>
    <row r="382" spans="1:13" ht="24">
      <c r="A382" s="57"/>
      <c r="B382" s="27" t="s">
        <v>420</v>
      </c>
      <c r="C382" s="32"/>
      <c r="D382" s="11" t="s">
        <v>409</v>
      </c>
      <c r="E382" s="25">
        <v>1</v>
      </c>
      <c r="F382" s="65"/>
      <c r="G382" s="66"/>
      <c r="H382" s="66"/>
      <c r="I382" s="67"/>
      <c r="M382" s="42"/>
    </row>
    <row r="383" spans="1:13" ht="15">
      <c r="A383" s="57"/>
      <c r="B383" s="28" t="s">
        <v>421</v>
      </c>
      <c r="C383" s="32"/>
      <c r="D383" s="11" t="s">
        <v>30</v>
      </c>
      <c r="E383" s="25">
        <v>1</v>
      </c>
      <c r="F383" s="65"/>
      <c r="G383" s="66"/>
      <c r="H383" s="66"/>
      <c r="I383" s="67"/>
      <c r="M383" s="42"/>
    </row>
    <row r="384" spans="1:13" ht="24">
      <c r="A384" s="57"/>
      <c r="B384" s="28" t="s">
        <v>422</v>
      </c>
      <c r="C384" s="32"/>
      <c r="D384" s="11" t="s">
        <v>409</v>
      </c>
      <c r="E384" s="25">
        <v>1</v>
      </c>
      <c r="F384" s="65"/>
      <c r="G384" s="66"/>
      <c r="H384" s="66"/>
      <c r="I384" s="67"/>
      <c r="M384" s="42"/>
    </row>
    <row r="385" spans="1:13" ht="24">
      <c r="A385" s="58"/>
      <c r="B385" s="27" t="s">
        <v>423</v>
      </c>
      <c r="C385" s="32"/>
      <c r="D385" s="11" t="s">
        <v>409</v>
      </c>
      <c r="E385" s="25">
        <v>1</v>
      </c>
      <c r="F385" s="68"/>
      <c r="G385" s="69"/>
      <c r="H385" s="69"/>
      <c r="I385" s="70"/>
      <c r="M385" s="42"/>
    </row>
    <row r="386" spans="1:13" ht="84">
      <c r="A386" s="12">
        <v>1</v>
      </c>
      <c r="B386" s="16" t="s">
        <v>424</v>
      </c>
      <c r="C386" s="12" t="s">
        <v>32</v>
      </c>
      <c r="D386" s="11" t="s">
        <v>30</v>
      </c>
      <c r="E386" s="12">
        <v>1</v>
      </c>
      <c r="F386" s="37">
        <v>360000</v>
      </c>
      <c r="G386" s="36">
        <f t="shared" ref="G386:G388" si="51">F386*19%</f>
        <v>68400</v>
      </c>
      <c r="H386" s="36">
        <f t="shared" ref="H386" si="52">SUM(F386:G386)</f>
        <v>428400</v>
      </c>
      <c r="I386" s="36">
        <f t="shared" ref="I386" si="53">H386*E386</f>
        <v>428400</v>
      </c>
      <c r="K386" s="44"/>
      <c r="M386" s="42"/>
    </row>
    <row r="387" spans="1:13" ht="72">
      <c r="A387" s="12" t="s">
        <v>33</v>
      </c>
      <c r="B387" s="16" t="s">
        <v>425</v>
      </c>
      <c r="C387" s="12" t="s">
        <v>32</v>
      </c>
      <c r="D387" s="11" t="s">
        <v>30</v>
      </c>
      <c r="E387" s="12">
        <v>1</v>
      </c>
      <c r="F387" s="37">
        <v>120000</v>
      </c>
      <c r="G387" s="36">
        <f t="shared" si="51"/>
        <v>22800</v>
      </c>
      <c r="H387" s="36">
        <f t="shared" ref="H387:H388" si="54">SUM(F387:G387)</f>
        <v>142800</v>
      </c>
      <c r="I387" s="36">
        <f t="shared" ref="I387:I388" si="55">H387*E387</f>
        <v>142800</v>
      </c>
      <c r="K387" s="44"/>
      <c r="M387" s="42"/>
    </row>
    <row r="388" spans="1:13" ht="36">
      <c r="A388" s="12" t="s">
        <v>35</v>
      </c>
      <c r="B388" s="16" t="s">
        <v>426</v>
      </c>
      <c r="C388" s="12" t="s">
        <v>32</v>
      </c>
      <c r="D388" s="11" t="s">
        <v>30</v>
      </c>
      <c r="E388" s="12">
        <v>1</v>
      </c>
      <c r="F388" s="37">
        <v>110000</v>
      </c>
      <c r="G388" s="36">
        <f t="shared" si="51"/>
        <v>20900</v>
      </c>
      <c r="H388" s="36">
        <f t="shared" si="54"/>
        <v>130900</v>
      </c>
      <c r="I388" s="36">
        <f t="shared" si="55"/>
        <v>130900</v>
      </c>
      <c r="K388" s="44"/>
      <c r="M388" s="42"/>
    </row>
    <row r="389" spans="1:13" ht="39.75" customHeight="1">
      <c r="A389" s="71" t="s">
        <v>427</v>
      </c>
      <c r="B389" s="72"/>
      <c r="C389" s="72"/>
      <c r="D389" s="72"/>
      <c r="E389" s="72"/>
      <c r="F389" s="72"/>
      <c r="G389" s="72"/>
      <c r="H389" s="72"/>
      <c r="I389" s="73"/>
      <c r="M389" s="42"/>
    </row>
    <row r="390" spans="1:13" ht="24">
      <c r="A390" s="88"/>
      <c r="B390" s="13" t="s">
        <v>407</v>
      </c>
      <c r="C390" s="32"/>
      <c r="D390" s="12" t="s">
        <v>30</v>
      </c>
      <c r="E390" s="25">
        <v>1</v>
      </c>
      <c r="F390" s="62"/>
      <c r="G390" s="63"/>
      <c r="H390" s="63"/>
      <c r="I390" s="64"/>
      <c r="M390" s="42"/>
    </row>
    <row r="391" spans="1:13" ht="36">
      <c r="A391" s="57"/>
      <c r="B391" s="13" t="s">
        <v>408</v>
      </c>
      <c r="C391" s="32"/>
      <c r="D391" s="11" t="s">
        <v>409</v>
      </c>
      <c r="E391" s="25">
        <v>1</v>
      </c>
      <c r="F391" s="65"/>
      <c r="G391" s="66"/>
      <c r="H391" s="66"/>
      <c r="I391" s="67"/>
      <c r="M391" s="42"/>
    </row>
    <row r="392" spans="1:13" ht="24">
      <c r="A392" s="57"/>
      <c r="B392" s="13" t="s">
        <v>410</v>
      </c>
      <c r="C392" s="32"/>
      <c r="D392" s="11" t="s">
        <v>30</v>
      </c>
      <c r="E392" s="25">
        <v>1</v>
      </c>
      <c r="F392" s="65"/>
      <c r="G392" s="66"/>
      <c r="H392" s="66"/>
      <c r="I392" s="67"/>
      <c r="M392" s="42"/>
    </row>
    <row r="393" spans="1:13" ht="36">
      <c r="A393" s="57"/>
      <c r="B393" s="13" t="s">
        <v>411</v>
      </c>
      <c r="C393" s="32"/>
      <c r="D393" s="11" t="s">
        <v>409</v>
      </c>
      <c r="E393" s="25">
        <v>1</v>
      </c>
      <c r="F393" s="65"/>
      <c r="G393" s="66"/>
      <c r="H393" s="66"/>
      <c r="I393" s="67"/>
      <c r="M393" s="42"/>
    </row>
    <row r="394" spans="1:13" ht="36">
      <c r="A394" s="57"/>
      <c r="B394" s="13" t="s">
        <v>412</v>
      </c>
      <c r="C394" s="32"/>
      <c r="D394" s="11" t="s">
        <v>30</v>
      </c>
      <c r="E394" s="25">
        <v>1</v>
      </c>
      <c r="F394" s="65"/>
      <c r="G394" s="66"/>
      <c r="H394" s="66"/>
      <c r="I394" s="67"/>
      <c r="M394" s="42"/>
    </row>
    <row r="395" spans="1:13" ht="24">
      <c r="A395" s="57"/>
      <c r="B395" s="13" t="s">
        <v>413</v>
      </c>
      <c r="C395" s="32"/>
      <c r="D395" s="11" t="s">
        <v>409</v>
      </c>
      <c r="E395" s="25">
        <v>1</v>
      </c>
      <c r="F395" s="65"/>
      <c r="G395" s="66"/>
      <c r="H395" s="66"/>
      <c r="I395" s="67"/>
      <c r="M395" s="42"/>
    </row>
    <row r="396" spans="1:13" ht="24">
      <c r="A396" s="57"/>
      <c r="B396" s="13" t="s">
        <v>414</v>
      </c>
      <c r="C396" s="32"/>
      <c r="D396" s="11" t="s">
        <v>409</v>
      </c>
      <c r="E396" s="25">
        <v>1</v>
      </c>
      <c r="F396" s="65"/>
      <c r="G396" s="66"/>
      <c r="H396" s="66"/>
      <c r="I396" s="67"/>
      <c r="M396" s="42"/>
    </row>
    <row r="397" spans="1:13" ht="24">
      <c r="A397" s="57"/>
      <c r="B397" s="13" t="s">
        <v>415</v>
      </c>
      <c r="C397" s="32"/>
      <c r="D397" s="11" t="s">
        <v>409</v>
      </c>
      <c r="E397" s="25">
        <v>1</v>
      </c>
      <c r="F397" s="65"/>
      <c r="G397" s="66"/>
      <c r="H397" s="66"/>
      <c r="I397" s="67"/>
      <c r="M397" s="42"/>
    </row>
    <row r="398" spans="1:13" ht="24">
      <c r="A398" s="57"/>
      <c r="B398" s="26" t="s">
        <v>416</v>
      </c>
      <c r="C398" s="32"/>
      <c r="D398" s="11" t="s">
        <v>409</v>
      </c>
      <c r="E398" s="25">
        <v>1</v>
      </c>
      <c r="F398" s="65"/>
      <c r="G398" s="66"/>
      <c r="H398" s="66"/>
      <c r="I398" s="67"/>
      <c r="M398" s="42"/>
    </row>
    <row r="399" spans="1:13" ht="15">
      <c r="A399" s="57"/>
      <c r="B399" s="13" t="s">
        <v>417</v>
      </c>
      <c r="C399" s="32"/>
      <c r="D399" s="11" t="s">
        <v>30</v>
      </c>
      <c r="E399" s="25">
        <v>1</v>
      </c>
      <c r="F399" s="65"/>
      <c r="G399" s="66"/>
      <c r="H399" s="66"/>
      <c r="I399" s="67"/>
      <c r="M399" s="42"/>
    </row>
    <row r="400" spans="1:13" ht="24">
      <c r="A400" s="57"/>
      <c r="B400" s="13" t="s">
        <v>418</v>
      </c>
      <c r="C400" s="32"/>
      <c r="D400" s="11" t="s">
        <v>409</v>
      </c>
      <c r="E400" s="25">
        <v>1</v>
      </c>
      <c r="F400" s="65"/>
      <c r="G400" s="66"/>
      <c r="H400" s="66"/>
      <c r="I400" s="67"/>
      <c r="M400" s="42"/>
    </row>
    <row r="401" spans="1:13" ht="36">
      <c r="A401" s="57"/>
      <c r="B401" s="13" t="s">
        <v>419</v>
      </c>
      <c r="C401" s="32"/>
      <c r="D401" s="11" t="s">
        <v>409</v>
      </c>
      <c r="E401" s="25">
        <v>1</v>
      </c>
      <c r="F401" s="65"/>
      <c r="G401" s="66"/>
      <c r="H401" s="66"/>
      <c r="I401" s="67"/>
      <c r="M401" s="42"/>
    </row>
    <row r="402" spans="1:13" ht="24">
      <c r="A402" s="57"/>
      <c r="B402" s="27" t="s">
        <v>420</v>
      </c>
      <c r="C402" s="32"/>
      <c r="D402" s="11" t="s">
        <v>409</v>
      </c>
      <c r="E402" s="25">
        <v>1</v>
      </c>
      <c r="F402" s="65"/>
      <c r="G402" s="66"/>
      <c r="H402" s="66"/>
      <c r="I402" s="67"/>
      <c r="M402" s="42"/>
    </row>
    <row r="403" spans="1:13" ht="15">
      <c r="A403" s="57"/>
      <c r="B403" s="28" t="s">
        <v>421</v>
      </c>
      <c r="C403" s="32"/>
      <c r="D403" s="11" t="s">
        <v>30</v>
      </c>
      <c r="E403" s="25">
        <v>1</v>
      </c>
      <c r="F403" s="65"/>
      <c r="G403" s="66"/>
      <c r="H403" s="66"/>
      <c r="I403" s="67"/>
      <c r="M403" s="42"/>
    </row>
    <row r="404" spans="1:13" ht="24">
      <c r="A404" s="57"/>
      <c r="B404" s="28" t="s">
        <v>422</v>
      </c>
      <c r="C404" s="32"/>
      <c r="D404" s="11" t="s">
        <v>409</v>
      </c>
      <c r="E404" s="25">
        <v>1</v>
      </c>
      <c r="F404" s="65"/>
      <c r="G404" s="66"/>
      <c r="H404" s="66"/>
      <c r="I404" s="67"/>
      <c r="M404" s="42"/>
    </row>
    <row r="405" spans="1:13" ht="24">
      <c r="A405" s="58"/>
      <c r="B405" s="27" t="s">
        <v>423</v>
      </c>
      <c r="C405" s="32"/>
      <c r="D405" s="11" t="s">
        <v>409</v>
      </c>
      <c r="E405" s="25">
        <v>1</v>
      </c>
      <c r="F405" s="68"/>
      <c r="G405" s="69"/>
      <c r="H405" s="69"/>
      <c r="I405" s="70"/>
      <c r="M405" s="42"/>
    </row>
    <row r="406" spans="1:13">
      <c r="A406" s="12">
        <v>2</v>
      </c>
      <c r="B406" s="16" t="s">
        <v>428</v>
      </c>
      <c r="C406" s="12" t="s">
        <v>41</v>
      </c>
      <c r="D406" s="11" t="s">
        <v>30</v>
      </c>
      <c r="E406" s="12">
        <v>1</v>
      </c>
      <c r="F406" s="37">
        <v>340000</v>
      </c>
      <c r="G406" s="36">
        <f t="shared" ref="G406:G417" si="56">F406*19%</f>
        <v>64600</v>
      </c>
      <c r="H406" s="36">
        <f t="shared" ref="H406" si="57">SUM(F406:G406)</f>
        <v>404600</v>
      </c>
      <c r="I406" s="36">
        <f t="shared" ref="I406" si="58">H406*E406</f>
        <v>404600</v>
      </c>
      <c r="K406" s="41"/>
      <c r="M406" s="42"/>
    </row>
    <row r="407" spans="1:13" ht="27" customHeight="1">
      <c r="A407" s="12" t="s">
        <v>90</v>
      </c>
      <c r="B407" s="16" t="s">
        <v>429</v>
      </c>
      <c r="C407" s="12" t="s">
        <v>41</v>
      </c>
      <c r="D407" s="11" t="s">
        <v>30</v>
      </c>
      <c r="E407" s="12">
        <v>1</v>
      </c>
      <c r="F407" s="37">
        <v>440000</v>
      </c>
      <c r="G407" s="36">
        <f t="shared" si="56"/>
        <v>83600</v>
      </c>
      <c r="H407" s="36">
        <f t="shared" ref="H407:H417" si="59">SUM(F407:G407)</f>
        <v>523600</v>
      </c>
      <c r="I407" s="36">
        <f t="shared" ref="I407:I417" si="60">H407*E407</f>
        <v>523600</v>
      </c>
      <c r="K407" s="41"/>
      <c r="M407" s="42"/>
    </row>
    <row r="408" spans="1:13">
      <c r="A408" s="12" t="s">
        <v>92</v>
      </c>
      <c r="B408" s="16" t="s">
        <v>430</v>
      </c>
      <c r="C408" s="12" t="s">
        <v>41</v>
      </c>
      <c r="D408" s="11" t="s">
        <v>30</v>
      </c>
      <c r="E408" s="12">
        <v>1</v>
      </c>
      <c r="F408" s="37">
        <v>480000</v>
      </c>
      <c r="G408" s="36">
        <f t="shared" si="56"/>
        <v>91200</v>
      </c>
      <c r="H408" s="36">
        <f t="shared" si="59"/>
        <v>571200</v>
      </c>
      <c r="I408" s="36">
        <f t="shared" si="60"/>
        <v>571200</v>
      </c>
      <c r="K408" s="41"/>
      <c r="M408" s="42"/>
    </row>
    <row r="409" spans="1:13" ht="24">
      <c r="A409" s="12" t="s">
        <v>94</v>
      </c>
      <c r="B409" s="16" t="s">
        <v>431</v>
      </c>
      <c r="C409" s="12" t="s">
        <v>41</v>
      </c>
      <c r="D409" s="11" t="s">
        <v>30</v>
      </c>
      <c r="E409" s="12">
        <v>1</v>
      </c>
      <c r="F409" s="37">
        <v>140000</v>
      </c>
      <c r="G409" s="36">
        <f t="shared" si="56"/>
        <v>26600</v>
      </c>
      <c r="H409" s="36">
        <f t="shared" si="59"/>
        <v>166600</v>
      </c>
      <c r="I409" s="36">
        <f t="shared" si="60"/>
        <v>166600</v>
      </c>
      <c r="K409" s="41"/>
      <c r="M409" s="42"/>
    </row>
    <row r="410" spans="1:13">
      <c r="A410" s="12" t="s">
        <v>96</v>
      </c>
      <c r="B410" s="16" t="s">
        <v>432</v>
      </c>
      <c r="C410" s="12" t="s">
        <v>41</v>
      </c>
      <c r="D410" s="11" t="s">
        <v>30</v>
      </c>
      <c r="E410" s="12">
        <v>1</v>
      </c>
      <c r="F410" s="37">
        <v>320000</v>
      </c>
      <c r="G410" s="36">
        <f t="shared" si="56"/>
        <v>60800</v>
      </c>
      <c r="H410" s="36">
        <f t="shared" si="59"/>
        <v>380800</v>
      </c>
      <c r="I410" s="36">
        <f t="shared" si="60"/>
        <v>380800</v>
      </c>
      <c r="K410" s="41"/>
      <c r="M410" s="42"/>
    </row>
    <row r="411" spans="1:13" ht="24">
      <c r="A411" s="12" t="s">
        <v>98</v>
      </c>
      <c r="B411" s="16" t="s">
        <v>433</v>
      </c>
      <c r="C411" s="12" t="s">
        <v>41</v>
      </c>
      <c r="D411" s="11" t="s">
        <v>30</v>
      </c>
      <c r="E411" s="12">
        <v>1</v>
      </c>
      <c r="F411" s="37">
        <v>220000</v>
      </c>
      <c r="G411" s="36">
        <f t="shared" si="56"/>
        <v>41800</v>
      </c>
      <c r="H411" s="36">
        <f t="shared" si="59"/>
        <v>261800</v>
      </c>
      <c r="I411" s="36">
        <f t="shared" si="60"/>
        <v>261800</v>
      </c>
      <c r="K411" s="41"/>
      <c r="M411" s="42"/>
    </row>
    <row r="412" spans="1:13">
      <c r="A412" s="12" t="s">
        <v>100</v>
      </c>
      <c r="B412" s="16" t="s">
        <v>434</v>
      </c>
      <c r="C412" s="12" t="s">
        <v>41</v>
      </c>
      <c r="D412" s="11" t="s">
        <v>30</v>
      </c>
      <c r="E412" s="12">
        <v>1</v>
      </c>
      <c r="F412" s="37">
        <v>1100000</v>
      </c>
      <c r="G412" s="36">
        <f t="shared" si="56"/>
        <v>209000</v>
      </c>
      <c r="H412" s="36">
        <f t="shared" si="59"/>
        <v>1309000</v>
      </c>
      <c r="I412" s="36">
        <f t="shared" si="60"/>
        <v>1309000</v>
      </c>
      <c r="K412" s="41"/>
      <c r="M412" s="42"/>
    </row>
    <row r="413" spans="1:13">
      <c r="A413" s="12" t="s">
        <v>102</v>
      </c>
      <c r="B413" s="16" t="s">
        <v>435</v>
      </c>
      <c r="C413" s="12" t="s">
        <v>41</v>
      </c>
      <c r="D413" s="11" t="s">
        <v>30</v>
      </c>
      <c r="E413" s="12">
        <v>1</v>
      </c>
      <c r="F413" s="37">
        <v>800000</v>
      </c>
      <c r="G413" s="36">
        <f t="shared" si="56"/>
        <v>152000</v>
      </c>
      <c r="H413" s="36">
        <f t="shared" si="59"/>
        <v>952000</v>
      </c>
      <c r="I413" s="36">
        <f t="shared" si="60"/>
        <v>952000</v>
      </c>
      <c r="K413" s="41"/>
      <c r="M413" s="42"/>
    </row>
    <row r="414" spans="1:13">
      <c r="A414" s="12" t="s">
        <v>104</v>
      </c>
      <c r="B414" s="16" t="s">
        <v>436</v>
      </c>
      <c r="C414" s="12" t="s">
        <v>41</v>
      </c>
      <c r="D414" s="11" t="s">
        <v>30</v>
      </c>
      <c r="E414" s="12">
        <v>1</v>
      </c>
      <c r="F414" s="37">
        <v>180000</v>
      </c>
      <c r="G414" s="36">
        <f t="shared" si="56"/>
        <v>34200</v>
      </c>
      <c r="H414" s="36">
        <f t="shared" si="59"/>
        <v>214200</v>
      </c>
      <c r="I414" s="36">
        <f t="shared" si="60"/>
        <v>214200</v>
      </c>
      <c r="K414" s="41"/>
      <c r="M414" s="42"/>
    </row>
    <row r="415" spans="1:13">
      <c r="A415" s="12" t="s">
        <v>106</v>
      </c>
      <c r="B415" s="16" t="s">
        <v>437</v>
      </c>
      <c r="C415" s="12" t="s">
        <v>41</v>
      </c>
      <c r="D415" s="11" t="s">
        <v>30</v>
      </c>
      <c r="E415" s="12">
        <v>1</v>
      </c>
      <c r="F415" s="37">
        <v>360000</v>
      </c>
      <c r="G415" s="36">
        <f t="shared" si="56"/>
        <v>68400</v>
      </c>
      <c r="H415" s="36">
        <f t="shared" si="59"/>
        <v>428400</v>
      </c>
      <c r="I415" s="36">
        <f t="shared" si="60"/>
        <v>428400</v>
      </c>
      <c r="K415" s="41"/>
      <c r="M415" s="42"/>
    </row>
    <row r="416" spans="1:13">
      <c r="A416" s="12" t="s">
        <v>108</v>
      </c>
      <c r="B416" s="16" t="s">
        <v>438</v>
      </c>
      <c r="C416" s="12" t="s">
        <v>41</v>
      </c>
      <c r="D416" s="11" t="s">
        <v>30</v>
      </c>
      <c r="E416" s="12">
        <v>1</v>
      </c>
      <c r="F416" s="37">
        <v>400000</v>
      </c>
      <c r="G416" s="36">
        <f t="shared" si="56"/>
        <v>76000</v>
      </c>
      <c r="H416" s="36">
        <f t="shared" si="59"/>
        <v>476000</v>
      </c>
      <c r="I416" s="36">
        <f t="shared" si="60"/>
        <v>476000</v>
      </c>
      <c r="K416" s="41"/>
      <c r="M416" s="42"/>
    </row>
    <row r="417" spans="1:13" ht="15" thickBot="1">
      <c r="A417" s="14" t="s">
        <v>110</v>
      </c>
      <c r="B417" s="15" t="s">
        <v>439</v>
      </c>
      <c r="C417" s="12" t="s">
        <v>41</v>
      </c>
      <c r="D417" s="20" t="s">
        <v>30</v>
      </c>
      <c r="E417" s="14">
        <v>1</v>
      </c>
      <c r="F417" s="37">
        <v>210000</v>
      </c>
      <c r="G417" s="36">
        <f t="shared" si="56"/>
        <v>39900</v>
      </c>
      <c r="H417" s="36">
        <f t="shared" si="59"/>
        <v>249900</v>
      </c>
      <c r="I417" s="36">
        <f t="shared" si="60"/>
        <v>249900</v>
      </c>
      <c r="K417" s="41"/>
      <c r="M417" s="42"/>
    </row>
    <row r="418" spans="1:13" ht="15.75" customHeight="1" thickBot="1">
      <c r="A418" s="83" t="s">
        <v>440</v>
      </c>
      <c r="B418" s="84"/>
      <c r="C418" s="84"/>
      <c r="D418" s="84"/>
      <c r="E418" s="84"/>
      <c r="F418" s="84"/>
      <c r="G418" s="84"/>
      <c r="H418" s="84"/>
      <c r="I418" s="85"/>
      <c r="M418" s="42"/>
    </row>
    <row r="419" spans="1:13" ht="47.25" customHeight="1">
      <c r="A419" s="86" t="s">
        <v>28</v>
      </c>
      <c r="B419" s="86"/>
      <c r="C419" s="86"/>
      <c r="D419" s="86"/>
      <c r="E419" s="86"/>
      <c r="F419" s="86"/>
      <c r="G419" s="86"/>
      <c r="H419" s="86"/>
      <c r="I419" s="86"/>
      <c r="M419" s="42"/>
    </row>
    <row r="420" spans="1:13" ht="24">
      <c r="A420" s="29"/>
      <c r="B420" s="34" t="s">
        <v>441</v>
      </c>
      <c r="C420"/>
      <c r="D420" s="30" t="s">
        <v>409</v>
      </c>
      <c r="E420" s="22">
        <v>1</v>
      </c>
      <c r="F420" s="77"/>
      <c r="G420" s="78"/>
      <c r="H420" s="78"/>
      <c r="I420" s="79"/>
      <c r="M420" s="42"/>
    </row>
    <row r="421" spans="1:13" ht="93.75" customHeight="1">
      <c r="A421" s="12">
        <v>3</v>
      </c>
      <c r="B421" s="16" t="s">
        <v>424</v>
      </c>
      <c r="C421" s="12" t="s">
        <v>32</v>
      </c>
      <c r="D421" s="11" t="s">
        <v>30</v>
      </c>
      <c r="E421" s="12">
        <v>1</v>
      </c>
      <c r="F421" s="37">
        <v>360000</v>
      </c>
      <c r="G421" s="36">
        <f t="shared" ref="G421:G423" si="61">F421*19%</f>
        <v>68400</v>
      </c>
      <c r="H421" s="36">
        <f t="shared" ref="H421" si="62">SUM(F421:G421)</f>
        <v>428400</v>
      </c>
      <c r="I421" s="36">
        <f t="shared" ref="I421" si="63">H421*E421</f>
        <v>428400</v>
      </c>
      <c r="K421" s="41"/>
      <c r="M421" s="42"/>
    </row>
    <row r="422" spans="1:13" ht="72">
      <c r="A422" s="12" t="s">
        <v>169</v>
      </c>
      <c r="B422" s="16" t="s">
        <v>425</v>
      </c>
      <c r="C422" s="12" t="s">
        <v>32</v>
      </c>
      <c r="D422" s="11" t="s">
        <v>30</v>
      </c>
      <c r="E422" s="12">
        <v>1</v>
      </c>
      <c r="F422" s="37">
        <v>120000</v>
      </c>
      <c r="G422" s="36">
        <f t="shared" si="61"/>
        <v>22800</v>
      </c>
      <c r="H422" s="36">
        <f t="shared" ref="H422:H423" si="64">SUM(F422:G422)</f>
        <v>142800</v>
      </c>
      <c r="I422" s="36">
        <f t="shared" ref="I422:I423" si="65">H422*E422</f>
        <v>142800</v>
      </c>
      <c r="K422" s="41"/>
      <c r="M422" s="42"/>
    </row>
    <row r="423" spans="1:13" ht="36">
      <c r="A423" s="12" t="s">
        <v>170</v>
      </c>
      <c r="B423" s="16" t="s">
        <v>426</v>
      </c>
      <c r="C423" s="12" t="s">
        <v>32</v>
      </c>
      <c r="D423" s="11" t="s">
        <v>30</v>
      </c>
      <c r="E423" s="12">
        <v>1</v>
      </c>
      <c r="F423" s="37">
        <v>110000</v>
      </c>
      <c r="G423" s="36">
        <f t="shared" si="61"/>
        <v>20900</v>
      </c>
      <c r="H423" s="36">
        <f t="shared" si="64"/>
        <v>130900</v>
      </c>
      <c r="I423" s="36">
        <f t="shared" si="65"/>
        <v>130900</v>
      </c>
      <c r="K423" s="41"/>
      <c r="M423" s="42"/>
    </row>
    <row r="424" spans="1:13" ht="15" customHeight="1">
      <c r="A424" s="87" t="s">
        <v>442</v>
      </c>
      <c r="B424" s="87"/>
      <c r="C424" s="87"/>
      <c r="D424" s="87"/>
      <c r="E424" s="87"/>
      <c r="F424" s="87"/>
      <c r="G424" s="87"/>
      <c r="H424" s="87"/>
      <c r="I424" s="87"/>
      <c r="M424" s="42"/>
    </row>
    <row r="425" spans="1:13" ht="24">
      <c r="A425" s="29"/>
      <c r="B425" s="34" t="s">
        <v>441</v>
      </c>
      <c r="C425"/>
      <c r="D425" s="30" t="s">
        <v>409</v>
      </c>
      <c r="E425" s="22">
        <v>1</v>
      </c>
      <c r="F425" s="37">
        <v>340000</v>
      </c>
      <c r="G425" s="31"/>
      <c r="H425" s="31"/>
      <c r="I425" s="31"/>
      <c r="K425" s="40"/>
      <c r="M425" s="42"/>
    </row>
    <row r="426" spans="1:13">
      <c r="A426" s="12">
        <v>4</v>
      </c>
      <c r="B426" s="16" t="s">
        <v>428</v>
      </c>
      <c r="C426" s="14" t="s">
        <v>41</v>
      </c>
      <c r="D426" s="11" t="s">
        <v>30</v>
      </c>
      <c r="E426" s="12">
        <v>1</v>
      </c>
      <c r="F426" s="37">
        <v>440000</v>
      </c>
      <c r="G426" s="36">
        <f t="shared" ref="G426:G437" si="66">F426*19%</f>
        <v>83600</v>
      </c>
      <c r="H426" s="36">
        <f t="shared" ref="H426" si="67">SUM(F426:G426)</f>
        <v>523600</v>
      </c>
      <c r="I426" s="36">
        <f t="shared" ref="I426" si="68">H426*E426</f>
        <v>523600</v>
      </c>
      <c r="K426" s="41"/>
      <c r="M426" s="42"/>
    </row>
    <row r="427" spans="1:13">
      <c r="A427" s="12" t="s">
        <v>198</v>
      </c>
      <c r="B427" s="16" t="s">
        <v>429</v>
      </c>
      <c r="C427" s="14" t="s">
        <v>41</v>
      </c>
      <c r="D427" s="11" t="s">
        <v>30</v>
      </c>
      <c r="E427" s="12">
        <v>1</v>
      </c>
      <c r="F427" s="37">
        <v>480000</v>
      </c>
      <c r="G427" s="36">
        <f t="shared" si="66"/>
        <v>91200</v>
      </c>
      <c r="H427" s="36">
        <f t="shared" ref="H427:H437" si="69">SUM(F427:G427)</f>
        <v>571200</v>
      </c>
      <c r="I427" s="36">
        <f t="shared" ref="I427:I437" si="70">H427*E427</f>
        <v>571200</v>
      </c>
      <c r="K427" s="41"/>
      <c r="M427" s="42"/>
    </row>
    <row r="428" spans="1:13">
      <c r="A428" s="12" t="s">
        <v>199</v>
      </c>
      <c r="B428" s="16" t="s">
        <v>430</v>
      </c>
      <c r="C428" s="14" t="s">
        <v>41</v>
      </c>
      <c r="D428" s="11" t="s">
        <v>30</v>
      </c>
      <c r="E428" s="12">
        <v>1</v>
      </c>
      <c r="F428" s="37">
        <v>140000</v>
      </c>
      <c r="G428" s="36">
        <f t="shared" si="66"/>
        <v>26600</v>
      </c>
      <c r="H428" s="36">
        <f t="shared" si="69"/>
        <v>166600</v>
      </c>
      <c r="I428" s="36">
        <f t="shared" si="70"/>
        <v>166600</v>
      </c>
      <c r="K428" s="41"/>
      <c r="M428" s="42"/>
    </row>
    <row r="429" spans="1:13" ht="24">
      <c r="A429" s="12" t="s">
        <v>200</v>
      </c>
      <c r="B429" s="16" t="s">
        <v>431</v>
      </c>
      <c r="C429" s="14" t="s">
        <v>41</v>
      </c>
      <c r="D429" s="11" t="s">
        <v>30</v>
      </c>
      <c r="E429" s="12">
        <v>1</v>
      </c>
      <c r="F429" s="37">
        <v>320000</v>
      </c>
      <c r="G429" s="36">
        <f t="shared" si="66"/>
        <v>60800</v>
      </c>
      <c r="H429" s="36">
        <f t="shared" si="69"/>
        <v>380800</v>
      </c>
      <c r="I429" s="36">
        <f t="shared" si="70"/>
        <v>380800</v>
      </c>
      <c r="K429" s="41"/>
      <c r="M429" s="42"/>
    </row>
    <row r="430" spans="1:13">
      <c r="A430" s="12" t="s">
        <v>201</v>
      </c>
      <c r="B430" s="16" t="s">
        <v>432</v>
      </c>
      <c r="C430" s="14" t="s">
        <v>41</v>
      </c>
      <c r="D430" s="11" t="s">
        <v>30</v>
      </c>
      <c r="E430" s="12">
        <v>1</v>
      </c>
      <c r="F430" s="37">
        <v>220000</v>
      </c>
      <c r="G430" s="36">
        <f t="shared" si="66"/>
        <v>41800</v>
      </c>
      <c r="H430" s="36">
        <f t="shared" si="69"/>
        <v>261800</v>
      </c>
      <c r="I430" s="36">
        <f t="shared" si="70"/>
        <v>261800</v>
      </c>
      <c r="K430" s="41"/>
      <c r="M430" s="42"/>
    </row>
    <row r="431" spans="1:13" ht="24">
      <c r="A431" s="12" t="s">
        <v>202</v>
      </c>
      <c r="B431" s="16" t="s">
        <v>433</v>
      </c>
      <c r="C431" s="14" t="s">
        <v>41</v>
      </c>
      <c r="D431" s="11" t="s">
        <v>30</v>
      </c>
      <c r="E431" s="12">
        <v>1</v>
      </c>
      <c r="F431" s="37">
        <v>1100000</v>
      </c>
      <c r="G431" s="36">
        <f t="shared" si="66"/>
        <v>209000</v>
      </c>
      <c r="H431" s="36">
        <f t="shared" si="69"/>
        <v>1309000</v>
      </c>
      <c r="I431" s="36">
        <f t="shared" si="70"/>
        <v>1309000</v>
      </c>
      <c r="K431" s="41"/>
      <c r="M431" s="42"/>
    </row>
    <row r="432" spans="1:13">
      <c r="A432" s="12" t="s">
        <v>203</v>
      </c>
      <c r="B432" s="16" t="s">
        <v>434</v>
      </c>
      <c r="C432" s="14" t="s">
        <v>41</v>
      </c>
      <c r="D432" s="11" t="s">
        <v>30</v>
      </c>
      <c r="E432" s="12">
        <v>1</v>
      </c>
      <c r="F432" s="37">
        <v>800000</v>
      </c>
      <c r="G432" s="36">
        <f t="shared" si="66"/>
        <v>152000</v>
      </c>
      <c r="H432" s="36">
        <f t="shared" si="69"/>
        <v>952000</v>
      </c>
      <c r="I432" s="36">
        <f t="shared" si="70"/>
        <v>952000</v>
      </c>
      <c r="K432" s="41"/>
      <c r="M432" s="42"/>
    </row>
    <row r="433" spans="1:13">
      <c r="A433" s="12" t="s">
        <v>204</v>
      </c>
      <c r="B433" s="16" t="s">
        <v>435</v>
      </c>
      <c r="C433" s="14" t="s">
        <v>41</v>
      </c>
      <c r="D433" s="11" t="s">
        <v>30</v>
      </c>
      <c r="E433" s="12">
        <v>1</v>
      </c>
      <c r="F433" s="37">
        <v>180000</v>
      </c>
      <c r="G433" s="36">
        <f t="shared" si="66"/>
        <v>34200</v>
      </c>
      <c r="H433" s="36">
        <f t="shared" si="69"/>
        <v>214200</v>
      </c>
      <c r="I433" s="36">
        <f t="shared" si="70"/>
        <v>214200</v>
      </c>
      <c r="K433" s="41"/>
      <c r="M433" s="42"/>
    </row>
    <row r="434" spans="1:13">
      <c r="A434" s="12" t="s">
        <v>205</v>
      </c>
      <c r="B434" s="16" t="s">
        <v>436</v>
      </c>
      <c r="C434" s="14" t="s">
        <v>41</v>
      </c>
      <c r="D434" s="11" t="s">
        <v>30</v>
      </c>
      <c r="E434" s="12">
        <v>1</v>
      </c>
      <c r="F434" s="37">
        <v>360000</v>
      </c>
      <c r="G434" s="36">
        <f t="shared" si="66"/>
        <v>68400</v>
      </c>
      <c r="H434" s="36">
        <f t="shared" si="69"/>
        <v>428400</v>
      </c>
      <c r="I434" s="36">
        <f t="shared" si="70"/>
        <v>428400</v>
      </c>
      <c r="K434" s="41"/>
      <c r="M434" s="42"/>
    </row>
    <row r="435" spans="1:13">
      <c r="A435" s="12" t="s">
        <v>206</v>
      </c>
      <c r="B435" s="16" t="s">
        <v>437</v>
      </c>
      <c r="C435" s="14" t="s">
        <v>41</v>
      </c>
      <c r="D435" s="11" t="s">
        <v>30</v>
      </c>
      <c r="E435" s="12">
        <v>1</v>
      </c>
      <c r="F435" s="37">
        <v>400000</v>
      </c>
      <c r="G435" s="36">
        <f t="shared" si="66"/>
        <v>76000</v>
      </c>
      <c r="H435" s="36">
        <f t="shared" si="69"/>
        <v>476000</v>
      </c>
      <c r="I435" s="36">
        <f t="shared" si="70"/>
        <v>476000</v>
      </c>
      <c r="K435" s="41"/>
      <c r="M435" s="42"/>
    </row>
    <row r="436" spans="1:13">
      <c r="A436" s="12" t="s">
        <v>207</v>
      </c>
      <c r="B436" s="16" t="s">
        <v>438</v>
      </c>
      <c r="C436" s="14" t="s">
        <v>41</v>
      </c>
      <c r="D436" s="11" t="s">
        <v>30</v>
      </c>
      <c r="E436" s="12">
        <v>1</v>
      </c>
      <c r="F436" s="37">
        <v>210000</v>
      </c>
      <c r="G436" s="36">
        <f t="shared" si="66"/>
        <v>39900</v>
      </c>
      <c r="H436" s="36">
        <f t="shared" si="69"/>
        <v>249900</v>
      </c>
      <c r="I436" s="36">
        <f t="shared" si="70"/>
        <v>249900</v>
      </c>
      <c r="K436" s="41"/>
      <c r="M436" s="42"/>
    </row>
    <row r="437" spans="1:13" ht="15" thickBot="1">
      <c r="A437" s="14" t="s">
        <v>208</v>
      </c>
      <c r="B437" s="15" t="s">
        <v>439</v>
      </c>
      <c r="C437" s="14" t="s">
        <v>41</v>
      </c>
      <c r="D437" s="20" t="s">
        <v>30</v>
      </c>
      <c r="E437" s="14">
        <v>1</v>
      </c>
      <c r="F437" s="37"/>
      <c r="G437" s="36">
        <f t="shared" si="66"/>
        <v>0</v>
      </c>
      <c r="H437" s="36">
        <f t="shared" si="69"/>
        <v>0</v>
      </c>
      <c r="I437" s="36">
        <f t="shared" si="70"/>
        <v>0</v>
      </c>
      <c r="K437" s="41"/>
      <c r="M437" s="42"/>
    </row>
    <row r="438" spans="1:13" ht="15.75" customHeight="1" thickBot="1">
      <c r="A438" s="83" t="s">
        <v>443</v>
      </c>
      <c r="B438" s="84"/>
      <c r="C438" s="84"/>
      <c r="D438" s="84"/>
      <c r="E438" s="84"/>
      <c r="F438" s="84"/>
      <c r="G438" s="84"/>
      <c r="H438" s="84"/>
      <c r="I438" s="85"/>
      <c r="M438" s="42"/>
    </row>
    <row r="439" spans="1:13" ht="47.25" customHeight="1">
      <c r="A439" s="86" t="s">
        <v>28</v>
      </c>
      <c r="B439" s="86"/>
      <c r="C439" s="86"/>
      <c r="D439" s="86"/>
      <c r="E439" s="86"/>
      <c r="F439" s="86"/>
      <c r="G439" s="86"/>
      <c r="H439" s="86"/>
      <c r="I439" s="86"/>
      <c r="M439" s="42"/>
    </row>
    <row r="440" spans="1:13" ht="24">
      <c r="A440" s="96"/>
      <c r="B440" s="16" t="s">
        <v>444</v>
      </c>
      <c r="C440" s="32"/>
      <c r="D440" s="30" t="s">
        <v>30</v>
      </c>
      <c r="E440" s="22">
        <v>1</v>
      </c>
      <c r="F440" s="62"/>
      <c r="G440" s="63"/>
      <c r="H440" s="63"/>
      <c r="I440" s="64"/>
      <c r="M440" s="42"/>
    </row>
    <row r="441" spans="1:13" ht="24">
      <c r="A441" s="97"/>
      <c r="B441" s="16" t="s">
        <v>445</v>
      </c>
      <c r="C441" s="32"/>
      <c r="D441" s="11" t="s">
        <v>30</v>
      </c>
      <c r="E441" s="12">
        <v>1</v>
      </c>
      <c r="F441" s="65"/>
      <c r="G441" s="66"/>
      <c r="H441" s="66"/>
      <c r="I441" s="67"/>
      <c r="M441" s="42"/>
    </row>
    <row r="442" spans="1:13" ht="24">
      <c r="A442" s="97"/>
      <c r="B442" s="16" t="s">
        <v>446</v>
      </c>
      <c r="C442" s="32"/>
      <c r="D442" s="11" t="s">
        <v>30</v>
      </c>
      <c r="E442" s="12">
        <v>1</v>
      </c>
      <c r="F442" s="65"/>
      <c r="G442" s="66"/>
      <c r="H442" s="66"/>
      <c r="I442" s="67"/>
      <c r="M442" s="42"/>
    </row>
    <row r="443" spans="1:13" ht="24">
      <c r="A443" s="97"/>
      <c r="B443" s="16" t="s">
        <v>447</v>
      </c>
      <c r="C443" s="32"/>
      <c r="D443" s="11" t="s">
        <v>30</v>
      </c>
      <c r="E443" s="12">
        <v>1</v>
      </c>
      <c r="F443" s="65"/>
      <c r="G443" s="66"/>
      <c r="H443" s="66"/>
      <c r="I443" s="67"/>
      <c r="M443" s="42"/>
    </row>
    <row r="444" spans="1:13" ht="24">
      <c r="A444" s="97"/>
      <c r="B444" s="16" t="s">
        <v>448</v>
      </c>
      <c r="C444" s="32"/>
      <c r="D444" s="11" t="s">
        <v>30</v>
      </c>
      <c r="E444" s="12">
        <v>1</v>
      </c>
      <c r="F444" s="65"/>
      <c r="G444" s="66"/>
      <c r="H444" s="66"/>
      <c r="I444" s="67"/>
      <c r="M444" s="42"/>
    </row>
    <row r="445" spans="1:13" ht="24">
      <c r="A445" s="97"/>
      <c r="B445" s="16" t="s">
        <v>449</v>
      </c>
      <c r="C445" s="32"/>
      <c r="D445" s="11" t="s">
        <v>30</v>
      </c>
      <c r="E445" s="12">
        <v>1</v>
      </c>
      <c r="F445" s="65"/>
      <c r="G445" s="66"/>
      <c r="H445" s="66"/>
      <c r="I445" s="67"/>
      <c r="M445" s="42"/>
    </row>
    <row r="446" spans="1:13" ht="24">
      <c r="A446" s="97"/>
      <c r="B446" s="16" t="s">
        <v>450</v>
      </c>
      <c r="C446" s="32"/>
      <c r="D446" s="11" t="s">
        <v>30</v>
      </c>
      <c r="E446" s="12">
        <v>1</v>
      </c>
      <c r="F446" s="65"/>
      <c r="G446" s="66"/>
      <c r="H446" s="66"/>
      <c r="I446" s="67"/>
      <c r="M446" s="42"/>
    </row>
    <row r="447" spans="1:13" ht="24">
      <c r="A447" s="97"/>
      <c r="B447" s="16" t="s">
        <v>451</v>
      </c>
      <c r="C447" s="32"/>
      <c r="D447" s="11" t="s">
        <v>30</v>
      </c>
      <c r="E447" s="12">
        <v>1</v>
      </c>
      <c r="F447" s="65"/>
      <c r="G447" s="66"/>
      <c r="H447" s="66"/>
      <c r="I447" s="67"/>
      <c r="M447" s="42"/>
    </row>
    <row r="448" spans="1:13" ht="24">
      <c r="A448" s="97"/>
      <c r="B448" s="16" t="s">
        <v>452</v>
      </c>
      <c r="C448" s="32"/>
      <c r="D448" s="11" t="s">
        <v>30</v>
      </c>
      <c r="E448" s="12">
        <v>1</v>
      </c>
      <c r="F448" s="65"/>
      <c r="G448" s="66"/>
      <c r="H448" s="66"/>
      <c r="I448" s="67"/>
      <c r="M448" s="42"/>
    </row>
    <row r="449" spans="1:13" ht="24">
      <c r="A449" s="97"/>
      <c r="B449" s="16" t="s">
        <v>453</v>
      </c>
      <c r="C449" s="32"/>
      <c r="D449" s="11" t="s">
        <v>30</v>
      </c>
      <c r="E449" s="12">
        <v>1</v>
      </c>
      <c r="F449" s="65"/>
      <c r="G449" s="66"/>
      <c r="H449" s="66"/>
      <c r="I449" s="67"/>
      <c r="M449" s="42"/>
    </row>
    <row r="450" spans="1:13" ht="24">
      <c r="A450" s="97"/>
      <c r="B450" s="16" t="s">
        <v>454</v>
      </c>
      <c r="C450" s="32"/>
      <c r="D450" s="11" t="s">
        <v>30</v>
      </c>
      <c r="E450" s="12">
        <v>1</v>
      </c>
      <c r="F450" s="65"/>
      <c r="G450" s="66"/>
      <c r="H450" s="66"/>
      <c r="I450" s="67"/>
      <c r="M450" s="42"/>
    </row>
    <row r="451" spans="1:13" ht="24">
      <c r="A451" s="97"/>
      <c r="B451" s="16" t="s">
        <v>455</v>
      </c>
      <c r="C451" s="32"/>
      <c r="D451" s="11" t="s">
        <v>30</v>
      </c>
      <c r="E451" s="12">
        <v>1</v>
      </c>
      <c r="F451" s="65"/>
      <c r="G451" s="66"/>
      <c r="H451" s="66"/>
      <c r="I451" s="67"/>
      <c r="M451" s="42"/>
    </row>
    <row r="452" spans="1:13" ht="24">
      <c r="A452" s="86"/>
      <c r="B452" s="16" t="s">
        <v>456</v>
      </c>
      <c r="C452" s="32"/>
      <c r="D452" s="11" t="s">
        <v>30</v>
      </c>
      <c r="E452" s="12">
        <v>1</v>
      </c>
      <c r="F452" s="68"/>
      <c r="G452" s="69"/>
      <c r="H452" s="69"/>
      <c r="I452" s="70"/>
      <c r="M452" s="42"/>
    </row>
    <row r="453" spans="1:13" ht="72">
      <c r="A453" s="12">
        <v>5</v>
      </c>
      <c r="B453" s="16" t="s">
        <v>457</v>
      </c>
      <c r="C453" s="12" t="s">
        <v>32</v>
      </c>
      <c r="D453" s="11" t="s">
        <v>30</v>
      </c>
      <c r="E453" s="12">
        <v>1</v>
      </c>
      <c r="F453" s="37">
        <v>820000</v>
      </c>
      <c r="G453" s="36">
        <f t="shared" ref="G453:G456" si="71">F453*19%</f>
        <v>155800</v>
      </c>
      <c r="H453" s="36">
        <f t="shared" ref="H453" si="72">SUM(F453:G453)</f>
        <v>975800</v>
      </c>
      <c r="I453" s="36">
        <f t="shared" ref="I453" si="73">H453*E453</f>
        <v>975800</v>
      </c>
      <c r="K453" s="41"/>
      <c r="M453" s="42"/>
    </row>
    <row r="454" spans="1:13" ht="108">
      <c r="A454" s="12" t="s">
        <v>237</v>
      </c>
      <c r="B454" s="16" t="s">
        <v>458</v>
      </c>
      <c r="C454" s="12" t="s">
        <v>32</v>
      </c>
      <c r="D454" s="11" t="s">
        <v>30</v>
      </c>
      <c r="E454" s="12">
        <v>1</v>
      </c>
      <c r="F454" s="37">
        <v>820000</v>
      </c>
      <c r="G454" s="36">
        <f t="shared" si="71"/>
        <v>155800</v>
      </c>
      <c r="H454" s="36">
        <f t="shared" ref="H454:H456" si="74">SUM(F454:G454)</f>
        <v>975800</v>
      </c>
      <c r="I454" s="36">
        <f t="shared" ref="I454:I456" si="75">H454*E454</f>
        <v>975800</v>
      </c>
      <c r="K454" s="41"/>
      <c r="M454" s="42"/>
    </row>
    <row r="455" spans="1:13" ht="120">
      <c r="A455" s="12" t="s">
        <v>238</v>
      </c>
      <c r="B455" s="16" t="s">
        <v>459</v>
      </c>
      <c r="C455" s="12" t="s">
        <v>32</v>
      </c>
      <c r="D455" s="11" t="s">
        <v>30</v>
      </c>
      <c r="E455" s="12">
        <v>1</v>
      </c>
      <c r="F455" s="37">
        <v>440000</v>
      </c>
      <c r="G455" s="36">
        <f t="shared" si="71"/>
        <v>83600</v>
      </c>
      <c r="H455" s="36">
        <f t="shared" si="74"/>
        <v>523600</v>
      </c>
      <c r="I455" s="36">
        <f t="shared" si="75"/>
        <v>523600</v>
      </c>
      <c r="K455" s="41"/>
      <c r="M455" s="42"/>
    </row>
    <row r="456" spans="1:13" ht="48">
      <c r="A456" s="12" t="s">
        <v>239</v>
      </c>
      <c r="B456" s="16" t="s">
        <v>460</v>
      </c>
      <c r="C456" s="12" t="s">
        <v>32</v>
      </c>
      <c r="D456" s="11" t="s">
        <v>30</v>
      </c>
      <c r="E456" s="12">
        <v>1</v>
      </c>
      <c r="F456" s="37">
        <v>560000</v>
      </c>
      <c r="G456" s="36">
        <f t="shared" si="71"/>
        <v>106400</v>
      </c>
      <c r="H456" s="36">
        <f t="shared" si="74"/>
        <v>666400</v>
      </c>
      <c r="I456" s="36">
        <f t="shared" si="75"/>
        <v>666400</v>
      </c>
      <c r="K456" s="41"/>
      <c r="M456" s="42"/>
    </row>
    <row r="457" spans="1:13" ht="45.75" customHeight="1">
      <c r="A457" s="56" t="s">
        <v>427</v>
      </c>
      <c r="B457" s="56"/>
      <c r="C457" s="56"/>
      <c r="D457" s="56"/>
      <c r="E457" s="56"/>
      <c r="F457" s="56"/>
      <c r="G457" s="56"/>
      <c r="H457" s="56"/>
      <c r="I457" s="56"/>
      <c r="M457" s="42"/>
    </row>
    <row r="458" spans="1:13" ht="24">
      <c r="A458" s="97"/>
      <c r="B458" s="16" t="s">
        <v>444</v>
      </c>
      <c r="C458" s="32"/>
      <c r="D458" s="30" t="s">
        <v>30</v>
      </c>
      <c r="E458" s="22">
        <v>1</v>
      </c>
      <c r="F458" s="65"/>
      <c r="G458" s="66"/>
      <c r="H458" s="66"/>
      <c r="I458" s="67"/>
      <c r="M458" s="42"/>
    </row>
    <row r="459" spans="1:13" ht="24">
      <c r="A459" s="97"/>
      <c r="B459" s="16" t="s">
        <v>445</v>
      </c>
      <c r="C459" s="32"/>
      <c r="D459" s="11" t="s">
        <v>30</v>
      </c>
      <c r="E459" s="12">
        <v>1</v>
      </c>
      <c r="F459" s="65"/>
      <c r="G459" s="66"/>
      <c r="H459" s="66"/>
      <c r="I459" s="67"/>
      <c r="M459" s="42"/>
    </row>
    <row r="460" spans="1:13" ht="24">
      <c r="A460" s="97"/>
      <c r="B460" s="16" t="s">
        <v>446</v>
      </c>
      <c r="C460" s="32"/>
      <c r="D460" s="11" t="s">
        <v>30</v>
      </c>
      <c r="E460" s="12">
        <v>1</v>
      </c>
      <c r="F460" s="65"/>
      <c r="G460" s="66"/>
      <c r="H460" s="66"/>
      <c r="I460" s="67"/>
      <c r="M460" s="42"/>
    </row>
    <row r="461" spans="1:13" ht="24">
      <c r="A461" s="97"/>
      <c r="B461" s="16" t="s">
        <v>447</v>
      </c>
      <c r="C461" s="32"/>
      <c r="D461" s="11" t="s">
        <v>30</v>
      </c>
      <c r="E461" s="12">
        <v>1</v>
      </c>
      <c r="F461" s="65"/>
      <c r="G461" s="66"/>
      <c r="H461" s="66"/>
      <c r="I461" s="67"/>
      <c r="M461" s="42"/>
    </row>
    <row r="462" spans="1:13" ht="24">
      <c r="A462" s="97"/>
      <c r="B462" s="16" t="s">
        <v>448</v>
      </c>
      <c r="C462" s="32"/>
      <c r="D462" s="11" t="s">
        <v>30</v>
      </c>
      <c r="E462" s="12">
        <v>1</v>
      </c>
      <c r="F462" s="65"/>
      <c r="G462" s="66"/>
      <c r="H462" s="66"/>
      <c r="I462" s="67"/>
      <c r="M462" s="42"/>
    </row>
    <row r="463" spans="1:13" ht="24">
      <c r="A463" s="97"/>
      <c r="B463" s="16" t="s">
        <v>449</v>
      </c>
      <c r="C463" s="32"/>
      <c r="D463" s="11" t="s">
        <v>30</v>
      </c>
      <c r="E463" s="12">
        <v>1</v>
      </c>
      <c r="F463" s="65"/>
      <c r="G463" s="66"/>
      <c r="H463" s="66"/>
      <c r="I463" s="67"/>
      <c r="M463" s="42"/>
    </row>
    <row r="464" spans="1:13" ht="24">
      <c r="A464" s="97"/>
      <c r="B464" s="16" t="s">
        <v>450</v>
      </c>
      <c r="C464" s="32"/>
      <c r="D464" s="11" t="s">
        <v>30</v>
      </c>
      <c r="E464" s="12">
        <v>1</v>
      </c>
      <c r="F464" s="65"/>
      <c r="G464" s="66"/>
      <c r="H464" s="66"/>
      <c r="I464" s="67"/>
      <c r="M464" s="42"/>
    </row>
    <row r="465" spans="1:13" ht="24">
      <c r="A465" s="97"/>
      <c r="B465" s="16" t="s">
        <v>451</v>
      </c>
      <c r="C465" s="32"/>
      <c r="D465" s="11" t="s">
        <v>30</v>
      </c>
      <c r="E465" s="12">
        <v>1</v>
      </c>
      <c r="F465" s="65"/>
      <c r="G465" s="66"/>
      <c r="H465" s="66"/>
      <c r="I465" s="67"/>
      <c r="M465" s="42"/>
    </row>
    <row r="466" spans="1:13" ht="24">
      <c r="A466" s="97"/>
      <c r="B466" s="16" t="s">
        <v>452</v>
      </c>
      <c r="C466" s="32"/>
      <c r="D466" s="11" t="s">
        <v>30</v>
      </c>
      <c r="E466" s="12">
        <v>1</v>
      </c>
      <c r="F466" s="65"/>
      <c r="G466" s="66"/>
      <c r="H466" s="66"/>
      <c r="I466" s="67"/>
      <c r="M466" s="42"/>
    </row>
    <row r="467" spans="1:13" ht="24">
      <c r="A467" s="97"/>
      <c r="B467" s="16" t="s">
        <v>453</v>
      </c>
      <c r="C467" s="32"/>
      <c r="D467" s="11" t="s">
        <v>30</v>
      </c>
      <c r="E467" s="12">
        <v>1</v>
      </c>
      <c r="F467" s="65"/>
      <c r="G467" s="66"/>
      <c r="H467" s="66"/>
      <c r="I467" s="67"/>
      <c r="M467" s="42"/>
    </row>
    <row r="468" spans="1:13" ht="24">
      <c r="A468" s="97"/>
      <c r="B468" s="16" t="s">
        <v>454</v>
      </c>
      <c r="C468" s="32"/>
      <c r="D468" s="11" t="s">
        <v>30</v>
      </c>
      <c r="E468" s="12">
        <v>1</v>
      </c>
      <c r="F468" s="65"/>
      <c r="G468" s="66"/>
      <c r="H468" s="66"/>
      <c r="I468" s="67"/>
      <c r="M468" s="42"/>
    </row>
    <row r="469" spans="1:13" ht="24">
      <c r="A469" s="97"/>
      <c r="B469" s="16" t="s">
        <v>455</v>
      </c>
      <c r="C469" s="32"/>
      <c r="D469" s="11" t="s">
        <v>30</v>
      </c>
      <c r="E469" s="12">
        <v>1</v>
      </c>
      <c r="F469" s="65"/>
      <c r="G469" s="66"/>
      <c r="H469" s="66"/>
      <c r="I469" s="67"/>
      <c r="M469" s="42"/>
    </row>
    <row r="470" spans="1:13" ht="24">
      <c r="A470" s="86"/>
      <c r="B470" s="16" t="s">
        <v>456</v>
      </c>
      <c r="C470" s="32"/>
      <c r="D470" s="11" t="s">
        <v>30</v>
      </c>
      <c r="E470" s="12">
        <v>1</v>
      </c>
      <c r="F470" s="68"/>
      <c r="G470" s="69"/>
      <c r="H470" s="69"/>
      <c r="I470" s="70"/>
      <c r="M470" s="42"/>
    </row>
    <row r="471" spans="1:13">
      <c r="A471" s="12">
        <v>6</v>
      </c>
      <c r="B471" s="16" t="s">
        <v>461</v>
      </c>
      <c r="C471" s="14" t="s">
        <v>41</v>
      </c>
      <c r="D471" s="11" t="s">
        <v>30</v>
      </c>
      <c r="E471" s="12">
        <v>1</v>
      </c>
      <c r="F471" s="37">
        <v>890000</v>
      </c>
      <c r="G471" s="36">
        <f t="shared" ref="G471:G483" si="76">F471*19%</f>
        <v>169100</v>
      </c>
      <c r="H471" s="36">
        <f t="shared" ref="H471" si="77">SUM(F471:G471)</f>
        <v>1059100</v>
      </c>
      <c r="I471" s="36">
        <f t="shared" ref="I471" si="78">H471*E471</f>
        <v>1059100</v>
      </c>
      <c r="K471" s="41"/>
      <c r="M471" s="42"/>
    </row>
    <row r="472" spans="1:13">
      <c r="A472" s="12" t="s">
        <v>264</v>
      </c>
      <c r="B472" s="16" t="s">
        <v>462</v>
      </c>
      <c r="C472" s="14" t="s">
        <v>41</v>
      </c>
      <c r="D472" s="11" t="s">
        <v>30</v>
      </c>
      <c r="E472" s="12">
        <v>1</v>
      </c>
      <c r="F472" s="37">
        <v>1200000</v>
      </c>
      <c r="G472" s="36">
        <f t="shared" si="76"/>
        <v>228000</v>
      </c>
      <c r="H472" s="36">
        <f t="shared" ref="H472:H483" si="79">SUM(F472:G472)</f>
        <v>1428000</v>
      </c>
      <c r="I472" s="36">
        <f t="shared" ref="I472:I483" si="80">H472*E472</f>
        <v>1428000</v>
      </c>
      <c r="K472" s="41"/>
      <c r="M472" s="42"/>
    </row>
    <row r="473" spans="1:13" ht="29.25" customHeight="1">
      <c r="A473" s="12" t="s">
        <v>265</v>
      </c>
      <c r="B473" s="16" t="s">
        <v>430</v>
      </c>
      <c r="C473" s="14" t="s">
        <v>41</v>
      </c>
      <c r="D473" s="11" t="s">
        <v>30</v>
      </c>
      <c r="E473" s="12">
        <v>1</v>
      </c>
      <c r="F473" s="37">
        <v>440000</v>
      </c>
      <c r="G473" s="36">
        <f t="shared" si="76"/>
        <v>83600</v>
      </c>
      <c r="H473" s="36">
        <f t="shared" si="79"/>
        <v>523600</v>
      </c>
      <c r="I473" s="36">
        <f t="shared" si="80"/>
        <v>523600</v>
      </c>
      <c r="K473" s="41"/>
      <c r="M473" s="42"/>
    </row>
    <row r="474" spans="1:13">
      <c r="A474" s="12" t="s">
        <v>266</v>
      </c>
      <c r="B474" s="16" t="s">
        <v>463</v>
      </c>
      <c r="C474" s="14" t="s">
        <v>41</v>
      </c>
      <c r="D474" s="11" t="s">
        <v>30</v>
      </c>
      <c r="E474" s="12">
        <v>1</v>
      </c>
      <c r="F474" s="37">
        <v>520000</v>
      </c>
      <c r="G474" s="36">
        <f t="shared" si="76"/>
        <v>98800</v>
      </c>
      <c r="H474" s="36">
        <f t="shared" si="79"/>
        <v>618800</v>
      </c>
      <c r="I474" s="36">
        <f t="shared" si="80"/>
        <v>618800</v>
      </c>
      <c r="K474" s="41"/>
      <c r="M474" s="42"/>
    </row>
    <row r="475" spans="1:13">
      <c r="A475" s="12" t="s">
        <v>267</v>
      </c>
      <c r="B475" s="16" t="s">
        <v>432</v>
      </c>
      <c r="C475" s="14" t="s">
        <v>41</v>
      </c>
      <c r="D475" s="11" t="s">
        <v>30</v>
      </c>
      <c r="E475" s="12">
        <v>1</v>
      </c>
      <c r="F475" s="37">
        <v>460000</v>
      </c>
      <c r="G475" s="36">
        <f t="shared" si="76"/>
        <v>87400</v>
      </c>
      <c r="H475" s="36">
        <f t="shared" si="79"/>
        <v>547400</v>
      </c>
      <c r="I475" s="36">
        <f t="shared" si="80"/>
        <v>547400</v>
      </c>
      <c r="K475" s="41"/>
      <c r="M475" s="42"/>
    </row>
    <row r="476" spans="1:13" ht="24">
      <c r="A476" s="12" t="s">
        <v>268</v>
      </c>
      <c r="B476" s="16" t="s">
        <v>433</v>
      </c>
      <c r="C476" s="14" t="s">
        <v>41</v>
      </c>
      <c r="D476" s="11" t="s">
        <v>30</v>
      </c>
      <c r="E476" s="12">
        <v>1</v>
      </c>
      <c r="F476" s="37">
        <v>390000</v>
      </c>
      <c r="G476" s="36">
        <f t="shared" si="76"/>
        <v>74100</v>
      </c>
      <c r="H476" s="36">
        <f t="shared" si="79"/>
        <v>464100</v>
      </c>
      <c r="I476" s="36">
        <f t="shared" si="80"/>
        <v>464100</v>
      </c>
      <c r="K476" s="41"/>
      <c r="M476" s="42"/>
    </row>
    <row r="477" spans="1:13" ht="27" customHeight="1">
      <c r="A477" s="12" t="s">
        <v>269</v>
      </c>
      <c r="B477" s="16" t="s">
        <v>464</v>
      </c>
      <c r="C477" s="14" t="s">
        <v>41</v>
      </c>
      <c r="D477" s="11" t="s">
        <v>30</v>
      </c>
      <c r="E477" s="12">
        <v>1</v>
      </c>
      <c r="F477" s="37">
        <v>220000</v>
      </c>
      <c r="G477" s="36">
        <f t="shared" si="76"/>
        <v>41800</v>
      </c>
      <c r="H477" s="36">
        <f t="shared" si="79"/>
        <v>261800</v>
      </c>
      <c r="I477" s="36">
        <f t="shared" si="80"/>
        <v>261800</v>
      </c>
      <c r="K477" s="41"/>
      <c r="M477" s="42"/>
    </row>
    <row r="478" spans="1:13">
      <c r="A478" s="12" t="s">
        <v>270</v>
      </c>
      <c r="B478" s="16" t="s">
        <v>435</v>
      </c>
      <c r="C478" s="14" t="s">
        <v>41</v>
      </c>
      <c r="D478" s="11" t="s">
        <v>30</v>
      </c>
      <c r="E478" s="12">
        <v>1</v>
      </c>
      <c r="F478" s="37">
        <v>1100000</v>
      </c>
      <c r="G478" s="36">
        <f t="shared" si="76"/>
        <v>209000</v>
      </c>
      <c r="H478" s="36">
        <f t="shared" si="79"/>
        <v>1309000</v>
      </c>
      <c r="I478" s="36">
        <f t="shared" si="80"/>
        <v>1309000</v>
      </c>
      <c r="K478" s="41"/>
      <c r="M478" s="42"/>
    </row>
    <row r="479" spans="1:13" ht="27" customHeight="1">
      <c r="A479" s="12" t="s">
        <v>271</v>
      </c>
      <c r="B479" s="16" t="s">
        <v>436</v>
      </c>
      <c r="C479" s="14" t="s">
        <v>41</v>
      </c>
      <c r="D479" s="11" t="s">
        <v>30</v>
      </c>
      <c r="E479" s="12">
        <v>1</v>
      </c>
      <c r="F479" s="37">
        <v>720000</v>
      </c>
      <c r="G479" s="36">
        <f t="shared" si="76"/>
        <v>136800</v>
      </c>
      <c r="H479" s="36">
        <f t="shared" si="79"/>
        <v>856800</v>
      </c>
      <c r="I479" s="36">
        <f t="shared" si="80"/>
        <v>856800</v>
      </c>
      <c r="K479" s="41"/>
      <c r="M479" s="42"/>
    </row>
    <row r="480" spans="1:13" ht="26.25" customHeight="1">
      <c r="A480" s="12" t="s">
        <v>272</v>
      </c>
      <c r="B480" s="16" t="s">
        <v>437</v>
      </c>
      <c r="C480" s="14" t="s">
        <v>41</v>
      </c>
      <c r="D480" s="11" t="s">
        <v>30</v>
      </c>
      <c r="E480" s="12">
        <v>1</v>
      </c>
      <c r="F480" s="37">
        <v>220000</v>
      </c>
      <c r="G480" s="36">
        <f t="shared" si="76"/>
        <v>41800</v>
      </c>
      <c r="H480" s="36">
        <f t="shared" si="79"/>
        <v>261800</v>
      </c>
      <c r="I480" s="36">
        <f t="shared" si="80"/>
        <v>261800</v>
      </c>
      <c r="K480" s="41"/>
      <c r="M480" s="42"/>
    </row>
    <row r="481" spans="1:13" ht="24" customHeight="1">
      <c r="A481" s="12" t="s">
        <v>273</v>
      </c>
      <c r="B481" s="16" t="s">
        <v>438</v>
      </c>
      <c r="C481" s="14" t="s">
        <v>41</v>
      </c>
      <c r="D481" s="11" t="s">
        <v>30</v>
      </c>
      <c r="E481" s="12">
        <v>1</v>
      </c>
      <c r="F481" s="37">
        <v>400000</v>
      </c>
      <c r="G481" s="36">
        <f t="shared" si="76"/>
        <v>76000</v>
      </c>
      <c r="H481" s="36">
        <f t="shared" si="79"/>
        <v>476000</v>
      </c>
      <c r="I481" s="36">
        <f t="shared" si="80"/>
        <v>476000</v>
      </c>
      <c r="K481" s="41"/>
      <c r="M481" s="42"/>
    </row>
    <row r="482" spans="1:13" ht="24" customHeight="1">
      <c r="A482" s="12" t="s">
        <v>274</v>
      </c>
      <c r="B482" s="16" t="s">
        <v>439</v>
      </c>
      <c r="C482" s="14" t="s">
        <v>41</v>
      </c>
      <c r="D482" s="20" t="s">
        <v>30</v>
      </c>
      <c r="E482" s="12">
        <v>1</v>
      </c>
      <c r="F482" s="37">
        <v>400000</v>
      </c>
      <c r="G482" s="36">
        <f t="shared" si="76"/>
        <v>76000</v>
      </c>
      <c r="H482" s="36">
        <f t="shared" si="79"/>
        <v>476000</v>
      </c>
      <c r="I482" s="36">
        <f t="shared" si="80"/>
        <v>476000</v>
      </c>
      <c r="K482" s="41"/>
      <c r="M482" s="42"/>
    </row>
    <row r="483" spans="1:13" ht="26.25" customHeight="1" thickBot="1">
      <c r="A483" s="14" t="s">
        <v>209</v>
      </c>
      <c r="B483" s="16" t="s">
        <v>465</v>
      </c>
      <c r="C483" s="14" t="s">
        <v>41</v>
      </c>
      <c r="D483" s="20" t="s">
        <v>30</v>
      </c>
      <c r="E483" s="14">
        <v>1</v>
      </c>
      <c r="F483" s="37">
        <v>380000</v>
      </c>
      <c r="G483" s="36">
        <f t="shared" si="76"/>
        <v>72200</v>
      </c>
      <c r="H483" s="36">
        <f t="shared" si="79"/>
        <v>452200</v>
      </c>
      <c r="I483" s="36">
        <f t="shared" si="80"/>
        <v>452200</v>
      </c>
      <c r="K483" s="41"/>
      <c r="M483" s="42"/>
    </row>
    <row r="484" spans="1:13" ht="15.75" customHeight="1" thickBot="1">
      <c r="A484" s="89" t="s">
        <v>466</v>
      </c>
      <c r="B484" s="90"/>
      <c r="C484" s="90"/>
      <c r="D484" s="90"/>
      <c r="E484" s="90"/>
      <c r="F484" s="90"/>
      <c r="G484" s="90"/>
      <c r="H484" s="90"/>
      <c r="I484" s="91"/>
      <c r="M484" s="42"/>
    </row>
    <row r="485" spans="1:13" ht="30">
      <c r="A485" s="31" t="s">
        <v>19</v>
      </c>
      <c r="B485" s="31" t="s">
        <v>20</v>
      </c>
      <c r="C485" s="35" t="s">
        <v>21</v>
      </c>
      <c r="D485" s="31" t="s">
        <v>22</v>
      </c>
      <c r="E485" s="31" t="s">
        <v>23</v>
      </c>
      <c r="F485" s="31" t="s">
        <v>24</v>
      </c>
      <c r="G485" s="31" t="s">
        <v>25</v>
      </c>
      <c r="H485" s="31" t="s">
        <v>26</v>
      </c>
      <c r="I485" s="31" t="s">
        <v>27</v>
      </c>
      <c r="K485" s="40"/>
      <c r="M485" s="42"/>
    </row>
    <row r="486" spans="1:13" ht="48" customHeight="1">
      <c r="A486" s="56" t="s">
        <v>427</v>
      </c>
      <c r="B486" s="56"/>
      <c r="C486" s="56"/>
      <c r="D486" s="56"/>
      <c r="E486" s="56"/>
      <c r="F486" s="56"/>
      <c r="G486" s="56"/>
      <c r="H486" s="56"/>
      <c r="I486" s="56"/>
      <c r="M486" s="42"/>
    </row>
    <row r="487" spans="1:13" ht="36">
      <c r="A487" s="98"/>
      <c r="B487" s="16" t="s">
        <v>467</v>
      </c>
      <c r="C487" s="32"/>
      <c r="D487" s="30" t="s">
        <v>30</v>
      </c>
      <c r="E487" s="30">
        <v>1</v>
      </c>
      <c r="F487" s="65"/>
      <c r="G487" s="66"/>
      <c r="H487" s="66"/>
      <c r="I487" s="67"/>
      <c r="M487" s="42"/>
    </row>
    <row r="488" spans="1:13" ht="36">
      <c r="A488" s="98"/>
      <c r="B488" s="16" t="s">
        <v>468</v>
      </c>
      <c r="C488" s="32"/>
      <c r="D488" s="11" t="s">
        <v>30</v>
      </c>
      <c r="E488" s="11">
        <v>1</v>
      </c>
      <c r="F488" s="65"/>
      <c r="G488" s="66"/>
      <c r="H488" s="66"/>
      <c r="I488" s="67"/>
      <c r="M488" s="42"/>
    </row>
    <row r="489" spans="1:13" ht="36">
      <c r="A489" s="98"/>
      <c r="B489" s="16" t="s">
        <v>469</v>
      </c>
      <c r="C489" s="32"/>
      <c r="D489" s="11" t="s">
        <v>30</v>
      </c>
      <c r="E489" s="11">
        <v>1</v>
      </c>
      <c r="F489" s="65"/>
      <c r="G489" s="66"/>
      <c r="H489" s="66"/>
      <c r="I489" s="67"/>
      <c r="M489" s="42"/>
    </row>
    <row r="490" spans="1:13" ht="36">
      <c r="A490" s="98"/>
      <c r="B490" s="16" t="s">
        <v>470</v>
      </c>
      <c r="C490" s="32"/>
      <c r="D490" s="11" t="s">
        <v>30</v>
      </c>
      <c r="E490" s="11">
        <v>1</v>
      </c>
      <c r="F490" s="65"/>
      <c r="G490" s="66"/>
      <c r="H490" s="66"/>
      <c r="I490" s="67"/>
      <c r="M490" s="42"/>
    </row>
    <row r="491" spans="1:13" ht="36">
      <c r="A491" s="98"/>
      <c r="B491" s="16" t="s">
        <v>471</v>
      </c>
      <c r="C491" s="32"/>
      <c r="D491" s="11" t="s">
        <v>30</v>
      </c>
      <c r="E491" s="11">
        <v>1</v>
      </c>
      <c r="F491" s="65"/>
      <c r="G491" s="66"/>
      <c r="H491" s="66"/>
      <c r="I491" s="67"/>
      <c r="M491" s="42"/>
    </row>
    <row r="492" spans="1:13" ht="36">
      <c r="A492" s="98"/>
      <c r="B492" s="16" t="s">
        <v>472</v>
      </c>
      <c r="C492" s="32"/>
      <c r="D492" s="11" t="s">
        <v>30</v>
      </c>
      <c r="E492" s="11">
        <v>1</v>
      </c>
      <c r="F492" s="65"/>
      <c r="G492" s="66"/>
      <c r="H492" s="66"/>
      <c r="I492" s="67"/>
      <c r="M492" s="42"/>
    </row>
    <row r="493" spans="1:13" ht="36">
      <c r="A493" s="98"/>
      <c r="B493" s="16" t="s">
        <v>473</v>
      </c>
      <c r="C493" s="32"/>
      <c r="D493" s="11" t="s">
        <v>30</v>
      </c>
      <c r="E493" s="11">
        <v>1</v>
      </c>
      <c r="F493" s="65"/>
      <c r="G493" s="66"/>
      <c r="H493" s="66"/>
      <c r="I493" s="67"/>
      <c r="M493" s="42"/>
    </row>
    <row r="494" spans="1:13" ht="36">
      <c r="A494" s="98"/>
      <c r="B494" s="16" t="s">
        <v>474</v>
      </c>
      <c r="C494" s="32"/>
      <c r="D494" s="11" t="s">
        <v>30</v>
      </c>
      <c r="E494" s="11">
        <v>1</v>
      </c>
      <c r="F494" s="65"/>
      <c r="G494" s="66"/>
      <c r="H494" s="66"/>
      <c r="I494" s="67"/>
      <c r="M494" s="42"/>
    </row>
    <row r="495" spans="1:13" ht="36">
      <c r="A495" s="98"/>
      <c r="B495" s="16" t="s">
        <v>475</v>
      </c>
      <c r="C495" s="32"/>
      <c r="D495" s="11" t="s">
        <v>30</v>
      </c>
      <c r="E495" s="11">
        <v>1</v>
      </c>
      <c r="F495" s="65"/>
      <c r="G495" s="66"/>
      <c r="H495" s="66"/>
      <c r="I495" s="67"/>
      <c r="M495" s="42"/>
    </row>
    <row r="496" spans="1:13" ht="36">
      <c r="A496" s="98"/>
      <c r="B496" s="16" t="s">
        <v>476</v>
      </c>
      <c r="C496" s="32"/>
      <c r="D496" s="11" t="s">
        <v>30</v>
      </c>
      <c r="E496" s="11">
        <v>1</v>
      </c>
      <c r="F496" s="65"/>
      <c r="G496" s="66"/>
      <c r="H496" s="66"/>
      <c r="I496" s="67"/>
      <c r="M496" s="42"/>
    </row>
    <row r="497" spans="1:13" ht="36">
      <c r="A497" s="98"/>
      <c r="B497" s="16" t="s">
        <v>477</v>
      </c>
      <c r="C497" s="32"/>
      <c r="D497" s="11" t="s">
        <v>30</v>
      </c>
      <c r="E497" s="11">
        <v>1</v>
      </c>
      <c r="F497" s="65"/>
      <c r="G497" s="66"/>
      <c r="H497" s="66"/>
      <c r="I497" s="67"/>
      <c r="M497" s="42"/>
    </row>
    <row r="498" spans="1:13" ht="36">
      <c r="A498" s="98"/>
      <c r="B498" s="16" t="s">
        <v>478</v>
      </c>
      <c r="C498" s="32"/>
      <c r="D498" s="11" t="s">
        <v>30</v>
      </c>
      <c r="E498" s="11">
        <v>1</v>
      </c>
      <c r="F498" s="65"/>
      <c r="G498" s="66"/>
      <c r="H498" s="66"/>
      <c r="I498" s="67"/>
      <c r="M498" s="42"/>
    </row>
    <row r="499" spans="1:13" ht="36">
      <c r="A499" s="98"/>
      <c r="B499" s="16" t="s">
        <v>479</v>
      </c>
      <c r="C499" s="32"/>
      <c r="D499" s="11" t="s">
        <v>30</v>
      </c>
      <c r="E499" s="11">
        <v>1</v>
      </c>
      <c r="F499" s="65"/>
      <c r="G499" s="66"/>
      <c r="H499" s="66"/>
      <c r="I499" s="67"/>
      <c r="M499" s="42"/>
    </row>
    <row r="500" spans="1:13" ht="36">
      <c r="A500" s="98"/>
      <c r="B500" s="16" t="s">
        <v>480</v>
      </c>
      <c r="C500" s="32"/>
      <c r="D500" s="11" t="s">
        <v>30</v>
      </c>
      <c r="E500" s="11">
        <v>1</v>
      </c>
      <c r="F500" s="65"/>
      <c r="G500" s="66"/>
      <c r="H500" s="66"/>
      <c r="I500" s="67"/>
      <c r="M500" s="42"/>
    </row>
    <row r="501" spans="1:13" ht="36">
      <c r="A501" s="98"/>
      <c r="B501" s="16" t="s">
        <v>481</v>
      </c>
      <c r="C501" s="32"/>
      <c r="D501" s="11" t="s">
        <v>30</v>
      </c>
      <c r="E501" s="11">
        <v>1</v>
      </c>
      <c r="F501" s="65"/>
      <c r="G501" s="66"/>
      <c r="H501" s="66"/>
      <c r="I501" s="67"/>
      <c r="M501" s="42"/>
    </row>
    <row r="502" spans="1:13" ht="36">
      <c r="A502" s="98"/>
      <c r="B502" s="16" t="s">
        <v>482</v>
      </c>
      <c r="C502" s="32"/>
      <c r="D502" s="11" t="s">
        <v>30</v>
      </c>
      <c r="E502" s="11">
        <v>1</v>
      </c>
      <c r="F502" s="65"/>
      <c r="G502" s="66"/>
      <c r="H502" s="66"/>
      <c r="I502" s="67"/>
      <c r="M502" s="42"/>
    </row>
    <row r="503" spans="1:13" ht="36">
      <c r="A503" s="98"/>
      <c r="B503" s="16" t="s">
        <v>483</v>
      </c>
      <c r="C503" s="32"/>
      <c r="D503" s="11" t="s">
        <v>30</v>
      </c>
      <c r="E503" s="11">
        <v>1</v>
      </c>
      <c r="F503" s="65"/>
      <c r="G503" s="66"/>
      <c r="H503" s="66"/>
      <c r="I503" s="67"/>
      <c r="M503" s="42"/>
    </row>
    <row r="504" spans="1:13" ht="36">
      <c r="A504" s="98"/>
      <c r="B504" s="16" t="s">
        <v>484</v>
      </c>
      <c r="C504" s="32"/>
      <c r="D504" s="11" t="s">
        <v>30</v>
      </c>
      <c r="E504" s="11">
        <v>1</v>
      </c>
      <c r="F504" s="65"/>
      <c r="G504" s="66"/>
      <c r="H504" s="66"/>
      <c r="I504" s="67"/>
      <c r="M504" s="42"/>
    </row>
    <row r="505" spans="1:13" ht="36">
      <c r="A505" s="98"/>
      <c r="B505" s="16" t="s">
        <v>485</v>
      </c>
      <c r="C505" s="32"/>
      <c r="D505" s="11" t="s">
        <v>30</v>
      </c>
      <c r="E505" s="11">
        <v>1</v>
      </c>
      <c r="F505" s="65"/>
      <c r="G505" s="66"/>
      <c r="H505" s="66"/>
      <c r="I505" s="67"/>
      <c r="M505" s="42"/>
    </row>
    <row r="506" spans="1:13" ht="36">
      <c r="A506" s="98"/>
      <c r="B506" s="16" t="s">
        <v>486</v>
      </c>
      <c r="C506" s="32"/>
      <c r="D506" s="11" t="s">
        <v>30</v>
      </c>
      <c r="E506" s="11">
        <v>1</v>
      </c>
      <c r="F506" s="65"/>
      <c r="G506" s="66"/>
      <c r="H506" s="66"/>
      <c r="I506" s="67"/>
      <c r="M506" s="42"/>
    </row>
    <row r="507" spans="1:13" ht="36">
      <c r="A507" s="98"/>
      <c r="B507" s="16" t="s">
        <v>487</v>
      </c>
      <c r="C507" s="32"/>
      <c r="D507" s="11" t="s">
        <v>30</v>
      </c>
      <c r="E507" s="11">
        <v>1</v>
      </c>
      <c r="F507" s="65"/>
      <c r="G507" s="66"/>
      <c r="H507" s="66"/>
      <c r="I507" s="67"/>
      <c r="M507" s="42"/>
    </row>
    <row r="508" spans="1:13" ht="36">
      <c r="A508" s="98"/>
      <c r="B508" s="16" t="s">
        <v>488</v>
      </c>
      <c r="C508" s="32"/>
      <c r="D508" s="11" t="s">
        <v>30</v>
      </c>
      <c r="E508" s="11">
        <v>1</v>
      </c>
      <c r="F508" s="65"/>
      <c r="G508" s="66"/>
      <c r="H508" s="66"/>
      <c r="I508" s="67"/>
      <c r="M508" s="42"/>
    </row>
    <row r="509" spans="1:13" ht="36">
      <c r="A509" s="98"/>
      <c r="B509" s="16" t="s">
        <v>489</v>
      </c>
      <c r="C509" s="32"/>
      <c r="D509" s="11" t="s">
        <v>30</v>
      </c>
      <c r="E509" s="11">
        <v>1</v>
      </c>
      <c r="F509" s="65"/>
      <c r="G509" s="66"/>
      <c r="H509" s="66"/>
      <c r="I509" s="67"/>
      <c r="M509" s="42"/>
    </row>
    <row r="510" spans="1:13" ht="36">
      <c r="A510" s="98"/>
      <c r="B510" s="16" t="s">
        <v>490</v>
      </c>
      <c r="C510" s="32"/>
      <c r="D510" s="11" t="s">
        <v>30</v>
      </c>
      <c r="E510" s="11">
        <v>1</v>
      </c>
      <c r="F510" s="65"/>
      <c r="G510" s="66"/>
      <c r="H510" s="66"/>
      <c r="I510" s="67"/>
      <c r="M510" s="42"/>
    </row>
    <row r="511" spans="1:13" ht="36">
      <c r="A511" s="98"/>
      <c r="B511" s="16" t="s">
        <v>491</v>
      </c>
      <c r="C511" s="32"/>
      <c r="D511" s="11" t="s">
        <v>30</v>
      </c>
      <c r="E511" s="11">
        <v>1</v>
      </c>
      <c r="F511" s="65"/>
      <c r="G511" s="66"/>
      <c r="H511" s="66"/>
      <c r="I511" s="67"/>
      <c r="M511" s="42"/>
    </row>
    <row r="512" spans="1:13" ht="36">
      <c r="A512" s="98"/>
      <c r="B512" s="16" t="s">
        <v>492</v>
      </c>
      <c r="C512" s="32"/>
      <c r="D512" s="11" t="s">
        <v>30</v>
      </c>
      <c r="E512" s="11">
        <v>1</v>
      </c>
      <c r="F512" s="65"/>
      <c r="G512" s="66"/>
      <c r="H512" s="66"/>
      <c r="I512" s="67"/>
      <c r="M512" s="42"/>
    </row>
    <row r="513" spans="1:13" ht="36">
      <c r="A513" s="98"/>
      <c r="B513" s="16" t="s">
        <v>493</v>
      </c>
      <c r="C513" s="32"/>
      <c r="D513" s="11" t="s">
        <v>30</v>
      </c>
      <c r="E513" s="11">
        <v>1</v>
      </c>
      <c r="F513" s="65"/>
      <c r="G513" s="66"/>
      <c r="H513" s="66"/>
      <c r="I513" s="67"/>
      <c r="M513" s="42"/>
    </row>
    <row r="514" spans="1:13" ht="36">
      <c r="A514" s="98"/>
      <c r="B514" s="16" t="s">
        <v>494</v>
      </c>
      <c r="C514" s="32"/>
      <c r="D514" s="11" t="s">
        <v>30</v>
      </c>
      <c r="E514" s="11">
        <v>1</v>
      </c>
      <c r="F514" s="65"/>
      <c r="G514" s="66"/>
      <c r="H514" s="66"/>
      <c r="I514" s="67"/>
      <c r="M514" s="42"/>
    </row>
    <row r="515" spans="1:13" ht="36">
      <c r="A515" s="98"/>
      <c r="B515" s="16" t="s">
        <v>495</v>
      </c>
      <c r="C515" s="32"/>
      <c r="D515" s="11" t="s">
        <v>30</v>
      </c>
      <c r="E515" s="11">
        <v>1</v>
      </c>
      <c r="F515" s="65"/>
      <c r="G515" s="66"/>
      <c r="H515" s="66"/>
      <c r="I515" s="67"/>
      <c r="M515" s="42"/>
    </row>
    <row r="516" spans="1:13" ht="36">
      <c r="A516" s="98"/>
      <c r="B516" s="16" t="s">
        <v>496</v>
      </c>
      <c r="C516" s="32"/>
      <c r="D516" s="11" t="s">
        <v>30</v>
      </c>
      <c r="E516" s="11">
        <v>1</v>
      </c>
      <c r="F516" s="65"/>
      <c r="G516" s="66"/>
      <c r="H516" s="66"/>
      <c r="I516" s="67"/>
      <c r="M516" s="42"/>
    </row>
    <row r="517" spans="1:13" ht="36">
      <c r="A517" s="98"/>
      <c r="B517" s="16" t="s">
        <v>497</v>
      </c>
      <c r="C517" s="32"/>
      <c r="D517" s="11" t="s">
        <v>30</v>
      </c>
      <c r="E517" s="11">
        <v>1</v>
      </c>
      <c r="F517" s="65"/>
      <c r="G517" s="66"/>
      <c r="H517" s="66"/>
      <c r="I517" s="67"/>
      <c r="M517" s="42"/>
    </row>
    <row r="518" spans="1:13" ht="36">
      <c r="A518" s="98"/>
      <c r="B518" s="16" t="s">
        <v>498</v>
      </c>
      <c r="C518" s="32"/>
      <c r="D518" s="11" t="s">
        <v>30</v>
      </c>
      <c r="E518" s="11">
        <v>1</v>
      </c>
      <c r="F518" s="65"/>
      <c r="G518" s="66"/>
      <c r="H518" s="66"/>
      <c r="I518" s="67"/>
      <c r="M518" s="42"/>
    </row>
    <row r="519" spans="1:13" ht="36">
      <c r="A519" s="98"/>
      <c r="B519" s="16" t="s">
        <v>499</v>
      </c>
      <c r="C519" s="32"/>
      <c r="D519" s="11" t="s">
        <v>30</v>
      </c>
      <c r="E519" s="11">
        <v>1</v>
      </c>
      <c r="F519" s="65"/>
      <c r="G519" s="66"/>
      <c r="H519" s="66"/>
      <c r="I519" s="67"/>
      <c r="M519" s="42"/>
    </row>
    <row r="520" spans="1:13" ht="36">
      <c r="A520" s="99"/>
      <c r="B520" s="16" t="s">
        <v>500</v>
      </c>
      <c r="C520" s="32"/>
      <c r="D520" s="11" t="s">
        <v>30</v>
      </c>
      <c r="E520" s="11">
        <v>1</v>
      </c>
      <c r="F520" s="68"/>
      <c r="G520" s="69"/>
      <c r="H520" s="69"/>
      <c r="I520" s="70"/>
      <c r="M520" s="42"/>
    </row>
    <row r="521" spans="1:13" ht="36">
      <c r="A521" s="12">
        <v>1</v>
      </c>
      <c r="B521" s="16" t="s">
        <v>501</v>
      </c>
      <c r="C521" s="14" t="s">
        <v>41</v>
      </c>
      <c r="D521" s="11" t="s">
        <v>30</v>
      </c>
      <c r="E521" s="11">
        <v>1</v>
      </c>
      <c r="F521" s="37">
        <v>520000</v>
      </c>
      <c r="G521" s="36">
        <f t="shared" ref="G521:G530" si="81">F521*19%</f>
        <v>98800</v>
      </c>
      <c r="H521" s="36">
        <f t="shared" ref="H521" si="82">SUM(F521:G521)</f>
        <v>618800</v>
      </c>
      <c r="I521" s="36">
        <f t="shared" ref="I521" si="83">H521*E521</f>
        <v>618800</v>
      </c>
      <c r="K521" s="41"/>
      <c r="M521" s="42"/>
    </row>
    <row r="522" spans="1:13" ht="24">
      <c r="A522" s="12" t="s">
        <v>33</v>
      </c>
      <c r="B522" s="16" t="s">
        <v>502</v>
      </c>
      <c r="C522" s="14" t="s">
        <v>41</v>
      </c>
      <c r="D522" s="11" t="s">
        <v>30</v>
      </c>
      <c r="E522" s="11">
        <v>1</v>
      </c>
      <c r="F522" s="37">
        <v>240000</v>
      </c>
      <c r="G522" s="36">
        <f t="shared" si="81"/>
        <v>45600</v>
      </c>
      <c r="H522" s="36">
        <f t="shared" ref="H522:H530" si="84">SUM(F522:G522)</f>
        <v>285600</v>
      </c>
      <c r="I522" s="36">
        <f t="shared" ref="I522:I530" si="85">H522*E522</f>
        <v>285600</v>
      </c>
      <c r="K522" s="41"/>
      <c r="M522" s="42"/>
    </row>
    <row r="523" spans="1:13" ht="24">
      <c r="A523" s="12" t="s">
        <v>35</v>
      </c>
      <c r="B523" s="16" t="s">
        <v>503</v>
      </c>
      <c r="C523" s="14" t="s">
        <v>41</v>
      </c>
      <c r="D523" s="11" t="s">
        <v>30</v>
      </c>
      <c r="E523" s="11">
        <v>1</v>
      </c>
      <c r="F523" s="37">
        <v>180000</v>
      </c>
      <c r="G523" s="36">
        <f t="shared" si="81"/>
        <v>34200</v>
      </c>
      <c r="H523" s="36">
        <f t="shared" si="84"/>
        <v>214200</v>
      </c>
      <c r="I523" s="36">
        <f t="shared" si="85"/>
        <v>214200</v>
      </c>
      <c r="K523" s="41"/>
      <c r="M523" s="42"/>
    </row>
    <row r="524" spans="1:13" ht="24">
      <c r="A524" s="12" t="s">
        <v>37</v>
      </c>
      <c r="B524" s="16" t="s">
        <v>504</v>
      </c>
      <c r="C524" s="14" t="s">
        <v>41</v>
      </c>
      <c r="D524" s="11" t="s">
        <v>30</v>
      </c>
      <c r="E524" s="11">
        <v>1</v>
      </c>
      <c r="F524" s="37">
        <v>480000</v>
      </c>
      <c r="G524" s="36">
        <f t="shared" si="81"/>
        <v>91200</v>
      </c>
      <c r="H524" s="36">
        <f t="shared" si="84"/>
        <v>571200</v>
      </c>
      <c r="I524" s="36">
        <f t="shared" si="85"/>
        <v>571200</v>
      </c>
      <c r="K524" s="41"/>
      <c r="M524" s="42"/>
    </row>
    <row r="525" spans="1:13" ht="24">
      <c r="A525" s="12" t="s">
        <v>39</v>
      </c>
      <c r="B525" s="16" t="s">
        <v>505</v>
      </c>
      <c r="C525" s="14" t="s">
        <v>41</v>
      </c>
      <c r="D525" s="11" t="s">
        <v>506</v>
      </c>
      <c r="E525" s="11">
        <v>1</v>
      </c>
      <c r="F525" s="37">
        <v>120000</v>
      </c>
      <c r="G525" s="36">
        <f t="shared" si="81"/>
        <v>22800</v>
      </c>
      <c r="H525" s="36">
        <f t="shared" si="84"/>
        <v>142800</v>
      </c>
      <c r="I525" s="36">
        <f t="shared" si="85"/>
        <v>142800</v>
      </c>
      <c r="K525" s="41"/>
      <c r="M525" s="42"/>
    </row>
    <row r="526" spans="1:13" ht="24">
      <c r="A526" s="12" t="s">
        <v>42</v>
      </c>
      <c r="B526" s="16" t="s">
        <v>507</v>
      </c>
      <c r="C526" s="14" t="s">
        <v>41</v>
      </c>
      <c r="D526" s="11" t="s">
        <v>506</v>
      </c>
      <c r="E526" s="11">
        <v>1</v>
      </c>
      <c r="F526" s="37">
        <v>140000</v>
      </c>
      <c r="G526" s="36">
        <f t="shared" si="81"/>
        <v>26600</v>
      </c>
      <c r="H526" s="36">
        <f t="shared" si="84"/>
        <v>166600</v>
      </c>
      <c r="I526" s="36">
        <f t="shared" si="85"/>
        <v>166600</v>
      </c>
      <c r="K526" s="41"/>
      <c r="M526" s="42"/>
    </row>
    <row r="527" spans="1:13" ht="24">
      <c r="A527" s="12" t="s">
        <v>44</v>
      </c>
      <c r="B527" s="16" t="s">
        <v>508</v>
      </c>
      <c r="C527" s="14" t="s">
        <v>41</v>
      </c>
      <c r="D527" s="11" t="s">
        <v>30</v>
      </c>
      <c r="E527" s="11">
        <v>1</v>
      </c>
      <c r="F527" s="37">
        <v>200000</v>
      </c>
      <c r="G527" s="36">
        <f t="shared" si="81"/>
        <v>38000</v>
      </c>
      <c r="H527" s="36">
        <f t="shared" si="84"/>
        <v>238000</v>
      </c>
      <c r="I527" s="36">
        <f t="shared" si="85"/>
        <v>238000</v>
      </c>
      <c r="K527" s="41"/>
      <c r="M527" s="42"/>
    </row>
    <row r="528" spans="1:13" ht="24">
      <c r="A528" s="12" t="s">
        <v>46</v>
      </c>
      <c r="B528" s="16" t="s">
        <v>509</v>
      </c>
      <c r="C528" s="14" t="s">
        <v>41</v>
      </c>
      <c r="D528" s="11" t="s">
        <v>30</v>
      </c>
      <c r="E528" s="11">
        <v>1</v>
      </c>
      <c r="F528" s="37">
        <v>220000</v>
      </c>
      <c r="G528" s="36">
        <f t="shared" si="81"/>
        <v>41800</v>
      </c>
      <c r="H528" s="36">
        <f t="shared" si="84"/>
        <v>261800</v>
      </c>
      <c r="I528" s="36">
        <f t="shared" si="85"/>
        <v>261800</v>
      </c>
      <c r="K528" s="41"/>
      <c r="M528" s="42"/>
    </row>
    <row r="529" spans="1:13" ht="24">
      <c r="A529" s="12" t="s">
        <v>48</v>
      </c>
      <c r="B529" s="16" t="s">
        <v>510</v>
      </c>
      <c r="C529" s="14" t="s">
        <v>41</v>
      </c>
      <c r="D529" s="11" t="s">
        <v>30</v>
      </c>
      <c r="E529" s="11">
        <v>1</v>
      </c>
      <c r="F529" s="37">
        <v>70000</v>
      </c>
      <c r="G529" s="36">
        <f t="shared" si="81"/>
        <v>13300</v>
      </c>
      <c r="H529" s="36">
        <f t="shared" si="84"/>
        <v>83300</v>
      </c>
      <c r="I529" s="36">
        <f t="shared" si="85"/>
        <v>83300</v>
      </c>
      <c r="K529" s="41"/>
      <c r="M529" s="42"/>
    </row>
    <row r="530" spans="1:13" ht="60">
      <c r="A530" s="12" t="s">
        <v>50</v>
      </c>
      <c r="B530" s="16" t="s">
        <v>511</v>
      </c>
      <c r="C530" s="12" t="s">
        <v>41</v>
      </c>
      <c r="D530" s="11" t="s">
        <v>30</v>
      </c>
      <c r="E530" s="11">
        <v>1</v>
      </c>
      <c r="F530" s="37">
        <v>900000</v>
      </c>
      <c r="G530" s="36">
        <f t="shared" si="81"/>
        <v>171000</v>
      </c>
      <c r="H530" s="36">
        <f t="shared" si="84"/>
        <v>1071000</v>
      </c>
      <c r="I530" s="36">
        <f t="shared" si="85"/>
        <v>1071000</v>
      </c>
      <c r="K530" s="41"/>
      <c r="M530" s="42"/>
    </row>
    <row r="531" spans="1:13" ht="15">
      <c r="A531" s="59" t="s">
        <v>512</v>
      </c>
      <c r="B531" s="60"/>
      <c r="C531" s="60"/>
      <c r="D531" s="60"/>
      <c r="E531" s="60"/>
      <c r="F531" s="60"/>
      <c r="G531" s="60"/>
      <c r="H531" s="61"/>
      <c r="I531" s="7">
        <f>SUM(I521:I530,I471:I483,I453:I456,I426:I437,I421:I423,I406:I417,I386:I388,I362:I366,I316:I332,I298:I302,I278:I282,I262:I274,I246:I257,I204:I239,I346:I350,I172:I199,I130:I165,I93:I120,I46:I81,I16:I43)</f>
        <v>492383444</v>
      </c>
    </row>
    <row r="532" spans="1:13">
      <c r="A532" s="8"/>
      <c r="B532" s="9"/>
      <c r="C532" s="10"/>
      <c r="D532" s="8"/>
      <c r="E532" s="8"/>
      <c r="F532" s="8"/>
      <c r="G532" s="8"/>
      <c r="H532" s="8"/>
      <c r="I532" s="8"/>
      <c r="K532" s="45"/>
    </row>
    <row r="533" spans="1:13" s="1" customFormat="1" ht="15">
      <c r="A533" s="82" t="s">
        <v>513</v>
      </c>
      <c r="B533" s="82"/>
      <c r="C533" s="81" t="s">
        <v>514</v>
      </c>
      <c r="D533" s="81"/>
      <c r="E533" s="81"/>
      <c r="F533" s="81"/>
      <c r="G533" s="81"/>
      <c r="H533" s="81"/>
      <c r="I533" s="81"/>
      <c r="K533" s="46"/>
      <c r="L533" s="46"/>
      <c r="M533" s="46"/>
    </row>
    <row r="534" spans="1:13" s="1" customFormat="1" ht="166.9" customHeight="1">
      <c r="A534" s="80" t="s">
        <v>515</v>
      </c>
      <c r="B534" s="80"/>
      <c r="C534" s="80"/>
      <c r="D534" s="80"/>
      <c r="E534" s="80"/>
      <c r="F534" s="80"/>
      <c r="G534" s="80"/>
      <c r="H534" s="80"/>
      <c r="I534" s="80"/>
      <c r="K534" s="46"/>
      <c r="L534" s="46"/>
      <c r="M534" s="46"/>
    </row>
  </sheetData>
  <mergeCells count="88">
    <mergeCell ref="F169:I171"/>
    <mergeCell ref="A484:I484"/>
    <mergeCell ref="A486:I486"/>
    <mergeCell ref="F487:I520"/>
    <mergeCell ref="F420:I420"/>
    <mergeCell ref="A457:I457"/>
    <mergeCell ref="F440:I452"/>
    <mergeCell ref="A440:A452"/>
    <mergeCell ref="A458:A470"/>
    <mergeCell ref="F458:I470"/>
    <mergeCell ref="A487:A520"/>
    <mergeCell ref="A439:I439"/>
    <mergeCell ref="A201:A203"/>
    <mergeCell ref="A333:I333"/>
    <mergeCell ref="A335:I335"/>
    <mergeCell ref="A275:I275"/>
    <mergeCell ref="A276:I276"/>
    <mergeCell ref="A283:I283"/>
    <mergeCell ref="F336:I345"/>
    <mergeCell ref="A240:I240"/>
    <mergeCell ref="A243:A245"/>
    <mergeCell ref="A259:A261"/>
    <mergeCell ref="A242:I242"/>
    <mergeCell ref="A258:I258"/>
    <mergeCell ref="A534:I534"/>
    <mergeCell ref="C533:I533"/>
    <mergeCell ref="A533:B533"/>
    <mergeCell ref="F352:I361"/>
    <mergeCell ref="F286:I297"/>
    <mergeCell ref="A304:A315"/>
    <mergeCell ref="A336:A345"/>
    <mergeCell ref="A286:A297"/>
    <mergeCell ref="A351:I351"/>
    <mergeCell ref="A418:I418"/>
    <mergeCell ref="A419:I419"/>
    <mergeCell ref="A424:I424"/>
    <mergeCell ref="A438:I438"/>
    <mergeCell ref="A370:A385"/>
    <mergeCell ref="A390:A405"/>
    <mergeCell ref="A367:I367"/>
    <mergeCell ref="A14:I14"/>
    <mergeCell ref="A44:I44"/>
    <mergeCell ref="A82:I82"/>
    <mergeCell ref="A85:A92"/>
    <mergeCell ref="A122:A129"/>
    <mergeCell ref="A84:I84"/>
    <mergeCell ref="A121:I121"/>
    <mergeCell ref="F15:I15"/>
    <mergeCell ref="F45:I45"/>
    <mergeCell ref="F85:I92"/>
    <mergeCell ref="F122:I129"/>
    <mergeCell ref="A200:I200"/>
    <mergeCell ref="A166:I166"/>
    <mergeCell ref="A169:A171"/>
    <mergeCell ref="A168:I168"/>
    <mergeCell ref="A531:H531"/>
    <mergeCell ref="A352:A361"/>
    <mergeCell ref="A285:I285"/>
    <mergeCell ref="A303:I303"/>
    <mergeCell ref="A369:I369"/>
    <mergeCell ref="F370:I385"/>
    <mergeCell ref="A389:I389"/>
    <mergeCell ref="F390:I405"/>
    <mergeCell ref="F201:I203"/>
    <mergeCell ref="F243:I245"/>
    <mergeCell ref="F259:I261"/>
    <mergeCell ref="F304:I315"/>
    <mergeCell ref="A12:I12"/>
    <mergeCell ref="C1:I1"/>
    <mergeCell ref="C7:I7"/>
    <mergeCell ref="C8:I8"/>
    <mergeCell ref="C9:I9"/>
    <mergeCell ref="C10:I10"/>
    <mergeCell ref="A1:B1"/>
    <mergeCell ref="C3:I3"/>
    <mergeCell ref="C4:I4"/>
    <mergeCell ref="C5:I5"/>
    <mergeCell ref="C6:I6"/>
    <mergeCell ref="A11:I11"/>
    <mergeCell ref="A2:I2"/>
    <mergeCell ref="A3:B3"/>
    <mergeCell ref="A4:B4"/>
    <mergeCell ref="A5:B5"/>
    <mergeCell ref="A6:B6"/>
    <mergeCell ref="A7:B7"/>
    <mergeCell ref="A8:B8"/>
    <mergeCell ref="A9:B9"/>
    <mergeCell ref="A10:B10"/>
  </mergeCells>
  <phoneticPr fontId="15" type="noConversion"/>
  <hyperlinks>
    <hyperlink ref="C5" r:id="rId1" xr:uid="{1F732CEB-15C0-42C0-81FB-449637E17874}"/>
  </hyperlinks>
  <pageMargins left="0.25" right="0.25" top="0.75" bottom="0.75" header="0.3" footer="0.3"/>
  <pageSetup scale="56" fitToHeight="0"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b57ca4af-1baf-4df7-bd7d-26c7933e6aed">
      <UserInfo>
        <DisplayName>T2. DIEGO ALEJANDRO CALDERON MORENO</DisplayName>
        <AccountId>272</AccountId>
        <AccountType/>
      </UserInfo>
      <UserInfo>
        <DisplayName>T1. LUIS DANIEL JIMENEZ DAZA</DisplayName>
        <AccountId>181</AccountId>
        <AccountType/>
      </UserInfo>
      <UserInfo>
        <DisplayName>TC. OMAR LEONARDO SALAS GALINDO</DisplayName>
        <AccountId>191</AccountId>
        <AccountType/>
      </UserInfo>
      <UserInfo>
        <DisplayName>T2. CHRISTIAN ANDRES HERNANDEZ ACOSTA</DisplayName>
        <AccountId>179</AccountId>
        <AccountType/>
      </UserInfo>
      <UserInfo>
        <DisplayName>TE. DAVID ESTEBAN OLIVEROS MESA</DisplayName>
        <AccountId>32</AccountId>
        <AccountType/>
      </UserInfo>
      <UserInfo>
        <DisplayName>MARTHA YOLIMA SANTAMARIA QUINTERO</DisplayName>
        <AccountId>511</AccountId>
        <AccountType/>
      </UserInfo>
      <UserInfo>
        <DisplayName>T1. ALEXANDER GUACHETA PORRAS</DisplayName>
        <AccountId>187</AccountId>
        <AccountType/>
      </UserInfo>
      <UserInfo>
        <DisplayName>TC. JOHN ALEXANDER GUIO CAÑON</DisplayName>
        <AccountId>921</AccountId>
        <AccountType/>
      </UserInfo>
    </SharedWithUsers>
    <_activity xmlns="92e5c32e-961b-4c65-be1a-7656a9c07a7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C6DC5E69A99564EBB4A714CA5DBE283" ma:contentTypeVersion="15" ma:contentTypeDescription="Create a new document." ma:contentTypeScope="" ma:versionID="54417138fc8155d91e1bedab4efc2cbd">
  <xsd:schema xmlns:xsd="http://www.w3.org/2001/XMLSchema" xmlns:xs="http://www.w3.org/2001/XMLSchema" xmlns:p="http://schemas.microsoft.com/office/2006/metadata/properties" xmlns:ns3="92e5c32e-961b-4c65-be1a-7656a9c07a7a" xmlns:ns4="b57ca4af-1baf-4df7-bd7d-26c7933e6aed" targetNamespace="http://schemas.microsoft.com/office/2006/metadata/properties" ma:root="true" ma:fieldsID="39f3dbb6bb563fa91cf9c12c4fc05ad9" ns3:_="" ns4:_="">
    <xsd:import namespace="92e5c32e-961b-4c65-be1a-7656a9c07a7a"/>
    <xsd:import namespace="b57ca4af-1baf-4df7-bd7d-26c7933e6aed"/>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DateTaken" minOccurs="0"/>
                <xsd:element ref="ns3:MediaServiceSystemTags" minOccurs="0"/>
                <xsd:element ref="ns3:MediaServiceGenerationTime" minOccurs="0"/>
                <xsd:element ref="ns3:MediaServiceEventHashCode" minOccurs="0"/>
                <xsd:element ref="ns3:MediaServiceOCR" minOccurs="0"/>
                <xsd:element ref="ns3:MediaServiceSearchProperties"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2e5c32e-961b-4c65-be1a-7656a9c07a7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57ca4af-1baf-4df7-bd7d-26c7933e6ae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EB65D7-454B-4266-8866-A39C50C62B1C}"/>
</file>

<file path=customXml/itemProps2.xml><?xml version="1.0" encoding="utf-8"?>
<ds:datastoreItem xmlns:ds="http://schemas.openxmlformats.org/officeDocument/2006/customXml" ds:itemID="{D554C534-1F62-463F-932F-F13300E4C77B}"/>
</file>

<file path=customXml/itemProps3.xml><?xml version="1.0" encoding="utf-8"?>
<ds:datastoreItem xmlns:ds="http://schemas.openxmlformats.org/officeDocument/2006/customXml" ds:itemID="{77BE5469-B6F4-4556-B72C-020CAB82C00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fernando espinosa montealegre</dc:creator>
  <cp:keywords/>
  <dc:description/>
  <cp:lastModifiedBy>AT. GABRIEL RENE GALVIS GAMEZ</cp:lastModifiedBy>
  <cp:revision/>
  <dcterms:created xsi:type="dcterms:W3CDTF">2023-09-11T16:46:45Z</dcterms:created>
  <dcterms:modified xsi:type="dcterms:W3CDTF">2026-04-07T02:51:07Z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0x010100AC6DC5E69A99564EBB4A714CA5DBE283</vt:lpwstr>
  </property>
  <property fmtid="{D5CDD505-2E9C-101B-9397-08002B2CF9AE}" pid="3" name="MediaServiceImageTags">
    <vt:lpwstr/>
  </property>
</Properties>
</file>