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MPRESA\DOCUMENTOS KAC INGENIERIAS S.A.S\PROCESOS DE CONTRATACION LEY 80\2026\BOLIVAR\3. DIMAR MMTO AIRES ACONDICIONADOS\SUBIR PDF\"/>
    </mc:Choice>
  </mc:AlternateContent>
  <xr:revisionPtr revIDLastSave="0" documentId="13_ncr:1_{E0BA680C-C057-4675-8E61-D58AFF883567}" xr6:coauthVersionLast="47" xr6:coauthVersionMax="47" xr10:uidLastSave="{00000000-0000-0000-0000-000000000000}"/>
  <bookViews>
    <workbookView xWindow="-120" yWindow="-120" windowWidth="29040" windowHeight="15720" xr2:uid="{8E1D5F14-943E-400E-AC67-127626C09A3A}"/>
  </bookViews>
  <sheets>
    <sheet name="Hoja1" sheetId="1" r:id="rId1"/>
  </sheets>
  <definedNames>
    <definedName name="_Hlk227263641" localSheetId="0">Hoja1!$B$3</definedName>
    <definedName name="_Hlk227264640" localSheetId="0">Hoja1!$C$406</definedName>
    <definedName name="_Hlk227265827" localSheetId="0">Hoja1!$B$9</definedName>
    <definedName name="_Hlk227265843" localSheetId="0">Hoja1!$B$10</definedName>
    <definedName name="_Hlk227265860" localSheetId="0">Hoja1!$B$5</definedName>
    <definedName name="_Hlk227265907" localSheetId="0">Hoja1!$C$399</definedName>
    <definedName name="_Hlk227265919" localSheetId="0">Hoja1!$C$401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4" i="1" l="1"/>
  <c r="F130" i="1"/>
  <c r="F186" i="1"/>
  <c r="F258" i="1"/>
  <c r="F259" i="1"/>
  <c r="F262" i="1"/>
  <c r="F330" i="1"/>
  <c r="F338" i="1"/>
  <c r="F339" i="1"/>
  <c r="F342" i="1"/>
  <c r="F392" i="1"/>
  <c r="F39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75" i="1"/>
  <c r="F76" i="1"/>
  <c r="F77" i="1"/>
  <c r="F126" i="1"/>
  <c r="F127" i="1"/>
  <c r="F128" i="1"/>
  <c r="F129" i="1"/>
  <c r="F187" i="1"/>
  <c r="F188" i="1"/>
  <c r="F260" i="1"/>
  <c r="F261" i="1"/>
  <c r="F303" i="1"/>
  <c r="F304" i="1"/>
  <c r="F305" i="1"/>
  <c r="F331" i="1"/>
  <c r="F332" i="1"/>
  <c r="F333" i="1"/>
  <c r="F334" i="1"/>
  <c r="F335" i="1"/>
  <c r="F336" i="1"/>
  <c r="F337" i="1"/>
  <c r="F340" i="1"/>
  <c r="F341" i="1"/>
  <c r="F393" i="1"/>
  <c r="F15" i="1"/>
  <c r="Q394" i="1"/>
  <c r="P394" i="1"/>
  <c r="N394" i="1"/>
  <c r="L394" i="1"/>
  <c r="R394" i="1" s="1"/>
  <c r="Q393" i="1"/>
  <c r="P393" i="1"/>
  <c r="N393" i="1"/>
  <c r="L393" i="1"/>
  <c r="Q392" i="1"/>
  <c r="P392" i="1"/>
  <c r="N392" i="1"/>
  <c r="L392" i="1"/>
  <c r="R392" i="1" s="1"/>
  <c r="H392" i="1" s="1"/>
  <c r="Q391" i="1"/>
  <c r="P391" i="1"/>
  <c r="N391" i="1"/>
  <c r="L391" i="1"/>
  <c r="Q390" i="1"/>
  <c r="P390" i="1"/>
  <c r="N390" i="1"/>
  <c r="L390" i="1"/>
  <c r="Q389" i="1"/>
  <c r="P389" i="1"/>
  <c r="N389" i="1"/>
  <c r="L389" i="1"/>
  <c r="Q388" i="1"/>
  <c r="P388" i="1"/>
  <c r="N388" i="1"/>
  <c r="L388" i="1"/>
  <c r="R388" i="1" s="1"/>
  <c r="H388" i="1" s="1"/>
  <c r="G388" i="1" s="1"/>
  <c r="F388" i="1" s="1"/>
  <c r="Q387" i="1"/>
  <c r="P387" i="1"/>
  <c r="N387" i="1"/>
  <c r="L387" i="1"/>
  <c r="Q386" i="1"/>
  <c r="P386" i="1"/>
  <c r="N386" i="1"/>
  <c r="L386" i="1"/>
  <c r="Q385" i="1"/>
  <c r="P385" i="1"/>
  <c r="N385" i="1"/>
  <c r="L385" i="1"/>
  <c r="Q384" i="1"/>
  <c r="P384" i="1"/>
  <c r="N384" i="1"/>
  <c r="L384" i="1"/>
  <c r="Q383" i="1"/>
  <c r="P383" i="1"/>
  <c r="N383" i="1"/>
  <c r="L383" i="1"/>
  <c r="Q382" i="1"/>
  <c r="P382" i="1"/>
  <c r="N382" i="1"/>
  <c r="L382" i="1"/>
  <c r="Q381" i="1"/>
  <c r="P381" i="1"/>
  <c r="N381" i="1"/>
  <c r="L381" i="1"/>
  <c r="Q380" i="1"/>
  <c r="P380" i="1"/>
  <c r="N380" i="1"/>
  <c r="L380" i="1"/>
  <c r="R380" i="1" s="1"/>
  <c r="H380" i="1" s="1"/>
  <c r="G380" i="1" s="1"/>
  <c r="F380" i="1" s="1"/>
  <c r="Q379" i="1"/>
  <c r="P379" i="1"/>
  <c r="N379" i="1"/>
  <c r="L379" i="1"/>
  <c r="Q378" i="1"/>
  <c r="P378" i="1"/>
  <c r="N378" i="1"/>
  <c r="L378" i="1"/>
  <c r="Q377" i="1"/>
  <c r="P377" i="1"/>
  <c r="N377" i="1"/>
  <c r="L377" i="1"/>
  <c r="Q376" i="1"/>
  <c r="P376" i="1"/>
  <c r="N376" i="1"/>
  <c r="L376" i="1"/>
  <c r="R376" i="1" s="1"/>
  <c r="H376" i="1" s="1"/>
  <c r="G376" i="1" s="1"/>
  <c r="F376" i="1" s="1"/>
  <c r="Q375" i="1"/>
  <c r="P375" i="1"/>
  <c r="N375" i="1"/>
  <c r="L375" i="1"/>
  <c r="Q374" i="1"/>
  <c r="P374" i="1"/>
  <c r="N374" i="1"/>
  <c r="L374" i="1"/>
  <c r="Q373" i="1"/>
  <c r="P373" i="1"/>
  <c r="N373" i="1"/>
  <c r="L373" i="1"/>
  <c r="Q372" i="1"/>
  <c r="P372" i="1"/>
  <c r="N372" i="1"/>
  <c r="L372" i="1"/>
  <c r="Q371" i="1"/>
  <c r="P371" i="1"/>
  <c r="N371" i="1"/>
  <c r="L371" i="1"/>
  <c r="Q370" i="1"/>
  <c r="P370" i="1"/>
  <c r="N370" i="1"/>
  <c r="L370" i="1"/>
  <c r="Q369" i="1"/>
  <c r="P369" i="1"/>
  <c r="N369" i="1"/>
  <c r="L369" i="1"/>
  <c r="Q368" i="1"/>
  <c r="P368" i="1"/>
  <c r="N368" i="1"/>
  <c r="L368" i="1"/>
  <c r="R368" i="1" s="1"/>
  <c r="H368" i="1" s="1"/>
  <c r="G368" i="1" s="1"/>
  <c r="F368" i="1" s="1"/>
  <c r="Q367" i="1"/>
  <c r="P367" i="1"/>
  <c r="N367" i="1"/>
  <c r="L367" i="1"/>
  <c r="Q366" i="1"/>
  <c r="P366" i="1"/>
  <c r="N366" i="1"/>
  <c r="L366" i="1"/>
  <c r="Q365" i="1"/>
  <c r="P365" i="1"/>
  <c r="N365" i="1"/>
  <c r="L365" i="1"/>
  <c r="Q364" i="1"/>
  <c r="P364" i="1"/>
  <c r="N364" i="1"/>
  <c r="L364" i="1"/>
  <c r="R364" i="1" s="1"/>
  <c r="H364" i="1" s="1"/>
  <c r="G364" i="1" s="1"/>
  <c r="F364" i="1" s="1"/>
  <c r="Q363" i="1"/>
  <c r="P363" i="1"/>
  <c r="N363" i="1"/>
  <c r="L363" i="1"/>
  <c r="Q362" i="1"/>
  <c r="P362" i="1"/>
  <c r="N362" i="1"/>
  <c r="L362" i="1"/>
  <c r="Q361" i="1"/>
  <c r="P361" i="1"/>
  <c r="N361" i="1"/>
  <c r="L361" i="1"/>
  <c r="Q360" i="1"/>
  <c r="P360" i="1"/>
  <c r="N360" i="1"/>
  <c r="L360" i="1"/>
  <c r="R360" i="1" s="1"/>
  <c r="H360" i="1" s="1"/>
  <c r="G360" i="1" s="1"/>
  <c r="F360" i="1" s="1"/>
  <c r="Q359" i="1"/>
  <c r="P359" i="1"/>
  <c r="N359" i="1"/>
  <c r="L359" i="1"/>
  <c r="Q358" i="1"/>
  <c r="P358" i="1"/>
  <c r="N358" i="1"/>
  <c r="L358" i="1"/>
  <c r="Q357" i="1"/>
  <c r="P357" i="1"/>
  <c r="N357" i="1"/>
  <c r="L357" i="1"/>
  <c r="Q356" i="1"/>
  <c r="P356" i="1"/>
  <c r="N356" i="1"/>
  <c r="L356" i="1"/>
  <c r="Q355" i="1"/>
  <c r="P355" i="1"/>
  <c r="N355" i="1"/>
  <c r="L355" i="1"/>
  <c r="Q354" i="1"/>
  <c r="P354" i="1"/>
  <c r="N354" i="1"/>
  <c r="L354" i="1"/>
  <c r="Q353" i="1"/>
  <c r="P353" i="1"/>
  <c r="N353" i="1"/>
  <c r="L353" i="1"/>
  <c r="Q352" i="1"/>
  <c r="P352" i="1"/>
  <c r="N352" i="1"/>
  <c r="L352" i="1"/>
  <c r="Q351" i="1"/>
  <c r="P351" i="1"/>
  <c r="N351" i="1"/>
  <c r="L351" i="1"/>
  <c r="Q350" i="1"/>
  <c r="P350" i="1"/>
  <c r="N350" i="1"/>
  <c r="L350" i="1"/>
  <c r="Q349" i="1"/>
  <c r="P349" i="1"/>
  <c r="N349" i="1"/>
  <c r="L349" i="1"/>
  <c r="Q348" i="1"/>
  <c r="P348" i="1"/>
  <c r="N348" i="1"/>
  <c r="L348" i="1"/>
  <c r="Q347" i="1"/>
  <c r="P347" i="1"/>
  <c r="N347" i="1"/>
  <c r="L347" i="1"/>
  <c r="Q346" i="1"/>
  <c r="P346" i="1"/>
  <c r="N346" i="1"/>
  <c r="L346" i="1"/>
  <c r="R346" i="1" s="1"/>
  <c r="H346" i="1" s="1"/>
  <c r="G346" i="1" s="1"/>
  <c r="F346" i="1" s="1"/>
  <c r="Q345" i="1"/>
  <c r="P345" i="1"/>
  <c r="N345" i="1"/>
  <c r="L345" i="1"/>
  <c r="Q344" i="1"/>
  <c r="P344" i="1"/>
  <c r="N344" i="1"/>
  <c r="L344" i="1"/>
  <c r="Q343" i="1"/>
  <c r="P343" i="1"/>
  <c r="N343" i="1"/>
  <c r="L343" i="1"/>
  <c r="Q342" i="1"/>
  <c r="P342" i="1"/>
  <c r="N342" i="1"/>
  <c r="L342" i="1"/>
  <c r="Q341" i="1"/>
  <c r="P341" i="1"/>
  <c r="N341" i="1"/>
  <c r="L341" i="1"/>
  <c r="Q340" i="1"/>
  <c r="P340" i="1"/>
  <c r="N340" i="1"/>
  <c r="L340" i="1"/>
  <c r="Q339" i="1"/>
  <c r="P339" i="1"/>
  <c r="N339" i="1"/>
  <c r="L339" i="1"/>
  <c r="Q338" i="1"/>
  <c r="P338" i="1"/>
  <c r="N338" i="1"/>
  <c r="L338" i="1"/>
  <c r="Q337" i="1"/>
  <c r="P337" i="1"/>
  <c r="N337" i="1"/>
  <c r="L337" i="1"/>
  <c r="Q336" i="1"/>
  <c r="P336" i="1"/>
  <c r="N336" i="1"/>
  <c r="L336" i="1"/>
  <c r="Q335" i="1"/>
  <c r="P335" i="1"/>
  <c r="N335" i="1"/>
  <c r="L335" i="1"/>
  <c r="Q334" i="1"/>
  <c r="P334" i="1"/>
  <c r="N334" i="1"/>
  <c r="L334" i="1"/>
  <c r="Q333" i="1"/>
  <c r="P333" i="1"/>
  <c r="N333" i="1"/>
  <c r="L333" i="1"/>
  <c r="Q332" i="1"/>
  <c r="P332" i="1"/>
  <c r="N332" i="1"/>
  <c r="L332" i="1"/>
  <c r="Q331" i="1"/>
  <c r="P331" i="1"/>
  <c r="N331" i="1"/>
  <c r="L331" i="1"/>
  <c r="Q330" i="1"/>
  <c r="P330" i="1"/>
  <c r="N330" i="1"/>
  <c r="L330" i="1"/>
  <c r="R330" i="1" s="1"/>
  <c r="H330" i="1" s="1"/>
  <c r="Q329" i="1"/>
  <c r="P329" i="1"/>
  <c r="N329" i="1"/>
  <c r="L329" i="1"/>
  <c r="Q328" i="1"/>
  <c r="P328" i="1"/>
  <c r="N328" i="1"/>
  <c r="L328" i="1"/>
  <c r="Q327" i="1"/>
  <c r="P327" i="1"/>
  <c r="N327" i="1"/>
  <c r="L327" i="1"/>
  <c r="Q326" i="1"/>
  <c r="P326" i="1"/>
  <c r="N326" i="1"/>
  <c r="L326" i="1"/>
  <c r="R326" i="1" s="1"/>
  <c r="H326" i="1" s="1"/>
  <c r="G326" i="1" s="1"/>
  <c r="F326" i="1" s="1"/>
  <c r="Q325" i="1"/>
  <c r="P325" i="1"/>
  <c r="N325" i="1"/>
  <c r="L325" i="1"/>
  <c r="Q324" i="1"/>
  <c r="P324" i="1"/>
  <c r="N324" i="1"/>
  <c r="L324" i="1"/>
  <c r="Q323" i="1"/>
  <c r="P323" i="1"/>
  <c r="N323" i="1"/>
  <c r="L323" i="1"/>
  <c r="Q322" i="1"/>
  <c r="P322" i="1"/>
  <c r="N322" i="1"/>
  <c r="L322" i="1"/>
  <c r="Q321" i="1"/>
  <c r="P321" i="1"/>
  <c r="N321" i="1"/>
  <c r="L321" i="1"/>
  <c r="Q320" i="1"/>
  <c r="P320" i="1"/>
  <c r="N320" i="1"/>
  <c r="L320" i="1"/>
  <c r="Q319" i="1"/>
  <c r="P319" i="1"/>
  <c r="N319" i="1"/>
  <c r="L319" i="1"/>
  <c r="Q318" i="1"/>
  <c r="P318" i="1"/>
  <c r="N318" i="1"/>
  <c r="L318" i="1"/>
  <c r="Q317" i="1"/>
  <c r="P317" i="1"/>
  <c r="N317" i="1"/>
  <c r="L317" i="1"/>
  <c r="Q316" i="1"/>
  <c r="P316" i="1"/>
  <c r="N316" i="1"/>
  <c r="L316" i="1"/>
  <c r="R316" i="1" s="1"/>
  <c r="H316" i="1" s="1"/>
  <c r="G316" i="1" s="1"/>
  <c r="F316" i="1" s="1"/>
  <c r="Q315" i="1"/>
  <c r="P315" i="1"/>
  <c r="N315" i="1"/>
  <c r="L315" i="1"/>
  <c r="Q314" i="1"/>
  <c r="P314" i="1"/>
  <c r="N314" i="1"/>
  <c r="L314" i="1"/>
  <c r="Q313" i="1"/>
  <c r="P313" i="1"/>
  <c r="N313" i="1"/>
  <c r="L313" i="1"/>
  <c r="Q312" i="1"/>
  <c r="P312" i="1"/>
  <c r="N312" i="1"/>
  <c r="L312" i="1"/>
  <c r="R312" i="1" s="1"/>
  <c r="H312" i="1" s="1"/>
  <c r="G312" i="1" s="1"/>
  <c r="F312" i="1" s="1"/>
  <c r="Q311" i="1"/>
  <c r="P311" i="1"/>
  <c r="N311" i="1"/>
  <c r="L311" i="1"/>
  <c r="Q310" i="1"/>
  <c r="P310" i="1"/>
  <c r="N310" i="1"/>
  <c r="L310" i="1"/>
  <c r="Q309" i="1"/>
  <c r="P309" i="1"/>
  <c r="N309" i="1"/>
  <c r="L309" i="1"/>
  <c r="Q308" i="1"/>
  <c r="P308" i="1"/>
  <c r="N308" i="1"/>
  <c r="L308" i="1"/>
  <c r="Q307" i="1"/>
  <c r="P307" i="1"/>
  <c r="N307" i="1"/>
  <c r="L307" i="1"/>
  <c r="Q306" i="1"/>
  <c r="P306" i="1"/>
  <c r="N306" i="1"/>
  <c r="L306" i="1"/>
  <c r="Q305" i="1"/>
  <c r="P305" i="1"/>
  <c r="N305" i="1"/>
  <c r="L305" i="1"/>
  <c r="Q304" i="1"/>
  <c r="P304" i="1"/>
  <c r="N304" i="1"/>
  <c r="L304" i="1"/>
  <c r="Q303" i="1"/>
  <c r="P303" i="1"/>
  <c r="N303" i="1"/>
  <c r="L303" i="1"/>
  <c r="Q302" i="1"/>
  <c r="P302" i="1"/>
  <c r="N302" i="1"/>
  <c r="L302" i="1"/>
  <c r="Q301" i="1"/>
  <c r="P301" i="1"/>
  <c r="N301" i="1"/>
  <c r="L301" i="1"/>
  <c r="Q300" i="1"/>
  <c r="P300" i="1"/>
  <c r="N300" i="1"/>
  <c r="L300" i="1"/>
  <c r="Q299" i="1"/>
  <c r="P299" i="1"/>
  <c r="N299" i="1"/>
  <c r="L299" i="1"/>
  <c r="Q298" i="1"/>
  <c r="P298" i="1"/>
  <c r="N298" i="1"/>
  <c r="L298" i="1"/>
  <c r="Q297" i="1"/>
  <c r="P297" i="1"/>
  <c r="N297" i="1"/>
  <c r="L297" i="1"/>
  <c r="Q296" i="1"/>
  <c r="P296" i="1"/>
  <c r="N296" i="1"/>
  <c r="L296" i="1"/>
  <c r="Q295" i="1"/>
  <c r="P295" i="1"/>
  <c r="N295" i="1"/>
  <c r="L295" i="1"/>
  <c r="Q294" i="1"/>
  <c r="P294" i="1"/>
  <c r="N294" i="1"/>
  <c r="L294" i="1"/>
  <c r="R294" i="1" s="1"/>
  <c r="H294" i="1" s="1"/>
  <c r="G294" i="1" s="1"/>
  <c r="F294" i="1" s="1"/>
  <c r="Q293" i="1"/>
  <c r="P293" i="1"/>
  <c r="N293" i="1"/>
  <c r="L293" i="1"/>
  <c r="Q292" i="1"/>
  <c r="P292" i="1"/>
  <c r="N292" i="1"/>
  <c r="L292" i="1"/>
  <c r="Q291" i="1"/>
  <c r="P291" i="1"/>
  <c r="N291" i="1"/>
  <c r="L291" i="1"/>
  <c r="Q290" i="1"/>
  <c r="P290" i="1"/>
  <c r="N290" i="1"/>
  <c r="L290" i="1"/>
  <c r="Q289" i="1"/>
  <c r="P289" i="1"/>
  <c r="N289" i="1"/>
  <c r="L289" i="1"/>
  <c r="Q288" i="1"/>
  <c r="P288" i="1"/>
  <c r="N288" i="1"/>
  <c r="L288" i="1"/>
  <c r="Q287" i="1"/>
  <c r="P287" i="1"/>
  <c r="N287" i="1"/>
  <c r="L287" i="1"/>
  <c r="Q286" i="1"/>
  <c r="P286" i="1"/>
  <c r="N286" i="1"/>
  <c r="L286" i="1"/>
  <c r="Q285" i="1"/>
  <c r="P285" i="1"/>
  <c r="N285" i="1"/>
  <c r="L285" i="1"/>
  <c r="Q284" i="1"/>
  <c r="P284" i="1"/>
  <c r="N284" i="1"/>
  <c r="L284" i="1"/>
  <c r="Q283" i="1"/>
  <c r="P283" i="1"/>
  <c r="N283" i="1"/>
  <c r="L283" i="1"/>
  <c r="Q282" i="1"/>
  <c r="P282" i="1"/>
  <c r="N282" i="1"/>
  <c r="L282" i="1"/>
  <c r="Q281" i="1"/>
  <c r="P281" i="1"/>
  <c r="N281" i="1"/>
  <c r="L281" i="1"/>
  <c r="Q280" i="1"/>
  <c r="P280" i="1"/>
  <c r="N280" i="1"/>
  <c r="L280" i="1"/>
  <c r="Q279" i="1"/>
  <c r="P279" i="1"/>
  <c r="N279" i="1"/>
  <c r="L279" i="1"/>
  <c r="Q278" i="1"/>
  <c r="P278" i="1"/>
  <c r="N278" i="1"/>
  <c r="L278" i="1"/>
  <c r="Q277" i="1"/>
  <c r="P277" i="1"/>
  <c r="N277" i="1"/>
  <c r="L277" i="1"/>
  <c r="Q276" i="1"/>
  <c r="P276" i="1"/>
  <c r="N276" i="1"/>
  <c r="L276" i="1"/>
  <c r="Q275" i="1"/>
  <c r="P275" i="1"/>
  <c r="N275" i="1"/>
  <c r="L275" i="1"/>
  <c r="Q274" i="1"/>
  <c r="P274" i="1"/>
  <c r="N274" i="1"/>
  <c r="L274" i="1"/>
  <c r="Q273" i="1"/>
  <c r="P273" i="1"/>
  <c r="N273" i="1"/>
  <c r="L273" i="1"/>
  <c r="Q272" i="1"/>
  <c r="P272" i="1"/>
  <c r="N272" i="1"/>
  <c r="L272" i="1"/>
  <c r="Q271" i="1"/>
  <c r="P271" i="1"/>
  <c r="N271" i="1"/>
  <c r="L271" i="1"/>
  <c r="Q270" i="1"/>
  <c r="P270" i="1"/>
  <c r="N270" i="1"/>
  <c r="L270" i="1"/>
  <c r="Q269" i="1"/>
  <c r="P269" i="1"/>
  <c r="N269" i="1"/>
  <c r="L269" i="1"/>
  <c r="Q268" i="1"/>
  <c r="P268" i="1"/>
  <c r="N268" i="1"/>
  <c r="L268" i="1"/>
  <c r="Q267" i="1"/>
  <c r="P267" i="1"/>
  <c r="N267" i="1"/>
  <c r="L267" i="1"/>
  <c r="Q266" i="1"/>
  <c r="P266" i="1"/>
  <c r="N266" i="1"/>
  <c r="L266" i="1"/>
  <c r="Q265" i="1"/>
  <c r="P265" i="1"/>
  <c r="N265" i="1"/>
  <c r="L265" i="1"/>
  <c r="Q264" i="1"/>
  <c r="P264" i="1"/>
  <c r="N264" i="1"/>
  <c r="L264" i="1"/>
  <c r="Q263" i="1"/>
  <c r="P263" i="1"/>
  <c r="N263" i="1"/>
  <c r="L263" i="1"/>
  <c r="Q262" i="1"/>
  <c r="P262" i="1"/>
  <c r="N262" i="1"/>
  <c r="L262" i="1"/>
  <c r="R262" i="1" s="1"/>
  <c r="H262" i="1" s="1"/>
  <c r="Q261" i="1"/>
  <c r="P261" i="1"/>
  <c r="N261" i="1"/>
  <c r="L261" i="1"/>
  <c r="Q260" i="1"/>
  <c r="P260" i="1"/>
  <c r="N260" i="1"/>
  <c r="L260" i="1"/>
  <c r="Q259" i="1"/>
  <c r="P259" i="1"/>
  <c r="N259" i="1"/>
  <c r="L259" i="1"/>
  <c r="Q258" i="1"/>
  <c r="P258" i="1"/>
  <c r="N258" i="1"/>
  <c r="L258" i="1"/>
  <c r="Q257" i="1"/>
  <c r="P257" i="1"/>
  <c r="N257" i="1"/>
  <c r="L257" i="1"/>
  <c r="Q256" i="1"/>
  <c r="P256" i="1"/>
  <c r="N256" i="1"/>
  <c r="L256" i="1"/>
  <c r="R256" i="1" s="1"/>
  <c r="H256" i="1" s="1"/>
  <c r="G256" i="1" s="1"/>
  <c r="F256" i="1" s="1"/>
  <c r="Q255" i="1"/>
  <c r="P255" i="1"/>
  <c r="N255" i="1"/>
  <c r="L255" i="1"/>
  <c r="Q254" i="1"/>
  <c r="P254" i="1"/>
  <c r="N254" i="1"/>
  <c r="L254" i="1"/>
  <c r="Q253" i="1"/>
  <c r="P253" i="1"/>
  <c r="N253" i="1"/>
  <c r="L253" i="1"/>
  <c r="Q252" i="1"/>
  <c r="P252" i="1"/>
  <c r="N252" i="1"/>
  <c r="L252" i="1"/>
  <c r="R252" i="1" s="1"/>
  <c r="H252" i="1" s="1"/>
  <c r="G252" i="1" s="1"/>
  <c r="F252" i="1" s="1"/>
  <c r="Q251" i="1"/>
  <c r="P251" i="1"/>
  <c r="N251" i="1"/>
  <c r="L251" i="1"/>
  <c r="Q250" i="1"/>
  <c r="P250" i="1"/>
  <c r="N250" i="1"/>
  <c r="L250" i="1"/>
  <c r="Q249" i="1"/>
  <c r="P249" i="1"/>
  <c r="N249" i="1"/>
  <c r="L249" i="1"/>
  <c r="Q248" i="1"/>
  <c r="P248" i="1"/>
  <c r="N248" i="1"/>
  <c r="L248" i="1"/>
  <c r="R248" i="1" s="1"/>
  <c r="H248" i="1" s="1"/>
  <c r="G248" i="1" s="1"/>
  <c r="F248" i="1" s="1"/>
  <c r="Q247" i="1"/>
  <c r="P247" i="1"/>
  <c r="N247" i="1"/>
  <c r="L247" i="1"/>
  <c r="Q246" i="1"/>
  <c r="P246" i="1"/>
  <c r="N246" i="1"/>
  <c r="L246" i="1"/>
  <c r="R246" i="1" s="1"/>
  <c r="H246" i="1" s="1"/>
  <c r="G246" i="1" s="1"/>
  <c r="F246" i="1" s="1"/>
  <c r="Q245" i="1"/>
  <c r="P245" i="1"/>
  <c r="N245" i="1"/>
  <c r="L245" i="1"/>
  <c r="Q244" i="1"/>
  <c r="P244" i="1"/>
  <c r="N244" i="1"/>
  <c r="L244" i="1"/>
  <c r="Q243" i="1"/>
  <c r="P243" i="1"/>
  <c r="N243" i="1"/>
  <c r="L243" i="1"/>
  <c r="Q242" i="1"/>
  <c r="P242" i="1"/>
  <c r="N242" i="1"/>
  <c r="L242" i="1"/>
  <c r="Q241" i="1"/>
  <c r="P241" i="1"/>
  <c r="N241" i="1"/>
  <c r="L241" i="1"/>
  <c r="Q240" i="1"/>
  <c r="P240" i="1"/>
  <c r="N240" i="1"/>
  <c r="L240" i="1"/>
  <c r="R240" i="1" s="1"/>
  <c r="H240" i="1" s="1"/>
  <c r="G240" i="1" s="1"/>
  <c r="F240" i="1" s="1"/>
  <c r="Q239" i="1"/>
  <c r="P239" i="1"/>
  <c r="N239" i="1"/>
  <c r="L239" i="1"/>
  <c r="Q238" i="1"/>
  <c r="P238" i="1"/>
  <c r="N238" i="1"/>
  <c r="L238" i="1"/>
  <c r="Q237" i="1"/>
  <c r="P237" i="1"/>
  <c r="N237" i="1"/>
  <c r="L237" i="1"/>
  <c r="Q236" i="1"/>
  <c r="P236" i="1"/>
  <c r="N236" i="1"/>
  <c r="L236" i="1"/>
  <c r="Q235" i="1"/>
  <c r="P235" i="1"/>
  <c r="N235" i="1"/>
  <c r="L235" i="1"/>
  <c r="Q234" i="1"/>
  <c r="P234" i="1"/>
  <c r="N234" i="1"/>
  <c r="L234" i="1"/>
  <c r="Q233" i="1"/>
  <c r="P233" i="1"/>
  <c r="N233" i="1"/>
  <c r="L233" i="1"/>
  <c r="Q232" i="1"/>
  <c r="P232" i="1"/>
  <c r="N232" i="1"/>
  <c r="L232" i="1"/>
  <c r="Q231" i="1"/>
  <c r="P231" i="1"/>
  <c r="N231" i="1"/>
  <c r="L231" i="1"/>
  <c r="Q230" i="1"/>
  <c r="P230" i="1"/>
  <c r="N230" i="1"/>
  <c r="L230" i="1"/>
  <c r="Q229" i="1"/>
  <c r="P229" i="1"/>
  <c r="N229" i="1"/>
  <c r="L229" i="1"/>
  <c r="Q228" i="1"/>
  <c r="P228" i="1"/>
  <c r="N228" i="1"/>
  <c r="L228" i="1"/>
  <c r="Q227" i="1"/>
  <c r="P227" i="1"/>
  <c r="N227" i="1"/>
  <c r="L227" i="1"/>
  <c r="Q226" i="1"/>
  <c r="P226" i="1"/>
  <c r="N226" i="1"/>
  <c r="L226" i="1"/>
  <c r="Q225" i="1"/>
  <c r="P225" i="1"/>
  <c r="N225" i="1"/>
  <c r="L225" i="1"/>
  <c r="Q224" i="1"/>
  <c r="P224" i="1"/>
  <c r="N224" i="1"/>
  <c r="L224" i="1"/>
  <c r="Q223" i="1"/>
  <c r="P223" i="1"/>
  <c r="N223" i="1"/>
  <c r="L223" i="1"/>
  <c r="Q222" i="1"/>
  <c r="P222" i="1"/>
  <c r="N222" i="1"/>
  <c r="L222" i="1"/>
  <c r="Q221" i="1"/>
  <c r="P221" i="1"/>
  <c r="N221" i="1"/>
  <c r="L221" i="1"/>
  <c r="Q220" i="1"/>
  <c r="P220" i="1"/>
  <c r="N220" i="1"/>
  <c r="L220" i="1"/>
  <c r="Q219" i="1"/>
  <c r="P219" i="1"/>
  <c r="N219" i="1"/>
  <c r="L219" i="1"/>
  <c r="Q218" i="1"/>
  <c r="P218" i="1"/>
  <c r="N218" i="1"/>
  <c r="L218" i="1"/>
  <c r="Q217" i="1"/>
  <c r="P217" i="1"/>
  <c r="N217" i="1"/>
  <c r="L217" i="1"/>
  <c r="Q216" i="1"/>
  <c r="P216" i="1"/>
  <c r="N216" i="1"/>
  <c r="L216" i="1"/>
  <c r="Q215" i="1"/>
  <c r="P215" i="1"/>
  <c r="N215" i="1"/>
  <c r="L215" i="1"/>
  <c r="Q214" i="1"/>
  <c r="P214" i="1"/>
  <c r="N214" i="1"/>
  <c r="L214" i="1"/>
  <c r="Q213" i="1"/>
  <c r="P213" i="1"/>
  <c r="N213" i="1"/>
  <c r="L213" i="1"/>
  <c r="Q212" i="1"/>
  <c r="P212" i="1"/>
  <c r="N212" i="1"/>
  <c r="L212" i="1"/>
  <c r="Q211" i="1"/>
  <c r="P211" i="1"/>
  <c r="N211" i="1"/>
  <c r="L211" i="1"/>
  <c r="Q210" i="1"/>
  <c r="P210" i="1"/>
  <c r="N210" i="1"/>
  <c r="L210" i="1"/>
  <c r="Q209" i="1"/>
  <c r="P209" i="1"/>
  <c r="N209" i="1"/>
  <c r="L209" i="1"/>
  <c r="Q208" i="1"/>
  <c r="P208" i="1"/>
  <c r="N208" i="1"/>
  <c r="L208" i="1"/>
  <c r="Q207" i="1"/>
  <c r="P207" i="1"/>
  <c r="N207" i="1"/>
  <c r="L207" i="1"/>
  <c r="Q206" i="1"/>
  <c r="P206" i="1"/>
  <c r="N206" i="1"/>
  <c r="L206" i="1"/>
  <c r="Q205" i="1"/>
  <c r="P205" i="1"/>
  <c r="N205" i="1"/>
  <c r="L205" i="1"/>
  <c r="Q204" i="1"/>
  <c r="P204" i="1"/>
  <c r="N204" i="1"/>
  <c r="L204" i="1"/>
  <c r="Q203" i="1"/>
  <c r="P203" i="1"/>
  <c r="N203" i="1"/>
  <c r="L203" i="1"/>
  <c r="Q202" i="1"/>
  <c r="P202" i="1"/>
  <c r="N202" i="1"/>
  <c r="L202" i="1"/>
  <c r="Q201" i="1"/>
  <c r="P201" i="1"/>
  <c r="N201" i="1"/>
  <c r="L201" i="1"/>
  <c r="Q200" i="1"/>
  <c r="P200" i="1"/>
  <c r="N200" i="1"/>
  <c r="L200" i="1"/>
  <c r="Q199" i="1"/>
  <c r="P199" i="1"/>
  <c r="N199" i="1"/>
  <c r="L199" i="1"/>
  <c r="Q198" i="1"/>
  <c r="P198" i="1"/>
  <c r="N198" i="1"/>
  <c r="L198" i="1"/>
  <c r="Q197" i="1"/>
  <c r="P197" i="1"/>
  <c r="N197" i="1"/>
  <c r="L197" i="1"/>
  <c r="Q196" i="1"/>
  <c r="P196" i="1"/>
  <c r="N196" i="1"/>
  <c r="L196" i="1"/>
  <c r="Q195" i="1"/>
  <c r="P195" i="1"/>
  <c r="N195" i="1"/>
  <c r="L195" i="1"/>
  <c r="Q194" i="1"/>
  <c r="P194" i="1"/>
  <c r="N194" i="1"/>
  <c r="L194" i="1"/>
  <c r="Q193" i="1"/>
  <c r="P193" i="1"/>
  <c r="N193" i="1"/>
  <c r="L193" i="1"/>
  <c r="Q192" i="1"/>
  <c r="P192" i="1"/>
  <c r="N192" i="1"/>
  <c r="L192" i="1"/>
  <c r="Q191" i="1"/>
  <c r="P191" i="1"/>
  <c r="N191" i="1"/>
  <c r="L191" i="1"/>
  <c r="Q190" i="1"/>
  <c r="P190" i="1"/>
  <c r="N190" i="1"/>
  <c r="L190" i="1"/>
  <c r="Q189" i="1"/>
  <c r="P189" i="1"/>
  <c r="N189" i="1"/>
  <c r="L189" i="1"/>
  <c r="Q188" i="1"/>
  <c r="P188" i="1"/>
  <c r="N188" i="1"/>
  <c r="L188" i="1"/>
  <c r="Q187" i="1"/>
  <c r="P187" i="1"/>
  <c r="N187" i="1"/>
  <c r="L187" i="1"/>
  <c r="Q186" i="1"/>
  <c r="P186" i="1"/>
  <c r="N186" i="1"/>
  <c r="L186" i="1"/>
  <c r="Q185" i="1"/>
  <c r="P185" i="1"/>
  <c r="N185" i="1"/>
  <c r="L185" i="1"/>
  <c r="Q184" i="1"/>
  <c r="P184" i="1"/>
  <c r="N184" i="1"/>
  <c r="L184" i="1"/>
  <c r="Q183" i="1"/>
  <c r="P183" i="1"/>
  <c r="N183" i="1"/>
  <c r="L183" i="1"/>
  <c r="Q182" i="1"/>
  <c r="P182" i="1"/>
  <c r="N182" i="1"/>
  <c r="L182" i="1"/>
  <c r="Q181" i="1"/>
  <c r="P181" i="1"/>
  <c r="N181" i="1"/>
  <c r="L181" i="1"/>
  <c r="Q180" i="1"/>
  <c r="P180" i="1"/>
  <c r="N180" i="1"/>
  <c r="L180" i="1"/>
  <c r="Q179" i="1"/>
  <c r="P179" i="1"/>
  <c r="N179" i="1"/>
  <c r="L179" i="1"/>
  <c r="Q178" i="1"/>
  <c r="P178" i="1"/>
  <c r="N178" i="1"/>
  <c r="L178" i="1"/>
  <c r="Q177" i="1"/>
  <c r="P177" i="1"/>
  <c r="N177" i="1"/>
  <c r="L177" i="1"/>
  <c r="Q176" i="1"/>
  <c r="P176" i="1"/>
  <c r="N176" i="1"/>
  <c r="L176" i="1"/>
  <c r="Q175" i="1"/>
  <c r="P175" i="1"/>
  <c r="N175" i="1"/>
  <c r="L175" i="1"/>
  <c r="Q174" i="1"/>
  <c r="P174" i="1"/>
  <c r="N174" i="1"/>
  <c r="L174" i="1"/>
  <c r="Q173" i="1"/>
  <c r="P173" i="1"/>
  <c r="N173" i="1"/>
  <c r="L173" i="1"/>
  <c r="Q172" i="1"/>
  <c r="P172" i="1"/>
  <c r="N172" i="1"/>
  <c r="L172" i="1"/>
  <c r="Q171" i="1"/>
  <c r="P171" i="1"/>
  <c r="N171" i="1"/>
  <c r="L171" i="1"/>
  <c r="Q170" i="1"/>
  <c r="P170" i="1"/>
  <c r="N170" i="1"/>
  <c r="L170" i="1"/>
  <c r="Q169" i="1"/>
  <c r="P169" i="1"/>
  <c r="N169" i="1"/>
  <c r="L169" i="1"/>
  <c r="Q168" i="1"/>
  <c r="P168" i="1"/>
  <c r="N168" i="1"/>
  <c r="L168" i="1"/>
  <c r="Q167" i="1"/>
  <c r="P167" i="1"/>
  <c r="N167" i="1"/>
  <c r="L167" i="1"/>
  <c r="Q166" i="1"/>
  <c r="P166" i="1"/>
  <c r="N166" i="1"/>
  <c r="L166" i="1"/>
  <c r="Q165" i="1"/>
  <c r="P165" i="1"/>
  <c r="N165" i="1"/>
  <c r="L165" i="1"/>
  <c r="Q164" i="1"/>
  <c r="P164" i="1"/>
  <c r="N164" i="1"/>
  <c r="L164" i="1"/>
  <c r="Q163" i="1"/>
  <c r="P163" i="1"/>
  <c r="N163" i="1"/>
  <c r="L163" i="1"/>
  <c r="Q162" i="1"/>
  <c r="P162" i="1"/>
  <c r="N162" i="1"/>
  <c r="L162" i="1"/>
  <c r="Q161" i="1"/>
  <c r="P161" i="1"/>
  <c r="N161" i="1"/>
  <c r="L161" i="1"/>
  <c r="Q160" i="1"/>
  <c r="P160" i="1"/>
  <c r="N160" i="1"/>
  <c r="L160" i="1"/>
  <c r="Q159" i="1"/>
  <c r="P159" i="1"/>
  <c r="N159" i="1"/>
  <c r="L159" i="1"/>
  <c r="Q158" i="1"/>
  <c r="P158" i="1"/>
  <c r="N158" i="1"/>
  <c r="L158" i="1"/>
  <c r="Q157" i="1"/>
  <c r="P157" i="1"/>
  <c r="N157" i="1"/>
  <c r="L157" i="1"/>
  <c r="Q156" i="1"/>
  <c r="P156" i="1"/>
  <c r="N156" i="1"/>
  <c r="L156" i="1"/>
  <c r="Q155" i="1"/>
  <c r="P155" i="1"/>
  <c r="N155" i="1"/>
  <c r="L155" i="1"/>
  <c r="Q154" i="1"/>
  <c r="P154" i="1"/>
  <c r="N154" i="1"/>
  <c r="L154" i="1"/>
  <c r="Q153" i="1"/>
  <c r="P153" i="1"/>
  <c r="N153" i="1"/>
  <c r="L153" i="1"/>
  <c r="Q152" i="1"/>
  <c r="P152" i="1"/>
  <c r="N152" i="1"/>
  <c r="L152" i="1"/>
  <c r="Q151" i="1"/>
  <c r="P151" i="1"/>
  <c r="N151" i="1"/>
  <c r="L151" i="1"/>
  <c r="Q150" i="1"/>
  <c r="P150" i="1"/>
  <c r="N150" i="1"/>
  <c r="L150" i="1"/>
  <c r="Q149" i="1"/>
  <c r="P149" i="1"/>
  <c r="N149" i="1"/>
  <c r="L149" i="1"/>
  <c r="Q148" i="1"/>
  <c r="P148" i="1"/>
  <c r="N148" i="1"/>
  <c r="L148" i="1"/>
  <c r="Q147" i="1"/>
  <c r="P147" i="1"/>
  <c r="N147" i="1"/>
  <c r="L147" i="1"/>
  <c r="Q146" i="1"/>
  <c r="P146" i="1"/>
  <c r="N146" i="1"/>
  <c r="L146" i="1"/>
  <c r="Q145" i="1"/>
  <c r="P145" i="1"/>
  <c r="N145" i="1"/>
  <c r="L145" i="1"/>
  <c r="Q144" i="1"/>
  <c r="P144" i="1"/>
  <c r="N144" i="1"/>
  <c r="L144" i="1"/>
  <c r="Q143" i="1"/>
  <c r="P143" i="1"/>
  <c r="N143" i="1"/>
  <c r="L143" i="1"/>
  <c r="Q142" i="1"/>
  <c r="P142" i="1"/>
  <c r="N142" i="1"/>
  <c r="L142" i="1"/>
  <c r="Q141" i="1"/>
  <c r="P141" i="1"/>
  <c r="N141" i="1"/>
  <c r="L141" i="1"/>
  <c r="Q140" i="1"/>
  <c r="P140" i="1"/>
  <c r="N140" i="1"/>
  <c r="L140" i="1"/>
  <c r="Q139" i="1"/>
  <c r="P139" i="1"/>
  <c r="N139" i="1"/>
  <c r="L139" i="1"/>
  <c r="Q138" i="1"/>
  <c r="P138" i="1"/>
  <c r="N138" i="1"/>
  <c r="L138" i="1"/>
  <c r="Q137" i="1"/>
  <c r="P137" i="1"/>
  <c r="N137" i="1"/>
  <c r="L137" i="1"/>
  <c r="Q136" i="1"/>
  <c r="P136" i="1"/>
  <c r="N136" i="1"/>
  <c r="L136" i="1"/>
  <c r="Q135" i="1"/>
  <c r="P135" i="1"/>
  <c r="N135" i="1"/>
  <c r="L135" i="1"/>
  <c r="Q134" i="1"/>
  <c r="P134" i="1"/>
  <c r="N134" i="1"/>
  <c r="L134" i="1"/>
  <c r="Q133" i="1"/>
  <c r="P133" i="1"/>
  <c r="N133" i="1"/>
  <c r="L133" i="1"/>
  <c r="Q132" i="1"/>
  <c r="P132" i="1"/>
  <c r="N132" i="1"/>
  <c r="L132" i="1"/>
  <c r="Q131" i="1"/>
  <c r="P131" i="1"/>
  <c r="N131" i="1"/>
  <c r="L131" i="1"/>
  <c r="Q130" i="1"/>
  <c r="P130" i="1"/>
  <c r="N130" i="1"/>
  <c r="L130" i="1"/>
  <c r="Q129" i="1"/>
  <c r="P129" i="1"/>
  <c r="N129" i="1"/>
  <c r="L129" i="1"/>
  <c r="Q128" i="1"/>
  <c r="P128" i="1"/>
  <c r="N128" i="1"/>
  <c r="L128" i="1"/>
  <c r="Q127" i="1"/>
  <c r="P127" i="1"/>
  <c r="N127" i="1"/>
  <c r="L127" i="1"/>
  <c r="Q126" i="1"/>
  <c r="P126" i="1"/>
  <c r="N126" i="1"/>
  <c r="L126" i="1"/>
  <c r="Q125" i="1"/>
  <c r="P125" i="1"/>
  <c r="N125" i="1"/>
  <c r="L125" i="1"/>
  <c r="Q124" i="1"/>
  <c r="P124" i="1"/>
  <c r="N124" i="1"/>
  <c r="L124" i="1"/>
  <c r="Q123" i="1"/>
  <c r="P123" i="1"/>
  <c r="N123" i="1"/>
  <c r="L123" i="1"/>
  <c r="Q122" i="1"/>
  <c r="P122" i="1"/>
  <c r="N122" i="1"/>
  <c r="L122" i="1"/>
  <c r="Q121" i="1"/>
  <c r="P121" i="1"/>
  <c r="N121" i="1"/>
  <c r="L121" i="1"/>
  <c r="Q120" i="1"/>
  <c r="P120" i="1"/>
  <c r="N120" i="1"/>
  <c r="L120" i="1"/>
  <c r="Q119" i="1"/>
  <c r="P119" i="1"/>
  <c r="N119" i="1"/>
  <c r="L119" i="1"/>
  <c r="Q118" i="1"/>
  <c r="P118" i="1"/>
  <c r="N118" i="1"/>
  <c r="L118" i="1"/>
  <c r="Q117" i="1"/>
  <c r="P117" i="1"/>
  <c r="N117" i="1"/>
  <c r="L117" i="1"/>
  <c r="Q116" i="1"/>
  <c r="P116" i="1"/>
  <c r="N116" i="1"/>
  <c r="L116" i="1"/>
  <c r="Q115" i="1"/>
  <c r="P115" i="1"/>
  <c r="N115" i="1"/>
  <c r="L115" i="1"/>
  <c r="Q114" i="1"/>
  <c r="P114" i="1"/>
  <c r="N114" i="1"/>
  <c r="L114" i="1"/>
  <c r="Q113" i="1"/>
  <c r="P113" i="1"/>
  <c r="N113" i="1"/>
  <c r="L113" i="1"/>
  <c r="Q112" i="1"/>
  <c r="P112" i="1"/>
  <c r="N112" i="1"/>
  <c r="L112" i="1"/>
  <c r="Q111" i="1"/>
  <c r="P111" i="1"/>
  <c r="N111" i="1"/>
  <c r="L111" i="1"/>
  <c r="Q110" i="1"/>
  <c r="P110" i="1"/>
  <c r="N110" i="1"/>
  <c r="L110" i="1"/>
  <c r="Q109" i="1"/>
  <c r="P109" i="1"/>
  <c r="N109" i="1"/>
  <c r="L109" i="1"/>
  <c r="Q108" i="1"/>
  <c r="P108" i="1"/>
  <c r="N108" i="1"/>
  <c r="L108" i="1"/>
  <c r="Q107" i="1"/>
  <c r="P107" i="1"/>
  <c r="N107" i="1"/>
  <c r="L107" i="1"/>
  <c r="Q106" i="1"/>
  <c r="P106" i="1"/>
  <c r="N106" i="1"/>
  <c r="L106" i="1"/>
  <c r="Q105" i="1"/>
  <c r="P105" i="1"/>
  <c r="N105" i="1"/>
  <c r="L105" i="1"/>
  <c r="Q104" i="1"/>
  <c r="P104" i="1"/>
  <c r="N104" i="1"/>
  <c r="L104" i="1"/>
  <c r="Q103" i="1"/>
  <c r="P103" i="1"/>
  <c r="N103" i="1"/>
  <c r="L103" i="1"/>
  <c r="Q102" i="1"/>
  <c r="P102" i="1"/>
  <c r="N102" i="1"/>
  <c r="L102" i="1"/>
  <c r="Q101" i="1"/>
  <c r="P101" i="1"/>
  <c r="N101" i="1"/>
  <c r="L101" i="1"/>
  <c r="Q100" i="1"/>
  <c r="P100" i="1"/>
  <c r="N100" i="1"/>
  <c r="L100" i="1"/>
  <c r="Q99" i="1"/>
  <c r="P99" i="1"/>
  <c r="N99" i="1"/>
  <c r="L99" i="1"/>
  <c r="Q98" i="1"/>
  <c r="P98" i="1"/>
  <c r="N98" i="1"/>
  <c r="L98" i="1"/>
  <c r="Q97" i="1"/>
  <c r="P97" i="1"/>
  <c r="N97" i="1"/>
  <c r="L97" i="1"/>
  <c r="Q96" i="1"/>
  <c r="P96" i="1"/>
  <c r="N96" i="1"/>
  <c r="L96" i="1"/>
  <c r="Q95" i="1"/>
  <c r="P95" i="1"/>
  <c r="N95" i="1"/>
  <c r="L95" i="1"/>
  <c r="Q94" i="1"/>
  <c r="P94" i="1"/>
  <c r="N94" i="1"/>
  <c r="L94" i="1"/>
  <c r="Q93" i="1"/>
  <c r="P93" i="1"/>
  <c r="N93" i="1"/>
  <c r="L93" i="1"/>
  <c r="Q92" i="1"/>
  <c r="P92" i="1"/>
  <c r="N92" i="1"/>
  <c r="L92" i="1"/>
  <c r="Q91" i="1"/>
  <c r="P91" i="1"/>
  <c r="N91" i="1"/>
  <c r="L91" i="1"/>
  <c r="Q90" i="1"/>
  <c r="P90" i="1"/>
  <c r="N90" i="1"/>
  <c r="L90" i="1"/>
  <c r="Q89" i="1"/>
  <c r="P89" i="1"/>
  <c r="N89" i="1"/>
  <c r="L89" i="1"/>
  <c r="Q88" i="1"/>
  <c r="P88" i="1"/>
  <c r="N88" i="1"/>
  <c r="L88" i="1"/>
  <c r="Q87" i="1"/>
  <c r="P87" i="1"/>
  <c r="N87" i="1"/>
  <c r="L87" i="1"/>
  <c r="Q86" i="1"/>
  <c r="P86" i="1"/>
  <c r="N86" i="1"/>
  <c r="L86" i="1"/>
  <c r="Q85" i="1"/>
  <c r="P85" i="1"/>
  <c r="N85" i="1"/>
  <c r="L85" i="1"/>
  <c r="Q84" i="1"/>
  <c r="P84" i="1"/>
  <c r="N84" i="1"/>
  <c r="L84" i="1"/>
  <c r="Q83" i="1"/>
  <c r="P83" i="1"/>
  <c r="N83" i="1"/>
  <c r="L83" i="1"/>
  <c r="Q82" i="1"/>
  <c r="P82" i="1"/>
  <c r="N82" i="1"/>
  <c r="L82" i="1"/>
  <c r="Q81" i="1"/>
  <c r="P81" i="1"/>
  <c r="N81" i="1"/>
  <c r="L81" i="1"/>
  <c r="Q80" i="1"/>
  <c r="P80" i="1"/>
  <c r="N80" i="1"/>
  <c r="L80" i="1"/>
  <c r="Q79" i="1"/>
  <c r="P79" i="1"/>
  <c r="N79" i="1"/>
  <c r="L79" i="1"/>
  <c r="Q78" i="1"/>
  <c r="P78" i="1"/>
  <c r="N78" i="1"/>
  <c r="L78" i="1"/>
  <c r="Q77" i="1"/>
  <c r="P77" i="1"/>
  <c r="N77" i="1"/>
  <c r="L77" i="1"/>
  <c r="Q76" i="1"/>
  <c r="P76" i="1"/>
  <c r="N76" i="1"/>
  <c r="L76" i="1"/>
  <c r="Q75" i="1"/>
  <c r="P75" i="1"/>
  <c r="N75" i="1"/>
  <c r="L75" i="1"/>
  <c r="Q74" i="1"/>
  <c r="P74" i="1"/>
  <c r="N74" i="1"/>
  <c r="L74" i="1"/>
  <c r="Q73" i="1"/>
  <c r="P73" i="1"/>
  <c r="N73" i="1"/>
  <c r="L73" i="1"/>
  <c r="Q72" i="1"/>
  <c r="P72" i="1"/>
  <c r="N72" i="1"/>
  <c r="L72" i="1"/>
  <c r="Q71" i="1"/>
  <c r="P71" i="1"/>
  <c r="N71" i="1"/>
  <c r="L71" i="1"/>
  <c r="Q70" i="1"/>
  <c r="P70" i="1"/>
  <c r="N70" i="1"/>
  <c r="L70" i="1"/>
  <c r="Q69" i="1"/>
  <c r="P69" i="1"/>
  <c r="N69" i="1"/>
  <c r="L69" i="1"/>
  <c r="Q68" i="1"/>
  <c r="P68" i="1"/>
  <c r="N68" i="1"/>
  <c r="L68" i="1"/>
  <c r="Q67" i="1"/>
  <c r="P67" i="1"/>
  <c r="N67" i="1"/>
  <c r="L67" i="1"/>
  <c r="Q66" i="1"/>
  <c r="P66" i="1"/>
  <c r="N66" i="1"/>
  <c r="L66" i="1"/>
  <c r="Q65" i="1"/>
  <c r="P65" i="1"/>
  <c r="N65" i="1"/>
  <c r="L65" i="1"/>
  <c r="Q64" i="1"/>
  <c r="P64" i="1"/>
  <c r="N64" i="1"/>
  <c r="L64" i="1"/>
  <c r="Q63" i="1"/>
  <c r="P63" i="1"/>
  <c r="N63" i="1"/>
  <c r="L63" i="1"/>
  <c r="Q62" i="1"/>
  <c r="P62" i="1"/>
  <c r="N62" i="1"/>
  <c r="L62" i="1"/>
  <c r="Q61" i="1"/>
  <c r="P61" i="1"/>
  <c r="N61" i="1"/>
  <c r="L61" i="1"/>
  <c r="Q60" i="1"/>
  <c r="P60" i="1"/>
  <c r="N60" i="1"/>
  <c r="L60" i="1"/>
  <c r="Q59" i="1"/>
  <c r="P59" i="1"/>
  <c r="N59" i="1"/>
  <c r="L59" i="1"/>
  <c r="Q58" i="1"/>
  <c r="P58" i="1"/>
  <c r="N58" i="1"/>
  <c r="L58" i="1"/>
  <c r="Q57" i="1"/>
  <c r="P57" i="1"/>
  <c r="N57" i="1"/>
  <c r="L57" i="1"/>
  <c r="Q56" i="1"/>
  <c r="P56" i="1"/>
  <c r="N56" i="1"/>
  <c r="L56" i="1"/>
  <c r="Q55" i="1"/>
  <c r="P55" i="1"/>
  <c r="N55" i="1"/>
  <c r="L55" i="1"/>
  <c r="Q54" i="1"/>
  <c r="P54" i="1"/>
  <c r="N54" i="1"/>
  <c r="L54" i="1"/>
  <c r="Q53" i="1"/>
  <c r="P53" i="1"/>
  <c r="N53" i="1"/>
  <c r="L53" i="1"/>
  <c r="Q52" i="1"/>
  <c r="P52" i="1"/>
  <c r="N52" i="1"/>
  <c r="L52" i="1"/>
  <c r="Q51" i="1"/>
  <c r="P51" i="1"/>
  <c r="N51" i="1"/>
  <c r="L51" i="1"/>
  <c r="Q50" i="1"/>
  <c r="P50" i="1"/>
  <c r="N50" i="1"/>
  <c r="L50" i="1"/>
  <c r="Q49" i="1"/>
  <c r="P49" i="1"/>
  <c r="N49" i="1"/>
  <c r="L49" i="1"/>
  <c r="Q48" i="1"/>
  <c r="P48" i="1"/>
  <c r="N48" i="1"/>
  <c r="L48" i="1"/>
  <c r="Q47" i="1"/>
  <c r="P47" i="1"/>
  <c r="N47" i="1"/>
  <c r="L47" i="1"/>
  <c r="Q46" i="1"/>
  <c r="P46" i="1"/>
  <c r="N46" i="1"/>
  <c r="L46" i="1"/>
  <c r="Q45" i="1"/>
  <c r="P45" i="1"/>
  <c r="N45" i="1"/>
  <c r="L45" i="1"/>
  <c r="Q44" i="1"/>
  <c r="P44" i="1"/>
  <c r="N44" i="1"/>
  <c r="L44" i="1"/>
  <c r="Q43" i="1"/>
  <c r="P43" i="1"/>
  <c r="N43" i="1"/>
  <c r="L43" i="1"/>
  <c r="Q42" i="1"/>
  <c r="P42" i="1"/>
  <c r="N42" i="1"/>
  <c r="L42" i="1"/>
  <c r="Q41" i="1"/>
  <c r="P41" i="1"/>
  <c r="N41" i="1"/>
  <c r="L41" i="1"/>
  <c r="Q40" i="1"/>
  <c r="P40" i="1"/>
  <c r="N40" i="1"/>
  <c r="L40" i="1"/>
  <c r="Q39" i="1"/>
  <c r="P39" i="1"/>
  <c r="N39" i="1"/>
  <c r="L39" i="1"/>
  <c r="Q38" i="1"/>
  <c r="P38" i="1"/>
  <c r="N38" i="1"/>
  <c r="L38" i="1"/>
  <c r="Q37" i="1"/>
  <c r="P37" i="1"/>
  <c r="N37" i="1"/>
  <c r="L37" i="1"/>
  <c r="Q36" i="1"/>
  <c r="P36" i="1"/>
  <c r="N36" i="1"/>
  <c r="L36" i="1"/>
  <c r="Q35" i="1"/>
  <c r="P35" i="1"/>
  <c r="N35" i="1"/>
  <c r="L35" i="1"/>
  <c r="Q34" i="1"/>
  <c r="P34" i="1"/>
  <c r="N34" i="1"/>
  <c r="L34" i="1"/>
  <c r="Q33" i="1"/>
  <c r="P33" i="1"/>
  <c r="N33" i="1"/>
  <c r="L33" i="1"/>
  <c r="Q32" i="1"/>
  <c r="P32" i="1"/>
  <c r="N32" i="1"/>
  <c r="L32" i="1"/>
  <c r="Q31" i="1"/>
  <c r="P31" i="1"/>
  <c r="N31" i="1"/>
  <c r="L31" i="1"/>
  <c r="Q30" i="1"/>
  <c r="P30" i="1"/>
  <c r="N30" i="1"/>
  <c r="L30" i="1"/>
  <c r="Q29" i="1"/>
  <c r="P29" i="1"/>
  <c r="N29" i="1"/>
  <c r="L29" i="1"/>
  <c r="Q28" i="1"/>
  <c r="P28" i="1"/>
  <c r="N28" i="1"/>
  <c r="L28" i="1"/>
  <c r="Q27" i="1"/>
  <c r="P27" i="1"/>
  <c r="N27" i="1"/>
  <c r="L27" i="1"/>
  <c r="Q26" i="1"/>
  <c r="P26" i="1"/>
  <c r="N26" i="1"/>
  <c r="L26" i="1"/>
  <c r="Q25" i="1"/>
  <c r="P25" i="1"/>
  <c r="N25" i="1"/>
  <c r="L25" i="1"/>
  <c r="Q24" i="1"/>
  <c r="P24" i="1"/>
  <c r="N24" i="1"/>
  <c r="L24" i="1"/>
  <c r="Q23" i="1"/>
  <c r="P23" i="1"/>
  <c r="N23" i="1"/>
  <c r="L23" i="1"/>
  <c r="Q22" i="1"/>
  <c r="P22" i="1"/>
  <c r="N22" i="1"/>
  <c r="L22" i="1"/>
  <c r="Q21" i="1"/>
  <c r="P21" i="1"/>
  <c r="N21" i="1"/>
  <c r="L21" i="1"/>
  <c r="Q20" i="1"/>
  <c r="P20" i="1"/>
  <c r="N20" i="1"/>
  <c r="L20" i="1"/>
  <c r="Q19" i="1"/>
  <c r="P19" i="1"/>
  <c r="N19" i="1"/>
  <c r="L19" i="1"/>
  <c r="Q18" i="1"/>
  <c r="P18" i="1"/>
  <c r="N18" i="1"/>
  <c r="L18" i="1"/>
  <c r="Q17" i="1"/>
  <c r="P17" i="1"/>
  <c r="N17" i="1"/>
  <c r="L17" i="1"/>
  <c r="Q16" i="1"/>
  <c r="P16" i="1"/>
  <c r="N16" i="1"/>
  <c r="L16" i="1"/>
  <c r="Q15" i="1"/>
  <c r="P15" i="1"/>
  <c r="N15" i="1"/>
  <c r="L15" i="1"/>
  <c r="R361" i="1" l="1"/>
  <c r="H361" i="1" s="1"/>
  <c r="G361" i="1" s="1"/>
  <c r="F361" i="1" s="1"/>
  <c r="R373" i="1"/>
  <c r="H373" i="1" s="1"/>
  <c r="G373" i="1" s="1"/>
  <c r="F373" i="1" s="1"/>
  <c r="R377" i="1"/>
  <c r="H377" i="1" s="1"/>
  <c r="G377" i="1" s="1"/>
  <c r="F377" i="1" s="1"/>
  <c r="R389" i="1"/>
  <c r="H389" i="1" s="1"/>
  <c r="G389" i="1" s="1"/>
  <c r="F389" i="1" s="1"/>
  <c r="R358" i="1"/>
  <c r="H358" i="1" s="1"/>
  <c r="G358" i="1" s="1"/>
  <c r="F358" i="1" s="1"/>
  <c r="R199" i="1"/>
  <c r="H199" i="1" s="1"/>
  <c r="G199" i="1" s="1"/>
  <c r="F199" i="1" s="1"/>
  <c r="R259" i="1"/>
  <c r="H259" i="1" s="1"/>
  <c r="R393" i="1"/>
  <c r="H393" i="1" s="1"/>
  <c r="R359" i="1"/>
  <c r="H359" i="1" s="1"/>
  <c r="G359" i="1" s="1"/>
  <c r="F359" i="1" s="1"/>
  <c r="R323" i="1"/>
  <c r="H323" i="1" s="1"/>
  <c r="G323" i="1" s="1"/>
  <c r="F323" i="1" s="1"/>
  <c r="R176" i="1"/>
  <c r="H176" i="1" s="1"/>
  <c r="G176" i="1" s="1"/>
  <c r="F176" i="1" s="1"/>
  <c r="R57" i="1"/>
  <c r="H57" i="1" s="1"/>
  <c r="G57" i="1" s="1"/>
  <c r="F57" i="1" s="1"/>
  <c r="R133" i="1"/>
  <c r="H133" i="1" s="1"/>
  <c r="G133" i="1" s="1"/>
  <c r="F133" i="1" s="1"/>
  <c r="R137" i="1"/>
  <c r="H137" i="1" s="1"/>
  <c r="G137" i="1" s="1"/>
  <c r="F137" i="1" s="1"/>
  <c r="R149" i="1"/>
  <c r="H149" i="1" s="1"/>
  <c r="G149" i="1" s="1"/>
  <c r="F149" i="1" s="1"/>
  <c r="R153" i="1"/>
  <c r="H153" i="1" s="1"/>
  <c r="G153" i="1" s="1"/>
  <c r="F153" i="1" s="1"/>
  <c r="R169" i="1"/>
  <c r="H169" i="1" s="1"/>
  <c r="G169" i="1" s="1"/>
  <c r="F169" i="1" s="1"/>
  <c r="R233" i="1"/>
  <c r="H233" i="1" s="1"/>
  <c r="G233" i="1" s="1"/>
  <c r="F233" i="1" s="1"/>
  <c r="R51" i="1"/>
  <c r="H51" i="1" s="1"/>
  <c r="G51" i="1" s="1"/>
  <c r="F51" i="1" s="1"/>
  <c r="R55" i="1"/>
  <c r="H55" i="1" s="1"/>
  <c r="G55" i="1" s="1"/>
  <c r="F55" i="1" s="1"/>
  <c r="R59" i="1"/>
  <c r="H59" i="1" s="1"/>
  <c r="G59" i="1" s="1"/>
  <c r="F59" i="1" s="1"/>
  <c r="R63" i="1"/>
  <c r="H63" i="1" s="1"/>
  <c r="G63" i="1" s="1"/>
  <c r="F63" i="1" s="1"/>
  <c r="R67" i="1"/>
  <c r="H67" i="1" s="1"/>
  <c r="G67" i="1" s="1"/>
  <c r="F67" i="1" s="1"/>
  <c r="R103" i="1"/>
  <c r="H103" i="1" s="1"/>
  <c r="G103" i="1" s="1"/>
  <c r="F103" i="1" s="1"/>
  <c r="R107" i="1"/>
  <c r="H107" i="1" s="1"/>
  <c r="G107" i="1" s="1"/>
  <c r="F107" i="1" s="1"/>
  <c r="R111" i="1"/>
  <c r="H111" i="1" s="1"/>
  <c r="G111" i="1" s="1"/>
  <c r="F111" i="1" s="1"/>
  <c r="R131" i="1"/>
  <c r="H131" i="1" s="1"/>
  <c r="G131" i="1" s="1"/>
  <c r="F131" i="1" s="1"/>
  <c r="R139" i="1"/>
  <c r="H139" i="1" s="1"/>
  <c r="G139" i="1" s="1"/>
  <c r="F139" i="1" s="1"/>
  <c r="R143" i="1"/>
  <c r="H143" i="1" s="1"/>
  <c r="G143" i="1" s="1"/>
  <c r="F143" i="1" s="1"/>
  <c r="R147" i="1"/>
  <c r="H147" i="1" s="1"/>
  <c r="G147" i="1" s="1"/>
  <c r="F147" i="1" s="1"/>
  <c r="R151" i="1"/>
  <c r="H151" i="1" s="1"/>
  <c r="G151" i="1" s="1"/>
  <c r="F151" i="1" s="1"/>
  <c r="R155" i="1"/>
  <c r="H155" i="1" s="1"/>
  <c r="G155" i="1" s="1"/>
  <c r="F155" i="1" s="1"/>
  <c r="R159" i="1"/>
  <c r="H159" i="1" s="1"/>
  <c r="G159" i="1" s="1"/>
  <c r="F159" i="1" s="1"/>
  <c r="R163" i="1"/>
  <c r="H163" i="1" s="1"/>
  <c r="G163" i="1" s="1"/>
  <c r="F163" i="1" s="1"/>
  <c r="R167" i="1"/>
  <c r="H167" i="1" s="1"/>
  <c r="G167" i="1" s="1"/>
  <c r="F167" i="1" s="1"/>
  <c r="R171" i="1"/>
  <c r="H171" i="1" s="1"/>
  <c r="G171" i="1" s="1"/>
  <c r="F171" i="1" s="1"/>
  <c r="R175" i="1"/>
  <c r="H175" i="1" s="1"/>
  <c r="G175" i="1" s="1"/>
  <c r="F175" i="1" s="1"/>
  <c r="R179" i="1"/>
  <c r="H179" i="1" s="1"/>
  <c r="G179" i="1" s="1"/>
  <c r="F179" i="1" s="1"/>
  <c r="R183" i="1"/>
  <c r="H183" i="1" s="1"/>
  <c r="G183" i="1" s="1"/>
  <c r="F183" i="1" s="1"/>
  <c r="R187" i="1"/>
  <c r="H187" i="1" s="1"/>
  <c r="R231" i="1"/>
  <c r="H231" i="1" s="1"/>
  <c r="G231" i="1" s="1"/>
  <c r="F231" i="1" s="1"/>
  <c r="R180" i="1"/>
  <c r="H180" i="1" s="1"/>
  <c r="G180" i="1" s="1"/>
  <c r="F180" i="1" s="1"/>
  <c r="R387" i="1"/>
  <c r="H387" i="1" s="1"/>
  <c r="G387" i="1" s="1"/>
  <c r="F387" i="1" s="1"/>
  <c r="R320" i="1"/>
  <c r="H320" i="1" s="1"/>
  <c r="G320" i="1" s="1"/>
  <c r="F320" i="1" s="1"/>
  <c r="R304" i="1"/>
  <c r="H304" i="1" s="1"/>
  <c r="R17" i="1"/>
  <c r="H17" i="1" s="1"/>
  <c r="J17" i="1" s="1"/>
  <c r="R33" i="1"/>
  <c r="H33" i="1" s="1"/>
  <c r="J33" i="1" s="1"/>
  <c r="R81" i="1"/>
  <c r="H81" i="1" s="1"/>
  <c r="G81" i="1" s="1"/>
  <c r="F81" i="1" s="1"/>
  <c r="R97" i="1"/>
  <c r="H97" i="1" s="1"/>
  <c r="G97" i="1" s="1"/>
  <c r="F97" i="1" s="1"/>
  <c r="R177" i="1"/>
  <c r="H177" i="1" s="1"/>
  <c r="G177" i="1" s="1"/>
  <c r="F177" i="1" s="1"/>
  <c r="R54" i="1"/>
  <c r="H54" i="1" s="1"/>
  <c r="G54" i="1" s="1"/>
  <c r="F54" i="1" s="1"/>
  <c r="R70" i="1"/>
  <c r="H70" i="1" s="1"/>
  <c r="G70" i="1" s="1"/>
  <c r="F70" i="1" s="1"/>
  <c r="R102" i="1"/>
  <c r="H102" i="1" s="1"/>
  <c r="G102" i="1" s="1"/>
  <c r="F102" i="1" s="1"/>
  <c r="R134" i="1"/>
  <c r="H134" i="1" s="1"/>
  <c r="G134" i="1" s="1"/>
  <c r="F134" i="1" s="1"/>
  <c r="R166" i="1"/>
  <c r="H166" i="1" s="1"/>
  <c r="G166" i="1" s="1"/>
  <c r="F166" i="1" s="1"/>
  <c r="R261" i="1"/>
  <c r="H261" i="1" s="1"/>
  <c r="R265" i="1"/>
  <c r="H265" i="1" s="1"/>
  <c r="G265" i="1" s="1"/>
  <c r="F265" i="1" s="1"/>
  <c r="R277" i="1"/>
  <c r="H277" i="1" s="1"/>
  <c r="G277" i="1" s="1"/>
  <c r="F277" i="1" s="1"/>
  <c r="R309" i="1"/>
  <c r="H309" i="1" s="1"/>
  <c r="G309" i="1" s="1"/>
  <c r="F309" i="1" s="1"/>
  <c r="R313" i="1"/>
  <c r="H313" i="1" s="1"/>
  <c r="G313" i="1" s="1"/>
  <c r="F313" i="1" s="1"/>
  <c r="R114" i="1"/>
  <c r="H114" i="1" s="1"/>
  <c r="G114" i="1" s="1"/>
  <c r="F114" i="1" s="1"/>
  <c r="R182" i="1"/>
  <c r="H182" i="1" s="1"/>
  <c r="G182" i="1" s="1"/>
  <c r="F182" i="1" s="1"/>
  <c r="R325" i="1"/>
  <c r="H325" i="1" s="1"/>
  <c r="G325" i="1" s="1"/>
  <c r="F325" i="1" s="1"/>
  <c r="R329" i="1"/>
  <c r="H329" i="1" s="1"/>
  <c r="G329" i="1" s="1"/>
  <c r="F329" i="1" s="1"/>
  <c r="R341" i="1"/>
  <c r="H341" i="1" s="1"/>
  <c r="R345" i="1"/>
  <c r="H345" i="1" s="1"/>
  <c r="G345" i="1" s="1"/>
  <c r="F345" i="1" s="1"/>
  <c r="R310" i="1"/>
  <c r="H310" i="1" s="1"/>
  <c r="G310" i="1" s="1"/>
  <c r="F310" i="1" s="1"/>
  <c r="R71" i="1"/>
  <c r="H71" i="1" s="1"/>
  <c r="G71" i="1" s="1"/>
  <c r="F71" i="1" s="1"/>
  <c r="R195" i="1"/>
  <c r="H195" i="1" s="1"/>
  <c r="G195" i="1" s="1"/>
  <c r="F195" i="1" s="1"/>
  <c r="R39" i="1"/>
  <c r="H39" i="1" s="1"/>
  <c r="J39" i="1" s="1"/>
  <c r="R235" i="1"/>
  <c r="H235" i="1" s="1"/>
  <c r="G235" i="1" s="1"/>
  <c r="F235" i="1" s="1"/>
  <c r="R239" i="1"/>
  <c r="H239" i="1" s="1"/>
  <c r="G239" i="1" s="1"/>
  <c r="F239" i="1" s="1"/>
  <c r="R390" i="1"/>
  <c r="H390" i="1" s="1"/>
  <c r="G390" i="1" s="1"/>
  <c r="F390" i="1" s="1"/>
  <c r="H394" i="1"/>
  <c r="R382" i="1"/>
  <c r="H382" i="1" s="1"/>
  <c r="G382" i="1" s="1"/>
  <c r="F382" i="1" s="1"/>
  <c r="R16" i="1"/>
  <c r="H16" i="1" s="1"/>
  <c r="J16" i="1" s="1"/>
  <c r="R20" i="1"/>
  <c r="H20" i="1" s="1"/>
  <c r="J20" i="1" s="1"/>
  <c r="R24" i="1"/>
  <c r="H24" i="1" s="1"/>
  <c r="J24" i="1" s="1"/>
  <c r="R28" i="1"/>
  <c r="H28" i="1" s="1"/>
  <c r="J28" i="1" s="1"/>
  <c r="R32" i="1"/>
  <c r="H32" i="1" s="1"/>
  <c r="J32" i="1" s="1"/>
  <c r="R48" i="1"/>
  <c r="H48" i="1" s="1"/>
  <c r="G48" i="1" s="1"/>
  <c r="F48" i="1" s="1"/>
  <c r="R56" i="1"/>
  <c r="H56" i="1" s="1"/>
  <c r="G56" i="1" s="1"/>
  <c r="F56" i="1" s="1"/>
  <c r="R60" i="1"/>
  <c r="H60" i="1" s="1"/>
  <c r="G60" i="1" s="1"/>
  <c r="F60" i="1" s="1"/>
  <c r="R64" i="1"/>
  <c r="H64" i="1" s="1"/>
  <c r="G64" i="1" s="1"/>
  <c r="F64" i="1" s="1"/>
  <c r="R68" i="1"/>
  <c r="H68" i="1" s="1"/>
  <c r="G68" i="1" s="1"/>
  <c r="F68" i="1" s="1"/>
  <c r="R72" i="1"/>
  <c r="H72" i="1" s="1"/>
  <c r="G72" i="1" s="1"/>
  <c r="F72" i="1" s="1"/>
  <c r="R76" i="1"/>
  <c r="H76" i="1" s="1"/>
  <c r="R80" i="1"/>
  <c r="H80" i="1" s="1"/>
  <c r="G80" i="1" s="1"/>
  <c r="F80" i="1" s="1"/>
  <c r="R84" i="1"/>
  <c r="H84" i="1" s="1"/>
  <c r="G84" i="1" s="1"/>
  <c r="F84" i="1" s="1"/>
  <c r="R88" i="1"/>
  <c r="H88" i="1" s="1"/>
  <c r="G88" i="1" s="1"/>
  <c r="F88" i="1" s="1"/>
  <c r="R92" i="1"/>
  <c r="H92" i="1" s="1"/>
  <c r="G92" i="1" s="1"/>
  <c r="F92" i="1" s="1"/>
  <c r="R96" i="1"/>
  <c r="H96" i="1" s="1"/>
  <c r="G96" i="1" s="1"/>
  <c r="F96" i="1" s="1"/>
  <c r="R112" i="1"/>
  <c r="H112" i="1" s="1"/>
  <c r="G112" i="1" s="1"/>
  <c r="F112" i="1" s="1"/>
  <c r="R132" i="1"/>
  <c r="H132" i="1" s="1"/>
  <c r="G132" i="1" s="1"/>
  <c r="F132" i="1" s="1"/>
  <c r="R136" i="1"/>
  <c r="H136" i="1" s="1"/>
  <c r="G136" i="1" s="1"/>
  <c r="F136" i="1" s="1"/>
  <c r="R140" i="1"/>
  <c r="H140" i="1" s="1"/>
  <c r="G140" i="1" s="1"/>
  <c r="F140" i="1" s="1"/>
  <c r="R144" i="1"/>
  <c r="H144" i="1" s="1"/>
  <c r="G144" i="1" s="1"/>
  <c r="F144" i="1" s="1"/>
  <c r="R148" i="1"/>
  <c r="H148" i="1" s="1"/>
  <c r="G148" i="1" s="1"/>
  <c r="F148" i="1" s="1"/>
  <c r="R152" i="1"/>
  <c r="H152" i="1" s="1"/>
  <c r="G152" i="1" s="1"/>
  <c r="F152" i="1" s="1"/>
  <c r="R156" i="1"/>
  <c r="H156" i="1" s="1"/>
  <c r="G156" i="1" s="1"/>
  <c r="F156" i="1" s="1"/>
  <c r="R160" i="1"/>
  <c r="H160" i="1" s="1"/>
  <c r="G160" i="1" s="1"/>
  <c r="F160" i="1" s="1"/>
  <c r="R295" i="1"/>
  <c r="H295" i="1" s="1"/>
  <c r="G295" i="1" s="1"/>
  <c r="F295" i="1" s="1"/>
  <c r="R307" i="1"/>
  <c r="H307" i="1" s="1"/>
  <c r="G307" i="1" s="1"/>
  <c r="F307" i="1" s="1"/>
  <c r="R311" i="1"/>
  <c r="H311" i="1" s="1"/>
  <c r="G311" i="1" s="1"/>
  <c r="F311" i="1" s="1"/>
  <c r="R315" i="1"/>
  <c r="H315" i="1" s="1"/>
  <c r="G315" i="1" s="1"/>
  <c r="F315" i="1" s="1"/>
  <c r="R319" i="1"/>
  <c r="H319" i="1" s="1"/>
  <c r="G319" i="1" s="1"/>
  <c r="F319" i="1" s="1"/>
  <c r="R116" i="1"/>
  <c r="H116" i="1" s="1"/>
  <c r="G116" i="1" s="1"/>
  <c r="F116" i="1" s="1"/>
  <c r="R331" i="1"/>
  <c r="H331" i="1" s="1"/>
  <c r="R335" i="1"/>
  <c r="H335" i="1" s="1"/>
  <c r="R339" i="1"/>
  <c r="H339" i="1" s="1"/>
  <c r="R343" i="1"/>
  <c r="H343" i="1" s="1"/>
  <c r="G343" i="1" s="1"/>
  <c r="F343" i="1" s="1"/>
  <c r="R347" i="1"/>
  <c r="H347" i="1" s="1"/>
  <c r="G347" i="1" s="1"/>
  <c r="F347" i="1" s="1"/>
  <c r="R351" i="1"/>
  <c r="H351" i="1" s="1"/>
  <c r="G351" i="1" s="1"/>
  <c r="F351" i="1" s="1"/>
  <c r="R355" i="1"/>
  <c r="H355" i="1" s="1"/>
  <c r="G355" i="1" s="1"/>
  <c r="F355" i="1" s="1"/>
  <c r="R75" i="1"/>
  <c r="H75" i="1" s="1"/>
  <c r="R79" i="1"/>
  <c r="H79" i="1" s="1"/>
  <c r="G79" i="1" s="1"/>
  <c r="F79" i="1" s="1"/>
  <c r="R83" i="1"/>
  <c r="H83" i="1" s="1"/>
  <c r="G83" i="1" s="1"/>
  <c r="F83" i="1" s="1"/>
  <c r="R87" i="1"/>
  <c r="H87" i="1" s="1"/>
  <c r="G87" i="1" s="1"/>
  <c r="F87" i="1" s="1"/>
  <c r="R91" i="1"/>
  <c r="H91" i="1" s="1"/>
  <c r="G91" i="1" s="1"/>
  <c r="F91" i="1" s="1"/>
  <c r="R95" i="1"/>
  <c r="H95" i="1" s="1"/>
  <c r="G95" i="1" s="1"/>
  <c r="F95" i="1" s="1"/>
  <c r="R99" i="1"/>
  <c r="H99" i="1" s="1"/>
  <c r="G99" i="1" s="1"/>
  <c r="F99" i="1" s="1"/>
  <c r="R209" i="1"/>
  <c r="H209" i="1" s="1"/>
  <c r="G209" i="1" s="1"/>
  <c r="F209" i="1" s="1"/>
  <c r="R221" i="1"/>
  <c r="H221" i="1" s="1"/>
  <c r="G221" i="1" s="1"/>
  <c r="F221" i="1" s="1"/>
  <c r="R225" i="1"/>
  <c r="H225" i="1" s="1"/>
  <c r="G225" i="1" s="1"/>
  <c r="F225" i="1" s="1"/>
  <c r="R245" i="1"/>
  <c r="H245" i="1" s="1"/>
  <c r="G245" i="1" s="1"/>
  <c r="F245" i="1" s="1"/>
  <c r="R249" i="1"/>
  <c r="H249" i="1" s="1"/>
  <c r="G249" i="1" s="1"/>
  <c r="F249" i="1" s="1"/>
  <c r="R324" i="1"/>
  <c r="H324" i="1" s="1"/>
  <c r="G324" i="1" s="1"/>
  <c r="F324" i="1" s="1"/>
  <c r="R328" i="1"/>
  <c r="H328" i="1" s="1"/>
  <c r="G328" i="1" s="1"/>
  <c r="F328" i="1" s="1"/>
  <c r="R332" i="1"/>
  <c r="H332" i="1" s="1"/>
  <c r="R336" i="1"/>
  <c r="H336" i="1" s="1"/>
  <c r="R340" i="1"/>
  <c r="H340" i="1" s="1"/>
  <c r="R344" i="1"/>
  <c r="H344" i="1" s="1"/>
  <c r="G344" i="1" s="1"/>
  <c r="F344" i="1" s="1"/>
  <c r="R348" i="1"/>
  <c r="H348" i="1" s="1"/>
  <c r="G348" i="1" s="1"/>
  <c r="F348" i="1" s="1"/>
  <c r="R352" i="1"/>
  <c r="H352" i="1" s="1"/>
  <c r="G352" i="1" s="1"/>
  <c r="F352" i="1" s="1"/>
  <c r="R356" i="1"/>
  <c r="H356" i="1" s="1"/>
  <c r="G356" i="1" s="1"/>
  <c r="F356" i="1" s="1"/>
  <c r="R391" i="1"/>
  <c r="H391" i="1" s="1"/>
  <c r="G391" i="1" s="1"/>
  <c r="F391" i="1" s="1"/>
  <c r="R36" i="1"/>
  <c r="H36" i="1" s="1"/>
  <c r="J36" i="1" s="1"/>
  <c r="R40" i="1"/>
  <c r="H40" i="1" s="1"/>
  <c r="J40" i="1" s="1"/>
  <c r="R44" i="1"/>
  <c r="H44" i="1" s="1"/>
  <c r="G44" i="1" s="1"/>
  <c r="F44" i="1" s="1"/>
  <c r="R115" i="1"/>
  <c r="H115" i="1" s="1"/>
  <c r="G115" i="1" s="1"/>
  <c r="F115" i="1" s="1"/>
  <c r="R119" i="1"/>
  <c r="H119" i="1" s="1"/>
  <c r="G119" i="1" s="1"/>
  <c r="F119" i="1" s="1"/>
  <c r="R123" i="1"/>
  <c r="H123" i="1" s="1"/>
  <c r="G123" i="1" s="1"/>
  <c r="F123" i="1" s="1"/>
  <c r="R127" i="1"/>
  <c r="H127" i="1" s="1"/>
  <c r="R178" i="1"/>
  <c r="H178" i="1" s="1"/>
  <c r="G178" i="1" s="1"/>
  <c r="F178" i="1" s="1"/>
  <c r="R198" i="1"/>
  <c r="H198" i="1" s="1"/>
  <c r="G198" i="1" s="1"/>
  <c r="F198" i="1" s="1"/>
  <c r="R230" i="1"/>
  <c r="H230" i="1" s="1"/>
  <c r="G230" i="1" s="1"/>
  <c r="F230" i="1" s="1"/>
  <c r="R241" i="1"/>
  <c r="H241" i="1" s="1"/>
  <c r="G241" i="1" s="1"/>
  <c r="F241" i="1" s="1"/>
  <c r="R297" i="1"/>
  <c r="H297" i="1" s="1"/>
  <c r="G297" i="1" s="1"/>
  <c r="F297" i="1" s="1"/>
  <c r="R384" i="1"/>
  <c r="H384" i="1" s="1"/>
  <c r="G384" i="1" s="1"/>
  <c r="F384" i="1" s="1"/>
  <c r="R273" i="1"/>
  <c r="H273" i="1" s="1"/>
  <c r="G273" i="1" s="1"/>
  <c r="F273" i="1" s="1"/>
  <c r="R285" i="1"/>
  <c r="H285" i="1" s="1"/>
  <c r="G285" i="1" s="1"/>
  <c r="F285" i="1" s="1"/>
  <c r="R289" i="1"/>
  <c r="H289" i="1" s="1"/>
  <c r="G289" i="1" s="1"/>
  <c r="F289" i="1" s="1"/>
  <c r="R52" i="1"/>
  <c r="H52" i="1" s="1"/>
  <c r="G52" i="1" s="1"/>
  <c r="F52" i="1" s="1"/>
  <c r="R135" i="1"/>
  <c r="H135" i="1" s="1"/>
  <c r="G135" i="1" s="1"/>
  <c r="F135" i="1" s="1"/>
  <c r="R372" i="1"/>
  <c r="H372" i="1" s="1"/>
  <c r="G372" i="1" s="1"/>
  <c r="F372" i="1" s="1"/>
  <c r="R25" i="1"/>
  <c r="H25" i="1" s="1"/>
  <c r="J25" i="1" s="1"/>
  <c r="R100" i="1"/>
  <c r="H100" i="1" s="1"/>
  <c r="G100" i="1" s="1"/>
  <c r="F100" i="1" s="1"/>
  <c r="R104" i="1"/>
  <c r="H104" i="1" s="1"/>
  <c r="G104" i="1" s="1"/>
  <c r="F104" i="1" s="1"/>
  <c r="R108" i="1"/>
  <c r="H108" i="1" s="1"/>
  <c r="G108" i="1" s="1"/>
  <c r="F108" i="1" s="1"/>
  <c r="R242" i="1"/>
  <c r="H242" i="1" s="1"/>
  <c r="G242" i="1" s="1"/>
  <c r="F242" i="1" s="1"/>
  <c r="R305" i="1"/>
  <c r="H305" i="1" s="1"/>
  <c r="R41" i="1"/>
  <c r="H41" i="1" s="1"/>
  <c r="J41" i="1" s="1"/>
  <c r="R120" i="1"/>
  <c r="H120" i="1" s="1"/>
  <c r="G120" i="1" s="1"/>
  <c r="F120" i="1" s="1"/>
  <c r="R124" i="1"/>
  <c r="H124" i="1" s="1"/>
  <c r="G124" i="1" s="1"/>
  <c r="F124" i="1" s="1"/>
  <c r="R128" i="1"/>
  <c r="H128" i="1" s="1"/>
  <c r="R203" i="1"/>
  <c r="H203" i="1" s="1"/>
  <c r="G203" i="1" s="1"/>
  <c r="F203" i="1" s="1"/>
  <c r="R207" i="1"/>
  <c r="H207" i="1" s="1"/>
  <c r="G207" i="1" s="1"/>
  <c r="F207" i="1" s="1"/>
  <c r="R211" i="1"/>
  <c r="H211" i="1" s="1"/>
  <c r="G211" i="1" s="1"/>
  <c r="F211" i="1" s="1"/>
  <c r="R215" i="1"/>
  <c r="H215" i="1" s="1"/>
  <c r="G215" i="1" s="1"/>
  <c r="F215" i="1" s="1"/>
  <c r="R219" i="1"/>
  <c r="H219" i="1" s="1"/>
  <c r="G219" i="1" s="1"/>
  <c r="F219" i="1" s="1"/>
  <c r="R223" i="1"/>
  <c r="H223" i="1" s="1"/>
  <c r="G223" i="1" s="1"/>
  <c r="F223" i="1" s="1"/>
  <c r="R227" i="1"/>
  <c r="H227" i="1" s="1"/>
  <c r="G227" i="1" s="1"/>
  <c r="F227" i="1" s="1"/>
  <c r="R337" i="1"/>
  <c r="H337" i="1" s="1"/>
  <c r="R353" i="1"/>
  <c r="H353" i="1" s="1"/>
  <c r="G353" i="1" s="1"/>
  <c r="F353" i="1" s="1"/>
  <c r="R73" i="1"/>
  <c r="H73" i="1" s="1"/>
  <c r="G73" i="1" s="1"/>
  <c r="F73" i="1" s="1"/>
  <c r="R89" i="1"/>
  <c r="H89" i="1" s="1"/>
  <c r="G89" i="1" s="1"/>
  <c r="F89" i="1" s="1"/>
  <c r="R164" i="1"/>
  <c r="H164" i="1" s="1"/>
  <c r="G164" i="1" s="1"/>
  <c r="F164" i="1" s="1"/>
  <c r="R168" i="1"/>
  <c r="H168" i="1" s="1"/>
  <c r="G168" i="1" s="1"/>
  <c r="F168" i="1" s="1"/>
  <c r="R172" i="1"/>
  <c r="H172" i="1" s="1"/>
  <c r="G172" i="1" s="1"/>
  <c r="F172" i="1" s="1"/>
  <c r="R243" i="1"/>
  <c r="H243" i="1" s="1"/>
  <c r="G243" i="1" s="1"/>
  <c r="F243" i="1" s="1"/>
  <c r="R247" i="1"/>
  <c r="H247" i="1" s="1"/>
  <c r="G247" i="1" s="1"/>
  <c r="F247" i="1" s="1"/>
  <c r="R306" i="1"/>
  <c r="H306" i="1" s="1"/>
  <c r="G306" i="1" s="1"/>
  <c r="F306" i="1" s="1"/>
  <c r="R369" i="1"/>
  <c r="H369" i="1" s="1"/>
  <c r="G369" i="1" s="1"/>
  <c r="F369" i="1" s="1"/>
  <c r="R38" i="1"/>
  <c r="H38" i="1" s="1"/>
  <c r="J38" i="1" s="1"/>
  <c r="R49" i="1"/>
  <c r="H49" i="1" s="1"/>
  <c r="G49" i="1" s="1"/>
  <c r="F49" i="1" s="1"/>
  <c r="R105" i="1"/>
  <c r="H105" i="1" s="1"/>
  <c r="G105" i="1" s="1"/>
  <c r="F105" i="1" s="1"/>
  <c r="R184" i="1"/>
  <c r="H184" i="1" s="1"/>
  <c r="G184" i="1" s="1"/>
  <c r="F184" i="1" s="1"/>
  <c r="R188" i="1"/>
  <c r="H188" i="1" s="1"/>
  <c r="R192" i="1"/>
  <c r="H192" i="1" s="1"/>
  <c r="G192" i="1" s="1"/>
  <c r="F192" i="1" s="1"/>
  <c r="R267" i="1"/>
  <c r="H267" i="1" s="1"/>
  <c r="G267" i="1" s="1"/>
  <c r="F267" i="1" s="1"/>
  <c r="R271" i="1"/>
  <c r="H271" i="1" s="1"/>
  <c r="G271" i="1" s="1"/>
  <c r="F271" i="1" s="1"/>
  <c r="R275" i="1"/>
  <c r="H275" i="1" s="1"/>
  <c r="G275" i="1" s="1"/>
  <c r="F275" i="1" s="1"/>
  <c r="R279" i="1"/>
  <c r="H279" i="1" s="1"/>
  <c r="G279" i="1" s="1"/>
  <c r="F279" i="1" s="1"/>
  <c r="R283" i="1"/>
  <c r="H283" i="1" s="1"/>
  <c r="G283" i="1" s="1"/>
  <c r="F283" i="1" s="1"/>
  <c r="R287" i="1"/>
  <c r="H287" i="1" s="1"/>
  <c r="G287" i="1" s="1"/>
  <c r="F287" i="1" s="1"/>
  <c r="R291" i="1"/>
  <c r="H291" i="1" s="1"/>
  <c r="G291" i="1" s="1"/>
  <c r="F291" i="1" s="1"/>
  <c r="R362" i="1"/>
  <c r="H362" i="1" s="1"/>
  <c r="G362" i="1" s="1"/>
  <c r="F362" i="1" s="1"/>
  <c r="R117" i="1"/>
  <c r="H117" i="1" s="1"/>
  <c r="G117" i="1" s="1"/>
  <c r="F117" i="1" s="1"/>
  <c r="R121" i="1"/>
  <c r="H121" i="1" s="1"/>
  <c r="G121" i="1" s="1"/>
  <c r="F121" i="1" s="1"/>
  <c r="R196" i="1"/>
  <c r="H196" i="1" s="1"/>
  <c r="G196" i="1" s="1"/>
  <c r="F196" i="1" s="1"/>
  <c r="R200" i="1"/>
  <c r="H200" i="1" s="1"/>
  <c r="G200" i="1" s="1"/>
  <c r="F200" i="1" s="1"/>
  <c r="R204" i="1"/>
  <c r="H204" i="1" s="1"/>
  <c r="G204" i="1" s="1"/>
  <c r="F204" i="1" s="1"/>
  <c r="R208" i="1"/>
  <c r="H208" i="1" s="1"/>
  <c r="G208" i="1" s="1"/>
  <c r="F208" i="1" s="1"/>
  <c r="R212" i="1"/>
  <c r="H212" i="1" s="1"/>
  <c r="G212" i="1" s="1"/>
  <c r="F212" i="1" s="1"/>
  <c r="R216" i="1"/>
  <c r="H216" i="1" s="1"/>
  <c r="G216" i="1" s="1"/>
  <c r="F216" i="1" s="1"/>
  <c r="R220" i="1"/>
  <c r="H220" i="1" s="1"/>
  <c r="G220" i="1" s="1"/>
  <c r="F220" i="1" s="1"/>
  <c r="R224" i="1"/>
  <c r="H224" i="1" s="1"/>
  <c r="G224" i="1" s="1"/>
  <c r="F224" i="1" s="1"/>
  <c r="R228" i="1"/>
  <c r="H228" i="1" s="1"/>
  <c r="G228" i="1" s="1"/>
  <c r="F228" i="1" s="1"/>
  <c r="R263" i="1"/>
  <c r="H263" i="1" s="1"/>
  <c r="G263" i="1" s="1"/>
  <c r="F263" i="1" s="1"/>
  <c r="R299" i="1"/>
  <c r="H299" i="1" s="1"/>
  <c r="G299" i="1" s="1"/>
  <c r="F299" i="1" s="1"/>
  <c r="R303" i="1"/>
  <c r="H303" i="1" s="1"/>
  <c r="R374" i="1"/>
  <c r="H374" i="1" s="1"/>
  <c r="G374" i="1" s="1"/>
  <c r="F374" i="1" s="1"/>
  <c r="R50" i="1"/>
  <c r="H50" i="1" s="1"/>
  <c r="G50" i="1" s="1"/>
  <c r="F50" i="1" s="1"/>
  <c r="R113" i="1"/>
  <c r="H113" i="1" s="1"/>
  <c r="G113" i="1" s="1"/>
  <c r="F113" i="1" s="1"/>
  <c r="R15" i="1"/>
  <c r="R19" i="1"/>
  <c r="H19" i="1" s="1"/>
  <c r="J19" i="1" s="1"/>
  <c r="R23" i="1"/>
  <c r="H23" i="1" s="1"/>
  <c r="J23" i="1" s="1"/>
  <c r="R27" i="1"/>
  <c r="H27" i="1" s="1"/>
  <c r="J27" i="1" s="1"/>
  <c r="R31" i="1"/>
  <c r="H31" i="1" s="1"/>
  <c r="J31" i="1" s="1"/>
  <c r="R35" i="1"/>
  <c r="H35" i="1" s="1"/>
  <c r="J35" i="1" s="1"/>
  <c r="R145" i="1"/>
  <c r="H145" i="1" s="1"/>
  <c r="G145" i="1" s="1"/>
  <c r="F145" i="1" s="1"/>
  <c r="R161" i="1"/>
  <c r="H161" i="1" s="1"/>
  <c r="G161" i="1" s="1"/>
  <c r="F161" i="1" s="1"/>
  <c r="R181" i="1"/>
  <c r="H181" i="1" s="1"/>
  <c r="G181" i="1" s="1"/>
  <c r="F181" i="1" s="1"/>
  <c r="R185" i="1"/>
  <c r="H185" i="1" s="1"/>
  <c r="G185" i="1" s="1"/>
  <c r="F185" i="1" s="1"/>
  <c r="R260" i="1"/>
  <c r="H260" i="1" s="1"/>
  <c r="R264" i="1"/>
  <c r="H264" i="1" s="1"/>
  <c r="G264" i="1" s="1"/>
  <c r="F264" i="1" s="1"/>
  <c r="R268" i="1"/>
  <c r="H268" i="1" s="1"/>
  <c r="G268" i="1" s="1"/>
  <c r="F268" i="1" s="1"/>
  <c r="R272" i="1"/>
  <c r="H272" i="1" s="1"/>
  <c r="G272" i="1" s="1"/>
  <c r="F272" i="1" s="1"/>
  <c r="R276" i="1"/>
  <c r="H276" i="1" s="1"/>
  <c r="G276" i="1" s="1"/>
  <c r="F276" i="1" s="1"/>
  <c r="R280" i="1"/>
  <c r="H280" i="1" s="1"/>
  <c r="G280" i="1" s="1"/>
  <c r="F280" i="1" s="1"/>
  <c r="R284" i="1"/>
  <c r="H284" i="1" s="1"/>
  <c r="G284" i="1" s="1"/>
  <c r="F284" i="1" s="1"/>
  <c r="R288" i="1"/>
  <c r="H288" i="1" s="1"/>
  <c r="G288" i="1" s="1"/>
  <c r="F288" i="1" s="1"/>
  <c r="R292" i="1"/>
  <c r="H292" i="1" s="1"/>
  <c r="G292" i="1" s="1"/>
  <c r="F292" i="1" s="1"/>
  <c r="R327" i="1"/>
  <c r="H327" i="1" s="1"/>
  <c r="G327" i="1" s="1"/>
  <c r="F327" i="1" s="1"/>
  <c r="R363" i="1"/>
  <c r="H363" i="1" s="1"/>
  <c r="G363" i="1" s="1"/>
  <c r="F363" i="1" s="1"/>
  <c r="R367" i="1"/>
  <c r="H367" i="1" s="1"/>
  <c r="G367" i="1" s="1"/>
  <c r="F367" i="1" s="1"/>
  <c r="R308" i="1"/>
  <c r="H308" i="1" s="1"/>
  <c r="G308" i="1" s="1"/>
  <c r="F308" i="1" s="1"/>
  <c r="R43" i="1"/>
  <c r="H43" i="1" s="1"/>
  <c r="G43" i="1" s="1"/>
  <c r="F43" i="1" s="1"/>
  <c r="R47" i="1"/>
  <c r="H47" i="1" s="1"/>
  <c r="G47" i="1" s="1"/>
  <c r="F47" i="1" s="1"/>
  <c r="R118" i="1"/>
  <c r="H118" i="1" s="1"/>
  <c r="G118" i="1" s="1"/>
  <c r="F118" i="1" s="1"/>
  <c r="R197" i="1"/>
  <c r="H197" i="1" s="1"/>
  <c r="G197" i="1" s="1"/>
  <c r="F197" i="1" s="1"/>
  <c r="R201" i="1"/>
  <c r="H201" i="1" s="1"/>
  <c r="G201" i="1" s="1"/>
  <c r="F201" i="1" s="1"/>
  <c r="R213" i="1"/>
  <c r="H213" i="1" s="1"/>
  <c r="G213" i="1" s="1"/>
  <c r="F213" i="1" s="1"/>
  <c r="R244" i="1"/>
  <c r="H244" i="1" s="1"/>
  <c r="G244" i="1" s="1"/>
  <c r="F244" i="1" s="1"/>
  <c r="R296" i="1"/>
  <c r="H296" i="1" s="1"/>
  <c r="G296" i="1" s="1"/>
  <c r="F296" i="1" s="1"/>
  <c r="R371" i="1"/>
  <c r="H371" i="1" s="1"/>
  <c r="G371" i="1" s="1"/>
  <c r="F371" i="1" s="1"/>
  <c r="R375" i="1"/>
  <c r="H375" i="1" s="1"/>
  <c r="G375" i="1" s="1"/>
  <c r="F375" i="1" s="1"/>
  <c r="R379" i="1"/>
  <c r="H379" i="1" s="1"/>
  <c r="G379" i="1" s="1"/>
  <c r="F379" i="1" s="1"/>
  <c r="R383" i="1"/>
  <c r="H383" i="1" s="1"/>
  <c r="G383" i="1" s="1"/>
  <c r="F383" i="1" s="1"/>
  <c r="R26" i="1"/>
  <c r="H26" i="1" s="1"/>
  <c r="J26" i="1" s="1"/>
  <c r="R30" i="1"/>
  <c r="H30" i="1" s="1"/>
  <c r="J30" i="1" s="1"/>
  <c r="R37" i="1"/>
  <c r="H37" i="1" s="1"/>
  <c r="J37" i="1" s="1"/>
  <c r="R90" i="1"/>
  <c r="H90" i="1" s="1"/>
  <c r="G90" i="1" s="1"/>
  <c r="F90" i="1" s="1"/>
  <c r="R94" i="1"/>
  <c r="H94" i="1" s="1"/>
  <c r="G94" i="1" s="1"/>
  <c r="F94" i="1" s="1"/>
  <c r="R154" i="1"/>
  <c r="H154" i="1" s="1"/>
  <c r="G154" i="1" s="1"/>
  <c r="F154" i="1" s="1"/>
  <c r="R158" i="1"/>
  <c r="H158" i="1" s="1"/>
  <c r="G158" i="1" s="1"/>
  <c r="F158" i="1" s="1"/>
  <c r="R218" i="1"/>
  <c r="H218" i="1" s="1"/>
  <c r="G218" i="1" s="1"/>
  <c r="F218" i="1" s="1"/>
  <c r="R222" i="1"/>
  <c r="H222" i="1" s="1"/>
  <c r="G222" i="1" s="1"/>
  <c r="F222" i="1" s="1"/>
  <c r="R282" i="1"/>
  <c r="H282" i="1" s="1"/>
  <c r="G282" i="1" s="1"/>
  <c r="F282" i="1" s="1"/>
  <c r="R286" i="1"/>
  <c r="H286" i="1" s="1"/>
  <c r="G286" i="1" s="1"/>
  <c r="F286" i="1" s="1"/>
  <c r="R350" i="1"/>
  <c r="H350" i="1" s="1"/>
  <c r="G350" i="1" s="1"/>
  <c r="F350" i="1" s="1"/>
  <c r="R34" i="1"/>
  <c r="H34" i="1" s="1"/>
  <c r="J34" i="1" s="1"/>
  <c r="R45" i="1"/>
  <c r="H45" i="1" s="1"/>
  <c r="G45" i="1" s="1"/>
  <c r="F45" i="1" s="1"/>
  <c r="R98" i="1"/>
  <c r="H98" i="1" s="1"/>
  <c r="G98" i="1" s="1"/>
  <c r="F98" i="1" s="1"/>
  <c r="R109" i="1"/>
  <c r="H109" i="1" s="1"/>
  <c r="G109" i="1" s="1"/>
  <c r="F109" i="1" s="1"/>
  <c r="R162" i="1"/>
  <c r="H162" i="1" s="1"/>
  <c r="G162" i="1" s="1"/>
  <c r="F162" i="1" s="1"/>
  <c r="R173" i="1"/>
  <c r="H173" i="1" s="1"/>
  <c r="G173" i="1" s="1"/>
  <c r="F173" i="1" s="1"/>
  <c r="R226" i="1"/>
  <c r="H226" i="1" s="1"/>
  <c r="G226" i="1" s="1"/>
  <c r="F226" i="1" s="1"/>
  <c r="R237" i="1"/>
  <c r="H237" i="1" s="1"/>
  <c r="G237" i="1" s="1"/>
  <c r="F237" i="1" s="1"/>
  <c r="R290" i="1"/>
  <c r="H290" i="1" s="1"/>
  <c r="G290" i="1" s="1"/>
  <c r="F290" i="1" s="1"/>
  <c r="R301" i="1"/>
  <c r="H301" i="1" s="1"/>
  <c r="G301" i="1" s="1"/>
  <c r="F301" i="1" s="1"/>
  <c r="R354" i="1"/>
  <c r="H354" i="1" s="1"/>
  <c r="G354" i="1" s="1"/>
  <c r="F354" i="1" s="1"/>
  <c r="R365" i="1"/>
  <c r="H365" i="1" s="1"/>
  <c r="G365" i="1" s="1"/>
  <c r="F365" i="1" s="1"/>
  <c r="R42" i="1"/>
  <c r="H42" i="1" s="1"/>
  <c r="R46" i="1"/>
  <c r="H46" i="1" s="1"/>
  <c r="G46" i="1" s="1"/>
  <c r="F46" i="1" s="1"/>
  <c r="R53" i="1"/>
  <c r="H53" i="1" s="1"/>
  <c r="G53" i="1" s="1"/>
  <c r="F53" i="1" s="1"/>
  <c r="R106" i="1"/>
  <c r="H106" i="1" s="1"/>
  <c r="G106" i="1" s="1"/>
  <c r="F106" i="1" s="1"/>
  <c r="R110" i="1"/>
  <c r="H110" i="1" s="1"/>
  <c r="G110" i="1" s="1"/>
  <c r="F110" i="1" s="1"/>
  <c r="R170" i="1"/>
  <c r="H170" i="1" s="1"/>
  <c r="G170" i="1" s="1"/>
  <c r="F170" i="1" s="1"/>
  <c r="R174" i="1"/>
  <c r="H174" i="1" s="1"/>
  <c r="G174" i="1" s="1"/>
  <c r="F174" i="1" s="1"/>
  <c r="R234" i="1"/>
  <c r="H234" i="1" s="1"/>
  <c r="G234" i="1" s="1"/>
  <c r="F234" i="1" s="1"/>
  <c r="R238" i="1"/>
  <c r="H238" i="1" s="1"/>
  <c r="G238" i="1" s="1"/>
  <c r="F238" i="1" s="1"/>
  <c r="R298" i="1"/>
  <c r="H298" i="1" s="1"/>
  <c r="G298" i="1" s="1"/>
  <c r="F298" i="1" s="1"/>
  <c r="R302" i="1"/>
  <c r="H302" i="1" s="1"/>
  <c r="G302" i="1" s="1"/>
  <c r="F302" i="1" s="1"/>
  <c r="R366" i="1"/>
  <c r="H366" i="1" s="1"/>
  <c r="G366" i="1" s="1"/>
  <c r="F366" i="1" s="1"/>
  <c r="R370" i="1"/>
  <c r="H370" i="1" s="1"/>
  <c r="G370" i="1" s="1"/>
  <c r="F370" i="1" s="1"/>
  <c r="R61" i="1"/>
  <c r="H61" i="1" s="1"/>
  <c r="G61" i="1" s="1"/>
  <c r="F61" i="1" s="1"/>
  <c r="R125" i="1"/>
  <c r="H125" i="1" s="1"/>
  <c r="G125" i="1" s="1"/>
  <c r="F125" i="1" s="1"/>
  <c r="R189" i="1"/>
  <c r="H189" i="1" s="1"/>
  <c r="G189" i="1" s="1"/>
  <c r="F189" i="1" s="1"/>
  <c r="R253" i="1"/>
  <c r="H253" i="1" s="1"/>
  <c r="G253" i="1" s="1"/>
  <c r="F253" i="1" s="1"/>
  <c r="R317" i="1"/>
  <c r="H317" i="1" s="1"/>
  <c r="G317" i="1" s="1"/>
  <c r="F317" i="1" s="1"/>
  <c r="R381" i="1"/>
  <c r="H381" i="1" s="1"/>
  <c r="G381" i="1" s="1"/>
  <c r="F381" i="1" s="1"/>
  <c r="R65" i="1"/>
  <c r="H65" i="1" s="1"/>
  <c r="G65" i="1" s="1"/>
  <c r="F65" i="1" s="1"/>
  <c r="R129" i="1"/>
  <c r="H129" i="1" s="1"/>
  <c r="R193" i="1"/>
  <c r="H193" i="1" s="1"/>
  <c r="G193" i="1" s="1"/>
  <c r="F193" i="1" s="1"/>
  <c r="R257" i="1"/>
  <c r="H257" i="1" s="1"/>
  <c r="G257" i="1" s="1"/>
  <c r="F257" i="1" s="1"/>
  <c r="R321" i="1"/>
  <c r="H321" i="1" s="1"/>
  <c r="G321" i="1" s="1"/>
  <c r="F321" i="1" s="1"/>
  <c r="R385" i="1"/>
  <c r="H385" i="1" s="1"/>
  <c r="G385" i="1" s="1"/>
  <c r="F385" i="1" s="1"/>
  <c r="R378" i="1"/>
  <c r="H378" i="1" s="1"/>
  <c r="G378" i="1" s="1"/>
  <c r="F378" i="1" s="1"/>
  <c r="R58" i="1"/>
  <c r="H58" i="1" s="1"/>
  <c r="G58" i="1" s="1"/>
  <c r="F58" i="1" s="1"/>
  <c r="R62" i="1"/>
  <c r="H62" i="1" s="1"/>
  <c r="G62" i="1" s="1"/>
  <c r="F62" i="1" s="1"/>
  <c r="R69" i="1"/>
  <c r="H69" i="1" s="1"/>
  <c r="G69" i="1" s="1"/>
  <c r="F69" i="1" s="1"/>
  <c r="R122" i="1"/>
  <c r="H122" i="1" s="1"/>
  <c r="G122" i="1" s="1"/>
  <c r="F122" i="1" s="1"/>
  <c r="R126" i="1"/>
  <c r="H126" i="1" s="1"/>
  <c r="R186" i="1"/>
  <c r="H186" i="1" s="1"/>
  <c r="R190" i="1"/>
  <c r="H190" i="1" s="1"/>
  <c r="G190" i="1" s="1"/>
  <c r="F190" i="1" s="1"/>
  <c r="R250" i="1"/>
  <c r="H250" i="1" s="1"/>
  <c r="G250" i="1" s="1"/>
  <c r="F250" i="1" s="1"/>
  <c r="R254" i="1"/>
  <c r="H254" i="1" s="1"/>
  <c r="G254" i="1" s="1"/>
  <c r="F254" i="1" s="1"/>
  <c r="R314" i="1"/>
  <c r="H314" i="1" s="1"/>
  <c r="G314" i="1" s="1"/>
  <c r="F314" i="1" s="1"/>
  <c r="R318" i="1"/>
  <c r="H318" i="1" s="1"/>
  <c r="G318" i="1" s="1"/>
  <c r="F318" i="1" s="1"/>
  <c r="R386" i="1"/>
  <c r="H386" i="1" s="1"/>
  <c r="G386" i="1" s="1"/>
  <c r="F386" i="1" s="1"/>
  <c r="R66" i="1"/>
  <c r="H66" i="1" s="1"/>
  <c r="G66" i="1" s="1"/>
  <c r="F66" i="1" s="1"/>
  <c r="R77" i="1"/>
  <c r="H77" i="1" s="1"/>
  <c r="R130" i="1"/>
  <c r="H130" i="1" s="1"/>
  <c r="R141" i="1"/>
  <c r="H141" i="1" s="1"/>
  <c r="G141" i="1" s="1"/>
  <c r="F141" i="1" s="1"/>
  <c r="R194" i="1"/>
  <c r="H194" i="1" s="1"/>
  <c r="G194" i="1" s="1"/>
  <c r="F194" i="1" s="1"/>
  <c r="R205" i="1"/>
  <c r="H205" i="1" s="1"/>
  <c r="G205" i="1" s="1"/>
  <c r="F205" i="1" s="1"/>
  <c r="R258" i="1"/>
  <c r="H258" i="1" s="1"/>
  <c r="R269" i="1"/>
  <c r="H269" i="1" s="1"/>
  <c r="G269" i="1" s="1"/>
  <c r="F269" i="1" s="1"/>
  <c r="R322" i="1"/>
  <c r="H322" i="1" s="1"/>
  <c r="G322" i="1" s="1"/>
  <c r="F322" i="1" s="1"/>
  <c r="R333" i="1"/>
  <c r="H333" i="1" s="1"/>
  <c r="R191" i="1"/>
  <c r="H191" i="1" s="1"/>
  <c r="G191" i="1" s="1"/>
  <c r="F191" i="1" s="1"/>
  <c r="R217" i="1"/>
  <c r="H217" i="1" s="1"/>
  <c r="G217" i="1" s="1"/>
  <c r="F217" i="1" s="1"/>
  <c r="R232" i="1"/>
  <c r="H232" i="1" s="1"/>
  <c r="G232" i="1" s="1"/>
  <c r="F232" i="1" s="1"/>
  <c r="R236" i="1"/>
  <c r="H236" i="1" s="1"/>
  <c r="G236" i="1" s="1"/>
  <c r="F236" i="1" s="1"/>
  <c r="R251" i="1"/>
  <c r="H251" i="1" s="1"/>
  <c r="G251" i="1" s="1"/>
  <c r="F251" i="1" s="1"/>
  <c r="R255" i="1"/>
  <c r="H255" i="1" s="1"/>
  <c r="G255" i="1" s="1"/>
  <c r="F255" i="1" s="1"/>
  <c r="R281" i="1"/>
  <c r="H281" i="1" s="1"/>
  <c r="G281" i="1" s="1"/>
  <c r="F281" i="1" s="1"/>
  <c r="R300" i="1"/>
  <c r="H300" i="1" s="1"/>
  <c r="G300" i="1" s="1"/>
  <c r="F300" i="1" s="1"/>
  <c r="R21" i="1"/>
  <c r="H21" i="1" s="1"/>
  <c r="J21" i="1" s="1"/>
  <c r="R74" i="1"/>
  <c r="H74" i="1" s="1"/>
  <c r="R78" i="1"/>
  <c r="H78" i="1" s="1"/>
  <c r="G78" i="1" s="1"/>
  <c r="F78" i="1" s="1"/>
  <c r="R85" i="1"/>
  <c r="H85" i="1" s="1"/>
  <c r="G85" i="1" s="1"/>
  <c r="F85" i="1" s="1"/>
  <c r="R138" i="1"/>
  <c r="H138" i="1" s="1"/>
  <c r="G138" i="1" s="1"/>
  <c r="F138" i="1" s="1"/>
  <c r="R142" i="1"/>
  <c r="H142" i="1" s="1"/>
  <c r="G142" i="1" s="1"/>
  <c r="F142" i="1" s="1"/>
  <c r="R202" i="1"/>
  <c r="H202" i="1" s="1"/>
  <c r="G202" i="1" s="1"/>
  <c r="F202" i="1" s="1"/>
  <c r="R206" i="1"/>
  <c r="H206" i="1" s="1"/>
  <c r="G206" i="1" s="1"/>
  <c r="F206" i="1" s="1"/>
  <c r="R266" i="1"/>
  <c r="H266" i="1" s="1"/>
  <c r="G266" i="1" s="1"/>
  <c r="F266" i="1" s="1"/>
  <c r="R270" i="1"/>
  <c r="H270" i="1" s="1"/>
  <c r="G270" i="1" s="1"/>
  <c r="F270" i="1" s="1"/>
  <c r="R334" i="1"/>
  <c r="H334" i="1" s="1"/>
  <c r="R18" i="1"/>
  <c r="H18" i="1" s="1"/>
  <c r="J18" i="1" s="1"/>
  <c r="R29" i="1"/>
  <c r="H29" i="1" s="1"/>
  <c r="J29" i="1" s="1"/>
  <c r="R82" i="1"/>
  <c r="H82" i="1" s="1"/>
  <c r="G82" i="1" s="1"/>
  <c r="F82" i="1" s="1"/>
  <c r="R93" i="1"/>
  <c r="H93" i="1" s="1"/>
  <c r="G93" i="1" s="1"/>
  <c r="F93" i="1" s="1"/>
  <c r="R146" i="1"/>
  <c r="H146" i="1" s="1"/>
  <c r="G146" i="1" s="1"/>
  <c r="F146" i="1" s="1"/>
  <c r="R157" i="1"/>
  <c r="H157" i="1" s="1"/>
  <c r="G157" i="1" s="1"/>
  <c r="F157" i="1" s="1"/>
  <c r="R210" i="1"/>
  <c r="H210" i="1" s="1"/>
  <c r="G210" i="1" s="1"/>
  <c r="F210" i="1" s="1"/>
  <c r="R274" i="1"/>
  <c r="H274" i="1" s="1"/>
  <c r="G274" i="1" s="1"/>
  <c r="F274" i="1" s="1"/>
  <c r="R338" i="1"/>
  <c r="H338" i="1" s="1"/>
  <c r="R349" i="1"/>
  <c r="H349" i="1" s="1"/>
  <c r="G349" i="1" s="1"/>
  <c r="F349" i="1" s="1"/>
  <c r="R22" i="1"/>
  <c r="H22" i="1" s="1"/>
  <c r="J22" i="1" s="1"/>
  <c r="R86" i="1"/>
  <c r="H86" i="1" s="1"/>
  <c r="G86" i="1" s="1"/>
  <c r="F86" i="1" s="1"/>
  <c r="R101" i="1"/>
  <c r="H101" i="1" s="1"/>
  <c r="G101" i="1" s="1"/>
  <c r="F101" i="1" s="1"/>
  <c r="R150" i="1"/>
  <c r="H150" i="1" s="1"/>
  <c r="G150" i="1" s="1"/>
  <c r="F150" i="1" s="1"/>
  <c r="R165" i="1"/>
  <c r="H165" i="1" s="1"/>
  <c r="G165" i="1" s="1"/>
  <c r="F165" i="1" s="1"/>
  <c r="R214" i="1"/>
  <c r="H214" i="1" s="1"/>
  <c r="G214" i="1" s="1"/>
  <c r="F214" i="1" s="1"/>
  <c r="R229" i="1"/>
  <c r="H229" i="1" s="1"/>
  <c r="G229" i="1" s="1"/>
  <c r="F229" i="1" s="1"/>
  <c r="R278" i="1"/>
  <c r="H278" i="1" s="1"/>
  <c r="G278" i="1" s="1"/>
  <c r="F278" i="1" s="1"/>
  <c r="R293" i="1"/>
  <c r="H293" i="1" s="1"/>
  <c r="G293" i="1" s="1"/>
  <c r="F293" i="1" s="1"/>
  <c r="R342" i="1"/>
  <c r="H342" i="1" s="1"/>
  <c r="R357" i="1"/>
  <c r="H357" i="1" s="1"/>
  <c r="G357" i="1" s="1"/>
  <c r="F357" i="1" s="1"/>
  <c r="G42" i="1" l="1"/>
  <c r="H15" i="1"/>
  <c r="J15" i="1" s="1"/>
  <c r="R395" i="1"/>
  <c r="G397" i="1" l="1"/>
  <c r="G395" i="1" s="1"/>
  <c r="G396" i="1" s="1"/>
  <c r="F42" i="1"/>
  <c r="J4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tc={A6DF6F3A-436D-4636-A8FC-CFEEB40505D5}</author>
    <author>tc={AD77937E-4045-46A8-8845-6FD5E1568322}</author>
    <author>tc={F0FDD33C-0AF7-4A6F-8FA3-405F23FEF024}</author>
    <author>tc={AD47803D-6E7C-4510-967D-0A2B00061E34}</author>
    <author>tc={FB54928C-5358-4290-AA64-81F444314B74}</author>
    <author>tc={57E1901A-57DD-429A-894D-5DF3709644A5}</author>
  </authors>
  <commentList>
    <comment ref="C43" authorId="0" shapeId="0" xr:uid="{1250027A-4C2E-4973-AF53-E5BABDDB4AE5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FALTO  EL ITEM 33 CAMBIO DE COMPRESOR 9.000 BTU ROTATIVO R410A
Respuesta:
    Incluido en el ítem 28</t>
        </r>
      </text>
    </comment>
    <comment ref="K172" authorId="1" shapeId="0" xr:uid="{0E5C8B38-BC01-4492-96FF-D9BD144A6EF4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EL VALOR ES DIFERENTE AL DE LA COTIZACION 
Respuesta:
    Ajustado</t>
        </r>
      </text>
    </comment>
    <comment ref="K232" authorId="2" shapeId="0" xr:uid="{7F712C45-5E5A-4950-9AF6-A0331AC3169A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ESTE VALOR ES DIFERENTE A LA COTIZACION DE LASKO 
Respuesta:
    ajustado</t>
        </r>
      </text>
    </comment>
    <comment ref="O314" authorId="3" shapeId="0" xr:uid="{DE8220D0-4732-469C-8FC9-ECAEA6C918A2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Este valor no es el mismo de la cotizacion 
Respuesta:
    ajustado</t>
        </r>
      </text>
    </comment>
    <comment ref="O348" authorId="4" shapeId="0" xr:uid="{594AA7C5-DB9C-4BB4-A0E0-D102092E16CD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ESTE VALOR NO COINCIDE CON EL DE LA COTIZACION 
Respuesta:
    ajustado</t>
        </r>
      </text>
    </comment>
    <comment ref="E359" authorId="5" shapeId="0" xr:uid="{E2141D8E-8FA3-418D-AC2E-50377A4A7EA1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Y porque no ML?
Respuesta:
    Se solicitará ajustar en las cotizaciones</t>
        </r>
      </text>
    </comment>
  </commentList>
</comments>
</file>

<file path=xl/sharedStrings.xml><?xml version="1.0" encoding="utf-8"?>
<sst xmlns="http://schemas.openxmlformats.org/spreadsheetml/2006/main" count="1177" uniqueCount="214">
  <si>
    <t>ITEM</t>
  </si>
  <si>
    <t>DESCRIPCIÓN</t>
  </si>
  <si>
    <t>DETALLE</t>
  </si>
  <si>
    <t>CANTIDAD</t>
  </si>
  <si>
    <t>UNIDAD DE MEDIDA</t>
  </si>
  <si>
    <t xml:space="preserve">LASKO </t>
  </si>
  <si>
    <t>H&amp;M</t>
  </si>
  <si>
    <t>NAV TRONIK</t>
  </si>
  <si>
    <t>PROMEDIO</t>
  </si>
  <si>
    <t xml:space="preserve"> VALOR SIN IVA INCLUIDO </t>
  </si>
  <si>
    <t xml:space="preserve"> VALOR UNITARIO IVA INCLUIDO </t>
  </si>
  <si>
    <t xml:space="preserve">VALOR SIN IVA INCLUIDO </t>
  </si>
  <si>
    <t xml:space="preserve">VALOR UNITARIO IVA INCLUIDO </t>
  </si>
  <si>
    <t>MANTENIMIENTO PREVENTIVO DE AIRE ACONDICIONADO DE 9.000 BTU</t>
  </si>
  <si>
    <r>
      <t xml:space="preserve">MANTENIMIENTO AL AIRE ACONDICIONADO </t>
    </r>
    <r>
      <rPr>
        <b/>
        <sz val="8"/>
        <color rgb="FF000000"/>
        <rFont val="Calibri"/>
        <family val="2"/>
      </rPr>
      <t>TIPO MINI SPLIT 9000 BTU</t>
    </r>
    <r>
      <rPr>
        <sz val="8"/>
        <color rgb="FF000000"/>
        <rFont val="Calibri"/>
        <family val="2"/>
      </rPr>
      <t xml:space="preserve"> CONSISTENTE EN:
DESMONTAJE Y MONTAJE DE CARCASA, DESCONEXIÓN Y CONEXIÓN ELÉCTRICA, DESMONTE Y MONTE DE BANDEJA DE DRENAJE PARA REALIZAR LAS ACTIVIDADES A CONTINUACIÓN DESCRITAS.
•LIMPIEZA DE DIFUSORES Y/O REJILLAS.
•LIMPIEZA Y AJUSTES GENERALES DE LAS ESTRUCTURAS, FIJACIÓN Y PRISIONEROS DEL SISTEMA.
•LAVADO DE FILTROS DE AIRE DEL EVAPORADOR.
•LIMPIEZA Y DESTAPONAMIENTO DE LÍNEAS DE DRENAJES DE FAN COIL.
•LIMPIEZA DE BANDEJA DE DRENAJE.
•AJUSTES Y LIMPIEZAS DEL SISTEMA Y COMPONENTES ELÉCTRICOS.
•LUBRICACIÓN DE CHUMACERAS Y MOTORES ELÉCTRICOS.
•TOMA DE PARÁMETROS DE OPERACIÓN.
•VERIFICACIÓN DE FUGAS DE REFRIGERANTE Y RECARGA DEL MISMO.
•REVISIÓN DE LAS PROTECCIONES ELÉCTRICAS Y MECÁNICAS DEL SISTEMA.
•LIMPIEZA DE SERPENTÍN CON LIQUIDO DESINCRUSTANTE.
•VERIFICACIÓN DE LOS COMPONENTES DE LA TARJETA ELECTRÓNICA Y SU FUNCIONAMIENTO.
•LIMPIEZA GENERAL DE LA TARJETA ELECTRÓNICA.</t>
    </r>
  </si>
  <si>
    <t>UNIDAD</t>
  </si>
  <si>
    <t>MANTENIMIENTO PREVENTIVO  DE AIRE ACONDICIONADO DE 12.000 BTU</t>
  </si>
  <si>
    <r>
      <t xml:space="preserve">MANTENIMIENTO AL AIRE ACONDICIONADO </t>
    </r>
    <r>
      <rPr>
        <b/>
        <sz val="8"/>
        <color rgb="FF000000"/>
        <rFont val="Calibri"/>
        <family val="2"/>
      </rPr>
      <t>TIPO MINI SPLIT 12000 BTU</t>
    </r>
    <r>
      <rPr>
        <sz val="8"/>
        <color rgb="FF000000"/>
        <rFont val="Calibri"/>
        <family val="2"/>
      </rPr>
      <t xml:space="preserve"> CONSISTENTE EN:
DESMONTAJE Y MONTAJE DE CARCASA, DESCONEXIÓN Y CONEXIÓN ELÉCTRICA, DESMONTE Y MONTE DE BANDEJA DE DRENAJE PARA REALIZAR LAS ACTIVIDADES A CONTINUACIÓN DESCRITAS.
•LIMPIEZA DE DIFUSORES Y/O REJILLAS.
•LIMPIEZA Y AJUSTES GENERALES DE LAS ESTRUCTURAS, FIJACIÓN Y PRISIONEROS DEL SISTEMA.
•LAVADO DE FILTROS DE AIRE DEL EVAPORADOR.
•LIMPIEZA Y DESTAPONAMIENTO DE LÍNEAS DE DRENAJES DE FAN COIL.
•LIMPIEZA DE BANDEJA DE DRENAJE.
•AJUSTES Y LIMPIEZAS DEL SISTEMA Y COMPONENTES ELÉCTRICOS.
•LUBRICACIÓN DE CHUMACERAS Y MOTORES ELÉCTRICOS.
•TOMA DE PARÁMETROS DE OPERACIÓN.
•VERIFICACIÓN DE FUGAS DE REFRIGERANTE Y RECARGA DEL MISMO
•REVISIÓN DE LAS PROTECCIONES ELÉCTRICAS Y MECÁNICAS DEL SISTEMA.
•LIMPIEZA DE SERPENTÍN CON LIQUIDO DESINCRUSTANTE.
•VERIFICACIÓN DE LOS COMPONENTES DE LA TARJETA ELECTRÓNICA Y SU FUNCIONAMIENTO.
•LIMPIEZA GENERAL DE LA TARJETA ELECTRÓNICA.</t>
    </r>
  </si>
  <si>
    <t>MANTENIMIENTO PREVENTIVO  DE AIRE ACONDICIONADO DE 18.000 BTU</t>
  </si>
  <si>
    <r>
      <t xml:space="preserve">MANTENIMIENTO AL AIRE ACONDICIONADO </t>
    </r>
    <r>
      <rPr>
        <b/>
        <sz val="8"/>
        <color rgb="FF000000"/>
        <rFont val="Calibri"/>
        <family val="2"/>
      </rPr>
      <t>TIPO MINI SPLIT 18000 BTU</t>
    </r>
    <r>
      <rPr>
        <sz val="8"/>
        <color rgb="FF000000"/>
        <rFont val="Calibri"/>
        <family val="2"/>
      </rPr>
      <t xml:space="preserve"> CONSISTENTE EN:
DESMONTAJE Y MONTAJE DE CARCASA, DESCONEXIÓN Y CONEXIÓN ELÉCTRICA, DESMONTE Y MONTE DE BANDEJA DE DRENAJE PARA REALIZAR LAS ACTIVIDADES A CONTINUACIÓN DESCRITAS.
•LIMPIEZA DE DIFUSORES Y/O REJILLAS.
•LIMPIEZA Y AJUSTES GENERALES DE LAS ESTRUCTURAS, FIJACIÓN Y PRISIONEROS DEL SISTEMA.
•LAVADO DE FILTROS DE AIRE DEL EVAPORADOR.
•LIMPIEZA Y DESTAPONAMIENTO DE LÍNEAS DE DRENAJES DE FAN COIL.
•LIMPIEZA DE BANDEJA DE DRENAJE.
•AJUSTES Y LIMPIEZAS DEL SISTEMA Y COMPONENTES ELÉCTRICOS.
•LUBRICACIÓN DE CHUMACERAS Y MOTORES ELÉCTRICOS.
•TOMA DE PARÁMETROS DE OPERACIÓN.
•VERIFICACIÓN DE FUGAS DE REFRIGERANTE Y RECARGA DEL MISMO
•REVISIÓN DE LAS PROTECCIONES ELÉCTRICAS Y MECÁNICAS DEL SISTEMA.
•LIMPIEZA DE SERPENTÍN CON LIQUIDO DESINCRUSTANTE.
•VERIFICACIÓN DE LOS COMPONENTES DE LA TARJETA ELECTRÓNICA Y SU FUNCIONAMIENTO.
•LIMPIEZA GENERAL DE LA TARJETA ELECTRÓNICA.</t>
    </r>
  </si>
  <si>
    <t>MANTENIMIENTO PREVENTIVO  DE AIRE ACONDICIONADO DE 24.000 BTU</t>
  </si>
  <si>
    <r>
      <t xml:space="preserve">MANTENIMIENTO AL AIRE ACONDICIONADO </t>
    </r>
    <r>
      <rPr>
        <b/>
        <sz val="8"/>
        <color rgb="FF000000"/>
        <rFont val="Calibri"/>
        <family val="2"/>
      </rPr>
      <t>TIPO MINI SPLIT 24000 BTU</t>
    </r>
    <r>
      <rPr>
        <sz val="8"/>
        <color rgb="FF000000"/>
        <rFont val="Calibri"/>
        <family val="2"/>
      </rPr>
      <t xml:space="preserve"> CONSISTENTE EN:
DESMONTAJE Y MONTAJE DE CARCASA, DESCONEXIÓN Y CONEXIÓN ELÉCTRICA, DESMONTE Y MONTE DE BANDEJA DE DRENAJE PARA REALIZAR LAS ACTIVIDADES A CONTINUACIÓN DESCRITAS.
•LIMPIEZA DE DIFUSORES Y/O REJILLAS.
•LIMPIEZA Y AJUSTES GENERALES DE LAS ESTRUCTURAS, FIJACIÓN Y PRISIONEROS DEL SISTEMA.
•LAVADO DE FILTROS DE AIRE DEL EVAPORADOR.
•LIMPIEZA Y DESTAPONAMIENTO DE LÍNEAS DE DRENAJES DE FAN COIL.
•LIMPIEZA DE BANDEJA DE DRENAJE.
•AJUSTES Y LIMPIEZAS DEL SISTEMA Y COMPONENTES ELÉCTRICOS.
•LUBRICACIÓN DE CHUMACERAS Y MOTORES ELÉCTRICOS.
•TOMA DE PARÁMETROS DE OPERACIÓN.
•VERIFICACIÓN DE FUGAS DE REFRIGERANTE Y RECARGA DEL MISMO
•REVISIÓN DE LAS PROTECCIONES ELÉCTRICAS Y MECÁNICAS DEL SISTEMA.
•LIMPIEZA DE SERPENTÍN CON LIQUIDO DESINCRUSTANTE.
•VERIFICACIÓN DE LOS COMPONENTES DE LA TARJETA ELECTRÓNICA Y SU FUNCIONAMIENTO.
•LIMPIEZA GENERAL DE LA TARJETA ELECTRÓNICA.</t>
    </r>
  </si>
  <si>
    <t>MANTENIMIENTO PREVENTIVO  DE AIRE ACONDICIONADO DE 36.000 BTU</t>
  </si>
  <si>
    <r>
      <t xml:space="preserve">MANTENIMIENTO AL AIRE ACONDICIONADO </t>
    </r>
    <r>
      <rPr>
        <b/>
        <sz val="8"/>
        <color rgb="FF000000"/>
        <rFont val="Calibri"/>
        <family val="2"/>
      </rPr>
      <t>TIPO MINI SPLIT 36000 BTU</t>
    </r>
    <r>
      <rPr>
        <sz val="8"/>
        <color rgb="FF000000"/>
        <rFont val="Calibri"/>
        <family val="2"/>
      </rPr>
      <t xml:space="preserve"> CONSISTENTE EN:
DESMONTAJE Y MONTAJE DE CARCASA, DESCONEXIÓN Y CONEXIÓN ELÉCTRICA, DESMONTE Y MONTE DE BANDEJA DE DRENAJE PARA REALIZAR LAS ACTIVIDADES A CONTINUACIÓN DESCRITAS.
•LIMPIEZA DE DIFUSORES Y/O REJILLAS.
•LIMPIEZA Y AJUSTES GENERALES DE LAS ESTRUCTURAS, FIJACIÓN Y PRISIONEROS DEL SISTEMA.
•LAVADO DE FILTROS DE AIRE DEL EVAPORADOR.
•LIMPIEZA Y DESTAPONAMIENTO DE LÍNEAS DE DRENAJES DE FAN COIL.
•LIMPIEZA DE BANDEJA DE DRENAJE.
•AJUSTES Y LIMPIEZAS DEL SISTEMA Y COMPONENTES ELÉCTRICOS.
•LUBRICACIÓN DE CHUMACERAS Y MOTORES ELÉCTRICOS.
•TOMA DE PARÁMETROS DE OPERACIÓN.
•VERIFICACIÓN DE FUGAS DE REFRIGERANTE Y RECARGA DEL MISMO
•REVISIÓN DE LAS PROTECCIONES ELÉCTRICAS Y MECÁNICAS DEL SISTEMA.
•LIMPIEZA DE SERPENTÍN CON LIQUIDO DESINCRUSTANTE.
•VERIFICACIÓN DE LOS COMPONENTES DE LA TARJETA ELECTRÓNICA Y SU FUNCIONAMIENTO.
•LIMPIEZA GENERAL DE LA TARJETA ELECTRÓNICA.</t>
    </r>
  </si>
  <si>
    <t>MANTENIMIENTO PREVENTIVO Y CORRECTIVO DE AIRE ACONDICIONADO DE TIPO PISO TECHO DE 60.000 BTU.</t>
  </si>
  <si>
    <r>
      <t xml:space="preserve">MANTENIMIENTO PREVENTIVO Y CORRECTIVO AIRE ACONDICIONADO, CONSISTENTE EN LIMPIEZA GENERAL DE CONTACTOS, LUBRICACIÓN DE PARTES MOVILES, VERIFICACIÓN Y CORRECIÓN DE FUGAS, DESTAPE DE TUBERIA DE DRENAJE, PRESURIZACIÓN Y CARGUE CON REFRIGERANTE, PUESTA EN FUNCIONCAMIENTO, EQUIPO NUEVO NO REMANUFACTURADO, CAMBIO, SUMINISTRO, INSTALACIÓN Y PRUEBA A TODO COSTO DE </t>
    </r>
    <r>
      <rPr>
        <b/>
        <sz val="8"/>
        <color rgb="FF000000"/>
        <rFont val="Calibri"/>
        <family val="2"/>
      </rPr>
      <t>UNIDAD INTERIOR Y EXTERIOR TIPO PISO TECHO DE 60.000 BTU.</t>
    </r>
  </si>
  <si>
    <t>MANTENIMIENTO PREVENTIVO Y CORRECTIVO DE AIRE ACONDICIONADO DE 3 TR PISO TECHO</t>
  </si>
  <si>
    <t>MANTENIMIENTO PREVENTIVO Y CORRECTIVO  CONSISTENTE EN:
DESARMA LA CARCASA DE LA UNIDAD Y RETIRA LOS ELEMENTOS QUE NO SON RESISTENTES AL AGUA, DE ESTA MANERA TENDRÁS ACCESO LIBRE AL COMPRESOR Y AL SERPENTÍN DURANTE LA LIMPIEZA. PARA LOGRARLO, RETIRA PRIMERO LA CARCASA, LUEGO EL VENTILADOR Y FINALMENTE, LAS PLACAS ELECTRÓNICAS, SE REALIZARÁN LAS SIGUIENTES ACTIVIDADES:
· AJUSTES GENERALES DE LAS ESTRUCTURAS, FIJACIÓN Y PRISIONEROS DEL SISTEMA.
· LAVADO DE LOS SERPENTINES DEL CONDENSADOR.
· AJUSTES Y LIMPIEZAS DEL SISTEMA Y SUS COMPONENTES ELÉCTRICOS.
· LUBRICACIÓN DE PARTES MÓVILES.
· TOMA DE PARÁMETROS DE OPERACIÓN.
· EVALUACIÓN DE LA OPERACIÓN DE LOS SISTEMAS.
· CARGA DE REFRIGERANTE PARA CADA A/A, CUANDO SE REQUIERA.
· REVISIÓN DE CARGA DE REFRIGERANTE.
· REVISAR Y ELIMINAR POSIBLES OBSTRUCCIONES AL PASO DE AIRE.
· REVISIÓN DE LAS PROTECCIONES ELÉCTRICAS Y MECÁNICAS DEL SISTEMA.
· REVISIÓN DE POLEAS, CORREAS Y BANDAS.
· LIMPIEZA GENERAL DEL EQUIPO.
· LIMPIEZA Y AJUSTE DE CONTACTOS ELÉCTRICOS.
· CORRECCIÓN CÓDIGO DE ERRORES.
· PRUEBAS FUGAS CON DETECTOR DE FUGAS.
· LIMPIEZA DE TARJETAS ELECTRÓNICAS.
POSTERIOR, SE ARMA EL EQUIPO, SE REALIZA PRUEBA DE FUNCIONAMIENTO</t>
  </si>
  <si>
    <t>MANTENIMIENTO PREVENTIVO Y CORRECTIVO DE AIRE ACONDICIONADO DE 3 TR TIPO CASETTE</t>
  </si>
  <si>
    <t>MANTENIMIENTO PREVENTIVO Y CORRECTIVO DE AIRE ACONDICIONADO DE 4 TR PISO TECHO</t>
  </si>
  <si>
    <t>MANTENIMIENTO PREVENTIVO Y CORRECTIVO DE AIRE ACONDICIONADO DE  4 TR TIPO CASETTE</t>
  </si>
  <si>
    <t>MANTENIMIENTO PREVENTIVO Y CORRECTIVO  CONSISTENTE EN:
DESARMA LA CARCASA DE LA UNIDAD Y RETIRA LOS ELEMENTOS QUE NO SON RESISTENTES AL AGUA, DE ESTA MANERA TENDRÁS ACCESO LIBRE AL COMPRESOR Y AL SERPENTÍN DURANTE LA LIMPIEZA. PARA LOGRARLO, RETIRA PRIMERO LA CARCASA, LUEGO EL VENTILADOR Y FINALMENTE, LAS PLACAS ELECTRÓNICAS, SE REALIZARÁN LAS SIGUIENTES ACTIVIDADES:
· AJUSTES GENERALES DE LAS ESTRUCTURAS, FIJACIÓN Y PRISIONEROS DEL SISTEMA
· LAVADO DE LOS SERPENTINES DEL CONDENSADOR.
· AJUSTES Y LIMPIEZAS DEL SISTEMA Y SUS COMPONENTES ELÉCTRICOS.
· LUBRICACIÓN DE PARTES MÓVILES.
· TOMA DE PARÁMETROS DE OPERACIÓN.
· EVALUACIÓN DE LA OPERACIÓN DE LOS SISTEMAS.
· CARGA DE REFRIGERANTE PARA CADA A/A, CUANDO SE REQUIERA.
· REVISIÓN DE CARGA DE REFRIGERANTE.
· REVISAR Y ELIMINAR POSIBLES OBSTRUCCIONES AL PASO DE AIRE.
· REVISIÓN DE LAS PROTECCIONES ELÉCTRICAS Y MECÁNICAS DEL SISTEMA.
· REVISIÓN DE POLEAS, CORREAS Y BANDAS.
· LIMPIEZA GENERAL DEL EQUIPO.
· LIMPIEZA Y AJUSTE DE CONTACTOS ELÉCTRICOS.
· CORRECCIÓN CÓDIGO DE ERRORES.
· PRUEBAS FUGAS CON DETECTOR DE FUGAS.
· LIMPIEZA DE TARJETAS ELECTRÓNICAS.
POSTERIOR, SE ARMA EL EQUIPO, SE REALIZA PRUEBA DE FUNCIONAMIENTO</t>
  </si>
  <si>
    <t>MANTENIMIENTO PREVENTIVO Y CORRECTIVO DE AIRE ACONDICIONADO DE 5 TR - PISO TECHO</t>
  </si>
  <si>
    <t>MANTENIMIENTO PREVENTIVO Y CORRECTIVO DE AIRE ACONDICIONADO DE 5 TR -TIPO CASETTE</t>
  </si>
  <si>
    <t>MANTENIMIENTO PREVENTIVO Y CORRECTIVO DE AIRE ACONDICIONA DO DE 5 TR - TIPO CENTRAL</t>
  </si>
  <si>
    <t>MANTENIMIENTO PREVENTIVO Y CORRECTIVO DE AIRE ACONDICIONADO DE 7,5 TR - PISO TECHO</t>
  </si>
  <si>
    <t>MANTENIMIENTO PREVENTIVO Y CORRECTIVO DE AIRE ACONDICIONADO DE 7,5 TR -TIPO CASETTE</t>
  </si>
  <si>
    <t>MANTENIMIENTO PREVENTIVO Y CORRECTIVO DE AIRE ACONDICIONA DO DE 7,5 TR - TIPO CENTRAL</t>
  </si>
  <si>
    <t>MANTENIMIENTO A UNIDADES CONDENSADORAS LG MULTI V IV MOD: ARUV200BTR4</t>
  </si>
  <si>
    <t>MANTENIMIENTO A UNIDADES EVAPORADORAS TIPO CASSETTE LG (MOD. ARNU12GTRC2 DE 12.000BTU/H),</t>
  </si>
  <si>
    <t>MANTENIMIENTO A UNIDADES EVAPORADORAS TIPO CASSETTE LG (MOD. ARNU18GTRC2 DE 18.000 BTU/H), CONSISTENTE EN:</t>
  </si>
  <si>
    <t>MANTENIMIENTO A UNIDAD EVAPORADORA TIPO CASSETTE LG (MOD. ARNU24GTRC2 DE 24.000 BTU/H)</t>
  </si>
  <si>
    <t>MANTENIMIENTO A UNIDADES EVAPORADORAS TIPO CASSETTE LG (MOD. ARNU28GTRC2 DE 28.000 BTU/H)</t>
  </si>
  <si>
    <t>MANTENIMIENTO PREVENTIVO Y CORRECTIVO CONSISTENTE EN:
DESARMA LA CARCASA DE LA UNIDAD Y RETIRA LOS ELEMENTOS QUE NO SON RESISTENTES AL AGUA, DE ESTA MANERA TENDRÁS ACCESO LIBRE AL COMPRESOR Y AL SERPENTÍN DURANTE LA LIMPIEZA. PARA LOGRARLO, RETIRA PRIMERO LA CARCASA, LUEGO EL VENTILADOR Y FINALMENTE, LAS PLACAS ELECTRÓNICAS, SE REALIZARÁN LAS SIGUIENTES ACTIVIDADES:
· AJUSTES GENERALES DE LAS ESTRUCTURAS, FIJACIÓN Y PRISIONEROS DEL SISTEMA
· LAVADO DE LOS SERPENTINES DEL CONDENSADOR.
· AJUSTES Y LIMPIEZAS DEL SISTEMA Y SUS COMPONENTES ELÉCTRICOS.
· LUBRICACIÓN DE PARTES MÓVILES.
· TOMA DE PARÁMETROS DE OPERACIÓN.
· EVALUACIÓN DE LA OPERACIÓN DE LOS SISTEMAS.
· CARGA DE REFRIGERANTE PARA CADA A/A, CUANDO SE REQUIERA.
· REVISIÓN DE CARGA DE REFRIGERANTE.
· REVISAR Y ELIMINAR POSIBLES OBSTRUCCIONES AL PASO DE AIRE.
· REVISIÓN DE LAS PROTECCIONES ELÉCTRICAS Y MECÁNICAS DEL SISTEMA.
· REVISIÓN DE POLEAS, CORREAS Y BANDAS.
· LIMPIEZA GENERAL DEL EQUIPO.
· LIMPIEZA Y AJUSTE DE CONTACTOS ELÉCTRICOS.
· CORRECCIÓN CÓDIGO DE ERRORES.
· PRUEBAS FUGAS CON DETECTOR DE FUGAS.
· LIMPIEZA DE TARJETAS ELECTRÓNICAS.
POSTERIOR, SE ARMA EL EQUIPO, SE REALIZA PRUEBA DE FUNCIONAMIENTO</t>
  </si>
  <si>
    <t>MANTENIMIENTO A UNIDAD EVAPORADORA TIPO CASSETTE LG (MOD. ARNU36GTRC2 DE 36.000 BTU/H)</t>
  </si>
  <si>
    <t>MANTENIMIENTO A UNIDAD EVAPORADORA TIPO CASSETTE LG (MOD. ARNU42GTRC2 DE 42.000 BTU/H)</t>
  </si>
  <si>
    <t>MANTENIMIENTO A UNIDAD EVAPORADORA TIPO DUCTO LG (MOD. ARNU36GBHA4 DE 36.000 BTU/H)</t>
  </si>
  <si>
    <t>MANTENIMIENTO A UNIDADES EVAPORADORAS TIPO DUCTO LG (MOD. ARNU28GBHA4 DE 28.000 BTU/H)</t>
  </si>
  <si>
    <t>MANTENIMIENTO A UNIDAD EVAPORADORA TIPO DUCTO LG (MOD. ARNU54GBHA4 DE 54.000 BTU/H)</t>
  </si>
  <si>
    <t>SERVICIO DE INSPECCIÓN ESPECIALIZADO (ESCÁNER) UNIDADES CONDENSADORA LG MULTI V IV. APLICADO A 01 PLANTAS LG MULTI V IV</t>
  </si>
  <si>
    <t>SERVICIO DE INSPECCIÓN ESPECIALIZADO (ESCÁNER): EL SERVICIO CONSISTE EN UNA INSPECCIÓN ESCÁNER CON DISPOSITIVO LGMV, SE VERIFICA LAS FALLAS EN LOS COMPONENTES Y LAS ANOMALÍAS EN EL RENDIMIENTO DEL SISTEMA HVAC. UNIDADES CONDENSADORA LG MULTI V IV. APLICADO A 01 PLANTAS LG MULTI V IV
REVISIÓN GENERAL DEL SISTEMA DE AIRE ACONDICIONADO LG MULTI V IV DE FLUJO DE REFRIGERANTE VARIABLE.
LA REVISIÓN GENERAL DEL SISTEMA DEBERÁ HACERSE ÚNICA Y EXCLUSIVAMENTE POR SERVICIO TÉCNICO AUTORIZADO DE LA MARCA LG. QUE INCLUYA LAS SIGUIENTES ACTIVIDADES:
•REVISIÓN DEL SISTEMA ELECTRÓNICO DE CONTROL, CABLEADO, CONECTORES, TARJETAS Y CONTROLADORES.
•REVISIÓN SISTEMA DE GAS REFRIGERANTE, TUBERÍAS, VÁLVULAS, BOMBAS DE DRENAJE Y COMPRESORES.
•REVISIÓN DEL SOFTWARE DE CONTROL Y CONFIGURACIÓN DE TARJETAS.
•DIAGNOSTICO GENERAL DEL SISTEMA.
•REPORTE COMPLETO DEL DIAGNÓSTICO, DONDE SE ESPECIFIQUEN LAS FALLAS ENCONTRADAS Y CÓDIGOS DE ERRORES.
•INDICAR LOS MOTIVOS O LAS CAUSAS QUE HACEN QUE SE PRESENTEN ESAS FALLAS Y ERRORES.
•INDICAR LAS ACCIONES O ACTIVIDADES A DESARROLLAR PARA CORREGIR LAS FALLAS O ERRORES ENCONTRADOS.</t>
  </si>
  <si>
    <t>MINISPLIT
MANTENIMIENTO CORRECTIVO (INCLUYE INSUMOS, REPUESTOS Y MANO DE OBRA)</t>
  </si>
  <si>
    <t>CAMBIO DE COMPRESOR 9.000 B.T.U - ROTATIVO R410A</t>
  </si>
  <si>
    <t>CAMBIO DE COMPRESOR 12.000 B.T.U - ROTATIVO R-410A</t>
  </si>
  <si>
    <t>CAMBIO DE COMPRESOR 18.000 B.T.U - ROTATIVO R-410A</t>
  </si>
  <si>
    <t>CAMBIO DE COMPRESOR 24.000 B.T.U - ROTATIVO R-410A</t>
  </si>
  <si>
    <t>CAMBIO DE COMPRESOR 36.000 B.T.U - ROTATIVO R-410A</t>
  </si>
  <si>
    <t>CAMBIO DE DEL MOTOR VENTILADOR 9.000 B.T.U. (MANEJADORA)</t>
  </si>
  <si>
    <t>CAMBIO DE DEL MOTOR VENTILADOR 12.000 B.T.U.(MANEJADORA)</t>
  </si>
  <si>
    <t>CAMBIO DE DEL MOTOR VENTILADOR 18.000 B.T.U.(MANEJADORA)</t>
  </si>
  <si>
    <t>CAMBIO DE DEL MOTOR VENTILADOR 24.000 B.T.U.(MANEJADORA)</t>
  </si>
  <si>
    <t>CAMBIO DE DEL MOTOR VENTILADOR 36.000 B.T.U.(MANEJADORA)</t>
  </si>
  <si>
    <t>CAMBIO DE DEL MOTOR VENTILADOR 1/4 HP</t>
  </si>
  <si>
    <t>CAMBIO DE DEL MOTOR VENTILADOR 1/2 HP</t>
  </si>
  <si>
    <t>CAMBIO DE ASPA DE VENTILACIÓN</t>
  </si>
  <si>
    <t>CAMBIO DE VENTILADOR CENTRIFUGO</t>
  </si>
  <si>
    <t>CAMBIO BOMBA DE CONDENSADO</t>
  </si>
  <si>
    <t>CAMBIO DEL RELAY TÉRMICO.</t>
  </si>
  <si>
    <t>CAMBIO DE CAPACITOR COMPRESOR</t>
  </si>
  <si>
    <t>CAMBIO DE CAPACITOR VENTILADOR</t>
  </si>
  <si>
    <t>CAMBIO DE CAPACITORES DE MARCHA 5 MF 370 VAC</t>
  </si>
  <si>
    <t>CAMBIO DE CAPACITORES DE MARCHA 7.5 MF 440 VAC</t>
  </si>
  <si>
    <t>CAMBIO DE CAPACITORES DE MARCHA 15 MF 370 VAC</t>
  </si>
  <si>
    <t>CAMBIO DE CAPACITORES DE MARCHA 30 MF 370 VAC</t>
  </si>
  <si>
    <t>CAMBIO DE CAPACITORES DE MARCHA 40 MF 370 VAC</t>
  </si>
  <si>
    <t>CAMBIO DE CAPACITORES DE MARCHA 40 MF 440 VAC</t>
  </si>
  <si>
    <t>CAMBIO DE CAPACITORES DE MARCHA 50 MF 440 VAC (INCLUYE REPUESTO)</t>
  </si>
  <si>
    <t>CAMBIO DE CAPACITORES DE MARCHA 60 MF 440 VAC (INCLUYE REPUESTO)</t>
  </si>
  <si>
    <t>CAMBIO DE CAPACITORES DE MARCHA 80 MF 440 VAC (INCLUYE REPUESTO)</t>
  </si>
  <si>
    <t>CAMBIO DE CAPACITORES DE MARCHA 30+5 MF 370 VAC (INCLUYE REPUESTO)</t>
  </si>
  <si>
    <t>CAMBIO DE CAPACITORES DE MARCHA 45+5 MF 370 VAC (INCLUYE REPUESTO)</t>
  </si>
  <si>
    <t>CAMBIO DE CAPACITORES DE MARCHA 55+5 MF 370 VAC (INCLUYE REPUESTO)</t>
  </si>
  <si>
    <t>CAMBIO DE VÁLVULA DE CORTE (INCLUYE REPUESTO)</t>
  </si>
  <si>
    <t>RECARGA GAS REFRIGERANTE R410A 800GR</t>
  </si>
  <si>
    <t>RECARGA GAS REFRIGERANTE R410A 5KG (12 LIBRAS)</t>
  </si>
  <si>
    <t>RECARGA GAS REFRIGERANTE R410A 11,3KG (25 LIBRAS)</t>
  </si>
  <si>
    <t>PRESURIZACIÓN Y DETECCIÓN DE FUGA (INCLUYE BARRIDO CON NITRÓGENO) 12000 A 36000 BTU</t>
  </si>
  <si>
    <t>SELLAMIENTO DE FUGA (INCLUYE GAS REFRIGERANTE) 12000 A 36000 BTU</t>
  </si>
  <si>
    <t>TUBERÍA DE REFRIGERACIÓN EN COBRE DE 1/2 INCLUYE AISLAMIENTO Y FIJACIÓN A ESTRUCTURA X 3 METROS LINEALES</t>
  </si>
  <si>
    <t xml:space="preserve">TUBERÍA DE REFRIGERACIÓN EN COBRE DE 1/4 INCLUYE AISLAMIENTO Y FIJACIÓN A ESTRUCTURA X </t>
  </si>
  <si>
    <t>ML</t>
  </si>
  <si>
    <t xml:space="preserve">TUBERÍA DE REFRIGERACIÓN EN COBRE DE 3/8 INCLUYE AISLAMIENTO Y FIJACIÓN A ESTRUCTURA X </t>
  </si>
  <si>
    <t xml:space="preserve">TUBERÍA DE REFRIGERACIÓN EN COBRE DE 5/8 INCLUYE AISLAMIENTO Y FIJACIÓN A ESTRUCTURA X </t>
  </si>
  <si>
    <t xml:space="preserve">TUBERÍA DE REFRIGERACIÓN EN COBRE DE 3/4 INCLUYE AISLAMIENTO Y FIJACIÓN A ESTRUCTURA X </t>
  </si>
  <si>
    <t>CAMBIO AISLAMIENTO TÉRMICO RUBATEX Y CINTA VINÍLICA (INCLUYE REPUESTO) X</t>
  </si>
  <si>
    <t xml:space="preserve">CAMBIO DE CABLEADO ELÉCTRICO DE INTERCONEXIÓN X </t>
  </si>
  <si>
    <t>INSTALACIÓN CABLEADO DE FUERZA, 3 CABLES NO. 12 AWG EN TUBERÍA EMT DE 1/2" CON ACCESORIOS Y SOPORTERÍA</t>
  </si>
  <si>
    <t>INSTALACIÓN CABLEADO DE FUERZA, 3 CABLES NO. 10 AWG EN TUBERÍA EMT DE 1/2" CON ACCESORIOS Y SOPORTERÍA</t>
  </si>
  <si>
    <t>INSTALACIÓN CABLEADO DE FUERZA, 3 CABLES NO. 08 AWG EN TUBERÍA EMT DE 3/4" CON ACCESORIOS Y SOPORTERÍA</t>
  </si>
  <si>
    <t>INSTALACIÓN DRENAJE EN MANGUERA PLÁSTICA DE 1/2"</t>
  </si>
  <si>
    <t>INSTALACIÓN DRENAJE EN MANGUERA PLÁSTICA DE 3/4"</t>
  </si>
  <si>
    <t>INSTALACIÓN DRENAJE EN PVC DE 1/2"</t>
  </si>
  <si>
    <t>INSTALACIÓN DRENAJE EN PVC DE 3/4"</t>
  </si>
  <si>
    <t>INSTALACIÓN TARJETA DE CONTROL UNIVERSAL (INCLUYE REPUESTO)</t>
  </si>
  <si>
    <t>CONTROL REMOTO UNIVERSAL  (INCLUYE REPUESTO)</t>
  </si>
  <si>
    <t>CASSETTE
MANTENIMIENTO CORRECTIVO  (INCLUYE INSUMOS, REPUESTOS Y MANO DE OBRA)</t>
  </si>
  <si>
    <t>CAMBIO DE COMPRESOR 48.000 B.T.U - ROTATIVO R-410A</t>
  </si>
  <si>
    <t>CAMBIO DE VENTILADOR EVAPORADORA - BLOWER</t>
  </si>
  <si>
    <t>TUBERÍA DE REFRIGERACIÓN EN COBRE DE 1/4 INCLUYE AISLAMIENTO Y FIJACIÓN A ESTRUCTURA X 3 METROS LINEALES</t>
  </si>
  <si>
    <t>TUBERÍA DE REFRIGERACIÓN EN COBRE DE 3/8 INCLUYE AISLAMIENTO Y FIJACIÓN A ESTRUCTURA X 3 METROS LINEALES</t>
  </si>
  <si>
    <t>TUBERÍA DE REFRIGERACIÓN EN COBRE DE 5/8 INCLUYE AISLAMIENTO Y FIJACIÓN A ESTRUCTURA X 3 METROS LINEALES</t>
  </si>
  <si>
    <t>TUBERÍA DE REFRIGERACIÓN EN COBRE DE 3/4 INCLUYE AISLAMIENTO Y FIJACIÓN A ESTRUCTURA X 3 METROS LINEALES</t>
  </si>
  <si>
    <t>CAMBIO AISLAMIENTO TÉRMICO RUBATEX Y CINTA VINÍLICA (INCLUYE REPUESTO) X 3 METROS LINEALES</t>
  </si>
  <si>
    <t>CAMBIO DE CABLEADO ELÉCTRICO DE INTERCONEXIÓN X 3 METROS LINEALES</t>
  </si>
  <si>
    <t>INSTALACIÓN CABLEADO DE FUERZA, 3 CABLES NO. 12 AWG EN TUBERÍA EMT DE 1/2" CON ACCESORIOS Y SOPORTERÍA POR 3 METROS LINEAL.</t>
  </si>
  <si>
    <t>INSTALACIÓN CABLEADO DE FUERZA, 3 CABLES NO. 10 AWG EN TUBERÍA EMT DE 1/2" CON ACCESORIOS Y SOPORTERÍA POR 3 METROS LINEAL.</t>
  </si>
  <si>
    <t>INSTALACIÓN CABLEADO DE FUERZA, 3 CABLES NO. 08 AWG EN TUBERÍA EMT DE 3/4" CON ACCESORIOS Y SOPORTERÍA POR 3 METROS LINEAL.</t>
  </si>
  <si>
    <t>INSTALACIÓN DRENAJE EN MANGUERA PLÁSTICA DE 13/4"</t>
  </si>
  <si>
    <t>PISO TECHO
MANTENIMIENTO CORRECTIVO  (INCLUYE INSUMOS, REPUESTOS Y MANO DE OBRA)</t>
  </si>
  <si>
    <t>CAMBIO DE COMPRESOR SCROLL 60.000 BTU 3/220V/60 R410A</t>
  </si>
  <si>
    <t>CAMBIO DE COMPRESOR SCROLL 80.000 BTU 3/220V/60 R410A</t>
  </si>
  <si>
    <t>CAMBIO DE COMPRESOR SCROLL 90.000 BTU 3/220V/60 R410A</t>
  </si>
  <si>
    <t>CAMBIO DE COMPRESOR SCROLL 120.000 BTU 3/220V/60 R410A</t>
  </si>
  <si>
    <t>CAMBIO DE COMPRESOR SCROLL 180.000 BTU 3/220V/60 R410A</t>
  </si>
  <si>
    <t>CAMBIO DE COMPRESOR 60.000 B.T.U - ROTATIVO R-410A</t>
  </si>
  <si>
    <t>CAMBIO DE COMPRESOR 10.T.R - ROTATIVO R-410A</t>
  </si>
  <si>
    <t>CAMBIO DE FILTRO DE REFRIGERACIÓN</t>
  </si>
  <si>
    <t>CAMBIO DE VÁLVULA DE EXPANSIÓN</t>
  </si>
  <si>
    <t>PRESURIZACIÓN Y DETECCIÓN DE FUGA (INCLUYE BARRIDO CON NITRÓGENO) 48000 - 60000 BTU</t>
  </si>
  <si>
    <t>SELLAMIENTO DE FUGA (INCLUYE GAS REFRIGERANTE) 48000 - 60000 BTU</t>
  </si>
  <si>
    <t>TUBERÍA DE REFRIGERACIÓN EN COBRE DE 1/4 INCLUYE AISLAMIENTO Y FIJACIÓN A ESTRUCTURA</t>
  </si>
  <si>
    <t>TUBERÍA DE REFRIGERACIÓN EN COBRE DE 3/8 INCLUYE AISLAMIENTO Y FIJACIÓN A ESTRUCTURA</t>
  </si>
  <si>
    <t xml:space="preserve">TUBERÍA DE REFRIGERACIÓN EN COBRE DE 5/8 INCLUYE AISLAMIENTO Y FIJACIÓN A ESTRUCTURA </t>
  </si>
  <si>
    <t xml:space="preserve">TUBERÍA DE REFRIGERACIÓN EN COBRE DE 3/4 INCLUYE AISLAMIENTO Y FIJACIÓN A ESTRUCTURA </t>
  </si>
  <si>
    <t xml:space="preserve">CAMBIO AISLAMIENTO TÉRMICO RUBATEX Y CINTA VINÍLICA (INCLUYE REPUESTO) </t>
  </si>
  <si>
    <t xml:space="preserve">CAMBIO AISLAMIENTO TÉRMICO THERMOLOM DOBLE (INCLUYE REPUESTO) </t>
  </si>
  <si>
    <t xml:space="preserve">CAMBIO DE CABLEADO ELÉCTRICO DE INTERCONEXIÓN </t>
  </si>
  <si>
    <t>CAMBIO DE FILTRO SECADOR CUERPO MEDIANO 1/4". (INCLUYE REPUESTO)</t>
  </si>
  <si>
    <t>CAMBIO DE FILTRO SECADOR CUERPO MEDIANO 3/8". (INCLUYE REPUESTO)</t>
  </si>
  <si>
    <t>CAMBIO DE FILTRO SECADOR CUERPO MEDIANO 1/2". (INCLUYE REPUESTO)</t>
  </si>
  <si>
    <t>CAMBIO DE FILTRO SECADOR CUERPO MEDIANO 5/8".</t>
  </si>
  <si>
    <t>CAMBIO DE FILTRO DE SUCCIÓN 1/4".</t>
  </si>
  <si>
    <t>CAMBIO DE FILTRO DE SUCCIÓN 3/8".</t>
  </si>
  <si>
    <t>CAMBIO DE FILTRO DE SUCCIÓN 1/2".</t>
  </si>
  <si>
    <t>CAMBIO DE FILTRO DE SUCCIÓN 5/8".</t>
  </si>
  <si>
    <t xml:space="preserve">INSTALACIÓN CABLEADO DE FUERZA, 3 CABLES NO. 10 AWG EN TUBERÍA EMT DE 1/2" CON ACCESORIOS Y SOPORTERÍA </t>
  </si>
  <si>
    <t xml:space="preserve">INSTALACIÓN CABLEADO DE FUERZA, 3 CABLES NO. 08 AWG EN TUBERÍA EMT DE 3/4" CON ACCESORIOS Y SOPORTERÍA </t>
  </si>
  <si>
    <t>CAMBIO DE  CONTACTOR 3P-25AMP - BOBINA 24V (INCLUYE REPUESTO)</t>
  </si>
  <si>
    <t>CAMBIO DE  CONTACTOR 3P-40AMP - BOBINA 24V (INCLUYE REPUESTO)</t>
  </si>
  <si>
    <t>CAMBIO DE RELE 10A250VAC/30VDC. (INCLUYE REPUESTO)</t>
  </si>
  <si>
    <t>CAMBIO DE TRANSFORMADOR 220 / 24 V.  (INCLUYE REPUESTO) (INCLUYE REPUESTO)</t>
  </si>
  <si>
    <t>FANCOIL
MANTENIMIENTO CORRECTIVO  (INCLUYE INSUMOS, REPUESTOS Y MANO DE OBRA)</t>
  </si>
  <si>
    <t>CAMBIO DE COMPRESOR 15.T.R - ROTATIVO R-410A</t>
  </si>
  <si>
    <t>CAMBIO DE COMPRESOR 20.T.R - ROTATIVO R-410A</t>
  </si>
  <si>
    <t>CAMBIO DE ASPA METÁLICAS DE VENTILACIÓN</t>
  </si>
  <si>
    <t>CAMBIO DE MIRILLA</t>
  </si>
  <si>
    <t xml:space="preserve">TUBERÍA DE REFRIGERACIÓN EN COBRE DE 1/4 INCLUYE AISLAMIENTO Y FIJACIÓN A ESTRUCTURA </t>
  </si>
  <si>
    <t>CAMBIO DE TEMPORIZADOR 0-10MIN - 240VAC 1,5AMP (INCLUYE REPUESTO)</t>
  </si>
  <si>
    <t>INSTALACIÓN FIBRA DE VIDRIO O SIMILARES DIMENSIÓN 96CM X 48CM X 1" GROSOR, X 2 METROS LINEALES</t>
  </si>
  <si>
    <t xml:space="preserve">INSTALACIÓN FIBRA DE VIDRIO O SIMILARES DIMENSIÓN 48CM X 29CM X 1" GROSOR, </t>
  </si>
  <si>
    <t>SISTEMA CENTRAL
MANTENIMIENTO CORRECTIVO  (INCLUYE INSUMOS, REPUESTOS Y MANO DE OBRA)</t>
  </si>
  <si>
    <t>CAMBIO DE COMPRESOR 25.T.R - ROTATIVO R-410A</t>
  </si>
  <si>
    <t xml:space="preserve">TUBERÍA DE REFRIGERACIÓN EN COBRE DE 3/8 INCLUYE AISLAMIENTO Y FIJACIÓN A ESTRUCTURA </t>
  </si>
  <si>
    <t>INSTALACIÓN FIBRA DE VIDRIO O SIMILARES DIMENSIÓN 48CM X 29CM X 1" GROSOR</t>
  </si>
  <si>
    <t>SERPENTÍN CON DUCTOS EN COBRE 122CM ALTO X 210CM LARGO</t>
  </si>
  <si>
    <t>MULTI V MODELO III y IV - MARCA LG - MANTENIMIENTO CORRECTIVO  (INCLUYE INSUMOS, REPUESTOS Y MANO DE OBRA)</t>
  </si>
  <si>
    <t xml:space="preserve">INSTALACIÓN DE COMPRESOR 7.5 TR TRIFÁSICO INVERTER A 220 V. </t>
  </si>
  <si>
    <t xml:space="preserve">INSTALACIÓN DE COMPRESOR 11 TR TRIFÁSICO INVERTER A 220 V. </t>
  </si>
  <si>
    <t xml:space="preserve">INSTALACIÓN DE COMPRESOR 13 TR TRIFÁSICO INVERTER A 220 V. </t>
  </si>
  <si>
    <t xml:space="preserve">INSTALACIÓN DE COMPRESOR 15 TR TRIFÁSICO INVERTER A 220 V. </t>
  </si>
  <si>
    <t xml:space="preserve">INSTALACIÓN DE COMPRESOR 17 TR TRIFÁSICO INVERTER A 220 V. </t>
  </si>
  <si>
    <t>INSTALACIÓN DE TARJETA ELECTRÓNICA DE POTENCIA CONDENSADORA.</t>
  </si>
  <si>
    <t xml:space="preserve">INSTALACIÓN DE TARJETA ELECTRÓNICA DE POTENCIA INVERTER </t>
  </si>
  <si>
    <t>INSTALACIÓN DE TARJETA ELECTRÓNICA DE CONTROL CONDENSADORA.</t>
  </si>
  <si>
    <t>INSTALACIÓN DE TARJETA ELECTRÓNICA DE DISPLAY.</t>
  </si>
  <si>
    <t>INSTALACIÓN DE TARJETA ELECTRÓNICA CASSETTE 4 VIAS.</t>
  </si>
  <si>
    <t>INSTALACIÓN DE TARJETA ELECTRÓNICA CASSETTE 1 VIA.</t>
  </si>
  <si>
    <t>INSTALACIÓN DE BOMBA DE CONDENSANDO CENTRIFUGA CASSETTE 4 VIAS</t>
  </si>
  <si>
    <t>INSTALACIÓN DE BOMBA DE CONDENSANDO CENTRIFUGA CASSETTE 1 VIA.</t>
  </si>
  <si>
    <t xml:space="preserve">INSTALACIÓN DE ELECTROVÁLVULA </t>
  </si>
  <si>
    <t>INSTALACIÓN DE VÁLVULA DE EXPANSIÓN</t>
  </si>
  <si>
    <t xml:space="preserve">INSTALACIÓN DE MOTOVENTILADOR DEL CASETTE 4 VIAS </t>
  </si>
  <si>
    <t>INSTALACIÓN DE MOTOVENTILADOR DEL CASETTE 1 VIA</t>
  </si>
  <si>
    <t>INSTALACIÓN DE MOTOVENTILADOR CONDENSADORA TRIFÁSICO 220V.</t>
  </si>
  <si>
    <t>CAMBIO Y CONEXIÓN DE CABLEADO DE SEÑAL DEL SISTEMA (INCLUIYE CABLE BLINDADO)</t>
  </si>
  <si>
    <t>PRESURIZACIÓN Y DETECCIÓN DE FUGA (INCLUYE BARRIDO CON NITRÓGENO) 120.000 A 160.000 BTU</t>
  </si>
  <si>
    <t>PRESURIZACIÓN Y DETECCIÓN DE FUGA (INCLUYE BARRIDO CON NITRÓGENO) 180.000 - 240.000 BTU</t>
  </si>
  <si>
    <t>SELLAMIENTO DE FUGA (INCLUYE GAS REFRIGERANTE) 120.000 A 160.000 BTU</t>
  </si>
  <si>
    <t>SELLAMIENTO DE FUGA (INCLUYE GAS REFRIGERANTE) 180.000 - 240.000 BTU</t>
  </si>
  <si>
    <t>SELLAMIENTO FUGA EN SERPENTÍN. (INCLUYE GAS REFRIGERANTE)</t>
  </si>
  <si>
    <t>MANTENIMIENTO PREVENTIVO Y CORRECTIVO DE EQUIPOS DE PRECISIÓN DE DATACENTER</t>
  </si>
  <si>
    <t>MANTENIMIENTO PREVENTIVO Y CORRECTIVO A TODO COSTO DE EQUIPOS DE PRECISIÓN DE DATACENTER CON LAS SIGUIENTES ESPECIFICACIONES:  SISTEMA DE ACONDICIONAMIENTO DE PRECISIÓN DX CONDENSADORA (EXTERIOR) Y UNIDAD EVAPORADORA (INTERIOR). 124.000 BTU/H UCP-DX-01/02 (BACKUP)-124.000 BTU/H (NOMINAL) R-410A 208-3-60 UE-DX-01/02 (BACKUP) 124.000 BTU/H (NOMINAL) 5000 CFM RESISTENCIAS 9 KW, HUMIDIFICADOR 10 LB/HR 220-3-60.
LOS TRABAJOS CONSISTEN EN:
• VERIFICACIÓN Y DIAGNÓSTICO DE LOS SISTEMAS ELÉCTRICOS Y SENSORES.
• LAVADO CON AGUA A PRESIÓN DEL CONDENSADOR Y DEL EVAPORADOR.
• APLICAR LIQUIDO DESINCRUSTANTE Y LAVADO GENERAL.
• PRESURIZACIÓN DE TODO EL SISTEMA CON NITRÓGENO, BÚSQUEDA Y CORRECCIÓN DE FUGAS, HACER VACÍO, CARGAR REFRIGERANTE Y PONER EN SERVICIO.
• LIMPIEZA Y VERIFICACIÓN DEL DETECTOR DE HUMO INTERNO.
LIMPIEZA GENERAL Y LAVADO DEL RECIPIENTE DEL SISTEMA DE DESHUMIDIFICACIÓN.
• SUMINISTRO Y CAMBIOS DE LOS FILTROS DE PARTÍCULAS.
• VERIFICAR PRESIÓN DE REFRIGERANTE, RECARGAR EN CASO DE QUE SE REQUIERA.
• LIMPIEZA Y AJUSTE DE CONEXIONES ELÉCTRICAS Y DE CONTROL.
• APLICACIÓN DE LIMPIADOR ELECTRÓNICO A LAS TARJETAS Y SISTEMAS ELECTRÓNICOS.</t>
  </si>
  <si>
    <t>MANTENIMIENTO PREVENTIVO Y CORRECTIVO DE EQUIPOS DE PRECISIÓN DE 80.000 BTU             ECTM CP05</t>
  </si>
  <si>
    <t xml:space="preserve">MANTENIMIENTO PREVENTIVO Y CORRECTIVO A TODO COSTO DE SISTEMA DE ACONDICIONAMIENTO DE AIRE DE PRECISIÓN DE 80.000 BTU DE  LA  ESTACIÓN DE CONTROL TRÁFICO MARÍTIMO (ECTM CP05) A BORDO DEL CIOH.
LOS TRABAJOS CONSISTEN EN:
• VERIFICACIÓN Y DIAGNÓSTICO DE LOS SISTEMAS ELÉCTRICOS Y SENSORES.
• LAVADO CON AGUA A PRESIÓN DEL CONDENSADOR Y DEL EVAPORADOR.
• APLICAR LIQUIDO DESINCRUSTANTE Y LAVADO GENERAL.
• PRESURIZACIÓN DE TODO EL SISTEMA CON NITRÓGENO, BÚSQUEDA Y CORRECCIÓN DE FUGAS, HACER VACÍO, CARGAR REFRIGERANTE Y PONER EN SERVICIO.
• LIMPIEZA GENERAL Y LAVADO DEL RECIPIENTE DEL SISTEMA DE DES HUMIDIFICACIÓN.
• VERIFICAR PRESIÓN DE REFRIGERANTE, RECARGAR EN CASO DE QUE SE REQUIERA.
• LIMPIEZA Y AJUSTE DE CONEXIONES ELÉCTRICAS Y DE CONTROL.
• APLICACIÓN DE LIMPIADOR ELECTRÓNICO A LAS TARJETAS Y SISTEMAS ELECTRÓNICOS.
</t>
  </si>
  <si>
    <t>MANTENIMIENTO PREVENTIVO Y CORRECTIVO A TODO COSTO DE EQUIPOS DE AIRES ACONDICIONADOS TIPO PISO TECHO INVERTIR INVERTER 3TR AC036MXADKH LABORATORIO</t>
  </si>
  <si>
    <t xml:space="preserve">MANTENIMIENTO PREVENTIVO Y CORRECTIVO CONSISTENTE EN:
DESARMA LA CARCASA DE LA UNIDAD Y RETIRA LOS ELEMENTOS QUE NO SON RESISTENTES AL AGUA, DE ESTA MANERA TENDRÁS ACCESO LIBRE AL COMPRESOR Y AL SERPENTÍN DURANTE LA LIMPIEZA. PARA LOGRARLO, RETIRA PRIMERO LA CARCASA, LUEGO EL VENTILADOR Y FINALMENTE, LAS PLACAS ELECTRÓNICAS, SE REALIZARÁN LAS SIGUIENTES ACTIVIDADES:
· AJUSTES GENERALES DE LAS ESTRUCTURAS, FIJACIÓN Y PRISIONEROS DEL SISTEMA.
· LAVADO DE LOS SERPENTINES DEL CONDENSADOR.
· AJUSTES Y LIMPIEZAS DEL SISTEMA Y SUS COMPONENTES ELÉCTRICOS.
· LUBRICACIÓN DE PARTES MÓVILES.
· TOMA DE PARÁMETROS DE OPERACIÓN.
· EVALUACIÓN DE LA OPERACIÓN DE LOS SISTEMAS.
· CARGA DE REFRIGERANTE PARA CADA A/A, CUANDO SE REQUIERA.
· REVISIÓN DE CARGA DE REFRIGERANTE.
· REVISAR Y ELIMINAR POSIBLES OBSTRUCCIONES AL PASO DE AIRE.
· REVISIÓN DE LAS PROTECCIONES ELÉCTRICAS Y MECÁNICAS DEL SISTEMA.
· REVISIÓN DE POLEAS, CORREAS Y BANDAS.
· LIMPIEZA GENERAL DEL EQUIPO.
· LIMPIEZA Y AJUSTE DE CONTACTOS ELÉCTRICOS.
· CORRECCIÓN CÓDIGO DE ERRORES.
· PRUEBAS FUGAS CON DETECTOR DE FUGAS.
· LIMPIEZA DE TARJETAS ELECTRÓNICAS.
POSTERIOR, SE ARMA EL EQUIPO, SE REALIZA PRUEBA DE FUNCIONAMIENTO
</t>
  </si>
  <si>
    <t>En constancia, se firma en Barranquilla, a los 17 días del mes de Abril de 2026.</t>
  </si>
  <si>
    <t xml:space="preserve">Atentamente,                                       </t>
  </si>
  <si>
    <t>Karen Margarita Altamar Carvajal</t>
  </si>
  <si>
    <t>C.C. No. 1.129.580.406 DE BARRANQUILLA</t>
  </si>
  <si>
    <t>Representante Legal</t>
  </si>
  <si>
    <t>KAC INGENIERIAS S.A.S</t>
  </si>
  <si>
    <t>NIT 901797064-1</t>
  </si>
  <si>
    <t>TOTAL IVA INCLUIDO</t>
  </si>
  <si>
    <t>SUBTOTAL</t>
  </si>
  <si>
    <t xml:space="preserve">arranquilla Atlántico 17 de Abril de 2026 </t>
  </si>
  <si>
    <t>Señores</t>
  </si>
  <si>
    <t xml:space="preserve">MINISTERIO DE DEFENSA NACIONAL </t>
  </si>
  <si>
    <t xml:space="preserve">DIRECCIÓN GENERAL MARÍTIMA </t>
  </si>
  <si>
    <t>GRUPO INTEDENCIA REGIONAL CARIBE</t>
  </si>
  <si>
    <t xml:space="preserve">Cartagena </t>
  </si>
  <si>
    <t>Asunto: Proceso de Contratación No.  MC-306-GINREDCA-2026</t>
  </si>
  <si>
    <r>
      <t>Objeto</t>
    </r>
    <r>
      <rPr>
        <b/>
        <sz val="10"/>
        <color theme="1"/>
        <rFont val="Arial"/>
        <family val="2"/>
      </rPr>
      <t>:</t>
    </r>
    <r>
      <rPr>
        <b/>
        <sz val="10"/>
        <color rgb="FFFF0000"/>
        <rFont val="Arial"/>
        <family val="2"/>
      </rPr>
      <t xml:space="preserve">   </t>
    </r>
    <r>
      <rPr>
        <b/>
        <sz val="10"/>
        <color rgb="FF000000"/>
        <rFont val="Arial"/>
        <family val="2"/>
      </rPr>
      <t>MANTENIMIENTO PREVENTIVO Y CORRECTIVO A TODO COSTO DE AIRES ACONDICIONADOS PARA LAS UNIDADES DE LA DIRECCIÓN GENERAL MARÍTIMA" DE ACUERDO CON LAS ESPECIFICACIONES TÉCNICAS ESTABLECIDAS EN EL ANEXO A</t>
    </r>
  </si>
  <si>
    <t>IVA 19%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</si>
</sst>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sz val="8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22"/>
      <color theme="0"/>
      <name val="Calibri"/>
      <family val="2"/>
      <scheme val="minor"/>
    </font>
    <font>
      <sz val="8"/>
      <color theme="0"/>
      <name val="Calibri"/>
      <family val="2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65" fontId="0" fillId="0" borderId="0" xfId="1" applyNumberFormat="1" applyFont="1"/>
    <xf numFmtId="165" fontId="4" fillId="3" borderId="2" xfId="1" applyNumberFormat="1" applyFont="1" applyFill="1" applyBorder="1" applyAlignment="1" applyProtection="1">
      <alignment horizontal="center" vertical="center" wrapText="1"/>
      <protection locked="0"/>
    </xf>
    <xf numFmtId="165" fontId="4" fillId="3" borderId="3" xfId="1" applyNumberFormat="1" applyFont="1" applyFill="1" applyBorder="1" applyAlignment="1" applyProtection="1">
      <alignment horizontal="center" vertical="center" wrapText="1"/>
      <protection locked="0"/>
    </xf>
    <xf numFmtId="165" fontId="5" fillId="0" borderId="1" xfId="1" applyNumberFormat="1" applyFont="1" applyBorder="1" applyAlignment="1">
      <alignment horizontal="center" vertical="center" wrapText="1"/>
    </xf>
    <xf numFmtId="165" fontId="3" fillId="4" borderId="0" xfId="1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 wrapText="1"/>
    </xf>
    <xf numFmtId="165" fontId="7" fillId="4" borderId="0" xfId="1" applyNumberFormat="1" applyFont="1" applyFill="1" applyBorder="1" applyAlignment="1">
      <alignment horizontal="center" vertical="center" wrapText="1"/>
    </xf>
    <xf numFmtId="165" fontId="8" fillId="4" borderId="0" xfId="0" applyNumberFormat="1" applyFont="1" applyFill="1" applyBorder="1" applyAlignment="1">
      <alignment horizontal="center" vertical="center"/>
    </xf>
    <xf numFmtId="4" fontId="9" fillId="4" borderId="0" xfId="0" applyNumberFormat="1" applyFont="1" applyFill="1" applyBorder="1" applyAlignment="1">
      <alignment horizontal="center" vertical="center"/>
    </xf>
    <xf numFmtId="4" fontId="9" fillId="4" borderId="0" xfId="0" applyNumberFormat="1" applyFont="1" applyFill="1" applyBorder="1" applyAlignment="1">
      <alignment vertical="center"/>
    </xf>
    <xf numFmtId="4" fontId="10" fillId="4" borderId="0" xfId="0" applyNumberFormat="1" applyFont="1" applyFill="1" applyBorder="1" applyAlignment="1">
      <alignment vertical="center"/>
    </xf>
    <xf numFmtId="165" fontId="10" fillId="4" borderId="0" xfId="1" applyNumberFormat="1" applyFont="1" applyFill="1" applyBorder="1" applyAlignment="1">
      <alignment vertical="center"/>
    </xf>
    <xf numFmtId="4" fontId="10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vertical="center"/>
    </xf>
    <xf numFmtId="0" fontId="10" fillId="4" borderId="0" xfId="0" applyFont="1" applyFill="1" applyBorder="1" applyAlignment="1">
      <alignment horizontal="center" vertical="center"/>
    </xf>
    <xf numFmtId="4" fontId="9" fillId="4" borderId="0" xfId="0" applyNumberFormat="1" applyFont="1" applyFill="1" applyBorder="1" applyAlignment="1">
      <alignment horizontal="center" vertical="center" wrapText="1"/>
    </xf>
    <xf numFmtId="9" fontId="3" fillId="4" borderId="0" xfId="2" applyFont="1" applyFill="1" applyBorder="1" applyAlignment="1">
      <alignment horizontal="center" vertical="center"/>
    </xf>
    <xf numFmtId="0" fontId="3" fillId="4" borderId="0" xfId="0" applyFont="1" applyFill="1" applyBorder="1"/>
    <xf numFmtId="165" fontId="3" fillId="4" borderId="0" xfId="1" applyNumberFormat="1" applyFont="1" applyFill="1" applyBorder="1"/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165" fontId="0" fillId="0" borderId="1" xfId="1" applyNumberFormat="1" applyFont="1" applyBorder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justify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165" fontId="4" fillId="3" borderId="1" xfId="1" applyNumberFormat="1" applyFont="1" applyFill="1" applyBorder="1" applyAlignment="1" applyProtection="1">
      <alignment horizontal="center" vertical="center" wrapText="1"/>
      <protection locked="0"/>
    </xf>
    <xf numFmtId="165" fontId="2" fillId="5" borderId="1" xfId="1" applyNumberFormat="1" applyFont="1" applyFill="1" applyBorder="1" applyAlignment="1">
      <alignment horizontal="center" vertical="center" wrapText="1"/>
    </xf>
    <xf numFmtId="165" fontId="2" fillId="5" borderId="1" xfId="1" applyNumberFormat="1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1689652</xdr:colOff>
      <xdr:row>401</xdr:row>
      <xdr:rowOff>20707</xdr:rowOff>
    </xdr:from>
    <xdr:to>
      <xdr:col>2</xdr:col>
      <xdr:colOff>1449042</xdr:colOff>
      <xdr:row>405</xdr:row>
      <xdr:rowOff>1657</xdr:rowOff>
    </xdr:to>
    <xdr:pic>
      <xdr:nvPicPr>
        <xdr:cNvPr id="2" name="Imagen 150">
          <a:extLst>
            <a:ext uri="{FF2B5EF4-FFF2-40B4-BE49-F238E27FC236}">
              <a16:creationId xmlns:a16="http://schemas.microsoft.com/office/drawing/2014/main" id="{B7F2A6C4-4D95-4688-A06F-1C9B5A802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5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9543" y="304373446"/>
          <a:ext cx="1556716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070DD-C9F6-402A-BC9B-F6B268C3AEB1}">
  <dimension ref="A2:R411"/>
  <sheetViews>
    <sheetView tabSelected="1" topLeftCell="A394" zoomScale="115" zoomScaleNormal="115" workbookViewId="0">
      <selection activeCell="U395" sqref="U395"/>
    </sheetView>
  </sheetViews>
  <sheetFormatPr baseColWidth="10" defaultRowHeight="15" x14ac:dyDescent="0.25"/>
  <cols>
    <col min="1" max="1" width="4.28515625" bestFit="1" customWidth="1"/>
    <col min="2" max="2" width="27" customWidth="1"/>
    <col min="3" max="3" width="54.140625" customWidth="1"/>
    <col min="6" max="6" width="13.5703125" style="6" customWidth="1"/>
    <col min="7" max="7" width="15" style="6" bestFit="1" customWidth="1"/>
    <col min="8" max="8" width="14" style="10" hidden="1" customWidth="1"/>
    <col min="9" max="9" width="6" style="10" hidden="1" customWidth="1"/>
    <col min="10" max="10" width="21.42578125" style="11" hidden="1" customWidth="1"/>
    <col min="11" max="17" width="0" style="26" hidden="1" customWidth="1"/>
    <col min="18" max="18" width="15" style="27" hidden="1" customWidth="1"/>
    <col min="19" max="19" width="0" hidden="1" customWidth="1"/>
  </cols>
  <sheetData>
    <row r="2" spans="1:18" x14ac:dyDescent="0.25">
      <c r="B2" s="31" t="s">
        <v>205</v>
      </c>
    </row>
    <row r="3" spans="1:18" x14ac:dyDescent="0.25">
      <c r="B3" s="32" t="s">
        <v>206</v>
      </c>
    </row>
    <row r="4" spans="1:18" x14ac:dyDescent="0.25">
      <c r="B4" s="34" t="s">
        <v>207</v>
      </c>
      <c r="C4" s="34"/>
      <c r="D4" s="34"/>
      <c r="E4" s="34"/>
      <c r="F4" s="34"/>
    </row>
    <row r="5" spans="1:18" x14ac:dyDescent="0.25">
      <c r="B5" s="34" t="s">
        <v>208</v>
      </c>
      <c r="C5" s="34"/>
      <c r="D5" s="34"/>
      <c r="E5" s="34"/>
      <c r="F5" s="34"/>
    </row>
    <row r="6" spans="1:18" x14ac:dyDescent="0.25">
      <c r="B6" s="34" t="s">
        <v>209</v>
      </c>
      <c r="C6" s="34"/>
      <c r="D6" s="34"/>
      <c r="E6" s="34"/>
      <c r="F6" s="34"/>
    </row>
    <row r="7" spans="1:18" x14ac:dyDescent="0.25">
      <c r="B7" s="34" t="s">
        <v>210</v>
      </c>
      <c r="C7" s="34"/>
      <c r="D7" s="34"/>
      <c r="E7" s="34"/>
      <c r="F7" s="34"/>
    </row>
    <row r="8" spans="1:18" x14ac:dyDescent="0.25">
      <c r="B8" s="32"/>
    </row>
    <row r="9" spans="1:18" ht="21.75" customHeight="1" x14ac:dyDescent="0.25">
      <c r="B9" s="33" t="s">
        <v>211</v>
      </c>
      <c r="C9" s="33"/>
    </row>
    <row r="10" spans="1:18" ht="50.25" customHeight="1" x14ac:dyDescent="0.25">
      <c r="B10" s="35" t="s">
        <v>212</v>
      </c>
      <c r="C10" s="35"/>
    </row>
    <row r="13" spans="1:18" x14ac:dyDescent="0.25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7" t="s">
        <v>9</v>
      </c>
      <c r="G13" s="36" t="s">
        <v>10</v>
      </c>
      <c r="K13" s="12" t="s">
        <v>5</v>
      </c>
      <c r="L13" s="12"/>
      <c r="M13" s="12" t="s">
        <v>6</v>
      </c>
      <c r="N13" s="12"/>
      <c r="O13" s="13" t="s">
        <v>7</v>
      </c>
      <c r="P13" s="13"/>
      <c r="Q13" s="12" t="s">
        <v>8</v>
      </c>
      <c r="R13" s="12"/>
    </row>
    <row r="14" spans="1:18" ht="33.75" x14ac:dyDescent="0.25">
      <c r="A14" s="1"/>
      <c r="B14" s="1"/>
      <c r="C14" s="1"/>
      <c r="D14" s="1"/>
      <c r="E14" s="1"/>
      <c r="F14" s="8"/>
      <c r="G14" s="36"/>
      <c r="K14" s="14" t="s">
        <v>9</v>
      </c>
      <c r="L14" s="14" t="s">
        <v>10</v>
      </c>
      <c r="M14" s="14" t="s">
        <v>11</v>
      </c>
      <c r="N14" s="14" t="s">
        <v>12</v>
      </c>
      <c r="O14" s="14" t="s">
        <v>11</v>
      </c>
      <c r="P14" s="14" t="s">
        <v>12</v>
      </c>
      <c r="Q14" s="14" t="s">
        <v>11</v>
      </c>
      <c r="R14" s="15" t="s">
        <v>12</v>
      </c>
    </row>
    <row r="15" spans="1:18" ht="247.5" x14ac:dyDescent="0.25">
      <c r="A15" s="2">
        <v>1</v>
      </c>
      <c r="B15" s="2" t="s">
        <v>13</v>
      </c>
      <c r="C15" s="3" t="s">
        <v>14</v>
      </c>
      <c r="D15" s="2">
        <v>1</v>
      </c>
      <c r="E15" s="2" t="s">
        <v>15</v>
      </c>
      <c r="F15" s="9">
        <f>G15/1.19</f>
        <v>378151.26050420169</v>
      </c>
      <c r="G15" s="9">
        <v>450000</v>
      </c>
      <c r="H15" s="10">
        <f>R15</f>
        <v>450266.71409999998</v>
      </c>
      <c r="J15" s="16">
        <f>H15-G15</f>
        <v>266.71409999998286</v>
      </c>
      <c r="K15" s="17">
        <v>353250.56</v>
      </c>
      <c r="L15" s="18">
        <f t="shared" ref="L15:L78" si="0">+((K15*19%)+K15)</f>
        <v>420368.16639999999</v>
      </c>
      <c r="M15" s="17">
        <v>381439.95</v>
      </c>
      <c r="N15" s="18">
        <f t="shared" ref="N15:N78" si="1">+((M15*19%)+M15)</f>
        <v>453913.5405</v>
      </c>
      <c r="O15" s="19">
        <v>400435.66</v>
      </c>
      <c r="P15" s="18">
        <f t="shared" ref="P15:P78" si="2">+((O15*19%)+O15)</f>
        <v>476518.43539999996</v>
      </c>
      <c r="Q15" s="19">
        <f t="shared" ref="Q15:R30" si="3">AVERAGE(K15,M15,O15)</f>
        <v>378375.38999999996</v>
      </c>
      <c r="R15" s="20">
        <f t="shared" si="3"/>
        <v>450266.71409999998</v>
      </c>
    </row>
    <row r="16" spans="1:18" ht="236.25" x14ac:dyDescent="0.25">
      <c r="A16" s="2">
        <v>2</v>
      </c>
      <c r="B16" s="2" t="s">
        <v>16</v>
      </c>
      <c r="C16" s="3" t="s">
        <v>17</v>
      </c>
      <c r="D16" s="2">
        <v>1</v>
      </c>
      <c r="E16" s="2" t="s">
        <v>15</v>
      </c>
      <c r="F16" s="9">
        <f t="shared" ref="F16:F79" si="4">G16/1.19</f>
        <v>319327.731092437</v>
      </c>
      <c r="G16" s="9">
        <v>380000</v>
      </c>
      <c r="H16" s="10">
        <f>R16</f>
        <v>388160.74103333335</v>
      </c>
      <c r="J16" s="16">
        <f t="shared" ref="J16:J42" si="5">H16-G16</f>
        <v>8160.7410333333537</v>
      </c>
      <c r="K16" s="17">
        <v>304526.17</v>
      </c>
      <c r="L16" s="18">
        <f t="shared" si="0"/>
        <v>362386.14229999995</v>
      </c>
      <c r="M16" s="17">
        <v>328827.36</v>
      </c>
      <c r="N16" s="18">
        <f t="shared" si="1"/>
        <v>391304.55839999998</v>
      </c>
      <c r="O16" s="19">
        <v>345202.96</v>
      </c>
      <c r="P16" s="18">
        <f t="shared" si="2"/>
        <v>410791.52240000002</v>
      </c>
      <c r="Q16" s="19">
        <f t="shared" si="3"/>
        <v>326185.49666666664</v>
      </c>
      <c r="R16" s="20">
        <f t="shared" si="3"/>
        <v>388160.74103333335</v>
      </c>
    </row>
    <row r="17" spans="1:18" ht="247.5" x14ac:dyDescent="0.25">
      <c r="A17" s="2">
        <v>3</v>
      </c>
      <c r="B17" s="2" t="s">
        <v>18</v>
      </c>
      <c r="C17" s="3" t="s">
        <v>19</v>
      </c>
      <c r="D17" s="2">
        <v>1</v>
      </c>
      <c r="E17" s="2" t="s">
        <v>15</v>
      </c>
      <c r="F17" s="9">
        <f t="shared" si="4"/>
        <v>319327.731092437</v>
      </c>
      <c r="G17" s="9">
        <v>380000</v>
      </c>
      <c r="H17" s="10">
        <f>R17</f>
        <v>388160.74103333335</v>
      </c>
      <c r="J17" s="16">
        <f t="shared" si="5"/>
        <v>8160.7410333333537</v>
      </c>
      <c r="K17" s="17">
        <v>304526.17</v>
      </c>
      <c r="L17" s="18">
        <f t="shared" si="0"/>
        <v>362386.14229999995</v>
      </c>
      <c r="M17" s="17">
        <v>328827.36</v>
      </c>
      <c r="N17" s="18">
        <f t="shared" si="1"/>
        <v>391304.55839999998</v>
      </c>
      <c r="O17" s="19">
        <v>345202.96</v>
      </c>
      <c r="P17" s="18">
        <f t="shared" si="2"/>
        <v>410791.52240000002</v>
      </c>
      <c r="Q17" s="19">
        <f t="shared" si="3"/>
        <v>326185.49666666664</v>
      </c>
      <c r="R17" s="20">
        <f t="shared" si="3"/>
        <v>388160.74103333335</v>
      </c>
    </row>
    <row r="18" spans="1:18" ht="247.5" x14ac:dyDescent="0.25">
      <c r="A18" s="2">
        <v>4</v>
      </c>
      <c r="B18" s="2" t="s">
        <v>20</v>
      </c>
      <c r="C18" s="3" t="s">
        <v>21</v>
      </c>
      <c r="D18" s="2">
        <v>1</v>
      </c>
      <c r="E18" s="2" t="s">
        <v>15</v>
      </c>
      <c r="F18" s="9">
        <f t="shared" si="4"/>
        <v>319327.731092437</v>
      </c>
      <c r="G18" s="9">
        <v>380000</v>
      </c>
      <c r="H18" s="10">
        <f>R18</f>
        <v>388160.74103333335</v>
      </c>
      <c r="J18" s="16">
        <f t="shared" si="5"/>
        <v>8160.7410333333537</v>
      </c>
      <c r="K18" s="17">
        <v>304526.17</v>
      </c>
      <c r="L18" s="18">
        <f t="shared" si="0"/>
        <v>362386.14229999995</v>
      </c>
      <c r="M18" s="17">
        <v>328827.36</v>
      </c>
      <c r="N18" s="18">
        <f t="shared" si="1"/>
        <v>391304.55839999998</v>
      </c>
      <c r="O18" s="19">
        <v>345202.96</v>
      </c>
      <c r="P18" s="18">
        <f t="shared" si="2"/>
        <v>410791.52240000002</v>
      </c>
      <c r="Q18" s="19">
        <f t="shared" si="3"/>
        <v>326185.49666666664</v>
      </c>
      <c r="R18" s="20">
        <f t="shared" si="3"/>
        <v>388160.74103333335</v>
      </c>
    </row>
    <row r="19" spans="1:18" ht="247.5" x14ac:dyDescent="0.25">
      <c r="A19" s="2">
        <v>5</v>
      </c>
      <c r="B19" s="2" t="s">
        <v>22</v>
      </c>
      <c r="C19" s="3" t="s">
        <v>23</v>
      </c>
      <c r="D19" s="2">
        <v>1</v>
      </c>
      <c r="E19" s="2" t="s">
        <v>15</v>
      </c>
      <c r="F19" s="9">
        <f t="shared" si="4"/>
        <v>319327.731092437</v>
      </c>
      <c r="G19" s="9">
        <v>380000</v>
      </c>
      <c r="H19" s="10">
        <f>R19</f>
        <v>388160.74103333335</v>
      </c>
      <c r="J19" s="16">
        <f t="shared" si="5"/>
        <v>8160.7410333333537</v>
      </c>
      <c r="K19" s="17">
        <v>304526.17</v>
      </c>
      <c r="L19" s="18">
        <f t="shared" si="0"/>
        <v>362386.14229999995</v>
      </c>
      <c r="M19" s="17">
        <v>328827.36</v>
      </c>
      <c r="N19" s="18">
        <f t="shared" si="1"/>
        <v>391304.55839999998</v>
      </c>
      <c r="O19" s="19">
        <v>345202.96</v>
      </c>
      <c r="P19" s="18">
        <f t="shared" si="2"/>
        <v>410791.52240000002</v>
      </c>
      <c r="Q19" s="19">
        <f t="shared" si="3"/>
        <v>326185.49666666664</v>
      </c>
      <c r="R19" s="20">
        <f t="shared" si="3"/>
        <v>388160.74103333335</v>
      </c>
    </row>
    <row r="20" spans="1:18" ht="78.75" x14ac:dyDescent="0.25">
      <c r="A20" s="2">
        <v>6</v>
      </c>
      <c r="B20" s="2" t="s">
        <v>24</v>
      </c>
      <c r="C20" s="3" t="s">
        <v>25</v>
      </c>
      <c r="D20" s="2">
        <v>1</v>
      </c>
      <c r="E20" s="2" t="s">
        <v>15</v>
      </c>
      <c r="F20" s="9">
        <f t="shared" si="4"/>
        <v>428571.42857142858</v>
      </c>
      <c r="G20" s="9">
        <v>510000</v>
      </c>
      <c r="H20" s="10">
        <f>R20</f>
        <v>517549.08799999999</v>
      </c>
      <c r="J20" s="16">
        <f t="shared" si="5"/>
        <v>7549.0879999999888</v>
      </c>
      <c r="K20" s="17">
        <v>406036.02</v>
      </c>
      <c r="L20" s="18">
        <f t="shared" si="0"/>
        <v>483182.86380000005</v>
      </c>
      <c r="M20" s="17">
        <v>438437.69</v>
      </c>
      <c r="N20" s="18">
        <f t="shared" si="1"/>
        <v>521740.85109999997</v>
      </c>
      <c r="O20" s="19">
        <v>460271.89</v>
      </c>
      <c r="P20" s="18">
        <f t="shared" si="2"/>
        <v>547723.54910000006</v>
      </c>
      <c r="Q20" s="18">
        <f t="shared" si="3"/>
        <v>434915.2</v>
      </c>
      <c r="R20" s="20">
        <f t="shared" si="3"/>
        <v>517549.08799999999</v>
      </c>
    </row>
    <row r="21" spans="1:18" ht="292.5" x14ac:dyDescent="0.25">
      <c r="A21" s="2">
        <v>7</v>
      </c>
      <c r="B21" s="2" t="s">
        <v>26</v>
      </c>
      <c r="C21" s="3" t="s">
        <v>27</v>
      </c>
      <c r="D21" s="2">
        <v>1</v>
      </c>
      <c r="E21" s="2" t="s">
        <v>15</v>
      </c>
      <c r="F21" s="9">
        <f t="shared" si="4"/>
        <v>428571.42857142858</v>
      </c>
      <c r="G21" s="9">
        <v>510000</v>
      </c>
      <c r="H21" s="10">
        <f>R21</f>
        <v>517549.08799999999</v>
      </c>
      <c r="J21" s="16">
        <f t="shared" si="5"/>
        <v>7549.0879999999888</v>
      </c>
      <c r="K21" s="17">
        <v>406036.02</v>
      </c>
      <c r="L21" s="18">
        <f t="shared" si="0"/>
        <v>483182.86380000005</v>
      </c>
      <c r="M21" s="17">
        <v>438437.69</v>
      </c>
      <c r="N21" s="17">
        <f t="shared" si="1"/>
        <v>521740.85109999997</v>
      </c>
      <c r="O21" s="19">
        <v>460271.89</v>
      </c>
      <c r="P21" s="18">
        <f t="shared" si="2"/>
        <v>547723.54910000006</v>
      </c>
      <c r="Q21" s="18">
        <f t="shared" si="3"/>
        <v>434915.2</v>
      </c>
      <c r="R21" s="20">
        <f t="shared" si="3"/>
        <v>517549.08799999999</v>
      </c>
    </row>
    <row r="22" spans="1:18" ht="292.5" x14ac:dyDescent="0.25">
      <c r="A22" s="2">
        <v>8</v>
      </c>
      <c r="B22" s="2" t="s">
        <v>28</v>
      </c>
      <c r="C22" s="3" t="s">
        <v>27</v>
      </c>
      <c r="D22" s="2">
        <v>1</v>
      </c>
      <c r="E22" s="2" t="s">
        <v>15</v>
      </c>
      <c r="F22" s="9">
        <f t="shared" si="4"/>
        <v>428571.42857142858</v>
      </c>
      <c r="G22" s="9">
        <v>510000</v>
      </c>
      <c r="H22" s="10">
        <f>R22</f>
        <v>517549.08799999999</v>
      </c>
      <c r="J22" s="16">
        <f t="shared" si="5"/>
        <v>7549.0879999999888</v>
      </c>
      <c r="K22" s="17">
        <v>406036.02</v>
      </c>
      <c r="L22" s="18">
        <f t="shared" si="0"/>
        <v>483182.86380000005</v>
      </c>
      <c r="M22" s="18">
        <v>438437.69</v>
      </c>
      <c r="N22" s="18">
        <f t="shared" si="1"/>
        <v>521740.85109999997</v>
      </c>
      <c r="O22" s="19">
        <v>460271.89</v>
      </c>
      <c r="P22" s="18">
        <f t="shared" si="2"/>
        <v>547723.54910000006</v>
      </c>
      <c r="Q22" s="18">
        <f t="shared" si="3"/>
        <v>434915.2</v>
      </c>
      <c r="R22" s="20">
        <f t="shared" si="3"/>
        <v>517549.08799999999</v>
      </c>
    </row>
    <row r="23" spans="1:18" ht="292.5" x14ac:dyDescent="0.25">
      <c r="A23" s="2">
        <v>9</v>
      </c>
      <c r="B23" s="2" t="s">
        <v>29</v>
      </c>
      <c r="C23" s="3" t="s">
        <v>27</v>
      </c>
      <c r="D23" s="2">
        <v>1</v>
      </c>
      <c r="E23" s="2" t="s">
        <v>15</v>
      </c>
      <c r="F23" s="9">
        <f t="shared" si="4"/>
        <v>428571.42857142858</v>
      </c>
      <c r="G23" s="9">
        <v>510000</v>
      </c>
      <c r="H23" s="10">
        <f>R23</f>
        <v>517549.08799999999</v>
      </c>
      <c r="J23" s="16">
        <f t="shared" si="5"/>
        <v>7549.0879999999888</v>
      </c>
      <c r="K23" s="17">
        <v>406036.02</v>
      </c>
      <c r="L23" s="18">
        <f t="shared" si="0"/>
        <v>483182.86380000005</v>
      </c>
      <c r="M23" s="18">
        <v>438437.69</v>
      </c>
      <c r="N23" s="18">
        <f t="shared" si="1"/>
        <v>521740.85109999997</v>
      </c>
      <c r="O23" s="19">
        <v>460271.89</v>
      </c>
      <c r="P23" s="18">
        <f t="shared" si="2"/>
        <v>547723.54910000006</v>
      </c>
      <c r="Q23" s="18">
        <f t="shared" si="3"/>
        <v>434915.2</v>
      </c>
      <c r="R23" s="20">
        <f t="shared" si="3"/>
        <v>517549.08799999999</v>
      </c>
    </row>
    <row r="24" spans="1:18" ht="281.25" x14ac:dyDescent="0.25">
      <c r="A24" s="2">
        <v>10</v>
      </c>
      <c r="B24" s="2" t="s">
        <v>30</v>
      </c>
      <c r="C24" s="3" t="s">
        <v>31</v>
      </c>
      <c r="D24" s="2">
        <v>1</v>
      </c>
      <c r="E24" s="2" t="s">
        <v>15</v>
      </c>
      <c r="F24" s="9">
        <f t="shared" si="4"/>
        <v>428571.42857142858</v>
      </c>
      <c r="G24" s="9">
        <v>510000</v>
      </c>
      <c r="H24" s="10">
        <f>R24</f>
        <v>517549.08799999999</v>
      </c>
      <c r="J24" s="16">
        <f t="shared" si="5"/>
        <v>7549.0879999999888</v>
      </c>
      <c r="K24" s="17">
        <v>406036.02</v>
      </c>
      <c r="L24" s="18">
        <f t="shared" si="0"/>
        <v>483182.86380000005</v>
      </c>
      <c r="M24" s="18">
        <v>438437.69</v>
      </c>
      <c r="N24" s="18">
        <f t="shared" si="1"/>
        <v>521740.85109999997</v>
      </c>
      <c r="O24" s="19">
        <v>460271.89</v>
      </c>
      <c r="P24" s="18">
        <f t="shared" si="2"/>
        <v>547723.54910000006</v>
      </c>
      <c r="Q24" s="18">
        <f t="shared" si="3"/>
        <v>434915.2</v>
      </c>
      <c r="R24" s="20">
        <f t="shared" si="3"/>
        <v>517549.08799999999</v>
      </c>
    </row>
    <row r="25" spans="1:18" ht="281.25" x14ac:dyDescent="0.25">
      <c r="A25" s="2">
        <v>11</v>
      </c>
      <c r="B25" s="2" t="s">
        <v>32</v>
      </c>
      <c r="C25" s="3" t="s">
        <v>31</v>
      </c>
      <c r="D25" s="2">
        <v>1</v>
      </c>
      <c r="E25" s="2" t="s">
        <v>15</v>
      </c>
      <c r="F25" s="9">
        <f t="shared" si="4"/>
        <v>428571.42857142858</v>
      </c>
      <c r="G25" s="9">
        <v>510000</v>
      </c>
      <c r="H25" s="10">
        <f>R25</f>
        <v>517549.08799999999</v>
      </c>
      <c r="J25" s="16">
        <f t="shared" si="5"/>
        <v>7549.0879999999888</v>
      </c>
      <c r="K25" s="17">
        <v>406036.02</v>
      </c>
      <c r="L25" s="18">
        <f t="shared" si="0"/>
        <v>483182.86380000005</v>
      </c>
      <c r="M25" s="18">
        <v>438437.69</v>
      </c>
      <c r="N25" s="18">
        <f t="shared" si="1"/>
        <v>521740.85109999997</v>
      </c>
      <c r="O25" s="19">
        <v>460271.89</v>
      </c>
      <c r="P25" s="18">
        <f t="shared" si="2"/>
        <v>547723.54910000006</v>
      </c>
      <c r="Q25" s="18">
        <f t="shared" si="3"/>
        <v>434915.2</v>
      </c>
      <c r="R25" s="20">
        <f t="shared" si="3"/>
        <v>517549.08799999999</v>
      </c>
    </row>
    <row r="26" spans="1:18" ht="281.25" x14ac:dyDescent="0.25">
      <c r="A26" s="2">
        <v>12</v>
      </c>
      <c r="B26" s="2" t="s">
        <v>33</v>
      </c>
      <c r="C26" s="3" t="s">
        <v>31</v>
      </c>
      <c r="D26" s="2">
        <v>1</v>
      </c>
      <c r="E26" s="2" t="s">
        <v>15</v>
      </c>
      <c r="F26" s="9">
        <f t="shared" si="4"/>
        <v>428571.42857142858</v>
      </c>
      <c r="G26" s="9">
        <v>510000</v>
      </c>
      <c r="H26" s="10">
        <f>R26</f>
        <v>517549.08799999999</v>
      </c>
      <c r="J26" s="16">
        <f t="shared" si="5"/>
        <v>7549.0879999999888</v>
      </c>
      <c r="K26" s="17">
        <v>406036.02</v>
      </c>
      <c r="L26" s="18">
        <f t="shared" si="0"/>
        <v>483182.86380000005</v>
      </c>
      <c r="M26" s="18">
        <v>438437.69</v>
      </c>
      <c r="N26" s="18">
        <f t="shared" si="1"/>
        <v>521740.85109999997</v>
      </c>
      <c r="O26" s="19">
        <v>460271.89</v>
      </c>
      <c r="P26" s="18">
        <f t="shared" si="2"/>
        <v>547723.54910000006</v>
      </c>
      <c r="Q26" s="18">
        <f t="shared" si="3"/>
        <v>434915.2</v>
      </c>
      <c r="R26" s="20">
        <f t="shared" si="3"/>
        <v>517549.08799999999</v>
      </c>
    </row>
    <row r="27" spans="1:18" ht="281.25" x14ac:dyDescent="0.25">
      <c r="A27" s="2">
        <v>13</v>
      </c>
      <c r="B27" s="2" t="s">
        <v>34</v>
      </c>
      <c r="C27" s="3" t="s">
        <v>31</v>
      </c>
      <c r="D27" s="2">
        <v>1</v>
      </c>
      <c r="E27" s="2" t="s">
        <v>15</v>
      </c>
      <c r="F27" s="9">
        <f t="shared" si="4"/>
        <v>428571.42857142858</v>
      </c>
      <c r="G27" s="9">
        <v>510000</v>
      </c>
      <c r="H27" s="10">
        <f>R27</f>
        <v>517549.08799999999</v>
      </c>
      <c r="J27" s="16">
        <f t="shared" si="5"/>
        <v>7549.0879999999888</v>
      </c>
      <c r="K27" s="17">
        <v>406036.02</v>
      </c>
      <c r="L27" s="18">
        <f t="shared" si="0"/>
        <v>483182.86380000005</v>
      </c>
      <c r="M27" s="18">
        <v>438437.69</v>
      </c>
      <c r="N27" s="18">
        <f t="shared" si="1"/>
        <v>521740.85109999997</v>
      </c>
      <c r="O27" s="19">
        <v>460271.89</v>
      </c>
      <c r="P27" s="18">
        <f t="shared" si="2"/>
        <v>547723.54910000006</v>
      </c>
      <c r="Q27" s="18">
        <f t="shared" si="3"/>
        <v>434915.2</v>
      </c>
      <c r="R27" s="20">
        <f t="shared" si="3"/>
        <v>517549.08799999999</v>
      </c>
    </row>
    <row r="28" spans="1:18" ht="281.25" x14ac:dyDescent="0.25">
      <c r="A28" s="2">
        <v>14</v>
      </c>
      <c r="B28" s="2" t="s">
        <v>35</v>
      </c>
      <c r="C28" s="3" t="s">
        <v>31</v>
      </c>
      <c r="D28" s="2">
        <v>1</v>
      </c>
      <c r="E28" s="2" t="s">
        <v>15</v>
      </c>
      <c r="F28" s="9">
        <f t="shared" si="4"/>
        <v>428571.42857142858</v>
      </c>
      <c r="G28" s="9">
        <v>510000</v>
      </c>
      <c r="H28" s="10">
        <f>R28</f>
        <v>517549.08799999999</v>
      </c>
      <c r="J28" s="16">
        <f t="shared" si="5"/>
        <v>7549.0879999999888</v>
      </c>
      <c r="K28" s="17">
        <v>406036.02</v>
      </c>
      <c r="L28" s="18">
        <f t="shared" si="0"/>
        <v>483182.86380000005</v>
      </c>
      <c r="M28" s="18">
        <v>438437.69</v>
      </c>
      <c r="N28" s="18">
        <f t="shared" si="1"/>
        <v>521740.85109999997</v>
      </c>
      <c r="O28" s="19">
        <v>460271.89</v>
      </c>
      <c r="P28" s="18">
        <f t="shared" si="2"/>
        <v>547723.54910000006</v>
      </c>
      <c r="Q28" s="18">
        <f t="shared" si="3"/>
        <v>434915.2</v>
      </c>
      <c r="R28" s="20">
        <f t="shared" si="3"/>
        <v>517549.08799999999</v>
      </c>
    </row>
    <row r="29" spans="1:18" ht="281.25" x14ac:dyDescent="0.25">
      <c r="A29" s="2">
        <v>15</v>
      </c>
      <c r="B29" s="2" t="s">
        <v>36</v>
      </c>
      <c r="C29" s="3" t="s">
        <v>31</v>
      </c>
      <c r="D29" s="2">
        <v>1</v>
      </c>
      <c r="E29" s="2" t="s">
        <v>15</v>
      </c>
      <c r="F29" s="9">
        <f t="shared" si="4"/>
        <v>428571.42857142858</v>
      </c>
      <c r="G29" s="9">
        <v>510000</v>
      </c>
      <c r="H29" s="10">
        <f>R29</f>
        <v>517549.08799999999</v>
      </c>
      <c r="J29" s="16">
        <f t="shared" si="5"/>
        <v>7549.0879999999888</v>
      </c>
      <c r="K29" s="17">
        <v>406036.02</v>
      </c>
      <c r="L29" s="18">
        <f t="shared" si="0"/>
        <v>483182.86380000005</v>
      </c>
      <c r="M29" s="18">
        <v>438437.69</v>
      </c>
      <c r="N29" s="18">
        <f t="shared" si="1"/>
        <v>521740.85109999997</v>
      </c>
      <c r="O29" s="19">
        <v>460271.89</v>
      </c>
      <c r="P29" s="18">
        <f t="shared" si="2"/>
        <v>547723.54910000006</v>
      </c>
      <c r="Q29" s="18">
        <f t="shared" si="3"/>
        <v>434915.2</v>
      </c>
      <c r="R29" s="20">
        <f t="shared" si="3"/>
        <v>517549.08799999999</v>
      </c>
    </row>
    <row r="30" spans="1:18" ht="281.25" x14ac:dyDescent="0.25">
      <c r="A30" s="2">
        <v>16</v>
      </c>
      <c r="B30" s="2" t="s">
        <v>37</v>
      </c>
      <c r="C30" s="3" t="s">
        <v>31</v>
      </c>
      <c r="D30" s="2">
        <v>1</v>
      </c>
      <c r="E30" s="2" t="s">
        <v>15</v>
      </c>
      <c r="F30" s="9">
        <f t="shared" si="4"/>
        <v>428571.42857142858</v>
      </c>
      <c r="G30" s="9">
        <v>510000</v>
      </c>
      <c r="H30" s="10">
        <f>R30</f>
        <v>517549.08799999999</v>
      </c>
      <c r="J30" s="16">
        <f t="shared" si="5"/>
        <v>7549.0879999999888</v>
      </c>
      <c r="K30" s="17">
        <v>406036.02</v>
      </c>
      <c r="L30" s="18">
        <f t="shared" si="0"/>
        <v>483182.86380000005</v>
      </c>
      <c r="M30" s="18">
        <v>438437.69</v>
      </c>
      <c r="N30" s="18">
        <f t="shared" si="1"/>
        <v>521740.85109999997</v>
      </c>
      <c r="O30" s="19">
        <v>460271.89</v>
      </c>
      <c r="P30" s="18">
        <f t="shared" si="2"/>
        <v>547723.54910000006</v>
      </c>
      <c r="Q30" s="18">
        <f t="shared" si="3"/>
        <v>434915.2</v>
      </c>
      <c r="R30" s="20">
        <f t="shared" si="3"/>
        <v>517549.08799999999</v>
      </c>
    </row>
    <row r="31" spans="1:18" ht="281.25" x14ac:dyDescent="0.25">
      <c r="A31" s="2">
        <v>17</v>
      </c>
      <c r="B31" s="2" t="s">
        <v>38</v>
      </c>
      <c r="C31" s="3" t="s">
        <v>31</v>
      </c>
      <c r="D31" s="2">
        <v>1</v>
      </c>
      <c r="E31" s="2" t="s">
        <v>15</v>
      </c>
      <c r="F31" s="9">
        <f t="shared" si="4"/>
        <v>428571.42857142858</v>
      </c>
      <c r="G31" s="9">
        <v>510000</v>
      </c>
      <c r="H31" s="10">
        <f>R31</f>
        <v>517549.08799999999</v>
      </c>
      <c r="J31" s="16">
        <f t="shared" si="5"/>
        <v>7549.0879999999888</v>
      </c>
      <c r="K31" s="17">
        <v>406036.02</v>
      </c>
      <c r="L31" s="18">
        <f t="shared" si="0"/>
        <v>483182.86380000005</v>
      </c>
      <c r="M31" s="18">
        <v>438437.69</v>
      </c>
      <c r="N31" s="18">
        <f t="shared" si="1"/>
        <v>521740.85109999997</v>
      </c>
      <c r="O31" s="19">
        <v>460271.89</v>
      </c>
      <c r="P31" s="18">
        <f t="shared" si="2"/>
        <v>547723.54910000006</v>
      </c>
      <c r="Q31" s="18">
        <f t="shared" ref="Q31:R90" si="6">AVERAGE(K31,M31,O31)</f>
        <v>434915.2</v>
      </c>
      <c r="R31" s="20">
        <f t="shared" si="6"/>
        <v>517549.08799999999</v>
      </c>
    </row>
    <row r="32" spans="1:18" ht="281.25" x14ac:dyDescent="0.25">
      <c r="A32" s="2">
        <v>18</v>
      </c>
      <c r="B32" s="2" t="s">
        <v>39</v>
      </c>
      <c r="C32" s="3" t="s">
        <v>31</v>
      </c>
      <c r="D32" s="2">
        <v>1</v>
      </c>
      <c r="E32" s="2" t="s">
        <v>15</v>
      </c>
      <c r="F32" s="9">
        <f t="shared" si="4"/>
        <v>428571.42857142858</v>
      </c>
      <c r="G32" s="9">
        <v>510000</v>
      </c>
      <c r="H32" s="10">
        <f>R32</f>
        <v>517549.08799999999</v>
      </c>
      <c r="J32" s="16">
        <f t="shared" si="5"/>
        <v>7549.0879999999888</v>
      </c>
      <c r="K32" s="17">
        <v>406036.02</v>
      </c>
      <c r="L32" s="18">
        <f t="shared" si="0"/>
        <v>483182.86380000005</v>
      </c>
      <c r="M32" s="18">
        <v>438437.69</v>
      </c>
      <c r="N32" s="18">
        <f t="shared" si="1"/>
        <v>521740.85109999997</v>
      </c>
      <c r="O32" s="19">
        <v>460271.89</v>
      </c>
      <c r="P32" s="18">
        <f t="shared" si="2"/>
        <v>547723.54910000006</v>
      </c>
      <c r="Q32" s="18">
        <f t="shared" si="6"/>
        <v>434915.2</v>
      </c>
      <c r="R32" s="20">
        <f t="shared" si="6"/>
        <v>517549.08799999999</v>
      </c>
    </row>
    <row r="33" spans="1:18" ht="281.25" x14ac:dyDescent="0.25">
      <c r="A33" s="2">
        <v>19</v>
      </c>
      <c r="B33" s="2" t="s">
        <v>40</v>
      </c>
      <c r="C33" s="3" t="s">
        <v>31</v>
      </c>
      <c r="D33" s="2">
        <v>1</v>
      </c>
      <c r="E33" s="2" t="s">
        <v>15</v>
      </c>
      <c r="F33" s="9">
        <f t="shared" si="4"/>
        <v>428571.42857142858</v>
      </c>
      <c r="G33" s="9">
        <v>510000</v>
      </c>
      <c r="H33" s="10">
        <f>R33</f>
        <v>517549.08799999999</v>
      </c>
      <c r="J33" s="16">
        <f t="shared" si="5"/>
        <v>7549.0879999999888</v>
      </c>
      <c r="K33" s="17">
        <v>406036.02</v>
      </c>
      <c r="L33" s="18">
        <f t="shared" si="0"/>
        <v>483182.86380000005</v>
      </c>
      <c r="M33" s="18">
        <v>438437.69</v>
      </c>
      <c r="N33" s="18">
        <f t="shared" si="1"/>
        <v>521740.85109999997</v>
      </c>
      <c r="O33" s="21">
        <v>460271.89</v>
      </c>
      <c r="P33" s="18">
        <f t="shared" si="2"/>
        <v>547723.54910000006</v>
      </c>
      <c r="Q33" s="18">
        <f t="shared" si="6"/>
        <v>434915.2</v>
      </c>
      <c r="R33" s="20">
        <f t="shared" si="6"/>
        <v>517549.08799999999</v>
      </c>
    </row>
    <row r="34" spans="1:18" ht="281.25" x14ac:dyDescent="0.25">
      <c r="A34" s="2">
        <v>20</v>
      </c>
      <c r="B34" s="2" t="s">
        <v>41</v>
      </c>
      <c r="C34" s="3" t="s">
        <v>31</v>
      </c>
      <c r="D34" s="2">
        <v>1</v>
      </c>
      <c r="E34" s="2" t="s">
        <v>15</v>
      </c>
      <c r="F34" s="9">
        <f t="shared" si="4"/>
        <v>428571.42857142858</v>
      </c>
      <c r="G34" s="9">
        <v>510000</v>
      </c>
      <c r="H34" s="10">
        <f>R34</f>
        <v>517549.08799999999</v>
      </c>
      <c r="J34" s="16">
        <f t="shared" si="5"/>
        <v>7549.0879999999888</v>
      </c>
      <c r="K34" s="17">
        <v>406036.02</v>
      </c>
      <c r="L34" s="18">
        <f t="shared" si="0"/>
        <v>483182.86380000005</v>
      </c>
      <c r="M34" s="18">
        <v>438437.69</v>
      </c>
      <c r="N34" s="18">
        <f t="shared" si="1"/>
        <v>521740.85109999997</v>
      </c>
      <c r="O34" s="22">
        <v>460271.89</v>
      </c>
      <c r="P34" s="18">
        <f t="shared" si="2"/>
        <v>547723.54910000006</v>
      </c>
      <c r="Q34" s="18">
        <f t="shared" si="6"/>
        <v>434915.2</v>
      </c>
      <c r="R34" s="20">
        <f t="shared" si="6"/>
        <v>517549.08799999999</v>
      </c>
    </row>
    <row r="35" spans="1:18" ht="281.25" x14ac:dyDescent="0.25">
      <c r="A35" s="2">
        <v>21</v>
      </c>
      <c r="B35" s="2" t="s">
        <v>42</v>
      </c>
      <c r="C35" s="3" t="s">
        <v>43</v>
      </c>
      <c r="D35" s="2">
        <v>1</v>
      </c>
      <c r="E35" s="2" t="s">
        <v>15</v>
      </c>
      <c r="F35" s="9">
        <f t="shared" si="4"/>
        <v>428571.42857142858</v>
      </c>
      <c r="G35" s="9">
        <v>510000</v>
      </c>
      <c r="H35" s="10">
        <f>R35</f>
        <v>517549.08799999999</v>
      </c>
      <c r="J35" s="16">
        <f t="shared" si="5"/>
        <v>7549.0879999999888</v>
      </c>
      <c r="K35" s="17">
        <v>406036.02</v>
      </c>
      <c r="L35" s="18">
        <f t="shared" si="0"/>
        <v>483182.86380000005</v>
      </c>
      <c r="M35" s="18">
        <v>438437.69</v>
      </c>
      <c r="N35" s="18">
        <f t="shared" si="1"/>
        <v>521740.85109999997</v>
      </c>
      <c r="O35" s="22">
        <v>460271.89</v>
      </c>
      <c r="P35" s="18">
        <f t="shared" si="2"/>
        <v>547723.54910000006</v>
      </c>
      <c r="Q35" s="18">
        <f t="shared" si="6"/>
        <v>434915.2</v>
      </c>
      <c r="R35" s="20">
        <f t="shared" si="6"/>
        <v>517549.08799999999</v>
      </c>
    </row>
    <row r="36" spans="1:18" ht="281.25" x14ac:dyDescent="0.25">
      <c r="A36" s="2">
        <v>22</v>
      </c>
      <c r="B36" s="2" t="s">
        <v>44</v>
      </c>
      <c r="C36" s="3" t="s">
        <v>43</v>
      </c>
      <c r="D36" s="2">
        <v>1</v>
      </c>
      <c r="E36" s="2" t="s">
        <v>15</v>
      </c>
      <c r="F36" s="9">
        <f t="shared" si="4"/>
        <v>428571.42857142858</v>
      </c>
      <c r="G36" s="9">
        <v>510000</v>
      </c>
      <c r="H36" s="10">
        <f>R36</f>
        <v>517549.08799999999</v>
      </c>
      <c r="J36" s="16">
        <f t="shared" si="5"/>
        <v>7549.0879999999888</v>
      </c>
      <c r="K36" s="17">
        <v>406036.02</v>
      </c>
      <c r="L36" s="18">
        <f t="shared" si="0"/>
        <v>483182.86380000005</v>
      </c>
      <c r="M36" s="18">
        <v>438437.69</v>
      </c>
      <c r="N36" s="18">
        <f t="shared" si="1"/>
        <v>521740.85109999997</v>
      </c>
      <c r="O36" s="18">
        <v>460271.89</v>
      </c>
      <c r="P36" s="18">
        <f t="shared" si="2"/>
        <v>547723.54910000006</v>
      </c>
      <c r="Q36" s="18">
        <f t="shared" si="6"/>
        <v>434915.2</v>
      </c>
      <c r="R36" s="20">
        <f t="shared" si="6"/>
        <v>517549.08799999999</v>
      </c>
    </row>
    <row r="37" spans="1:18" ht="281.25" x14ac:dyDescent="0.25">
      <c r="A37" s="2">
        <v>23</v>
      </c>
      <c r="B37" s="2" t="s">
        <v>45</v>
      </c>
      <c r="C37" s="3" t="s">
        <v>43</v>
      </c>
      <c r="D37" s="2">
        <v>1</v>
      </c>
      <c r="E37" s="2" t="s">
        <v>15</v>
      </c>
      <c r="F37" s="9">
        <f t="shared" si="4"/>
        <v>428571.42857142858</v>
      </c>
      <c r="G37" s="9">
        <v>510000</v>
      </c>
      <c r="H37" s="10">
        <f>R37</f>
        <v>517549.08799999999</v>
      </c>
      <c r="J37" s="16">
        <f t="shared" si="5"/>
        <v>7549.0879999999888</v>
      </c>
      <c r="K37" s="17">
        <v>406036.02</v>
      </c>
      <c r="L37" s="18">
        <f t="shared" si="0"/>
        <v>483182.86380000005</v>
      </c>
      <c r="M37" s="18">
        <v>438437.69</v>
      </c>
      <c r="N37" s="18">
        <f t="shared" si="1"/>
        <v>521740.85109999997</v>
      </c>
      <c r="O37" s="18">
        <v>460271.89</v>
      </c>
      <c r="P37" s="18">
        <f t="shared" si="2"/>
        <v>547723.54910000006</v>
      </c>
      <c r="Q37" s="18">
        <f t="shared" si="6"/>
        <v>434915.2</v>
      </c>
      <c r="R37" s="20">
        <f t="shared" si="6"/>
        <v>517549.08799999999</v>
      </c>
    </row>
    <row r="38" spans="1:18" ht="281.25" x14ac:dyDescent="0.25">
      <c r="A38" s="2">
        <v>24</v>
      </c>
      <c r="B38" s="2" t="s">
        <v>46</v>
      </c>
      <c r="C38" s="3" t="s">
        <v>43</v>
      </c>
      <c r="D38" s="2">
        <v>1</v>
      </c>
      <c r="E38" s="2" t="s">
        <v>15</v>
      </c>
      <c r="F38" s="9">
        <f t="shared" si="4"/>
        <v>428571.42857142858</v>
      </c>
      <c r="G38" s="9">
        <v>510000</v>
      </c>
      <c r="H38" s="10">
        <f>R38</f>
        <v>517549.08799999999</v>
      </c>
      <c r="J38" s="16">
        <f t="shared" si="5"/>
        <v>7549.0879999999888</v>
      </c>
      <c r="K38" s="17">
        <v>406036.02</v>
      </c>
      <c r="L38" s="18">
        <f t="shared" si="0"/>
        <v>483182.86380000005</v>
      </c>
      <c r="M38" s="18">
        <v>438437.69</v>
      </c>
      <c r="N38" s="18">
        <f t="shared" si="1"/>
        <v>521740.85109999997</v>
      </c>
      <c r="O38" s="18">
        <v>460271.89</v>
      </c>
      <c r="P38" s="18">
        <f t="shared" si="2"/>
        <v>547723.54910000006</v>
      </c>
      <c r="Q38" s="18">
        <f t="shared" si="6"/>
        <v>434915.2</v>
      </c>
      <c r="R38" s="20">
        <f t="shared" si="6"/>
        <v>517549.08799999999</v>
      </c>
    </row>
    <row r="39" spans="1:18" ht="281.25" x14ac:dyDescent="0.25">
      <c r="A39" s="2">
        <v>25</v>
      </c>
      <c r="B39" s="2" t="s">
        <v>47</v>
      </c>
      <c r="C39" s="3" t="s">
        <v>31</v>
      </c>
      <c r="D39" s="2">
        <v>1</v>
      </c>
      <c r="E39" s="2" t="s">
        <v>15</v>
      </c>
      <c r="F39" s="9">
        <f t="shared" si="4"/>
        <v>428571.42857142858</v>
      </c>
      <c r="G39" s="9">
        <v>510000</v>
      </c>
      <c r="H39" s="10">
        <f>R39</f>
        <v>517549.08799999999</v>
      </c>
      <c r="J39" s="16">
        <f t="shared" si="5"/>
        <v>7549.0879999999888</v>
      </c>
      <c r="K39" s="17">
        <v>406036.02</v>
      </c>
      <c r="L39" s="18">
        <f t="shared" si="0"/>
        <v>483182.86380000005</v>
      </c>
      <c r="M39" s="18">
        <v>438437.69</v>
      </c>
      <c r="N39" s="18">
        <f t="shared" si="1"/>
        <v>521740.85109999997</v>
      </c>
      <c r="O39" s="18">
        <v>460271.89</v>
      </c>
      <c r="P39" s="18">
        <f t="shared" si="2"/>
        <v>547723.54910000006</v>
      </c>
      <c r="Q39" s="18">
        <f t="shared" si="6"/>
        <v>434915.2</v>
      </c>
      <c r="R39" s="20">
        <f t="shared" si="6"/>
        <v>517549.08799999999</v>
      </c>
    </row>
    <row r="40" spans="1:18" ht="281.25" x14ac:dyDescent="0.25">
      <c r="A40" s="2">
        <v>26</v>
      </c>
      <c r="B40" s="2" t="s">
        <v>48</v>
      </c>
      <c r="C40" s="3" t="s">
        <v>43</v>
      </c>
      <c r="D40" s="2">
        <v>1</v>
      </c>
      <c r="E40" s="2" t="s">
        <v>15</v>
      </c>
      <c r="F40" s="9">
        <f t="shared" si="4"/>
        <v>428571.42857142858</v>
      </c>
      <c r="G40" s="9">
        <v>510000</v>
      </c>
      <c r="H40" s="10">
        <f>R40</f>
        <v>517549.08799999999</v>
      </c>
      <c r="J40" s="16">
        <f t="shared" si="5"/>
        <v>7549.0879999999888</v>
      </c>
      <c r="K40" s="17">
        <v>406036.02</v>
      </c>
      <c r="L40" s="18">
        <f t="shared" si="0"/>
        <v>483182.86380000005</v>
      </c>
      <c r="M40" s="18">
        <v>438437.69</v>
      </c>
      <c r="N40" s="18">
        <f t="shared" si="1"/>
        <v>521740.85109999997</v>
      </c>
      <c r="O40" s="18">
        <v>460271.89</v>
      </c>
      <c r="P40" s="18">
        <f t="shared" si="2"/>
        <v>547723.54910000006</v>
      </c>
      <c r="Q40" s="18">
        <f t="shared" si="6"/>
        <v>434915.2</v>
      </c>
      <c r="R40" s="20">
        <f t="shared" si="6"/>
        <v>517549.08799999999</v>
      </c>
    </row>
    <row r="41" spans="1:18" ht="281.25" x14ac:dyDescent="0.25">
      <c r="A41" s="2">
        <v>27</v>
      </c>
      <c r="B41" s="2" t="s">
        <v>49</v>
      </c>
      <c r="C41" s="3" t="s">
        <v>50</v>
      </c>
      <c r="D41" s="2">
        <v>1</v>
      </c>
      <c r="E41" s="2" t="s">
        <v>15</v>
      </c>
      <c r="F41" s="9">
        <f t="shared" si="4"/>
        <v>1512605.0420168068</v>
      </c>
      <c r="G41" s="9">
        <v>1800000</v>
      </c>
      <c r="H41" s="10">
        <f>R41</f>
        <v>1839967.3534666665</v>
      </c>
      <c r="J41" s="16">
        <f t="shared" si="5"/>
        <v>39967.353466666536</v>
      </c>
      <c r="K41" s="17">
        <v>1443521.08</v>
      </c>
      <c r="L41" s="18">
        <f t="shared" si="0"/>
        <v>1717790.0852000001</v>
      </c>
      <c r="M41" s="18">
        <v>1558714.06</v>
      </c>
      <c r="N41" s="18">
        <f t="shared" si="1"/>
        <v>1854869.7313999999</v>
      </c>
      <c r="O41" s="18">
        <v>1636338.02</v>
      </c>
      <c r="P41" s="18">
        <f t="shared" si="2"/>
        <v>1947242.2438000001</v>
      </c>
      <c r="Q41" s="18">
        <f t="shared" si="6"/>
        <v>1546191.0533333335</v>
      </c>
      <c r="R41" s="20">
        <f t="shared" si="6"/>
        <v>1839967.3534666665</v>
      </c>
    </row>
    <row r="42" spans="1:18" ht="45" x14ac:dyDescent="0.25">
      <c r="A42" s="2">
        <v>28</v>
      </c>
      <c r="B42" s="2" t="s">
        <v>51</v>
      </c>
      <c r="C42" s="3" t="s">
        <v>52</v>
      </c>
      <c r="D42" s="2">
        <v>1</v>
      </c>
      <c r="E42" s="2" t="s">
        <v>15</v>
      </c>
      <c r="F42" s="9">
        <f t="shared" si="4"/>
        <v>398114.58749999997</v>
      </c>
      <c r="G42" s="9">
        <f>H42</f>
        <v>473756.35912499996</v>
      </c>
      <c r="H42" s="10">
        <f>R42*0.35</f>
        <v>473756.35912499996</v>
      </c>
      <c r="J42" s="16">
        <f t="shared" si="5"/>
        <v>0</v>
      </c>
      <c r="K42" s="17">
        <v>1061940.1000000001</v>
      </c>
      <c r="L42" s="18">
        <f t="shared" si="0"/>
        <v>1263708.719</v>
      </c>
      <c r="M42" s="18">
        <v>1146682.92</v>
      </c>
      <c r="N42" s="18">
        <f t="shared" si="1"/>
        <v>1364552.6747999999</v>
      </c>
      <c r="O42" s="18">
        <v>1203787.73</v>
      </c>
      <c r="P42" s="18">
        <f t="shared" si="2"/>
        <v>1432507.3987</v>
      </c>
      <c r="Q42" s="18">
        <f t="shared" si="6"/>
        <v>1137470.25</v>
      </c>
      <c r="R42" s="20">
        <f t="shared" si="6"/>
        <v>1353589.5974999999</v>
      </c>
    </row>
    <row r="43" spans="1:18" ht="45" x14ac:dyDescent="0.25">
      <c r="A43" s="2">
        <v>29</v>
      </c>
      <c r="B43" s="2" t="s">
        <v>51</v>
      </c>
      <c r="C43" s="3" t="s">
        <v>53</v>
      </c>
      <c r="D43" s="4">
        <v>1</v>
      </c>
      <c r="E43" s="2" t="s">
        <v>15</v>
      </c>
      <c r="F43" s="9">
        <f t="shared" si="4"/>
        <v>398114.58749999997</v>
      </c>
      <c r="G43" s="9">
        <f t="shared" ref="G43:G106" si="7">H43</f>
        <v>473756.35912499996</v>
      </c>
      <c r="H43" s="10">
        <f>R43*0.35</f>
        <v>473756.35912499996</v>
      </c>
      <c r="K43" s="17">
        <v>1061940.1000000001</v>
      </c>
      <c r="L43" s="18">
        <f t="shared" si="0"/>
        <v>1263708.719</v>
      </c>
      <c r="M43" s="18">
        <v>1146682.92</v>
      </c>
      <c r="N43" s="18">
        <f t="shared" si="1"/>
        <v>1364552.6747999999</v>
      </c>
      <c r="O43" s="19">
        <v>1203787.73</v>
      </c>
      <c r="P43" s="18">
        <f t="shared" si="2"/>
        <v>1432507.3987</v>
      </c>
      <c r="Q43" s="18">
        <f t="shared" si="6"/>
        <v>1137470.25</v>
      </c>
      <c r="R43" s="20">
        <f t="shared" si="6"/>
        <v>1353589.5974999999</v>
      </c>
    </row>
    <row r="44" spans="1:18" ht="45" x14ac:dyDescent="0.25">
      <c r="A44" s="2">
        <v>30</v>
      </c>
      <c r="B44" s="2" t="s">
        <v>51</v>
      </c>
      <c r="C44" s="3" t="s">
        <v>54</v>
      </c>
      <c r="D44" s="4">
        <v>1</v>
      </c>
      <c r="E44" s="2" t="s">
        <v>15</v>
      </c>
      <c r="F44" s="9">
        <f t="shared" si="4"/>
        <v>398114.58749999997</v>
      </c>
      <c r="G44" s="9">
        <f t="shared" si="7"/>
        <v>473756.35912499996</v>
      </c>
      <c r="H44" s="10">
        <f>R44*0.35</f>
        <v>473756.35912499996</v>
      </c>
      <c r="K44" s="17">
        <v>1061940.1000000001</v>
      </c>
      <c r="L44" s="18">
        <f t="shared" si="0"/>
        <v>1263708.719</v>
      </c>
      <c r="M44" s="18">
        <v>1146682.92</v>
      </c>
      <c r="N44" s="18">
        <f t="shared" si="1"/>
        <v>1364552.6747999999</v>
      </c>
      <c r="O44" s="19">
        <v>1203787.73</v>
      </c>
      <c r="P44" s="18">
        <f t="shared" si="2"/>
        <v>1432507.3987</v>
      </c>
      <c r="Q44" s="18">
        <f t="shared" si="6"/>
        <v>1137470.25</v>
      </c>
      <c r="R44" s="20">
        <f t="shared" si="6"/>
        <v>1353589.5974999999</v>
      </c>
    </row>
    <row r="45" spans="1:18" ht="45" x14ac:dyDescent="0.25">
      <c r="A45" s="2">
        <v>31</v>
      </c>
      <c r="B45" s="2" t="s">
        <v>51</v>
      </c>
      <c r="C45" s="3" t="s">
        <v>55</v>
      </c>
      <c r="D45" s="4">
        <v>1</v>
      </c>
      <c r="E45" s="2" t="s">
        <v>15</v>
      </c>
      <c r="F45" s="9">
        <f t="shared" si="4"/>
        <v>497643.59983333328</v>
      </c>
      <c r="G45" s="9">
        <f t="shared" si="7"/>
        <v>592195.88380166655</v>
      </c>
      <c r="H45" s="10">
        <f>R45*0.35</f>
        <v>592195.88380166655</v>
      </c>
      <c r="K45" s="17">
        <v>1327426.1000000001</v>
      </c>
      <c r="L45" s="18">
        <f t="shared" si="0"/>
        <v>1579637.0590000001</v>
      </c>
      <c r="M45" s="18">
        <v>1433354.7</v>
      </c>
      <c r="N45" s="18">
        <f t="shared" si="1"/>
        <v>1705692.0929999999</v>
      </c>
      <c r="O45" s="19">
        <v>1504735.77</v>
      </c>
      <c r="P45" s="18">
        <f t="shared" si="2"/>
        <v>1790635.5663000001</v>
      </c>
      <c r="Q45" s="18">
        <f t="shared" si="6"/>
        <v>1421838.8566666667</v>
      </c>
      <c r="R45" s="20">
        <f t="shared" si="6"/>
        <v>1691988.2394333333</v>
      </c>
    </row>
    <row r="46" spans="1:18" ht="45" x14ac:dyDescent="0.25">
      <c r="A46" s="2">
        <v>32</v>
      </c>
      <c r="B46" s="2" t="s">
        <v>51</v>
      </c>
      <c r="C46" s="3" t="s">
        <v>56</v>
      </c>
      <c r="D46" s="4">
        <v>1</v>
      </c>
      <c r="E46" s="2" t="s">
        <v>15</v>
      </c>
      <c r="F46" s="9">
        <f t="shared" si="4"/>
        <v>556189.38899999997</v>
      </c>
      <c r="G46" s="9">
        <f t="shared" si="7"/>
        <v>661865.37290999992</v>
      </c>
      <c r="H46" s="10">
        <f>R46*0.35</f>
        <v>661865.37290999992</v>
      </c>
      <c r="K46" s="17">
        <v>1483592.5</v>
      </c>
      <c r="L46" s="18">
        <f t="shared" si="0"/>
        <v>1765475.075</v>
      </c>
      <c r="M46" s="18">
        <v>1601983.18</v>
      </c>
      <c r="N46" s="18">
        <f t="shared" si="1"/>
        <v>1906359.9841999998</v>
      </c>
      <c r="O46" s="19">
        <v>1681761.94</v>
      </c>
      <c r="P46" s="18">
        <f t="shared" si="2"/>
        <v>2001296.7086</v>
      </c>
      <c r="Q46" s="18">
        <f t="shared" si="6"/>
        <v>1589112.5399999998</v>
      </c>
      <c r="R46" s="20">
        <f t="shared" si="6"/>
        <v>1891043.9225999999</v>
      </c>
    </row>
    <row r="47" spans="1:18" ht="45" x14ac:dyDescent="0.25">
      <c r="A47" s="2">
        <v>33</v>
      </c>
      <c r="B47" s="2" t="s">
        <v>51</v>
      </c>
      <c r="C47" s="3" t="s">
        <v>57</v>
      </c>
      <c r="D47" s="4">
        <v>1</v>
      </c>
      <c r="E47" s="2" t="s">
        <v>15</v>
      </c>
      <c r="F47" s="9">
        <f t="shared" si="4"/>
        <v>204911.72683333335</v>
      </c>
      <c r="G47" s="9">
        <f t="shared" si="7"/>
        <v>243844.95493166667</v>
      </c>
      <c r="H47" s="10">
        <f>R47*0.35</f>
        <v>243844.95493166667</v>
      </c>
      <c r="K47" s="17">
        <v>546586.30000000005</v>
      </c>
      <c r="L47" s="18">
        <f t="shared" si="0"/>
        <v>650437.69700000004</v>
      </c>
      <c r="M47" s="18">
        <v>590203.89</v>
      </c>
      <c r="N47" s="18">
        <f t="shared" si="1"/>
        <v>702342.62910000002</v>
      </c>
      <c r="O47" s="19">
        <v>619596.04</v>
      </c>
      <c r="P47" s="18">
        <f t="shared" si="2"/>
        <v>737319.28760000004</v>
      </c>
      <c r="Q47" s="18">
        <f t="shared" si="6"/>
        <v>585462.07666666666</v>
      </c>
      <c r="R47" s="20">
        <f t="shared" si="6"/>
        <v>696699.87123333337</v>
      </c>
    </row>
    <row r="48" spans="1:18" ht="45" x14ac:dyDescent="0.25">
      <c r="A48" s="2">
        <v>34</v>
      </c>
      <c r="B48" s="2" t="s">
        <v>51</v>
      </c>
      <c r="C48" s="3" t="s">
        <v>58</v>
      </c>
      <c r="D48" s="4">
        <v>1</v>
      </c>
      <c r="E48" s="2" t="s">
        <v>15</v>
      </c>
      <c r="F48" s="9">
        <f t="shared" si="4"/>
        <v>204911.72683333335</v>
      </c>
      <c r="G48" s="9">
        <f t="shared" si="7"/>
        <v>243844.95493166667</v>
      </c>
      <c r="H48" s="10">
        <f>R48*0.35</f>
        <v>243844.95493166667</v>
      </c>
      <c r="K48" s="17">
        <v>546586.30000000005</v>
      </c>
      <c r="L48" s="18">
        <f t="shared" si="0"/>
        <v>650437.69700000004</v>
      </c>
      <c r="M48" s="18">
        <v>590203.89</v>
      </c>
      <c r="N48" s="18">
        <f t="shared" si="1"/>
        <v>702342.62910000002</v>
      </c>
      <c r="O48" s="19">
        <v>619596.04</v>
      </c>
      <c r="P48" s="18">
        <f t="shared" si="2"/>
        <v>737319.28760000004</v>
      </c>
      <c r="Q48" s="18">
        <f t="shared" si="6"/>
        <v>585462.07666666666</v>
      </c>
      <c r="R48" s="20">
        <f t="shared" si="6"/>
        <v>696699.87123333337</v>
      </c>
    </row>
    <row r="49" spans="1:18" ht="45" x14ac:dyDescent="0.25">
      <c r="A49" s="2">
        <v>35</v>
      </c>
      <c r="B49" s="2" t="s">
        <v>51</v>
      </c>
      <c r="C49" s="3" t="s">
        <v>59</v>
      </c>
      <c r="D49" s="4">
        <v>1</v>
      </c>
      <c r="E49" s="2" t="s">
        <v>15</v>
      </c>
      <c r="F49" s="9">
        <f t="shared" si="4"/>
        <v>204911.72683333335</v>
      </c>
      <c r="G49" s="9">
        <f t="shared" si="7"/>
        <v>243844.95493166667</v>
      </c>
      <c r="H49" s="10">
        <f>R49*0.35</f>
        <v>243844.95493166667</v>
      </c>
      <c r="K49" s="17">
        <v>546586.30000000005</v>
      </c>
      <c r="L49" s="18">
        <f t="shared" si="0"/>
        <v>650437.69700000004</v>
      </c>
      <c r="M49" s="18">
        <v>590203.89</v>
      </c>
      <c r="N49" s="18">
        <f t="shared" si="1"/>
        <v>702342.62910000002</v>
      </c>
      <c r="O49" s="19">
        <v>619596.04</v>
      </c>
      <c r="P49" s="18">
        <f t="shared" si="2"/>
        <v>737319.28760000004</v>
      </c>
      <c r="Q49" s="18">
        <f t="shared" si="6"/>
        <v>585462.07666666666</v>
      </c>
      <c r="R49" s="20">
        <f t="shared" si="6"/>
        <v>696699.87123333337</v>
      </c>
    </row>
    <row r="50" spans="1:18" ht="45" x14ac:dyDescent="0.25">
      <c r="A50" s="2">
        <v>36</v>
      </c>
      <c r="B50" s="2" t="s">
        <v>51</v>
      </c>
      <c r="C50" s="3" t="s">
        <v>60</v>
      </c>
      <c r="D50" s="4">
        <v>1</v>
      </c>
      <c r="E50" s="2" t="s">
        <v>15</v>
      </c>
      <c r="F50" s="9">
        <f t="shared" si="4"/>
        <v>204911.72683333335</v>
      </c>
      <c r="G50" s="9">
        <f t="shared" si="7"/>
        <v>243844.95493166667</v>
      </c>
      <c r="H50" s="10">
        <f>R50*0.35</f>
        <v>243844.95493166667</v>
      </c>
      <c r="K50" s="17">
        <v>546586.30000000005</v>
      </c>
      <c r="L50" s="18">
        <f t="shared" si="0"/>
        <v>650437.69700000004</v>
      </c>
      <c r="M50" s="18">
        <v>590203.89</v>
      </c>
      <c r="N50" s="18">
        <f t="shared" si="1"/>
        <v>702342.62910000002</v>
      </c>
      <c r="O50" s="19">
        <v>619596.04</v>
      </c>
      <c r="P50" s="18">
        <f t="shared" si="2"/>
        <v>737319.28760000004</v>
      </c>
      <c r="Q50" s="18">
        <f t="shared" si="6"/>
        <v>585462.07666666666</v>
      </c>
      <c r="R50" s="20">
        <f t="shared" si="6"/>
        <v>696699.87123333337</v>
      </c>
    </row>
    <row r="51" spans="1:18" ht="45" x14ac:dyDescent="0.25">
      <c r="A51" s="2">
        <v>37</v>
      </c>
      <c r="B51" s="2" t="s">
        <v>51</v>
      </c>
      <c r="C51" s="3" t="s">
        <v>61</v>
      </c>
      <c r="D51" s="4">
        <v>1</v>
      </c>
      <c r="E51" s="2" t="s">
        <v>15</v>
      </c>
      <c r="F51" s="9">
        <f t="shared" si="4"/>
        <v>234185.10850000003</v>
      </c>
      <c r="G51" s="9">
        <f t="shared" si="7"/>
        <v>278680.27911500004</v>
      </c>
      <c r="H51" s="10">
        <f>R51*0.35</f>
        <v>278680.27911500004</v>
      </c>
      <c r="K51" s="17">
        <v>624670.80000000005</v>
      </c>
      <c r="L51" s="18">
        <f t="shared" si="0"/>
        <v>743358.25200000009</v>
      </c>
      <c r="M51" s="18">
        <v>674519.53</v>
      </c>
      <c r="N51" s="18">
        <f t="shared" si="1"/>
        <v>802678.24070000008</v>
      </c>
      <c r="O51" s="19">
        <v>708110.6</v>
      </c>
      <c r="P51" s="18">
        <f t="shared" si="2"/>
        <v>842651.61399999994</v>
      </c>
      <c r="Q51" s="18">
        <f t="shared" si="6"/>
        <v>669100.31000000006</v>
      </c>
      <c r="R51" s="20">
        <f t="shared" si="6"/>
        <v>796229.36890000012</v>
      </c>
    </row>
    <row r="52" spans="1:18" ht="45" x14ac:dyDescent="0.25">
      <c r="A52" s="2">
        <v>38</v>
      </c>
      <c r="B52" s="2" t="s">
        <v>51</v>
      </c>
      <c r="C52" s="3" t="s">
        <v>62</v>
      </c>
      <c r="D52" s="4">
        <v>1</v>
      </c>
      <c r="E52" s="2" t="s">
        <v>15</v>
      </c>
      <c r="F52" s="9">
        <f t="shared" si="4"/>
        <v>245894.46233333336</v>
      </c>
      <c r="G52" s="9">
        <f t="shared" si="7"/>
        <v>292614.41017666669</v>
      </c>
      <c r="H52" s="10">
        <f>R52*0.35</f>
        <v>292614.41017666669</v>
      </c>
      <c r="K52" s="17">
        <v>655904.6</v>
      </c>
      <c r="L52" s="18">
        <f t="shared" si="0"/>
        <v>780526.47399999993</v>
      </c>
      <c r="M52" s="18">
        <v>708245.79</v>
      </c>
      <c r="N52" s="18">
        <f t="shared" si="1"/>
        <v>842812.49010000005</v>
      </c>
      <c r="O52" s="19">
        <v>743516.43</v>
      </c>
      <c r="P52" s="18">
        <f t="shared" si="2"/>
        <v>884784.55170000007</v>
      </c>
      <c r="Q52" s="18">
        <f t="shared" si="6"/>
        <v>702555.6066666668</v>
      </c>
      <c r="R52" s="20">
        <f t="shared" si="6"/>
        <v>836041.17193333339</v>
      </c>
    </row>
    <row r="53" spans="1:18" ht="45" x14ac:dyDescent="0.25">
      <c r="A53" s="2">
        <v>39</v>
      </c>
      <c r="B53" s="2" t="s">
        <v>51</v>
      </c>
      <c r="C53" s="3" t="s">
        <v>63</v>
      </c>
      <c r="D53" s="4">
        <v>1</v>
      </c>
      <c r="E53" s="2" t="s">
        <v>15</v>
      </c>
      <c r="F53" s="9">
        <f t="shared" si="4"/>
        <v>245894.46233333336</v>
      </c>
      <c r="G53" s="9">
        <f t="shared" si="7"/>
        <v>292614.41017666669</v>
      </c>
      <c r="H53" s="10">
        <f>R53*0.35</f>
        <v>292614.41017666669</v>
      </c>
      <c r="K53" s="17">
        <v>655904.6</v>
      </c>
      <c r="L53" s="18">
        <f t="shared" si="0"/>
        <v>780526.47399999993</v>
      </c>
      <c r="M53" s="18">
        <v>708245.79</v>
      </c>
      <c r="N53" s="18">
        <f t="shared" si="1"/>
        <v>842812.49010000005</v>
      </c>
      <c r="O53" s="19">
        <v>743516.43</v>
      </c>
      <c r="P53" s="18">
        <f t="shared" si="2"/>
        <v>884784.55170000007</v>
      </c>
      <c r="Q53" s="18">
        <f t="shared" si="6"/>
        <v>702555.6066666668</v>
      </c>
      <c r="R53" s="20">
        <f t="shared" si="6"/>
        <v>836041.17193333339</v>
      </c>
    </row>
    <row r="54" spans="1:18" ht="45" x14ac:dyDescent="0.25">
      <c r="A54" s="2">
        <v>40</v>
      </c>
      <c r="B54" s="2" t="s">
        <v>51</v>
      </c>
      <c r="C54" s="3" t="s">
        <v>64</v>
      </c>
      <c r="D54" s="4">
        <v>1</v>
      </c>
      <c r="E54" s="2" t="s">
        <v>15</v>
      </c>
      <c r="F54" s="9">
        <f t="shared" si="4"/>
        <v>163929.47899999996</v>
      </c>
      <c r="G54" s="9">
        <f t="shared" si="7"/>
        <v>195076.08000999995</v>
      </c>
      <c r="H54" s="10">
        <f>R54*0.35</f>
        <v>195076.08000999995</v>
      </c>
      <c r="K54" s="17">
        <v>437269.3</v>
      </c>
      <c r="L54" s="18">
        <f t="shared" si="0"/>
        <v>520350.467</v>
      </c>
      <c r="M54" s="18">
        <v>472163.39</v>
      </c>
      <c r="N54" s="18">
        <f t="shared" si="1"/>
        <v>561874.43409999995</v>
      </c>
      <c r="O54" s="19">
        <v>495677.13</v>
      </c>
      <c r="P54" s="19">
        <f t="shared" si="2"/>
        <v>589855.78469999996</v>
      </c>
      <c r="Q54" s="18">
        <f t="shared" si="6"/>
        <v>468369.93999999994</v>
      </c>
      <c r="R54" s="20">
        <f t="shared" si="6"/>
        <v>557360.22859999991</v>
      </c>
    </row>
    <row r="55" spans="1:18" ht="45" x14ac:dyDescent="0.25">
      <c r="A55" s="2">
        <v>41</v>
      </c>
      <c r="B55" s="2" t="s">
        <v>51</v>
      </c>
      <c r="C55" s="3" t="s">
        <v>65</v>
      </c>
      <c r="D55" s="4">
        <v>1</v>
      </c>
      <c r="E55" s="2" t="s">
        <v>15</v>
      </c>
      <c r="F55" s="9">
        <f t="shared" si="4"/>
        <v>187348.18433333337</v>
      </c>
      <c r="G55" s="9">
        <f t="shared" si="7"/>
        <v>222944.33935666669</v>
      </c>
      <c r="H55" s="10">
        <f>R55*0.35</f>
        <v>222944.33935666669</v>
      </c>
      <c r="K55" s="17">
        <v>499736.9</v>
      </c>
      <c r="L55" s="18">
        <f t="shared" si="0"/>
        <v>594686.91100000008</v>
      </c>
      <c r="M55" s="18">
        <v>539615.9</v>
      </c>
      <c r="N55" s="18">
        <f t="shared" si="1"/>
        <v>642142.92100000009</v>
      </c>
      <c r="O55" s="19">
        <v>566488.78</v>
      </c>
      <c r="P55" s="19">
        <f t="shared" si="2"/>
        <v>674121.64820000005</v>
      </c>
      <c r="Q55" s="18">
        <f t="shared" si="6"/>
        <v>535280.52666666673</v>
      </c>
      <c r="R55" s="20">
        <f t="shared" si="6"/>
        <v>636983.82673333341</v>
      </c>
    </row>
    <row r="56" spans="1:18" ht="45" x14ac:dyDescent="0.25">
      <c r="A56" s="2">
        <v>42</v>
      </c>
      <c r="B56" s="2" t="s">
        <v>51</v>
      </c>
      <c r="C56" s="3" t="s">
        <v>66</v>
      </c>
      <c r="D56" s="4">
        <v>1</v>
      </c>
      <c r="E56" s="2" t="s">
        <v>15</v>
      </c>
      <c r="F56" s="9">
        <f t="shared" si="4"/>
        <v>134656.58383333337</v>
      </c>
      <c r="G56" s="9">
        <f t="shared" si="7"/>
        <v>160241.33476166669</v>
      </c>
      <c r="H56" s="10">
        <f>R56*0.35</f>
        <v>160241.33476166669</v>
      </c>
      <c r="K56" s="17">
        <v>359186.1</v>
      </c>
      <c r="L56" s="18">
        <f t="shared" si="0"/>
        <v>427431.45899999997</v>
      </c>
      <c r="M56" s="18">
        <v>387849.15</v>
      </c>
      <c r="N56" s="18">
        <f t="shared" si="1"/>
        <v>461540.48850000004</v>
      </c>
      <c r="O56" s="19">
        <v>407164.04</v>
      </c>
      <c r="P56" s="19">
        <f t="shared" si="2"/>
        <v>484525.20759999997</v>
      </c>
      <c r="Q56" s="18">
        <f t="shared" si="6"/>
        <v>384733.09666666668</v>
      </c>
      <c r="R56" s="20">
        <f t="shared" si="6"/>
        <v>457832.38503333338</v>
      </c>
    </row>
    <row r="57" spans="1:18" ht="45" x14ac:dyDescent="0.25">
      <c r="A57" s="2">
        <v>43</v>
      </c>
      <c r="B57" s="2" t="s">
        <v>51</v>
      </c>
      <c r="C57" s="3" t="s">
        <v>67</v>
      </c>
      <c r="D57" s="4">
        <v>1</v>
      </c>
      <c r="E57" s="2" t="s">
        <v>15</v>
      </c>
      <c r="F57" s="9">
        <f t="shared" si="4"/>
        <v>93674.335999999996</v>
      </c>
      <c r="G57" s="9">
        <f t="shared" si="7"/>
        <v>111472.45984</v>
      </c>
      <c r="H57" s="10">
        <f>R57*0.35</f>
        <v>111472.45984</v>
      </c>
      <c r="K57" s="17">
        <v>249869.1</v>
      </c>
      <c r="L57" s="18">
        <f t="shared" si="0"/>
        <v>297344.22899999999</v>
      </c>
      <c r="M57" s="18">
        <v>269808.65000000002</v>
      </c>
      <c r="N57" s="18">
        <f t="shared" si="1"/>
        <v>321072.29350000003</v>
      </c>
      <c r="O57" s="19">
        <v>283245.13</v>
      </c>
      <c r="P57" s="19">
        <f t="shared" si="2"/>
        <v>337061.7047</v>
      </c>
      <c r="Q57" s="18">
        <f t="shared" si="6"/>
        <v>267640.96000000002</v>
      </c>
      <c r="R57" s="20">
        <f t="shared" si="6"/>
        <v>318492.74239999999</v>
      </c>
    </row>
    <row r="58" spans="1:18" ht="45" x14ac:dyDescent="0.25">
      <c r="A58" s="2">
        <v>44</v>
      </c>
      <c r="B58" s="2" t="s">
        <v>51</v>
      </c>
      <c r="C58" s="3" t="s">
        <v>68</v>
      </c>
      <c r="D58" s="4">
        <v>1</v>
      </c>
      <c r="E58" s="2" t="s">
        <v>15</v>
      </c>
      <c r="F58" s="9">
        <f t="shared" si="4"/>
        <v>87819.172000000006</v>
      </c>
      <c r="G58" s="9">
        <f t="shared" si="7"/>
        <v>104504.81468</v>
      </c>
      <c r="H58" s="10">
        <f>R58*0.35</f>
        <v>104504.81468</v>
      </c>
      <c r="K58" s="17">
        <v>234250.9</v>
      </c>
      <c r="L58" s="18">
        <f t="shared" si="0"/>
        <v>278758.571</v>
      </c>
      <c r="M58" s="18">
        <v>252944.12</v>
      </c>
      <c r="N58" s="18">
        <f t="shared" si="1"/>
        <v>301003.50280000002</v>
      </c>
      <c r="O58" s="19">
        <v>265540.74</v>
      </c>
      <c r="P58" s="19">
        <f t="shared" si="2"/>
        <v>315993.48060000001</v>
      </c>
      <c r="Q58" s="18">
        <f t="shared" si="6"/>
        <v>250911.92</v>
      </c>
      <c r="R58" s="20">
        <f t="shared" si="6"/>
        <v>298585.18479999999</v>
      </c>
    </row>
    <row r="59" spans="1:18" ht="45" x14ac:dyDescent="0.25">
      <c r="A59" s="2">
        <v>45</v>
      </c>
      <c r="B59" s="2" t="s">
        <v>51</v>
      </c>
      <c r="C59" s="3" t="s">
        <v>69</v>
      </c>
      <c r="D59" s="4">
        <v>1</v>
      </c>
      <c r="E59" s="2" t="s">
        <v>15</v>
      </c>
      <c r="F59" s="9">
        <f t="shared" si="4"/>
        <v>87819.172000000006</v>
      </c>
      <c r="G59" s="9">
        <f t="shared" si="7"/>
        <v>104504.81468</v>
      </c>
      <c r="H59" s="10">
        <f>R59*0.35</f>
        <v>104504.81468</v>
      </c>
      <c r="K59" s="17">
        <v>234250.9</v>
      </c>
      <c r="L59" s="18">
        <f t="shared" si="0"/>
        <v>278758.571</v>
      </c>
      <c r="M59" s="18">
        <v>252944.12</v>
      </c>
      <c r="N59" s="18">
        <f t="shared" si="1"/>
        <v>301003.50280000002</v>
      </c>
      <c r="O59" s="19">
        <v>265540.74</v>
      </c>
      <c r="P59" s="19">
        <f t="shared" si="2"/>
        <v>315993.48060000001</v>
      </c>
      <c r="Q59" s="18">
        <f t="shared" si="6"/>
        <v>250911.92</v>
      </c>
      <c r="R59" s="20">
        <f t="shared" si="6"/>
        <v>298585.18479999999</v>
      </c>
    </row>
    <row r="60" spans="1:18" ht="45" x14ac:dyDescent="0.25">
      <c r="A60" s="2">
        <v>46</v>
      </c>
      <c r="B60" s="2" t="s">
        <v>51</v>
      </c>
      <c r="C60" s="3" t="s">
        <v>70</v>
      </c>
      <c r="D60" s="4">
        <v>1</v>
      </c>
      <c r="E60" s="2" t="s">
        <v>15</v>
      </c>
      <c r="F60" s="9">
        <f t="shared" si="4"/>
        <v>87819.172000000006</v>
      </c>
      <c r="G60" s="9">
        <f t="shared" si="7"/>
        <v>104504.81468</v>
      </c>
      <c r="H60" s="10">
        <f>R60*0.35</f>
        <v>104504.81468</v>
      </c>
      <c r="K60" s="17">
        <v>234250.9</v>
      </c>
      <c r="L60" s="18">
        <f t="shared" si="0"/>
        <v>278758.571</v>
      </c>
      <c r="M60" s="18">
        <v>252944.12</v>
      </c>
      <c r="N60" s="18">
        <f t="shared" si="1"/>
        <v>301003.50280000002</v>
      </c>
      <c r="O60" s="19">
        <v>265540.74</v>
      </c>
      <c r="P60" s="19">
        <f t="shared" si="2"/>
        <v>315993.48060000001</v>
      </c>
      <c r="Q60" s="18">
        <f t="shared" si="6"/>
        <v>250911.92</v>
      </c>
      <c r="R60" s="20">
        <f t="shared" si="6"/>
        <v>298585.18479999999</v>
      </c>
    </row>
    <row r="61" spans="1:18" ht="45" x14ac:dyDescent="0.25">
      <c r="A61" s="2">
        <v>47</v>
      </c>
      <c r="B61" s="2" t="s">
        <v>51</v>
      </c>
      <c r="C61" s="3" t="s">
        <v>71</v>
      </c>
      <c r="D61" s="4">
        <v>1</v>
      </c>
      <c r="E61" s="2" t="s">
        <v>15</v>
      </c>
      <c r="F61" s="9">
        <f t="shared" si="4"/>
        <v>87819.172000000006</v>
      </c>
      <c r="G61" s="9">
        <f t="shared" si="7"/>
        <v>104504.81468</v>
      </c>
      <c r="H61" s="10">
        <f>R61*0.35</f>
        <v>104504.81468</v>
      </c>
      <c r="K61" s="17">
        <v>234250.9</v>
      </c>
      <c r="L61" s="18">
        <f t="shared" si="0"/>
        <v>278758.571</v>
      </c>
      <c r="M61" s="18">
        <v>252944.12</v>
      </c>
      <c r="N61" s="18">
        <f t="shared" si="1"/>
        <v>301003.50280000002</v>
      </c>
      <c r="O61" s="19">
        <v>265540.74</v>
      </c>
      <c r="P61" s="19">
        <f t="shared" si="2"/>
        <v>315993.48060000001</v>
      </c>
      <c r="Q61" s="18">
        <f t="shared" si="6"/>
        <v>250911.92</v>
      </c>
      <c r="R61" s="20">
        <f t="shared" si="6"/>
        <v>298585.18479999999</v>
      </c>
    </row>
    <row r="62" spans="1:18" ht="45" x14ac:dyDescent="0.25">
      <c r="A62" s="2">
        <v>48</v>
      </c>
      <c r="B62" s="2" t="s">
        <v>51</v>
      </c>
      <c r="C62" s="3" t="s">
        <v>70</v>
      </c>
      <c r="D62" s="4">
        <v>1</v>
      </c>
      <c r="E62" s="2" t="s">
        <v>15</v>
      </c>
      <c r="F62" s="9">
        <f t="shared" si="4"/>
        <v>87819.172000000006</v>
      </c>
      <c r="G62" s="9">
        <f t="shared" si="7"/>
        <v>104504.81468</v>
      </c>
      <c r="H62" s="10">
        <f>R62*0.35</f>
        <v>104504.81468</v>
      </c>
      <c r="K62" s="17">
        <v>234250.9</v>
      </c>
      <c r="L62" s="18">
        <f t="shared" si="0"/>
        <v>278758.571</v>
      </c>
      <c r="M62" s="18">
        <v>252944.12</v>
      </c>
      <c r="N62" s="18">
        <f t="shared" si="1"/>
        <v>301003.50280000002</v>
      </c>
      <c r="O62" s="19">
        <v>265540.74</v>
      </c>
      <c r="P62" s="19">
        <f t="shared" si="2"/>
        <v>315993.48060000001</v>
      </c>
      <c r="Q62" s="18">
        <f t="shared" si="6"/>
        <v>250911.92</v>
      </c>
      <c r="R62" s="20">
        <f t="shared" si="6"/>
        <v>298585.18479999999</v>
      </c>
    </row>
    <row r="63" spans="1:18" ht="45" x14ac:dyDescent="0.25">
      <c r="A63" s="2">
        <v>49</v>
      </c>
      <c r="B63" s="2" t="s">
        <v>51</v>
      </c>
      <c r="C63" s="3" t="s">
        <v>72</v>
      </c>
      <c r="D63" s="4">
        <v>1</v>
      </c>
      <c r="E63" s="2" t="s">
        <v>15</v>
      </c>
      <c r="F63" s="9">
        <f t="shared" si="4"/>
        <v>87819.172000000006</v>
      </c>
      <c r="G63" s="9">
        <f t="shared" si="7"/>
        <v>104504.81468</v>
      </c>
      <c r="H63" s="10">
        <f>R63*0.35</f>
        <v>104504.81468</v>
      </c>
      <c r="K63" s="17">
        <v>234250.9</v>
      </c>
      <c r="L63" s="18">
        <f t="shared" si="0"/>
        <v>278758.571</v>
      </c>
      <c r="M63" s="18">
        <v>252944.12</v>
      </c>
      <c r="N63" s="18">
        <f t="shared" si="1"/>
        <v>301003.50280000002</v>
      </c>
      <c r="O63" s="19">
        <v>265540.74</v>
      </c>
      <c r="P63" s="19">
        <f t="shared" si="2"/>
        <v>315993.48060000001</v>
      </c>
      <c r="Q63" s="18">
        <f t="shared" si="6"/>
        <v>250911.92</v>
      </c>
      <c r="R63" s="20">
        <f t="shared" si="6"/>
        <v>298585.18479999999</v>
      </c>
    </row>
    <row r="64" spans="1:18" ht="45" x14ac:dyDescent="0.25">
      <c r="A64" s="2">
        <v>50</v>
      </c>
      <c r="B64" s="2" t="s">
        <v>51</v>
      </c>
      <c r="C64" s="3" t="s">
        <v>73</v>
      </c>
      <c r="D64" s="4">
        <v>1</v>
      </c>
      <c r="E64" s="2" t="s">
        <v>15</v>
      </c>
      <c r="F64" s="9">
        <f t="shared" si="4"/>
        <v>87819.172000000006</v>
      </c>
      <c r="G64" s="9">
        <f t="shared" si="7"/>
        <v>104504.81468</v>
      </c>
      <c r="H64" s="10">
        <f>R64*0.35</f>
        <v>104504.81468</v>
      </c>
      <c r="K64" s="17">
        <v>234250.9</v>
      </c>
      <c r="L64" s="18">
        <f t="shared" si="0"/>
        <v>278758.571</v>
      </c>
      <c r="M64" s="18">
        <v>252944.12</v>
      </c>
      <c r="N64" s="18">
        <f t="shared" si="1"/>
        <v>301003.50280000002</v>
      </c>
      <c r="O64" s="19">
        <v>265540.74</v>
      </c>
      <c r="P64" s="19">
        <f t="shared" si="2"/>
        <v>315993.48060000001</v>
      </c>
      <c r="Q64" s="18">
        <f t="shared" si="6"/>
        <v>250911.92</v>
      </c>
      <c r="R64" s="20">
        <f t="shared" si="6"/>
        <v>298585.18479999999</v>
      </c>
    </row>
    <row r="65" spans="1:18" ht="45" x14ac:dyDescent="0.25">
      <c r="A65" s="2">
        <v>51</v>
      </c>
      <c r="B65" s="2" t="s">
        <v>51</v>
      </c>
      <c r="C65" s="3" t="s">
        <v>74</v>
      </c>
      <c r="D65" s="4">
        <v>1</v>
      </c>
      <c r="E65" s="2" t="s">
        <v>15</v>
      </c>
      <c r="F65" s="9">
        <f t="shared" si="4"/>
        <v>87819.172000000006</v>
      </c>
      <c r="G65" s="9">
        <f t="shared" si="7"/>
        <v>104504.81468</v>
      </c>
      <c r="H65" s="10">
        <f>R65*0.35</f>
        <v>104504.81468</v>
      </c>
      <c r="K65" s="17">
        <v>234250.9</v>
      </c>
      <c r="L65" s="18">
        <f t="shared" si="0"/>
        <v>278758.571</v>
      </c>
      <c r="M65" s="18">
        <v>252944.12</v>
      </c>
      <c r="N65" s="18">
        <f t="shared" si="1"/>
        <v>301003.50280000002</v>
      </c>
      <c r="O65" s="19">
        <v>265540.74</v>
      </c>
      <c r="P65" s="19">
        <f t="shared" si="2"/>
        <v>315993.48060000001</v>
      </c>
      <c r="Q65" s="18">
        <f t="shared" si="6"/>
        <v>250911.92</v>
      </c>
      <c r="R65" s="20">
        <f t="shared" si="6"/>
        <v>298585.18479999999</v>
      </c>
    </row>
    <row r="66" spans="1:18" ht="45" x14ac:dyDescent="0.25">
      <c r="A66" s="2">
        <v>52</v>
      </c>
      <c r="B66" s="2" t="s">
        <v>51</v>
      </c>
      <c r="C66" s="3" t="s">
        <v>75</v>
      </c>
      <c r="D66" s="4">
        <v>1</v>
      </c>
      <c r="E66" s="2" t="s">
        <v>15</v>
      </c>
      <c r="F66" s="9">
        <f t="shared" si="4"/>
        <v>87819.172000000006</v>
      </c>
      <c r="G66" s="9">
        <f t="shared" si="7"/>
        <v>104504.81468</v>
      </c>
      <c r="H66" s="10">
        <f>R66*0.35</f>
        <v>104504.81468</v>
      </c>
      <c r="K66" s="17">
        <v>234250.9</v>
      </c>
      <c r="L66" s="18">
        <f t="shared" si="0"/>
        <v>278758.571</v>
      </c>
      <c r="M66" s="18">
        <v>252944.12</v>
      </c>
      <c r="N66" s="18">
        <f t="shared" si="1"/>
        <v>301003.50280000002</v>
      </c>
      <c r="O66" s="19">
        <v>265540.74</v>
      </c>
      <c r="P66" s="19">
        <f t="shared" si="2"/>
        <v>315993.48060000001</v>
      </c>
      <c r="Q66" s="18">
        <f t="shared" si="6"/>
        <v>250911.92</v>
      </c>
      <c r="R66" s="20">
        <f t="shared" si="6"/>
        <v>298585.18479999999</v>
      </c>
    </row>
    <row r="67" spans="1:18" ht="45" x14ac:dyDescent="0.25">
      <c r="A67" s="2">
        <v>53</v>
      </c>
      <c r="B67" s="2" t="s">
        <v>51</v>
      </c>
      <c r="C67" s="3" t="s">
        <v>76</v>
      </c>
      <c r="D67" s="4">
        <v>1</v>
      </c>
      <c r="E67" s="2" t="s">
        <v>15</v>
      </c>
      <c r="F67" s="9">
        <f t="shared" si="4"/>
        <v>87819.172000000006</v>
      </c>
      <c r="G67" s="9">
        <f t="shared" si="7"/>
        <v>104504.81468</v>
      </c>
      <c r="H67" s="10">
        <f>R67*0.35</f>
        <v>104504.81468</v>
      </c>
      <c r="K67" s="17">
        <v>234250.9</v>
      </c>
      <c r="L67" s="18">
        <f t="shared" si="0"/>
        <v>278758.571</v>
      </c>
      <c r="M67" s="18">
        <v>252944.12</v>
      </c>
      <c r="N67" s="18">
        <f t="shared" si="1"/>
        <v>301003.50280000002</v>
      </c>
      <c r="O67" s="19">
        <v>265540.74</v>
      </c>
      <c r="P67" s="19">
        <f t="shared" si="2"/>
        <v>315993.48060000001</v>
      </c>
      <c r="Q67" s="18">
        <f t="shared" si="6"/>
        <v>250911.92</v>
      </c>
      <c r="R67" s="20">
        <f t="shared" si="6"/>
        <v>298585.18479999999</v>
      </c>
    </row>
    <row r="68" spans="1:18" ht="45" x14ac:dyDescent="0.25">
      <c r="A68" s="2">
        <v>54</v>
      </c>
      <c r="B68" s="2" t="s">
        <v>51</v>
      </c>
      <c r="C68" s="3" t="s">
        <v>77</v>
      </c>
      <c r="D68" s="4">
        <v>1</v>
      </c>
      <c r="E68" s="2" t="s">
        <v>15</v>
      </c>
      <c r="F68" s="9">
        <f t="shared" si="4"/>
        <v>87819.172000000006</v>
      </c>
      <c r="G68" s="9">
        <f t="shared" si="7"/>
        <v>104504.81468</v>
      </c>
      <c r="H68" s="10">
        <f>R68*0.35</f>
        <v>104504.81468</v>
      </c>
      <c r="K68" s="17">
        <v>234250.9</v>
      </c>
      <c r="L68" s="18">
        <f t="shared" si="0"/>
        <v>278758.571</v>
      </c>
      <c r="M68" s="18">
        <v>252944.12</v>
      </c>
      <c r="N68" s="18">
        <f t="shared" si="1"/>
        <v>301003.50280000002</v>
      </c>
      <c r="O68" s="19">
        <v>265540.74</v>
      </c>
      <c r="P68" s="19">
        <f t="shared" si="2"/>
        <v>315993.48060000001</v>
      </c>
      <c r="Q68" s="18">
        <f t="shared" si="6"/>
        <v>250911.92</v>
      </c>
      <c r="R68" s="20">
        <f t="shared" si="6"/>
        <v>298585.18479999999</v>
      </c>
    </row>
    <row r="69" spans="1:18" ht="45" x14ac:dyDescent="0.25">
      <c r="A69" s="2">
        <v>55</v>
      </c>
      <c r="B69" s="2" t="s">
        <v>51</v>
      </c>
      <c r="C69" s="3" t="s">
        <v>78</v>
      </c>
      <c r="D69" s="4">
        <v>1</v>
      </c>
      <c r="E69" s="2" t="s">
        <v>15</v>
      </c>
      <c r="F69" s="9">
        <f t="shared" si="4"/>
        <v>87819.172000000006</v>
      </c>
      <c r="G69" s="9">
        <f t="shared" si="7"/>
        <v>104504.81468</v>
      </c>
      <c r="H69" s="10">
        <f>R69*0.35</f>
        <v>104504.81468</v>
      </c>
      <c r="K69" s="17">
        <v>234250.9</v>
      </c>
      <c r="L69" s="18">
        <f t="shared" si="0"/>
        <v>278758.571</v>
      </c>
      <c r="M69" s="18">
        <v>252944.12</v>
      </c>
      <c r="N69" s="18">
        <f t="shared" si="1"/>
        <v>301003.50280000002</v>
      </c>
      <c r="O69" s="19">
        <v>265540.74</v>
      </c>
      <c r="P69" s="19">
        <f t="shared" si="2"/>
        <v>315993.48060000001</v>
      </c>
      <c r="Q69" s="18">
        <f t="shared" si="6"/>
        <v>250911.92</v>
      </c>
      <c r="R69" s="20">
        <f t="shared" si="6"/>
        <v>298585.18479999999</v>
      </c>
    </row>
    <row r="70" spans="1:18" ht="45" x14ac:dyDescent="0.25">
      <c r="A70" s="2">
        <v>56</v>
      </c>
      <c r="B70" s="2" t="s">
        <v>51</v>
      </c>
      <c r="C70" s="3" t="s">
        <v>79</v>
      </c>
      <c r="D70" s="4">
        <v>1</v>
      </c>
      <c r="E70" s="2" t="s">
        <v>15</v>
      </c>
      <c r="F70" s="9">
        <f t="shared" si="4"/>
        <v>87819.172000000006</v>
      </c>
      <c r="G70" s="9">
        <f t="shared" si="7"/>
        <v>104504.81468</v>
      </c>
      <c r="H70" s="10">
        <f>R70*0.35</f>
        <v>104504.81468</v>
      </c>
      <c r="K70" s="17">
        <v>234250.9</v>
      </c>
      <c r="L70" s="18">
        <f t="shared" si="0"/>
        <v>278758.571</v>
      </c>
      <c r="M70" s="18">
        <v>252944.12</v>
      </c>
      <c r="N70" s="18">
        <f t="shared" si="1"/>
        <v>301003.50280000002</v>
      </c>
      <c r="O70" s="19">
        <v>265540.74</v>
      </c>
      <c r="P70" s="19">
        <f t="shared" si="2"/>
        <v>315993.48060000001</v>
      </c>
      <c r="Q70" s="18">
        <f t="shared" si="6"/>
        <v>250911.92</v>
      </c>
      <c r="R70" s="20">
        <f t="shared" si="6"/>
        <v>298585.18479999999</v>
      </c>
    </row>
    <row r="71" spans="1:18" ht="45" x14ac:dyDescent="0.25">
      <c r="A71" s="2">
        <v>57</v>
      </c>
      <c r="B71" s="2" t="s">
        <v>51</v>
      </c>
      <c r="C71" s="3" t="s">
        <v>80</v>
      </c>
      <c r="D71" s="4">
        <v>1</v>
      </c>
      <c r="E71" s="2" t="s">
        <v>15</v>
      </c>
      <c r="F71" s="9">
        <f t="shared" si="4"/>
        <v>87819.172000000006</v>
      </c>
      <c r="G71" s="9">
        <f t="shared" si="7"/>
        <v>104504.81468</v>
      </c>
      <c r="H71" s="10">
        <f>R71*0.35</f>
        <v>104504.81468</v>
      </c>
      <c r="K71" s="17">
        <v>234250.9</v>
      </c>
      <c r="L71" s="18">
        <f t="shared" si="0"/>
        <v>278758.571</v>
      </c>
      <c r="M71" s="18">
        <v>252944.12</v>
      </c>
      <c r="N71" s="18">
        <f t="shared" si="1"/>
        <v>301003.50280000002</v>
      </c>
      <c r="O71" s="19">
        <v>265540.74</v>
      </c>
      <c r="P71" s="19">
        <f t="shared" si="2"/>
        <v>315993.48060000001</v>
      </c>
      <c r="Q71" s="18">
        <f t="shared" si="6"/>
        <v>250911.92</v>
      </c>
      <c r="R71" s="20">
        <f t="shared" si="6"/>
        <v>298585.18479999999</v>
      </c>
    </row>
    <row r="72" spans="1:18" ht="45" x14ac:dyDescent="0.25">
      <c r="A72" s="2">
        <v>58</v>
      </c>
      <c r="B72" s="2" t="s">
        <v>51</v>
      </c>
      <c r="C72" s="3" t="s">
        <v>81</v>
      </c>
      <c r="D72" s="4">
        <v>1</v>
      </c>
      <c r="E72" s="2" t="s">
        <v>15</v>
      </c>
      <c r="F72" s="9">
        <f t="shared" si="4"/>
        <v>87819.172000000006</v>
      </c>
      <c r="G72" s="9">
        <f t="shared" si="7"/>
        <v>104504.81468</v>
      </c>
      <c r="H72" s="10">
        <f>R72*0.35</f>
        <v>104504.81468</v>
      </c>
      <c r="K72" s="17">
        <v>234250.9</v>
      </c>
      <c r="L72" s="18">
        <f t="shared" si="0"/>
        <v>278758.571</v>
      </c>
      <c r="M72" s="18">
        <v>252944.12</v>
      </c>
      <c r="N72" s="18">
        <f t="shared" si="1"/>
        <v>301003.50280000002</v>
      </c>
      <c r="O72" s="19">
        <v>265540.74</v>
      </c>
      <c r="P72" s="19">
        <f t="shared" si="2"/>
        <v>315993.48060000001</v>
      </c>
      <c r="Q72" s="18">
        <f t="shared" si="6"/>
        <v>250911.92</v>
      </c>
      <c r="R72" s="20">
        <f t="shared" si="6"/>
        <v>298585.18479999999</v>
      </c>
    </row>
    <row r="73" spans="1:18" ht="45" x14ac:dyDescent="0.25">
      <c r="A73" s="2">
        <v>59</v>
      </c>
      <c r="B73" s="2" t="s">
        <v>51</v>
      </c>
      <c r="C73" s="3" t="s">
        <v>82</v>
      </c>
      <c r="D73" s="4">
        <v>1</v>
      </c>
      <c r="E73" s="2" t="s">
        <v>15</v>
      </c>
      <c r="F73" s="9">
        <f t="shared" si="4"/>
        <v>175638.83166666667</v>
      </c>
      <c r="G73" s="9">
        <f t="shared" si="7"/>
        <v>209010.20968333332</v>
      </c>
      <c r="H73" s="10">
        <f>R73*0.35</f>
        <v>209010.20968333332</v>
      </c>
      <c r="K73" s="17">
        <v>468503.1</v>
      </c>
      <c r="L73" s="18">
        <f t="shared" si="0"/>
        <v>557518.68900000001</v>
      </c>
      <c r="M73" s="18">
        <v>505889.65</v>
      </c>
      <c r="N73" s="18">
        <f t="shared" si="1"/>
        <v>602008.68350000004</v>
      </c>
      <c r="O73" s="19">
        <v>531082.94999999995</v>
      </c>
      <c r="P73" s="19">
        <f t="shared" si="2"/>
        <v>631988.71049999993</v>
      </c>
      <c r="Q73" s="18">
        <f t="shared" si="6"/>
        <v>501825.23333333334</v>
      </c>
      <c r="R73" s="20">
        <f t="shared" si="6"/>
        <v>597172.02766666666</v>
      </c>
    </row>
    <row r="74" spans="1:18" ht="45" x14ac:dyDescent="0.25">
      <c r="A74" s="2">
        <v>60</v>
      </c>
      <c r="B74" s="2" t="s">
        <v>51</v>
      </c>
      <c r="C74" s="3" t="s">
        <v>83</v>
      </c>
      <c r="D74" s="4">
        <v>1</v>
      </c>
      <c r="E74" s="2" t="s">
        <v>15</v>
      </c>
      <c r="F74" s="9">
        <f t="shared" si="4"/>
        <v>579831.93277310929</v>
      </c>
      <c r="G74" s="9">
        <v>690000</v>
      </c>
      <c r="H74" s="10">
        <f>R74*0.35</f>
        <v>243844.95493166667</v>
      </c>
      <c r="K74" s="17">
        <v>546586.30000000005</v>
      </c>
      <c r="L74" s="18">
        <f t="shared" si="0"/>
        <v>650437.69700000004</v>
      </c>
      <c r="M74" s="18">
        <v>590203.89</v>
      </c>
      <c r="N74" s="18">
        <f t="shared" si="1"/>
        <v>702342.62910000002</v>
      </c>
      <c r="O74" s="19">
        <v>619596.04</v>
      </c>
      <c r="P74" s="19">
        <f t="shared" si="2"/>
        <v>737319.28760000004</v>
      </c>
      <c r="Q74" s="18">
        <f t="shared" si="6"/>
        <v>585462.07666666666</v>
      </c>
      <c r="R74" s="20">
        <f t="shared" si="6"/>
        <v>696699.87123333337</v>
      </c>
    </row>
    <row r="75" spans="1:18" ht="45" x14ac:dyDescent="0.25">
      <c r="A75" s="2">
        <v>61</v>
      </c>
      <c r="B75" s="2" t="s">
        <v>51</v>
      </c>
      <c r="C75" s="3" t="s">
        <v>84</v>
      </c>
      <c r="D75" s="4">
        <v>1</v>
      </c>
      <c r="E75" s="2" t="s">
        <v>15</v>
      </c>
      <c r="F75" s="9">
        <f t="shared" si="4"/>
        <v>579831.93277310929</v>
      </c>
      <c r="G75" s="9">
        <v>690000</v>
      </c>
      <c r="H75" s="10">
        <f>R75*0.35</f>
        <v>243844.95493166667</v>
      </c>
      <c r="K75" s="17">
        <v>546586.30000000005</v>
      </c>
      <c r="L75" s="18">
        <f t="shared" si="0"/>
        <v>650437.69700000004</v>
      </c>
      <c r="M75" s="18">
        <v>590203.89</v>
      </c>
      <c r="N75" s="18">
        <f t="shared" si="1"/>
        <v>702342.62910000002</v>
      </c>
      <c r="O75" s="19">
        <v>619596.04</v>
      </c>
      <c r="P75" s="19">
        <f t="shared" si="2"/>
        <v>737319.28760000004</v>
      </c>
      <c r="Q75" s="18">
        <f t="shared" si="6"/>
        <v>585462.07666666666</v>
      </c>
      <c r="R75" s="20">
        <f t="shared" si="6"/>
        <v>696699.87123333337</v>
      </c>
    </row>
    <row r="76" spans="1:18" ht="45" x14ac:dyDescent="0.25">
      <c r="A76" s="2">
        <v>62</v>
      </c>
      <c r="B76" s="2" t="s">
        <v>51</v>
      </c>
      <c r="C76" s="3" t="s">
        <v>85</v>
      </c>
      <c r="D76" s="4">
        <v>1</v>
      </c>
      <c r="E76" s="2" t="s">
        <v>15</v>
      </c>
      <c r="F76" s="9">
        <f t="shared" si="4"/>
        <v>579831.93277310929</v>
      </c>
      <c r="G76" s="9">
        <v>690000</v>
      </c>
      <c r="H76" s="10">
        <f>R76*0.35</f>
        <v>243844.95493166667</v>
      </c>
      <c r="K76" s="17">
        <v>546586.30000000005</v>
      </c>
      <c r="L76" s="18">
        <f t="shared" si="0"/>
        <v>650437.69700000004</v>
      </c>
      <c r="M76" s="18">
        <v>590203.89</v>
      </c>
      <c r="N76" s="18">
        <f t="shared" si="1"/>
        <v>702342.62910000002</v>
      </c>
      <c r="O76" s="19">
        <v>619596.04</v>
      </c>
      <c r="P76" s="19">
        <f t="shared" si="2"/>
        <v>737319.28760000004</v>
      </c>
      <c r="Q76" s="18">
        <f t="shared" si="6"/>
        <v>585462.07666666666</v>
      </c>
      <c r="R76" s="20">
        <f t="shared" si="6"/>
        <v>696699.87123333337</v>
      </c>
    </row>
    <row r="77" spans="1:18" ht="45" x14ac:dyDescent="0.25">
      <c r="A77" s="2">
        <v>63</v>
      </c>
      <c r="B77" s="2" t="s">
        <v>51</v>
      </c>
      <c r="C77" s="3" t="s">
        <v>86</v>
      </c>
      <c r="D77" s="4">
        <v>1</v>
      </c>
      <c r="E77" s="2" t="s">
        <v>15</v>
      </c>
      <c r="F77" s="9">
        <f t="shared" si="4"/>
        <v>243697.47899159664</v>
      </c>
      <c r="G77" s="9">
        <v>290000</v>
      </c>
      <c r="H77" s="10">
        <f>R77*0.35</f>
        <v>104504.81468</v>
      </c>
      <c r="K77" s="17">
        <v>234250.9</v>
      </c>
      <c r="L77" s="18">
        <f t="shared" si="0"/>
        <v>278758.571</v>
      </c>
      <c r="M77" s="18">
        <v>252944.12</v>
      </c>
      <c r="N77" s="18">
        <f t="shared" si="1"/>
        <v>301003.50280000002</v>
      </c>
      <c r="O77" s="19">
        <v>265540.74</v>
      </c>
      <c r="P77" s="19">
        <f t="shared" si="2"/>
        <v>315993.48060000001</v>
      </c>
      <c r="Q77" s="18">
        <f t="shared" si="6"/>
        <v>250911.92</v>
      </c>
      <c r="R77" s="20">
        <f t="shared" si="6"/>
        <v>298585.18479999999</v>
      </c>
    </row>
    <row r="78" spans="1:18" ht="45" x14ac:dyDescent="0.25">
      <c r="A78" s="2">
        <v>64</v>
      </c>
      <c r="B78" s="2" t="s">
        <v>51</v>
      </c>
      <c r="C78" s="3" t="s">
        <v>87</v>
      </c>
      <c r="D78" s="4">
        <v>1</v>
      </c>
      <c r="E78" s="2" t="s">
        <v>15</v>
      </c>
      <c r="F78" s="9">
        <f t="shared" si="4"/>
        <v>87819.172000000006</v>
      </c>
      <c r="G78" s="9">
        <f t="shared" si="7"/>
        <v>104504.81468</v>
      </c>
      <c r="H78" s="10">
        <f>R78*0.35</f>
        <v>104504.81468</v>
      </c>
      <c r="K78" s="17">
        <v>234250.9</v>
      </c>
      <c r="L78" s="18">
        <f t="shared" si="0"/>
        <v>278758.571</v>
      </c>
      <c r="M78" s="18">
        <v>252944.12</v>
      </c>
      <c r="N78" s="18">
        <f t="shared" si="1"/>
        <v>301003.50280000002</v>
      </c>
      <c r="O78" s="19">
        <v>265540.74</v>
      </c>
      <c r="P78" s="19">
        <f t="shared" si="2"/>
        <v>315993.48060000001</v>
      </c>
      <c r="Q78" s="18">
        <f t="shared" si="6"/>
        <v>250911.92</v>
      </c>
      <c r="R78" s="20">
        <f t="shared" si="6"/>
        <v>298585.18479999999</v>
      </c>
    </row>
    <row r="79" spans="1:18" ht="45" x14ac:dyDescent="0.25">
      <c r="A79" s="2">
        <v>65</v>
      </c>
      <c r="B79" s="2" t="s">
        <v>51</v>
      </c>
      <c r="C79" s="3" t="s">
        <v>88</v>
      </c>
      <c r="D79" s="4">
        <v>1</v>
      </c>
      <c r="E79" s="2" t="s">
        <v>15</v>
      </c>
      <c r="F79" s="9">
        <f t="shared" si="4"/>
        <v>70255.630666666679</v>
      </c>
      <c r="G79" s="9">
        <f t="shared" si="7"/>
        <v>83604.200493333337</v>
      </c>
      <c r="H79" s="10">
        <f>R79*0.35</f>
        <v>83604.200493333337</v>
      </c>
      <c r="K79" s="17">
        <v>187401.5</v>
      </c>
      <c r="L79" s="18">
        <f t="shared" ref="L79:L142" si="8">+((K79*19%)+K79)</f>
        <v>223007.785</v>
      </c>
      <c r="M79" s="18">
        <v>202356.14</v>
      </c>
      <c r="N79" s="18">
        <f t="shared" ref="N79:N142" si="9">+((M79*19%)+M79)</f>
        <v>240803.80660000001</v>
      </c>
      <c r="O79" s="19">
        <v>212433.48</v>
      </c>
      <c r="P79" s="19">
        <f t="shared" ref="P79:P142" si="10">+((O79*19%)+O79)</f>
        <v>252795.84120000002</v>
      </c>
      <c r="Q79" s="18">
        <f t="shared" si="6"/>
        <v>200730.37333333332</v>
      </c>
      <c r="R79" s="20">
        <f t="shared" si="6"/>
        <v>238869.1442666667</v>
      </c>
    </row>
    <row r="80" spans="1:18" ht="45" x14ac:dyDescent="0.25">
      <c r="A80" s="2">
        <v>66</v>
      </c>
      <c r="B80" s="2" t="s">
        <v>51</v>
      </c>
      <c r="C80" s="3" t="s">
        <v>89</v>
      </c>
      <c r="D80" s="4">
        <v>1</v>
      </c>
      <c r="E80" s="4" t="s">
        <v>90</v>
      </c>
      <c r="F80" s="9">
        <f t="shared" ref="F80:F143" si="11">G80/1.19</f>
        <v>46935.370999999992</v>
      </c>
      <c r="G80" s="9">
        <f t="shared" si="7"/>
        <v>55853.091489999992</v>
      </c>
      <c r="H80" s="10">
        <f t="shared" ref="H80:H143" si="12">R80*0.35</f>
        <v>55853.091489999992</v>
      </c>
      <c r="K80" s="17">
        <v>125196.5</v>
      </c>
      <c r="L80" s="18">
        <f t="shared" si="8"/>
        <v>148983.83499999999</v>
      </c>
      <c r="M80" s="18">
        <v>135187.18</v>
      </c>
      <c r="N80" s="18">
        <f t="shared" si="9"/>
        <v>160872.74419999999</v>
      </c>
      <c r="O80" s="19">
        <v>141919.5</v>
      </c>
      <c r="P80" s="19">
        <f t="shared" si="10"/>
        <v>168884.20500000002</v>
      </c>
      <c r="Q80" s="18">
        <f t="shared" si="6"/>
        <v>134101.06</v>
      </c>
      <c r="R80" s="20">
        <f t="shared" si="6"/>
        <v>159580.26139999999</v>
      </c>
    </row>
    <row r="81" spans="1:18" ht="45" x14ac:dyDescent="0.25">
      <c r="A81" s="2">
        <v>67</v>
      </c>
      <c r="B81" s="2" t="s">
        <v>51</v>
      </c>
      <c r="C81" s="3" t="s">
        <v>91</v>
      </c>
      <c r="D81" s="4">
        <v>1</v>
      </c>
      <c r="E81" s="4" t="s">
        <v>90</v>
      </c>
      <c r="F81" s="9">
        <f t="shared" si="11"/>
        <v>67471.820500000002</v>
      </c>
      <c r="G81" s="9">
        <f t="shared" si="7"/>
        <v>80291.466394999996</v>
      </c>
      <c r="H81" s="10">
        <f t="shared" si="12"/>
        <v>80291.466394999996</v>
      </c>
      <c r="K81" s="17">
        <v>179975.9</v>
      </c>
      <c r="L81" s="18">
        <f t="shared" si="8"/>
        <v>214171.321</v>
      </c>
      <c r="M81" s="18">
        <v>194337.98</v>
      </c>
      <c r="N81" s="18">
        <f t="shared" si="9"/>
        <v>231262.19620000001</v>
      </c>
      <c r="O81" s="19">
        <v>204016.01</v>
      </c>
      <c r="P81" s="19">
        <f t="shared" si="10"/>
        <v>242779.05190000002</v>
      </c>
      <c r="Q81" s="18">
        <f t="shared" si="6"/>
        <v>192776.63</v>
      </c>
      <c r="R81" s="20">
        <f t="shared" si="6"/>
        <v>229404.18969999999</v>
      </c>
    </row>
    <row r="82" spans="1:18" ht="45" x14ac:dyDescent="0.25">
      <c r="A82" s="2">
        <v>68</v>
      </c>
      <c r="B82" s="2" t="s">
        <v>51</v>
      </c>
      <c r="C82" s="3" t="s">
        <v>92</v>
      </c>
      <c r="D82" s="4">
        <v>1</v>
      </c>
      <c r="E82" s="4" t="s">
        <v>90</v>
      </c>
      <c r="F82" s="9">
        <f t="shared" si="11"/>
        <v>117092.55366666666</v>
      </c>
      <c r="G82" s="9">
        <f t="shared" si="7"/>
        <v>139340.13886333333</v>
      </c>
      <c r="H82" s="10">
        <f t="shared" si="12"/>
        <v>139340.13886333333</v>
      </c>
      <c r="K82" s="17">
        <v>312335.40000000002</v>
      </c>
      <c r="L82" s="18">
        <f t="shared" si="8"/>
        <v>371679.12600000005</v>
      </c>
      <c r="M82" s="18">
        <v>337259.76</v>
      </c>
      <c r="N82" s="18">
        <f t="shared" si="9"/>
        <v>401339.11440000002</v>
      </c>
      <c r="O82" s="19">
        <v>354055.3</v>
      </c>
      <c r="P82" s="19">
        <f t="shared" si="10"/>
        <v>421325.80699999997</v>
      </c>
      <c r="Q82" s="18">
        <f t="shared" si="6"/>
        <v>334550.15333333332</v>
      </c>
      <c r="R82" s="20">
        <f t="shared" si="6"/>
        <v>398114.68246666668</v>
      </c>
    </row>
    <row r="83" spans="1:18" ht="45" x14ac:dyDescent="0.25">
      <c r="A83" s="2">
        <v>69</v>
      </c>
      <c r="B83" s="2" t="s">
        <v>51</v>
      </c>
      <c r="C83" s="3" t="s">
        <v>93</v>
      </c>
      <c r="D83" s="4">
        <v>1</v>
      </c>
      <c r="E83" s="4" t="s">
        <v>90</v>
      </c>
      <c r="F83" s="9">
        <f t="shared" si="11"/>
        <v>126586.36083333334</v>
      </c>
      <c r="G83" s="9">
        <f t="shared" si="7"/>
        <v>150637.76939166666</v>
      </c>
      <c r="H83" s="10">
        <f t="shared" si="12"/>
        <v>150637.76939166666</v>
      </c>
      <c r="K83" s="17">
        <v>337659.4</v>
      </c>
      <c r="L83" s="18">
        <f t="shared" si="8"/>
        <v>401814.68600000005</v>
      </c>
      <c r="M83" s="18">
        <v>364604.62</v>
      </c>
      <c r="N83" s="18">
        <f t="shared" si="9"/>
        <v>433879.49780000001</v>
      </c>
      <c r="O83" s="19">
        <v>382761.93</v>
      </c>
      <c r="P83" s="19">
        <f t="shared" si="10"/>
        <v>455486.69669999997</v>
      </c>
      <c r="Q83" s="18">
        <f t="shared" si="6"/>
        <v>361675.31666666665</v>
      </c>
      <c r="R83" s="20">
        <f t="shared" si="6"/>
        <v>430393.62683333334</v>
      </c>
    </row>
    <row r="84" spans="1:18" ht="45" x14ac:dyDescent="0.25">
      <c r="A84" s="2">
        <v>70</v>
      </c>
      <c r="B84" s="2" t="s">
        <v>51</v>
      </c>
      <c r="C84" s="3" t="s">
        <v>94</v>
      </c>
      <c r="D84" s="4">
        <v>1</v>
      </c>
      <c r="E84" s="4" t="s">
        <v>90</v>
      </c>
      <c r="F84" s="9">
        <f t="shared" si="11"/>
        <v>44495.151166666663</v>
      </c>
      <c r="G84" s="9">
        <f t="shared" si="7"/>
        <v>52949.229888333328</v>
      </c>
      <c r="H84" s="10">
        <f t="shared" si="12"/>
        <v>52949.229888333328</v>
      </c>
      <c r="K84" s="17">
        <v>118687.4</v>
      </c>
      <c r="L84" s="18">
        <f t="shared" si="8"/>
        <v>141238.00599999999</v>
      </c>
      <c r="M84" s="18">
        <v>128158.65</v>
      </c>
      <c r="N84" s="18">
        <f t="shared" si="9"/>
        <v>152508.7935</v>
      </c>
      <c r="O84" s="19">
        <v>134540.96</v>
      </c>
      <c r="P84" s="19">
        <f t="shared" si="10"/>
        <v>160103.74239999999</v>
      </c>
      <c r="Q84" s="18">
        <f t="shared" si="6"/>
        <v>127129.00333333334</v>
      </c>
      <c r="R84" s="20">
        <f t="shared" si="6"/>
        <v>151283.51396666665</v>
      </c>
    </row>
    <row r="85" spans="1:18" ht="45" x14ac:dyDescent="0.25">
      <c r="A85" s="2">
        <v>71</v>
      </c>
      <c r="B85" s="2" t="s">
        <v>51</v>
      </c>
      <c r="C85" s="3" t="s">
        <v>95</v>
      </c>
      <c r="D85" s="4">
        <v>1</v>
      </c>
      <c r="E85" s="4" t="s">
        <v>90</v>
      </c>
      <c r="F85" s="9">
        <f t="shared" si="11"/>
        <v>105383.20216666667</v>
      </c>
      <c r="G85" s="9">
        <f t="shared" si="7"/>
        <v>125406.01057833333</v>
      </c>
      <c r="H85" s="10">
        <f t="shared" si="12"/>
        <v>125406.01057833333</v>
      </c>
      <c r="K85" s="17">
        <v>281101.59999999998</v>
      </c>
      <c r="L85" s="18">
        <f t="shared" si="8"/>
        <v>334510.90399999998</v>
      </c>
      <c r="M85" s="18">
        <v>303533.51</v>
      </c>
      <c r="N85" s="18">
        <f t="shared" si="9"/>
        <v>361204.87690000003</v>
      </c>
      <c r="O85" s="19">
        <v>318649.48</v>
      </c>
      <c r="P85" s="19">
        <f t="shared" si="10"/>
        <v>379192.8812</v>
      </c>
      <c r="Q85" s="18">
        <f t="shared" si="6"/>
        <v>301094.86333333334</v>
      </c>
      <c r="R85" s="20">
        <f t="shared" si="6"/>
        <v>358302.88736666669</v>
      </c>
    </row>
    <row r="86" spans="1:18" ht="45" x14ac:dyDescent="0.25">
      <c r="A86" s="2">
        <v>72</v>
      </c>
      <c r="B86" s="2" t="s">
        <v>51</v>
      </c>
      <c r="C86" s="3" t="s">
        <v>96</v>
      </c>
      <c r="D86" s="4">
        <v>1</v>
      </c>
      <c r="E86" s="4" t="s">
        <v>90</v>
      </c>
      <c r="F86" s="9">
        <f t="shared" si="11"/>
        <v>114164.97283333332</v>
      </c>
      <c r="G86" s="9">
        <f t="shared" si="7"/>
        <v>135856.31767166665</v>
      </c>
      <c r="H86" s="10">
        <f t="shared" si="12"/>
        <v>135856.31767166665</v>
      </c>
      <c r="K86" s="17">
        <v>304526.3</v>
      </c>
      <c r="L86" s="18">
        <f t="shared" si="8"/>
        <v>362386.29699999996</v>
      </c>
      <c r="M86" s="18">
        <v>328827.5</v>
      </c>
      <c r="N86" s="18">
        <f t="shared" si="9"/>
        <v>391304.72499999998</v>
      </c>
      <c r="O86" s="19">
        <v>345203.11</v>
      </c>
      <c r="P86" s="19">
        <f t="shared" si="10"/>
        <v>410791.7009</v>
      </c>
      <c r="Q86" s="18">
        <f t="shared" si="6"/>
        <v>326185.63666666666</v>
      </c>
      <c r="R86" s="20">
        <f t="shared" si="6"/>
        <v>388160.90763333329</v>
      </c>
    </row>
    <row r="87" spans="1:18" ht="45" x14ac:dyDescent="0.25">
      <c r="A87" s="2">
        <v>73</v>
      </c>
      <c r="B87" s="2" t="s">
        <v>51</v>
      </c>
      <c r="C87" s="3" t="s">
        <v>97</v>
      </c>
      <c r="D87" s="4">
        <v>1</v>
      </c>
      <c r="E87" s="4" t="s">
        <v>90</v>
      </c>
      <c r="F87" s="9">
        <f t="shared" si="11"/>
        <v>134656.58383333337</v>
      </c>
      <c r="G87" s="9">
        <f t="shared" si="7"/>
        <v>160241.33476166669</v>
      </c>
      <c r="H87" s="10">
        <f t="shared" si="12"/>
        <v>160241.33476166669</v>
      </c>
      <c r="K87" s="17">
        <v>359186.1</v>
      </c>
      <c r="L87" s="18">
        <f t="shared" si="8"/>
        <v>427431.45899999997</v>
      </c>
      <c r="M87" s="18">
        <v>387849.15</v>
      </c>
      <c r="N87" s="18">
        <f t="shared" si="9"/>
        <v>461540.48850000004</v>
      </c>
      <c r="O87" s="19">
        <v>407164.04</v>
      </c>
      <c r="P87" s="19">
        <f t="shared" si="10"/>
        <v>484525.20759999997</v>
      </c>
      <c r="Q87" s="18">
        <f t="shared" si="6"/>
        <v>384733.09666666668</v>
      </c>
      <c r="R87" s="20">
        <f t="shared" si="6"/>
        <v>457832.38503333338</v>
      </c>
    </row>
    <row r="88" spans="1:18" ht="45" x14ac:dyDescent="0.25">
      <c r="A88" s="2">
        <v>74</v>
      </c>
      <c r="B88" s="2" t="s">
        <v>51</v>
      </c>
      <c r="C88" s="3" t="s">
        <v>98</v>
      </c>
      <c r="D88" s="4">
        <v>1</v>
      </c>
      <c r="E88" s="4" t="s">
        <v>90</v>
      </c>
      <c r="F88" s="9">
        <f t="shared" si="11"/>
        <v>152220.12516666664</v>
      </c>
      <c r="G88" s="9">
        <f t="shared" si="7"/>
        <v>181141.9489483333</v>
      </c>
      <c r="H88" s="10">
        <f t="shared" si="12"/>
        <v>181141.9489483333</v>
      </c>
      <c r="K88" s="17">
        <v>406035.5</v>
      </c>
      <c r="L88" s="18">
        <f t="shared" si="8"/>
        <v>483182.245</v>
      </c>
      <c r="M88" s="18">
        <v>438437.13</v>
      </c>
      <c r="N88" s="18">
        <f t="shared" si="9"/>
        <v>521740.18469999998</v>
      </c>
      <c r="O88" s="19">
        <v>460271.3</v>
      </c>
      <c r="P88" s="19">
        <f t="shared" si="10"/>
        <v>547722.84699999995</v>
      </c>
      <c r="Q88" s="18">
        <f t="shared" si="6"/>
        <v>434914.64333333331</v>
      </c>
      <c r="R88" s="20">
        <f t="shared" si="6"/>
        <v>517548.42556666658</v>
      </c>
    </row>
    <row r="89" spans="1:18" ht="45" x14ac:dyDescent="0.25">
      <c r="A89" s="2">
        <v>75</v>
      </c>
      <c r="B89" s="2" t="s">
        <v>51</v>
      </c>
      <c r="C89" s="3" t="s">
        <v>99</v>
      </c>
      <c r="D89" s="4">
        <v>1</v>
      </c>
      <c r="E89" s="4" t="s">
        <v>90</v>
      </c>
      <c r="F89" s="9">
        <f t="shared" si="11"/>
        <v>11709.352666666668</v>
      </c>
      <c r="G89" s="9">
        <f t="shared" si="7"/>
        <v>13934.129673333333</v>
      </c>
      <c r="H89" s="10">
        <f t="shared" si="12"/>
        <v>13934.129673333333</v>
      </c>
      <c r="K89" s="17">
        <v>31233.8</v>
      </c>
      <c r="L89" s="18">
        <f t="shared" si="8"/>
        <v>37168.222000000002</v>
      </c>
      <c r="M89" s="18">
        <v>33726.26</v>
      </c>
      <c r="N89" s="18">
        <f t="shared" si="9"/>
        <v>40134.249400000001</v>
      </c>
      <c r="O89" s="19">
        <v>35405.82</v>
      </c>
      <c r="P89" s="19">
        <f t="shared" si="10"/>
        <v>42132.925799999997</v>
      </c>
      <c r="Q89" s="18">
        <f t="shared" si="6"/>
        <v>33455.293333333335</v>
      </c>
      <c r="R89" s="20">
        <f t="shared" si="6"/>
        <v>39811.799066666666</v>
      </c>
    </row>
    <row r="90" spans="1:18" ht="45" x14ac:dyDescent="0.25">
      <c r="A90" s="2">
        <v>76</v>
      </c>
      <c r="B90" s="2" t="s">
        <v>51</v>
      </c>
      <c r="C90" s="3" t="s">
        <v>100</v>
      </c>
      <c r="D90" s="4">
        <v>1</v>
      </c>
      <c r="E90" s="4" t="s">
        <v>90</v>
      </c>
      <c r="F90" s="9">
        <f t="shared" si="11"/>
        <v>17564.030166666667</v>
      </c>
      <c r="G90" s="9">
        <f t="shared" si="7"/>
        <v>20901.195898333332</v>
      </c>
      <c r="H90" s="10">
        <f t="shared" si="12"/>
        <v>20901.195898333332</v>
      </c>
      <c r="K90" s="17">
        <v>46850.7</v>
      </c>
      <c r="L90" s="18">
        <f t="shared" si="8"/>
        <v>55752.332999999999</v>
      </c>
      <c r="M90" s="18">
        <v>50589.39</v>
      </c>
      <c r="N90" s="18">
        <f t="shared" si="9"/>
        <v>60201.374100000001</v>
      </c>
      <c r="O90" s="19">
        <v>53108.74</v>
      </c>
      <c r="P90" s="19">
        <f t="shared" si="10"/>
        <v>63199.400599999994</v>
      </c>
      <c r="Q90" s="18">
        <f t="shared" si="6"/>
        <v>50182.943333333329</v>
      </c>
      <c r="R90" s="20">
        <f t="shared" si="6"/>
        <v>59717.702566666667</v>
      </c>
    </row>
    <row r="91" spans="1:18" ht="45" x14ac:dyDescent="0.25">
      <c r="A91" s="2">
        <v>77</v>
      </c>
      <c r="B91" s="2" t="s">
        <v>51</v>
      </c>
      <c r="C91" s="3" t="s">
        <v>101</v>
      </c>
      <c r="D91" s="4">
        <v>1</v>
      </c>
      <c r="E91" s="4" t="s">
        <v>90</v>
      </c>
      <c r="F91" s="9">
        <f t="shared" si="11"/>
        <v>17564.030166666667</v>
      </c>
      <c r="G91" s="9">
        <f t="shared" si="7"/>
        <v>20901.195898333332</v>
      </c>
      <c r="H91" s="10">
        <f t="shared" si="12"/>
        <v>20901.195898333332</v>
      </c>
      <c r="K91" s="17">
        <v>46850.7</v>
      </c>
      <c r="L91" s="18">
        <f t="shared" si="8"/>
        <v>55752.332999999999</v>
      </c>
      <c r="M91" s="18">
        <v>50589.39</v>
      </c>
      <c r="N91" s="18">
        <f t="shared" si="9"/>
        <v>60201.374100000001</v>
      </c>
      <c r="O91" s="19">
        <v>53108.74</v>
      </c>
      <c r="P91" s="19">
        <f t="shared" si="10"/>
        <v>63199.400599999994</v>
      </c>
      <c r="Q91" s="18">
        <f t="shared" ref="Q91:R147" si="13">AVERAGE(K91,M91,O91)</f>
        <v>50182.943333333329</v>
      </c>
      <c r="R91" s="20">
        <f t="shared" si="13"/>
        <v>59717.702566666667</v>
      </c>
    </row>
    <row r="92" spans="1:18" ht="45" x14ac:dyDescent="0.25">
      <c r="A92" s="2">
        <v>78</v>
      </c>
      <c r="B92" s="2" t="s">
        <v>51</v>
      </c>
      <c r="C92" s="3" t="s">
        <v>102</v>
      </c>
      <c r="D92" s="4">
        <v>1</v>
      </c>
      <c r="E92" s="4" t="s">
        <v>90</v>
      </c>
      <c r="F92" s="9">
        <f t="shared" si="11"/>
        <v>17564.030166666667</v>
      </c>
      <c r="G92" s="9">
        <f t="shared" si="7"/>
        <v>20901.195898333332</v>
      </c>
      <c r="H92" s="10">
        <f t="shared" si="12"/>
        <v>20901.195898333332</v>
      </c>
      <c r="K92" s="17">
        <v>46850.7</v>
      </c>
      <c r="L92" s="18">
        <f t="shared" si="8"/>
        <v>55752.332999999999</v>
      </c>
      <c r="M92" s="18">
        <v>50589.39</v>
      </c>
      <c r="N92" s="18">
        <f t="shared" si="9"/>
        <v>60201.374100000001</v>
      </c>
      <c r="O92" s="19">
        <v>53108.74</v>
      </c>
      <c r="P92" s="19">
        <f t="shared" si="10"/>
        <v>63199.400599999994</v>
      </c>
      <c r="Q92" s="18">
        <f t="shared" si="13"/>
        <v>50182.943333333329</v>
      </c>
      <c r="R92" s="20">
        <f t="shared" si="13"/>
        <v>59717.702566666667</v>
      </c>
    </row>
    <row r="93" spans="1:18" ht="45" x14ac:dyDescent="0.25">
      <c r="A93" s="2">
        <v>79</v>
      </c>
      <c r="B93" s="2" t="s">
        <v>51</v>
      </c>
      <c r="C93" s="3" t="s">
        <v>103</v>
      </c>
      <c r="D93" s="4">
        <v>1</v>
      </c>
      <c r="E93" s="4" t="s">
        <v>15</v>
      </c>
      <c r="F93" s="9">
        <f t="shared" si="11"/>
        <v>263458.49016666668</v>
      </c>
      <c r="G93" s="9">
        <f t="shared" si="7"/>
        <v>313515.60329833336</v>
      </c>
      <c r="H93" s="10">
        <f t="shared" si="12"/>
        <v>313515.60329833336</v>
      </c>
      <c r="K93" s="17">
        <v>702755.3</v>
      </c>
      <c r="L93" s="18">
        <f t="shared" si="8"/>
        <v>836278.80700000003</v>
      </c>
      <c r="M93" s="18">
        <v>758835.17</v>
      </c>
      <c r="N93" s="18">
        <f t="shared" si="9"/>
        <v>903013.85230000003</v>
      </c>
      <c r="O93" s="19">
        <v>796625.16</v>
      </c>
      <c r="P93" s="19">
        <f t="shared" si="10"/>
        <v>947983.94040000008</v>
      </c>
      <c r="Q93" s="18">
        <f t="shared" si="13"/>
        <v>752738.54333333345</v>
      </c>
      <c r="R93" s="20">
        <f t="shared" si="13"/>
        <v>895758.86656666675</v>
      </c>
    </row>
    <row r="94" spans="1:18" ht="45" x14ac:dyDescent="0.25">
      <c r="A94" s="2">
        <v>80</v>
      </c>
      <c r="B94" s="2" t="s">
        <v>51</v>
      </c>
      <c r="C94" s="3" t="s">
        <v>104</v>
      </c>
      <c r="D94" s="4">
        <v>1</v>
      </c>
      <c r="E94" s="2" t="s">
        <v>15</v>
      </c>
      <c r="F94" s="9">
        <f t="shared" si="11"/>
        <v>46836.925333333325</v>
      </c>
      <c r="G94" s="9">
        <f t="shared" si="7"/>
        <v>55735.941146666657</v>
      </c>
      <c r="H94" s="10">
        <f t="shared" si="12"/>
        <v>55735.941146666657</v>
      </c>
      <c r="K94" s="17">
        <v>124933.9</v>
      </c>
      <c r="L94" s="18">
        <f t="shared" si="8"/>
        <v>148671.34099999999</v>
      </c>
      <c r="M94" s="18">
        <v>134903.63</v>
      </c>
      <c r="N94" s="18">
        <f t="shared" si="9"/>
        <v>160535.31969999999</v>
      </c>
      <c r="O94" s="19">
        <v>141621.82999999999</v>
      </c>
      <c r="P94" s="19">
        <f t="shared" si="10"/>
        <v>168529.97769999999</v>
      </c>
      <c r="Q94" s="18">
        <f t="shared" si="13"/>
        <v>133819.78666666665</v>
      </c>
      <c r="R94" s="20">
        <f t="shared" si="13"/>
        <v>159245.54613333332</v>
      </c>
    </row>
    <row r="95" spans="1:18" ht="45" x14ac:dyDescent="0.25">
      <c r="A95" s="2">
        <v>81</v>
      </c>
      <c r="B95" s="2" t="s">
        <v>105</v>
      </c>
      <c r="C95" s="3" t="s">
        <v>54</v>
      </c>
      <c r="D95" s="4">
        <v>1</v>
      </c>
      <c r="E95" s="2" t="s">
        <v>15</v>
      </c>
      <c r="F95" s="9">
        <f t="shared" si="11"/>
        <v>526916.49499999988</v>
      </c>
      <c r="G95" s="9">
        <f t="shared" si="7"/>
        <v>627030.62904999987</v>
      </c>
      <c r="H95" s="10">
        <f t="shared" si="12"/>
        <v>627030.62904999987</v>
      </c>
      <c r="K95" s="17">
        <v>1405509.3</v>
      </c>
      <c r="L95" s="18">
        <f t="shared" si="8"/>
        <v>1672556.067</v>
      </c>
      <c r="M95" s="18">
        <v>1517668.94</v>
      </c>
      <c r="N95" s="18">
        <f t="shared" si="9"/>
        <v>1806026.0385999999</v>
      </c>
      <c r="O95" s="19">
        <v>1593248.86</v>
      </c>
      <c r="P95" s="19">
        <f t="shared" si="10"/>
        <v>1895966.1434000002</v>
      </c>
      <c r="Q95" s="18">
        <f t="shared" si="13"/>
        <v>1505475.7000000002</v>
      </c>
      <c r="R95" s="20">
        <f t="shared" si="13"/>
        <v>1791516.0829999999</v>
      </c>
    </row>
    <row r="96" spans="1:18" ht="45" x14ac:dyDescent="0.25">
      <c r="A96" s="2">
        <v>82</v>
      </c>
      <c r="B96" s="2" t="s">
        <v>105</v>
      </c>
      <c r="C96" s="3" t="s">
        <v>55</v>
      </c>
      <c r="D96" s="4">
        <v>1</v>
      </c>
      <c r="E96" s="2" t="s">
        <v>15</v>
      </c>
      <c r="F96" s="9">
        <f t="shared" si="11"/>
        <v>556189.38899999997</v>
      </c>
      <c r="G96" s="9">
        <f t="shared" si="7"/>
        <v>661865.37290999992</v>
      </c>
      <c r="H96" s="10">
        <f t="shared" si="12"/>
        <v>661865.37290999992</v>
      </c>
      <c r="K96" s="17">
        <v>1483592.5</v>
      </c>
      <c r="L96" s="18">
        <f t="shared" si="8"/>
        <v>1765475.075</v>
      </c>
      <c r="M96" s="18">
        <v>1601983.18</v>
      </c>
      <c r="N96" s="18">
        <f t="shared" si="9"/>
        <v>1906359.9841999998</v>
      </c>
      <c r="O96" s="19">
        <v>1681761.94</v>
      </c>
      <c r="P96" s="19">
        <f t="shared" si="10"/>
        <v>2001296.7086</v>
      </c>
      <c r="Q96" s="18">
        <f t="shared" si="13"/>
        <v>1589112.5399999998</v>
      </c>
      <c r="R96" s="20">
        <f t="shared" si="13"/>
        <v>1891043.9225999999</v>
      </c>
    </row>
    <row r="97" spans="1:18" ht="45" x14ac:dyDescent="0.25">
      <c r="A97" s="2">
        <v>83</v>
      </c>
      <c r="B97" s="2" t="s">
        <v>105</v>
      </c>
      <c r="C97" s="3" t="s">
        <v>56</v>
      </c>
      <c r="D97" s="4">
        <v>1</v>
      </c>
      <c r="E97" s="2" t="s">
        <v>15</v>
      </c>
      <c r="F97" s="9">
        <f t="shared" si="11"/>
        <v>1697842.0386666663</v>
      </c>
      <c r="G97" s="9">
        <f t="shared" si="7"/>
        <v>2020432.0260133329</v>
      </c>
      <c r="H97" s="10">
        <f t="shared" si="12"/>
        <v>2020432.0260133329</v>
      </c>
      <c r="K97" s="17">
        <v>4528863.3</v>
      </c>
      <c r="L97" s="18">
        <f t="shared" si="8"/>
        <v>5389347.3269999996</v>
      </c>
      <c r="M97" s="18">
        <v>4890266.59</v>
      </c>
      <c r="N97" s="18">
        <f t="shared" si="9"/>
        <v>5819417.2420999995</v>
      </c>
      <c r="O97" s="19">
        <v>5133801.87</v>
      </c>
      <c r="P97" s="19">
        <f t="shared" si="10"/>
        <v>6109224.2253</v>
      </c>
      <c r="Q97" s="18">
        <f t="shared" si="13"/>
        <v>4850977.2533333339</v>
      </c>
      <c r="R97" s="20">
        <f t="shared" si="13"/>
        <v>5772662.9314666661</v>
      </c>
    </row>
    <row r="98" spans="1:18" ht="45" x14ac:dyDescent="0.25">
      <c r="A98" s="2">
        <v>84</v>
      </c>
      <c r="B98" s="2" t="s">
        <v>105</v>
      </c>
      <c r="C98" s="3" t="s">
        <v>106</v>
      </c>
      <c r="D98" s="4">
        <v>1</v>
      </c>
      <c r="E98" s="2" t="s">
        <v>15</v>
      </c>
      <c r="F98" s="9">
        <f t="shared" si="11"/>
        <v>2512805.8853333332</v>
      </c>
      <c r="G98" s="9">
        <f t="shared" si="7"/>
        <v>2990239.0035466664</v>
      </c>
      <c r="H98" s="10">
        <f t="shared" si="12"/>
        <v>2990239.0035466664</v>
      </c>
      <c r="K98" s="17">
        <v>6702716.7999999998</v>
      </c>
      <c r="L98" s="18">
        <f t="shared" si="8"/>
        <v>7976232.9919999996</v>
      </c>
      <c r="M98" s="18">
        <v>7237593.5999999996</v>
      </c>
      <c r="N98" s="18">
        <f t="shared" si="9"/>
        <v>8612736.3839999996</v>
      </c>
      <c r="O98" s="19">
        <v>7598025.7599999998</v>
      </c>
      <c r="P98" s="19">
        <f t="shared" si="10"/>
        <v>9041650.6544000003</v>
      </c>
      <c r="Q98" s="18">
        <f t="shared" si="13"/>
        <v>7179445.3866666658</v>
      </c>
      <c r="R98" s="20">
        <f t="shared" si="13"/>
        <v>8543540.0101333335</v>
      </c>
    </row>
    <row r="99" spans="1:18" ht="45" x14ac:dyDescent="0.25">
      <c r="A99" s="2">
        <v>85</v>
      </c>
      <c r="B99" s="2" t="s">
        <v>105</v>
      </c>
      <c r="C99" s="3" t="s">
        <v>57</v>
      </c>
      <c r="D99" s="4">
        <v>1</v>
      </c>
      <c r="E99" s="2" t="s">
        <v>15</v>
      </c>
      <c r="F99" s="9">
        <f t="shared" si="11"/>
        <v>263458.49016666668</v>
      </c>
      <c r="G99" s="9">
        <f t="shared" si="7"/>
        <v>313515.60329833336</v>
      </c>
      <c r="H99" s="10">
        <f t="shared" si="12"/>
        <v>313515.60329833336</v>
      </c>
      <c r="K99" s="17">
        <v>702755.3</v>
      </c>
      <c r="L99" s="18">
        <f t="shared" si="8"/>
        <v>836278.80700000003</v>
      </c>
      <c r="M99" s="18">
        <v>758835.17</v>
      </c>
      <c r="N99" s="18">
        <f t="shared" si="9"/>
        <v>903013.85230000003</v>
      </c>
      <c r="O99" s="19">
        <v>796625.16</v>
      </c>
      <c r="P99" s="19">
        <f t="shared" si="10"/>
        <v>947983.94040000008</v>
      </c>
      <c r="Q99" s="18">
        <f t="shared" si="13"/>
        <v>752738.54333333345</v>
      </c>
      <c r="R99" s="20">
        <f t="shared" si="13"/>
        <v>895758.86656666675</v>
      </c>
    </row>
    <row r="100" spans="1:18" ht="45" x14ac:dyDescent="0.25">
      <c r="A100" s="2">
        <v>86</v>
      </c>
      <c r="B100" s="2" t="s">
        <v>105</v>
      </c>
      <c r="C100" s="3" t="s">
        <v>58</v>
      </c>
      <c r="D100" s="4">
        <v>1</v>
      </c>
      <c r="E100" s="2" t="s">
        <v>15</v>
      </c>
      <c r="F100" s="9">
        <f t="shared" si="11"/>
        <v>263458.49016666668</v>
      </c>
      <c r="G100" s="9">
        <f t="shared" si="7"/>
        <v>313515.60329833336</v>
      </c>
      <c r="H100" s="10">
        <f t="shared" si="12"/>
        <v>313515.60329833336</v>
      </c>
      <c r="K100" s="17">
        <v>702755.3</v>
      </c>
      <c r="L100" s="18">
        <f t="shared" si="8"/>
        <v>836278.80700000003</v>
      </c>
      <c r="M100" s="18">
        <v>758835.17</v>
      </c>
      <c r="N100" s="18">
        <f t="shared" si="9"/>
        <v>903013.85230000003</v>
      </c>
      <c r="O100" s="19">
        <v>796625.16</v>
      </c>
      <c r="P100" s="19">
        <f t="shared" si="10"/>
        <v>947983.94040000008</v>
      </c>
      <c r="Q100" s="18">
        <f t="shared" si="13"/>
        <v>752738.54333333345</v>
      </c>
      <c r="R100" s="20">
        <f t="shared" si="13"/>
        <v>895758.86656666675</v>
      </c>
    </row>
    <row r="101" spans="1:18" ht="45" x14ac:dyDescent="0.25">
      <c r="A101" s="2">
        <v>87</v>
      </c>
      <c r="B101" s="2" t="s">
        <v>105</v>
      </c>
      <c r="C101" s="3" t="s">
        <v>59</v>
      </c>
      <c r="D101" s="4">
        <v>1</v>
      </c>
      <c r="E101" s="2" t="s">
        <v>15</v>
      </c>
      <c r="F101" s="9">
        <f t="shared" si="11"/>
        <v>380551.04616666667</v>
      </c>
      <c r="G101" s="9">
        <f t="shared" si="7"/>
        <v>452855.74493833334</v>
      </c>
      <c r="H101" s="10">
        <f t="shared" si="12"/>
        <v>452855.74493833334</v>
      </c>
      <c r="K101" s="17">
        <v>1015090.7</v>
      </c>
      <c r="L101" s="18">
        <f t="shared" si="8"/>
        <v>1207957.933</v>
      </c>
      <c r="M101" s="18">
        <v>1096094.94</v>
      </c>
      <c r="N101" s="18">
        <f t="shared" si="9"/>
        <v>1304352.9786</v>
      </c>
      <c r="O101" s="19">
        <v>1150680.47</v>
      </c>
      <c r="P101" s="19">
        <f t="shared" si="10"/>
        <v>1369309.7593</v>
      </c>
      <c r="Q101" s="18">
        <f t="shared" si="13"/>
        <v>1087288.7033333331</v>
      </c>
      <c r="R101" s="20">
        <f t="shared" si="13"/>
        <v>1293873.5569666668</v>
      </c>
    </row>
    <row r="102" spans="1:18" ht="45" x14ac:dyDescent="0.25">
      <c r="A102" s="2">
        <v>88</v>
      </c>
      <c r="B102" s="2" t="s">
        <v>105</v>
      </c>
      <c r="C102" s="3" t="s">
        <v>60</v>
      </c>
      <c r="D102" s="4">
        <v>1</v>
      </c>
      <c r="E102" s="2" t="s">
        <v>15</v>
      </c>
      <c r="F102" s="9">
        <f t="shared" si="11"/>
        <v>380551.04616666667</v>
      </c>
      <c r="G102" s="9">
        <f t="shared" si="7"/>
        <v>452855.74493833334</v>
      </c>
      <c r="H102" s="10">
        <f t="shared" si="12"/>
        <v>452855.74493833334</v>
      </c>
      <c r="K102" s="17">
        <v>1015090.7</v>
      </c>
      <c r="L102" s="18">
        <f t="shared" si="8"/>
        <v>1207957.933</v>
      </c>
      <c r="M102" s="18">
        <v>1096094.94</v>
      </c>
      <c r="N102" s="18">
        <f t="shared" si="9"/>
        <v>1304352.9786</v>
      </c>
      <c r="O102" s="19">
        <v>1150680.47</v>
      </c>
      <c r="P102" s="19">
        <f t="shared" si="10"/>
        <v>1369309.7593</v>
      </c>
      <c r="Q102" s="18">
        <f t="shared" si="13"/>
        <v>1087288.7033333331</v>
      </c>
      <c r="R102" s="20">
        <f t="shared" si="13"/>
        <v>1293873.5569666668</v>
      </c>
    </row>
    <row r="103" spans="1:18" ht="45" x14ac:dyDescent="0.25">
      <c r="A103" s="2">
        <v>89</v>
      </c>
      <c r="B103" s="2" t="s">
        <v>105</v>
      </c>
      <c r="C103" s="3" t="s">
        <v>61</v>
      </c>
      <c r="D103" s="4">
        <v>1</v>
      </c>
      <c r="E103" s="2" t="s">
        <v>15</v>
      </c>
      <c r="F103" s="9">
        <f t="shared" si="11"/>
        <v>702555.32666666666</v>
      </c>
      <c r="G103" s="9">
        <f t="shared" si="7"/>
        <v>836040.83873333328</v>
      </c>
      <c r="H103" s="10">
        <f t="shared" si="12"/>
        <v>836040.83873333328</v>
      </c>
      <c r="K103" s="17">
        <v>1874012.4</v>
      </c>
      <c r="L103" s="18">
        <f t="shared" si="8"/>
        <v>2230074.7560000001</v>
      </c>
      <c r="M103" s="18">
        <v>2023558.59</v>
      </c>
      <c r="N103" s="18">
        <f t="shared" si="9"/>
        <v>2408034.7220999999</v>
      </c>
      <c r="O103" s="19">
        <v>2124331.81</v>
      </c>
      <c r="P103" s="19">
        <f t="shared" si="10"/>
        <v>2527954.8539</v>
      </c>
      <c r="Q103" s="18">
        <f t="shared" si="13"/>
        <v>2007300.9333333336</v>
      </c>
      <c r="R103" s="20">
        <f t="shared" si="13"/>
        <v>2388688.1106666666</v>
      </c>
    </row>
    <row r="104" spans="1:18" ht="45" x14ac:dyDescent="0.25">
      <c r="A104" s="2">
        <v>90</v>
      </c>
      <c r="B104" s="2" t="s">
        <v>105</v>
      </c>
      <c r="C104" s="3" t="s">
        <v>62</v>
      </c>
      <c r="D104" s="4">
        <v>1</v>
      </c>
      <c r="E104" s="2" t="s">
        <v>15</v>
      </c>
      <c r="F104" s="9">
        <f t="shared" si="11"/>
        <v>497643.59983333328</v>
      </c>
      <c r="G104" s="9">
        <f t="shared" si="7"/>
        <v>592195.88380166655</v>
      </c>
      <c r="H104" s="10">
        <f t="shared" si="12"/>
        <v>592195.88380166655</v>
      </c>
      <c r="K104" s="17">
        <v>1327426.1000000001</v>
      </c>
      <c r="L104" s="18">
        <f t="shared" si="8"/>
        <v>1579637.0590000001</v>
      </c>
      <c r="M104" s="18">
        <v>1433354.7</v>
      </c>
      <c r="N104" s="18">
        <f t="shared" si="9"/>
        <v>1705692.0929999999</v>
      </c>
      <c r="O104" s="19">
        <v>1504735.77</v>
      </c>
      <c r="P104" s="19">
        <f t="shared" si="10"/>
        <v>1790635.5663000001</v>
      </c>
      <c r="Q104" s="18">
        <f t="shared" si="13"/>
        <v>1421838.8566666667</v>
      </c>
      <c r="R104" s="20">
        <f t="shared" si="13"/>
        <v>1691988.2394333333</v>
      </c>
    </row>
    <row r="105" spans="1:18" ht="45" x14ac:dyDescent="0.25">
      <c r="A105" s="2">
        <v>91</v>
      </c>
      <c r="B105" s="2" t="s">
        <v>105</v>
      </c>
      <c r="C105" s="3" t="s">
        <v>63</v>
      </c>
      <c r="D105" s="4">
        <v>1</v>
      </c>
      <c r="E105" s="2" t="s">
        <v>15</v>
      </c>
      <c r="F105" s="9">
        <f t="shared" si="11"/>
        <v>556189.38899999997</v>
      </c>
      <c r="G105" s="9">
        <f t="shared" si="7"/>
        <v>661865.37290999992</v>
      </c>
      <c r="H105" s="10">
        <f t="shared" si="12"/>
        <v>661865.37290999992</v>
      </c>
      <c r="K105" s="17">
        <v>1483592.5</v>
      </c>
      <c r="L105" s="18">
        <f t="shared" si="8"/>
        <v>1765475.075</v>
      </c>
      <c r="M105" s="18">
        <v>1601983.18</v>
      </c>
      <c r="N105" s="18">
        <f t="shared" si="9"/>
        <v>1906359.9841999998</v>
      </c>
      <c r="O105" s="19">
        <v>1681761.94</v>
      </c>
      <c r="P105" s="19">
        <f t="shared" si="10"/>
        <v>2001296.7086</v>
      </c>
      <c r="Q105" s="18">
        <f t="shared" si="13"/>
        <v>1589112.5399999998</v>
      </c>
      <c r="R105" s="20">
        <f t="shared" si="13"/>
        <v>1891043.9225999999</v>
      </c>
    </row>
    <row r="106" spans="1:18" ht="45" x14ac:dyDescent="0.25">
      <c r="A106" s="2">
        <v>92</v>
      </c>
      <c r="B106" s="2" t="s">
        <v>105</v>
      </c>
      <c r="C106" s="3" t="s">
        <v>64</v>
      </c>
      <c r="D106" s="4">
        <v>1</v>
      </c>
      <c r="E106" s="2" t="s">
        <v>15</v>
      </c>
      <c r="F106" s="9">
        <f t="shared" si="11"/>
        <v>322004.28049999999</v>
      </c>
      <c r="G106" s="9">
        <f t="shared" si="7"/>
        <v>383185.09379499999</v>
      </c>
      <c r="H106" s="10">
        <f t="shared" si="12"/>
        <v>383185.09379499999</v>
      </c>
      <c r="K106" s="17">
        <v>858921.7</v>
      </c>
      <c r="L106" s="18">
        <f t="shared" si="8"/>
        <v>1022116.823</v>
      </c>
      <c r="M106" s="18">
        <v>927463.65</v>
      </c>
      <c r="N106" s="18">
        <f t="shared" si="9"/>
        <v>1103681.7435000001</v>
      </c>
      <c r="O106" s="19">
        <v>973651.34</v>
      </c>
      <c r="P106" s="19">
        <f t="shared" si="10"/>
        <v>1158645.0946</v>
      </c>
      <c r="Q106" s="18">
        <f t="shared" si="13"/>
        <v>920012.23</v>
      </c>
      <c r="R106" s="20">
        <f t="shared" si="13"/>
        <v>1094814.5537</v>
      </c>
    </row>
    <row r="107" spans="1:18" ht="45" x14ac:dyDescent="0.25">
      <c r="A107" s="2">
        <v>93</v>
      </c>
      <c r="B107" s="2" t="s">
        <v>105</v>
      </c>
      <c r="C107" s="3" t="s">
        <v>107</v>
      </c>
      <c r="D107" s="4">
        <v>1</v>
      </c>
      <c r="E107" s="2" t="s">
        <v>15</v>
      </c>
      <c r="F107" s="9">
        <f t="shared" si="11"/>
        <v>497643.59983333328</v>
      </c>
      <c r="G107" s="9">
        <f t="shared" ref="G107:G170" si="14">H107</f>
        <v>592195.88380166655</v>
      </c>
      <c r="H107" s="10">
        <f t="shared" si="12"/>
        <v>592195.88380166655</v>
      </c>
      <c r="K107" s="17">
        <v>1327426.1000000001</v>
      </c>
      <c r="L107" s="18">
        <f t="shared" si="8"/>
        <v>1579637.0590000001</v>
      </c>
      <c r="M107" s="18">
        <v>1433354.7</v>
      </c>
      <c r="N107" s="18">
        <f t="shared" si="9"/>
        <v>1705692.0929999999</v>
      </c>
      <c r="O107" s="19">
        <v>1504735.77</v>
      </c>
      <c r="P107" s="19">
        <f t="shared" si="10"/>
        <v>1790635.5663000001</v>
      </c>
      <c r="Q107" s="18">
        <f t="shared" si="13"/>
        <v>1421838.8566666667</v>
      </c>
      <c r="R107" s="20">
        <f t="shared" si="13"/>
        <v>1691988.2394333333</v>
      </c>
    </row>
    <row r="108" spans="1:18" ht="45" x14ac:dyDescent="0.25">
      <c r="A108" s="2">
        <v>94</v>
      </c>
      <c r="B108" s="2" t="s">
        <v>105</v>
      </c>
      <c r="C108" s="3" t="s">
        <v>66</v>
      </c>
      <c r="D108" s="4">
        <v>1</v>
      </c>
      <c r="E108" s="2" t="s">
        <v>15</v>
      </c>
      <c r="F108" s="9">
        <f t="shared" si="11"/>
        <v>497643.59983333328</v>
      </c>
      <c r="G108" s="9">
        <f t="shared" si="14"/>
        <v>592195.88380166655</v>
      </c>
      <c r="H108" s="10">
        <f t="shared" si="12"/>
        <v>592195.88380166655</v>
      </c>
      <c r="K108" s="17">
        <v>1327426.1000000001</v>
      </c>
      <c r="L108" s="18">
        <f t="shared" si="8"/>
        <v>1579637.0590000001</v>
      </c>
      <c r="M108" s="18">
        <v>1433354.7</v>
      </c>
      <c r="N108" s="18">
        <f t="shared" si="9"/>
        <v>1705692.0929999999</v>
      </c>
      <c r="O108" s="19">
        <v>1504735.77</v>
      </c>
      <c r="P108" s="19">
        <f t="shared" si="10"/>
        <v>1790635.5663000001</v>
      </c>
      <c r="Q108" s="18">
        <f t="shared" si="13"/>
        <v>1421838.8566666667</v>
      </c>
      <c r="R108" s="20">
        <f t="shared" si="13"/>
        <v>1691988.2394333333</v>
      </c>
    </row>
    <row r="109" spans="1:18" ht="45" x14ac:dyDescent="0.25">
      <c r="A109" s="2">
        <v>95</v>
      </c>
      <c r="B109" s="2" t="s">
        <v>105</v>
      </c>
      <c r="C109" s="3" t="s">
        <v>67</v>
      </c>
      <c r="D109" s="4">
        <v>1</v>
      </c>
      <c r="E109" s="2" t="s">
        <v>15</v>
      </c>
      <c r="F109" s="9">
        <f t="shared" si="11"/>
        <v>87819.172000000006</v>
      </c>
      <c r="G109" s="9">
        <f t="shared" si="14"/>
        <v>104504.81468</v>
      </c>
      <c r="H109" s="10">
        <f t="shared" si="12"/>
        <v>104504.81468</v>
      </c>
      <c r="K109" s="17">
        <v>234250.9</v>
      </c>
      <c r="L109" s="18">
        <f t="shared" si="8"/>
        <v>278758.571</v>
      </c>
      <c r="M109" s="18">
        <v>252944.12</v>
      </c>
      <c r="N109" s="18">
        <f t="shared" si="9"/>
        <v>301003.50280000002</v>
      </c>
      <c r="O109" s="19">
        <v>265540.74</v>
      </c>
      <c r="P109" s="19">
        <f t="shared" si="10"/>
        <v>315993.48060000001</v>
      </c>
      <c r="Q109" s="18">
        <f t="shared" si="13"/>
        <v>250911.92</v>
      </c>
      <c r="R109" s="20">
        <f t="shared" si="13"/>
        <v>298585.18479999999</v>
      </c>
    </row>
    <row r="110" spans="1:18" ht="45" x14ac:dyDescent="0.25">
      <c r="A110" s="2">
        <v>96</v>
      </c>
      <c r="B110" s="2" t="s">
        <v>105</v>
      </c>
      <c r="C110" s="3" t="s">
        <v>68</v>
      </c>
      <c r="D110" s="4">
        <v>1</v>
      </c>
      <c r="E110" s="2" t="s">
        <v>15</v>
      </c>
      <c r="F110" s="9">
        <f t="shared" si="11"/>
        <v>52691.600499999993</v>
      </c>
      <c r="G110" s="9">
        <f t="shared" si="14"/>
        <v>62703.004594999991</v>
      </c>
      <c r="H110" s="10">
        <f t="shared" si="12"/>
        <v>62703.004594999991</v>
      </c>
      <c r="K110" s="17">
        <v>140550.79999999999</v>
      </c>
      <c r="L110" s="18">
        <f t="shared" si="8"/>
        <v>167255.45199999999</v>
      </c>
      <c r="M110" s="18">
        <v>151766.75</v>
      </c>
      <c r="N110" s="18">
        <f t="shared" si="9"/>
        <v>180602.4325</v>
      </c>
      <c r="O110" s="19">
        <v>159324.74</v>
      </c>
      <c r="P110" s="19">
        <f t="shared" si="10"/>
        <v>189596.4406</v>
      </c>
      <c r="Q110" s="18">
        <f t="shared" si="13"/>
        <v>150547.43</v>
      </c>
      <c r="R110" s="20">
        <f t="shared" si="13"/>
        <v>179151.4417</v>
      </c>
    </row>
    <row r="111" spans="1:18" ht="45" x14ac:dyDescent="0.25">
      <c r="A111" s="2">
        <v>97</v>
      </c>
      <c r="B111" s="2" t="s">
        <v>105</v>
      </c>
      <c r="C111" s="3" t="s">
        <v>69</v>
      </c>
      <c r="D111" s="4">
        <v>1</v>
      </c>
      <c r="E111" s="2" t="s">
        <v>15</v>
      </c>
      <c r="F111" s="9">
        <f t="shared" si="11"/>
        <v>52691.600499999993</v>
      </c>
      <c r="G111" s="9">
        <f t="shared" si="14"/>
        <v>62703.004594999991</v>
      </c>
      <c r="H111" s="10">
        <f t="shared" si="12"/>
        <v>62703.004594999991</v>
      </c>
      <c r="K111" s="17">
        <v>140550.79999999999</v>
      </c>
      <c r="L111" s="18">
        <f t="shared" si="8"/>
        <v>167255.45199999999</v>
      </c>
      <c r="M111" s="18">
        <v>151766.75</v>
      </c>
      <c r="N111" s="18">
        <f t="shared" si="9"/>
        <v>180602.4325</v>
      </c>
      <c r="O111" s="19">
        <v>159324.74</v>
      </c>
      <c r="P111" s="19">
        <f t="shared" si="10"/>
        <v>189596.4406</v>
      </c>
      <c r="Q111" s="18">
        <f t="shared" si="13"/>
        <v>150547.43</v>
      </c>
      <c r="R111" s="20">
        <f t="shared" si="13"/>
        <v>179151.4417</v>
      </c>
    </row>
    <row r="112" spans="1:18" ht="45" x14ac:dyDescent="0.25">
      <c r="A112" s="2">
        <v>98</v>
      </c>
      <c r="B112" s="2" t="s">
        <v>105</v>
      </c>
      <c r="C112" s="3" t="s">
        <v>70</v>
      </c>
      <c r="D112" s="4">
        <v>1</v>
      </c>
      <c r="E112" s="2" t="s">
        <v>15</v>
      </c>
      <c r="F112" s="9">
        <f t="shared" si="11"/>
        <v>70255.630666666679</v>
      </c>
      <c r="G112" s="9">
        <f t="shared" si="14"/>
        <v>83604.200493333337</v>
      </c>
      <c r="H112" s="10">
        <f t="shared" si="12"/>
        <v>83604.200493333337</v>
      </c>
      <c r="K112" s="17">
        <v>187401.5</v>
      </c>
      <c r="L112" s="18">
        <f t="shared" si="8"/>
        <v>223007.785</v>
      </c>
      <c r="M112" s="18">
        <v>202356.14</v>
      </c>
      <c r="N112" s="18">
        <f t="shared" si="9"/>
        <v>240803.80660000001</v>
      </c>
      <c r="O112" s="19">
        <v>212433.48</v>
      </c>
      <c r="P112" s="19">
        <f t="shared" si="10"/>
        <v>252795.84120000002</v>
      </c>
      <c r="Q112" s="18">
        <f t="shared" si="13"/>
        <v>200730.37333333332</v>
      </c>
      <c r="R112" s="20">
        <f t="shared" si="13"/>
        <v>238869.1442666667</v>
      </c>
    </row>
    <row r="113" spans="1:18" ht="45" x14ac:dyDescent="0.25">
      <c r="A113" s="2">
        <v>99</v>
      </c>
      <c r="B113" s="2" t="s">
        <v>105</v>
      </c>
      <c r="C113" s="3" t="s">
        <v>71</v>
      </c>
      <c r="D113" s="4">
        <v>1</v>
      </c>
      <c r="E113" s="2" t="s">
        <v>15</v>
      </c>
      <c r="F113" s="9">
        <f t="shared" si="11"/>
        <v>76110.307000000001</v>
      </c>
      <c r="G113" s="9">
        <f t="shared" si="14"/>
        <v>90571.265329999995</v>
      </c>
      <c r="H113" s="10">
        <f t="shared" si="12"/>
        <v>90571.265329999995</v>
      </c>
      <c r="K113" s="18">
        <v>203018.4</v>
      </c>
      <c r="L113" s="18">
        <f t="shared" si="8"/>
        <v>241591.89600000001</v>
      </c>
      <c r="M113" s="18">
        <v>219219.27</v>
      </c>
      <c r="N113" s="18">
        <f t="shared" si="9"/>
        <v>260870.9313</v>
      </c>
      <c r="O113" s="19">
        <v>230136.39</v>
      </c>
      <c r="P113" s="19">
        <f t="shared" si="10"/>
        <v>273862.30410000001</v>
      </c>
      <c r="Q113" s="18">
        <f t="shared" si="13"/>
        <v>217458.02000000002</v>
      </c>
      <c r="R113" s="20">
        <f t="shared" si="13"/>
        <v>258775.04380000001</v>
      </c>
    </row>
    <row r="114" spans="1:18" ht="45" x14ac:dyDescent="0.25">
      <c r="A114" s="2">
        <v>100</v>
      </c>
      <c r="B114" s="2" t="s">
        <v>105</v>
      </c>
      <c r="C114" s="3" t="s">
        <v>70</v>
      </c>
      <c r="D114" s="4">
        <v>1</v>
      </c>
      <c r="E114" s="2" t="s">
        <v>15</v>
      </c>
      <c r="F114" s="9">
        <f t="shared" si="11"/>
        <v>70255.630666666679</v>
      </c>
      <c r="G114" s="9">
        <f t="shared" si="14"/>
        <v>83604.200493333337</v>
      </c>
      <c r="H114" s="10">
        <f t="shared" si="12"/>
        <v>83604.200493333337</v>
      </c>
      <c r="K114" s="17">
        <v>187401.5</v>
      </c>
      <c r="L114" s="18">
        <f t="shared" si="8"/>
        <v>223007.785</v>
      </c>
      <c r="M114" s="18">
        <v>202356.14</v>
      </c>
      <c r="N114" s="18">
        <f t="shared" si="9"/>
        <v>240803.80660000001</v>
      </c>
      <c r="O114" s="19">
        <v>212433.48</v>
      </c>
      <c r="P114" s="19">
        <f t="shared" si="10"/>
        <v>252795.84120000002</v>
      </c>
      <c r="Q114" s="18">
        <f t="shared" si="13"/>
        <v>200730.37333333332</v>
      </c>
      <c r="R114" s="20">
        <f t="shared" si="13"/>
        <v>238869.1442666667</v>
      </c>
    </row>
    <row r="115" spans="1:18" ht="45" x14ac:dyDescent="0.25">
      <c r="A115" s="2">
        <v>101</v>
      </c>
      <c r="B115" s="2" t="s">
        <v>105</v>
      </c>
      <c r="C115" s="3" t="s">
        <v>72</v>
      </c>
      <c r="D115" s="4">
        <v>1</v>
      </c>
      <c r="E115" s="2" t="s">
        <v>15</v>
      </c>
      <c r="F115" s="9">
        <f t="shared" si="11"/>
        <v>87819.172000000006</v>
      </c>
      <c r="G115" s="9">
        <f t="shared" si="14"/>
        <v>104504.81468</v>
      </c>
      <c r="H115" s="10">
        <f t="shared" si="12"/>
        <v>104504.81468</v>
      </c>
      <c r="K115" s="17">
        <v>234250.9</v>
      </c>
      <c r="L115" s="18">
        <f t="shared" si="8"/>
        <v>278758.571</v>
      </c>
      <c r="M115" s="18">
        <v>252944.12</v>
      </c>
      <c r="N115" s="18">
        <f t="shared" si="9"/>
        <v>301003.50280000002</v>
      </c>
      <c r="O115" s="19">
        <v>265540.74</v>
      </c>
      <c r="P115" s="19">
        <f t="shared" si="10"/>
        <v>315993.48060000001</v>
      </c>
      <c r="Q115" s="18">
        <f t="shared" si="13"/>
        <v>250911.92</v>
      </c>
      <c r="R115" s="20">
        <f t="shared" si="13"/>
        <v>298585.18479999999</v>
      </c>
    </row>
    <row r="116" spans="1:18" ht="45" x14ac:dyDescent="0.25">
      <c r="A116" s="2">
        <v>102</v>
      </c>
      <c r="B116" s="2" t="s">
        <v>105</v>
      </c>
      <c r="C116" s="3" t="s">
        <v>73</v>
      </c>
      <c r="D116" s="4">
        <v>1</v>
      </c>
      <c r="E116" s="2" t="s">
        <v>15</v>
      </c>
      <c r="F116" s="9">
        <f t="shared" si="11"/>
        <v>101870.29766666667</v>
      </c>
      <c r="G116" s="9">
        <f t="shared" si="14"/>
        <v>121225.65422333333</v>
      </c>
      <c r="H116" s="10">
        <f t="shared" si="12"/>
        <v>121225.65422333333</v>
      </c>
      <c r="K116" s="18">
        <v>271731.20000000001</v>
      </c>
      <c r="L116" s="18">
        <f t="shared" si="8"/>
        <v>323360.12800000003</v>
      </c>
      <c r="M116" s="18">
        <v>293415.34999999998</v>
      </c>
      <c r="N116" s="18">
        <f t="shared" si="9"/>
        <v>349164.26649999997</v>
      </c>
      <c r="O116" s="19">
        <v>308027.43</v>
      </c>
      <c r="P116" s="19">
        <f t="shared" si="10"/>
        <v>366552.64169999998</v>
      </c>
      <c r="Q116" s="18">
        <f t="shared" si="13"/>
        <v>291057.99333333335</v>
      </c>
      <c r="R116" s="20">
        <f t="shared" si="13"/>
        <v>346359.01206666668</v>
      </c>
    </row>
    <row r="117" spans="1:18" ht="45" x14ac:dyDescent="0.25">
      <c r="A117" s="2">
        <v>103</v>
      </c>
      <c r="B117" s="2" t="s">
        <v>105</v>
      </c>
      <c r="C117" s="3" t="s">
        <v>74</v>
      </c>
      <c r="D117" s="4">
        <v>1</v>
      </c>
      <c r="E117" s="2" t="s">
        <v>15</v>
      </c>
      <c r="F117" s="9">
        <f t="shared" si="11"/>
        <v>101870.29766666667</v>
      </c>
      <c r="G117" s="9">
        <f t="shared" si="14"/>
        <v>121225.65422333333</v>
      </c>
      <c r="H117" s="10">
        <f t="shared" si="12"/>
        <v>121225.65422333333</v>
      </c>
      <c r="K117" s="18">
        <v>271731.20000000001</v>
      </c>
      <c r="L117" s="18">
        <f t="shared" si="8"/>
        <v>323360.12800000003</v>
      </c>
      <c r="M117" s="18">
        <v>293415.34999999998</v>
      </c>
      <c r="N117" s="18">
        <f t="shared" si="9"/>
        <v>349164.26649999997</v>
      </c>
      <c r="O117" s="19">
        <v>308027.43</v>
      </c>
      <c r="P117" s="19">
        <f t="shared" si="10"/>
        <v>366552.64169999998</v>
      </c>
      <c r="Q117" s="18">
        <f t="shared" si="13"/>
        <v>291057.99333333335</v>
      </c>
      <c r="R117" s="20">
        <f t="shared" si="13"/>
        <v>346359.01206666668</v>
      </c>
    </row>
    <row r="118" spans="1:18" ht="45" x14ac:dyDescent="0.25">
      <c r="A118" s="2">
        <v>104</v>
      </c>
      <c r="B118" s="2" t="s">
        <v>105</v>
      </c>
      <c r="C118" s="3" t="s">
        <v>75</v>
      </c>
      <c r="D118" s="4">
        <v>1</v>
      </c>
      <c r="E118" s="2" t="s">
        <v>15</v>
      </c>
      <c r="F118" s="9">
        <f t="shared" si="11"/>
        <v>101870.29766666667</v>
      </c>
      <c r="G118" s="9">
        <f t="shared" si="14"/>
        <v>121225.65422333333</v>
      </c>
      <c r="H118" s="10">
        <f t="shared" si="12"/>
        <v>121225.65422333333</v>
      </c>
      <c r="K118" s="18">
        <v>271731.20000000001</v>
      </c>
      <c r="L118" s="18">
        <f t="shared" si="8"/>
        <v>323360.12800000003</v>
      </c>
      <c r="M118" s="18">
        <v>293415.34999999998</v>
      </c>
      <c r="N118" s="18">
        <f t="shared" si="9"/>
        <v>349164.26649999997</v>
      </c>
      <c r="O118" s="19">
        <v>308027.43</v>
      </c>
      <c r="P118" s="19">
        <f t="shared" si="10"/>
        <v>366552.64169999998</v>
      </c>
      <c r="Q118" s="18">
        <f t="shared" si="13"/>
        <v>291057.99333333335</v>
      </c>
      <c r="R118" s="20">
        <f t="shared" si="13"/>
        <v>346359.01206666668</v>
      </c>
    </row>
    <row r="119" spans="1:18" ht="45" x14ac:dyDescent="0.25">
      <c r="A119" s="2">
        <v>105</v>
      </c>
      <c r="B119" s="2" t="s">
        <v>105</v>
      </c>
      <c r="C119" s="3" t="s">
        <v>76</v>
      </c>
      <c r="D119" s="4">
        <v>1</v>
      </c>
      <c r="E119" s="2" t="s">
        <v>15</v>
      </c>
      <c r="F119" s="9">
        <f t="shared" si="11"/>
        <v>101870.29766666667</v>
      </c>
      <c r="G119" s="9">
        <f t="shared" si="14"/>
        <v>121225.65422333333</v>
      </c>
      <c r="H119" s="10">
        <f t="shared" si="12"/>
        <v>121225.65422333333</v>
      </c>
      <c r="K119" s="18">
        <v>271731.20000000001</v>
      </c>
      <c r="L119" s="18">
        <f t="shared" si="8"/>
        <v>323360.12800000003</v>
      </c>
      <c r="M119" s="18">
        <v>293415.34999999998</v>
      </c>
      <c r="N119" s="18">
        <f t="shared" si="9"/>
        <v>349164.26649999997</v>
      </c>
      <c r="O119" s="19">
        <v>308027.43</v>
      </c>
      <c r="P119" s="19">
        <f t="shared" si="10"/>
        <v>366552.64169999998</v>
      </c>
      <c r="Q119" s="18">
        <f t="shared" si="13"/>
        <v>291057.99333333335</v>
      </c>
      <c r="R119" s="20">
        <f t="shared" si="13"/>
        <v>346359.01206666668</v>
      </c>
    </row>
    <row r="120" spans="1:18" ht="45" x14ac:dyDescent="0.25">
      <c r="A120" s="2">
        <v>106</v>
      </c>
      <c r="B120" s="2" t="s">
        <v>105</v>
      </c>
      <c r="C120" s="3" t="s">
        <v>77</v>
      </c>
      <c r="D120" s="4">
        <v>1</v>
      </c>
      <c r="E120" s="2" t="s">
        <v>15</v>
      </c>
      <c r="F120" s="9">
        <f t="shared" si="11"/>
        <v>101870.29766666667</v>
      </c>
      <c r="G120" s="9">
        <f t="shared" si="14"/>
        <v>121225.65422333333</v>
      </c>
      <c r="H120" s="10">
        <f t="shared" si="12"/>
        <v>121225.65422333333</v>
      </c>
      <c r="K120" s="18">
        <v>271731.20000000001</v>
      </c>
      <c r="L120" s="18">
        <f t="shared" si="8"/>
        <v>323360.12800000003</v>
      </c>
      <c r="M120" s="18">
        <v>293415.34999999998</v>
      </c>
      <c r="N120" s="18">
        <f t="shared" si="9"/>
        <v>349164.26649999997</v>
      </c>
      <c r="O120" s="19">
        <v>308027.43</v>
      </c>
      <c r="P120" s="19">
        <f t="shared" si="10"/>
        <v>366552.64169999998</v>
      </c>
      <c r="Q120" s="18">
        <f t="shared" si="13"/>
        <v>291057.99333333335</v>
      </c>
      <c r="R120" s="20">
        <f t="shared" si="13"/>
        <v>346359.01206666668</v>
      </c>
    </row>
    <row r="121" spans="1:18" ht="45" x14ac:dyDescent="0.25">
      <c r="A121" s="2">
        <v>107</v>
      </c>
      <c r="B121" s="2" t="s">
        <v>105</v>
      </c>
      <c r="C121" s="3" t="s">
        <v>78</v>
      </c>
      <c r="D121" s="4">
        <v>1</v>
      </c>
      <c r="E121" s="2" t="s">
        <v>15</v>
      </c>
      <c r="F121" s="9">
        <f t="shared" si="11"/>
        <v>101870.29766666667</v>
      </c>
      <c r="G121" s="9">
        <f t="shared" si="14"/>
        <v>121225.65422333333</v>
      </c>
      <c r="H121" s="10">
        <f t="shared" si="12"/>
        <v>121225.65422333333</v>
      </c>
      <c r="K121" s="18">
        <v>271731.20000000001</v>
      </c>
      <c r="L121" s="18">
        <f t="shared" si="8"/>
        <v>323360.12800000003</v>
      </c>
      <c r="M121" s="18">
        <v>293415.34999999998</v>
      </c>
      <c r="N121" s="18">
        <f t="shared" si="9"/>
        <v>349164.26649999997</v>
      </c>
      <c r="O121" s="19">
        <v>308027.43</v>
      </c>
      <c r="P121" s="19">
        <f t="shared" si="10"/>
        <v>366552.64169999998</v>
      </c>
      <c r="Q121" s="18">
        <f t="shared" si="13"/>
        <v>291057.99333333335</v>
      </c>
      <c r="R121" s="20">
        <f t="shared" si="13"/>
        <v>346359.01206666668</v>
      </c>
    </row>
    <row r="122" spans="1:18" ht="45" x14ac:dyDescent="0.25">
      <c r="A122" s="2">
        <v>108</v>
      </c>
      <c r="B122" s="2" t="s">
        <v>105</v>
      </c>
      <c r="C122" s="3" t="s">
        <v>79</v>
      </c>
      <c r="D122" s="4">
        <v>1</v>
      </c>
      <c r="E122" s="2" t="s">
        <v>15</v>
      </c>
      <c r="F122" s="9">
        <f t="shared" si="11"/>
        <v>101870.29766666667</v>
      </c>
      <c r="G122" s="9">
        <f t="shared" si="14"/>
        <v>121225.65422333333</v>
      </c>
      <c r="H122" s="10">
        <f t="shared" si="12"/>
        <v>121225.65422333333</v>
      </c>
      <c r="K122" s="18">
        <v>271731.20000000001</v>
      </c>
      <c r="L122" s="18">
        <f t="shared" si="8"/>
        <v>323360.12800000003</v>
      </c>
      <c r="M122" s="18">
        <v>293415.34999999998</v>
      </c>
      <c r="N122" s="18">
        <f t="shared" si="9"/>
        <v>349164.26649999997</v>
      </c>
      <c r="O122" s="19">
        <v>308027.43</v>
      </c>
      <c r="P122" s="19">
        <f t="shared" si="10"/>
        <v>366552.64169999998</v>
      </c>
      <c r="Q122" s="18">
        <f t="shared" si="13"/>
        <v>291057.99333333335</v>
      </c>
      <c r="R122" s="20">
        <f t="shared" si="13"/>
        <v>346359.01206666668</v>
      </c>
    </row>
    <row r="123" spans="1:18" ht="45" x14ac:dyDescent="0.25">
      <c r="A123" s="2">
        <v>109</v>
      </c>
      <c r="B123" s="2" t="s">
        <v>105</v>
      </c>
      <c r="C123" s="3" t="s">
        <v>80</v>
      </c>
      <c r="D123" s="4">
        <v>1</v>
      </c>
      <c r="E123" s="2" t="s">
        <v>15</v>
      </c>
      <c r="F123" s="9">
        <f t="shared" si="11"/>
        <v>101870.29766666667</v>
      </c>
      <c r="G123" s="9">
        <f t="shared" si="14"/>
        <v>121225.65422333333</v>
      </c>
      <c r="H123" s="10">
        <f t="shared" si="12"/>
        <v>121225.65422333333</v>
      </c>
      <c r="K123" s="18">
        <v>271731.20000000001</v>
      </c>
      <c r="L123" s="18">
        <f t="shared" si="8"/>
        <v>323360.12800000003</v>
      </c>
      <c r="M123" s="18">
        <v>293415.34999999998</v>
      </c>
      <c r="N123" s="18">
        <f t="shared" si="9"/>
        <v>349164.26649999997</v>
      </c>
      <c r="O123" s="19">
        <v>308027.43</v>
      </c>
      <c r="P123" s="19">
        <f t="shared" si="10"/>
        <v>366552.64169999998</v>
      </c>
      <c r="Q123" s="18">
        <f t="shared" si="13"/>
        <v>291057.99333333335</v>
      </c>
      <c r="R123" s="20">
        <f t="shared" si="13"/>
        <v>346359.01206666668</v>
      </c>
    </row>
    <row r="124" spans="1:18" ht="45" x14ac:dyDescent="0.25">
      <c r="A124" s="2">
        <v>110</v>
      </c>
      <c r="B124" s="2" t="s">
        <v>105</v>
      </c>
      <c r="C124" s="3" t="s">
        <v>81</v>
      </c>
      <c r="D124" s="4">
        <v>1</v>
      </c>
      <c r="E124" s="2" t="s">
        <v>15</v>
      </c>
      <c r="F124" s="9">
        <f t="shared" si="11"/>
        <v>101870.29766666667</v>
      </c>
      <c r="G124" s="9">
        <f t="shared" si="14"/>
        <v>121225.65422333333</v>
      </c>
      <c r="H124" s="10">
        <f t="shared" si="12"/>
        <v>121225.65422333333</v>
      </c>
      <c r="K124" s="18">
        <v>271731.20000000001</v>
      </c>
      <c r="L124" s="18">
        <f t="shared" si="8"/>
        <v>323360.12800000003</v>
      </c>
      <c r="M124" s="18">
        <v>293415.34999999998</v>
      </c>
      <c r="N124" s="18">
        <f t="shared" si="9"/>
        <v>349164.26649999997</v>
      </c>
      <c r="O124" s="19">
        <v>308027.43</v>
      </c>
      <c r="P124" s="19">
        <f t="shared" si="10"/>
        <v>366552.64169999998</v>
      </c>
      <c r="Q124" s="18">
        <f t="shared" si="13"/>
        <v>291057.99333333335</v>
      </c>
      <c r="R124" s="20">
        <f t="shared" si="13"/>
        <v>346359.01206666668</v>
      </c>
    </row>
    <row r="125" spans="1:18" ht="45" x14ac:dyDescent="0.25">
      <c r="A125" s="2">
        <v>111</v>
      </c>
      <c r="B125" s="2" t="s">
        <v>105</v>
      </c>
      <c r="C125" s="3" t="s">
        <v>82</v>
      </c>
      <c r="D125" s="4">
        <v>1</v>
      </c>
      <c r="E125" s="2" t="s">
        <v>15</v>
      </c>
      <c r="F125" s="9">
        <f t="shared" si="11"/>
        <v>305611.38183333335</v>
      </c>
      <c r="G125" s="9">
        <f t="shared" si="14"/>
        <v>363677.5443816667</v>
      </c>
      <c r="H125" s="10">
        <f t="shared" si="12"/>
        <v>363677.5443816667</v>
      </c>
      <c r="K125" s="17">
        <v>815194.9</v>
      </c>
      <c r="L125" s="18">
        <f t="shared" si="8"/>
        <v>970081.9310000001</v>
      </c>
      <c r="M125" s="18">
        <v>880247.45</v>
      </c>
      <c r="N125" s="18">
        <f t="shared" si="9"/>
        <v>1047494.4654999999</v>
      </c>
      <c r="O125" s="19">
        <v>924083.78</v>
      </c>
      <c r="P125" s="19">
        <f t="shared" si="10"/>
        <v>1099659.6982</v>
      </c>
      <c r="Q125" s="18">
        <f t="shared" si="13"/>
        <v>873175.37666666659</v>
      </c>
      <c r="R125" s="20">
        <f t="shared" si="13"/>
        <v>1039078.6982333334</v>
      </c>
    </row>
    <row r="126" spans="1:18" ht="45" x14ac:dyDescent="0.25">
      <c r="A126" s="2">
        <v>112</v>
      </c>
      <c r="B126" s="2" t="s">
        <v>105</v>
      </c>
      <c r="C126" s="3" t="s">
        <v>83</v>
      </c>
      <c r="D126" s="4">
        <v>1</v>
      </c>
      <c r="E126" s="2" t="s">
        <v>15</v>
      </c>
      <c r="F126" s="9">
        <f t="shared" si="11"/>
        <v>840336.13445378153</v>
      </c>
      <c r="G126" s="9">
        <v>1000000</v>
      </c>
      <c r="H126" s="10">
        <f t="shared" si="12"/>
        <v>383185.09379499999</v>
      </c>
      <c r="K126" s="17">
        <v>858921.7</v>
      </c>
      <c r="L126" s="18">
        <f t="shared" si="8"/>
        <v>1022116.823</v>
      </c>
      <c r="M126" s="18">
        <v>927463.65</v>
      </c>
      <c r="N126" s="18">
        <f t="shared" si="9"/>
        <v>1103681.7435000001</v>
      </c>
      <c r="O126" s="19">
        <v>973651.34</v>
      </c>
      <c r="P126" s="19">
        <f t="shared" si="10"/>
        <v>1158645.0946</v>
      </c>
      <c r="Q126" s="18">
        <f t="shared" si="13"/>
        <v>920012.23</v>
      </c>
      <c r="R126" s="20">
        <f t="shared" si="13"/>
        <v>1094814.5537</v>
      </c>
    </row>
    <row r="127" spans="1:18" ht="45" x14ac:dyDescent="0.25">
      <c r="A127" s="2">
        <v>113</v>
      </c>
      <c r="B127" s="2" t="s">
        <v>105</v>
      </c>
      <c r="C127" s="3" t="s">
        <v>84</v>
      </c>
      <c r="D127" s="4">
        <v>1</v>
      </c>
      <c r="E127" s="2" t="s">
        <v>15</v>
      </c>
      <c r="F127" s="9">
        <f t="shared" si="11"/>
        <v>924369.74789915967</v>
      </c>
      <c r="G127" s="9">
        <v>1100000</v>
      </c>
      <c r="H127" s="10">
        <f t="shared" si="12"/>
        <v>404086.28969333327</v>
      </c>
      <c r="K127" s="17">
        <v>905772.4</v>
      </c>
      <c r="L127" s="18">
        <f t="shared" si="8"/>
        <v>1077869.156</v>
      </c>
      <c r="M127" s="18">
        <v>978053.04</v>
      </c>
      <c r="N127" s="18">
        <f t="shared" si="9"/>
        <v>1163883.1176</v>
      </c>
      <c r="O127" s="19">
        <v>1026760.08</v>
      </c>
      <c r="P127" s="19">
        <f t="shared" si="10"/>
        <v>1221844.4952</v>
      </c>
      <c r="Q127" s="18">
        <f t="shared" si="13"/>
        <v>970195.17333333334</v>
      </c>
      <c r="R127" s="20">
        <f t="shared" si="13"/>
        <v>1154532.2562666666</v>
      </c>
    </row>
    <row r="128" spans="1:18" ht="45" x14ac:dyDescent="0.25">
      <c r="A128" s="2">
        <v>114</v>
      </c>
      <c r="B128" s="2" t="s">
        <v>105</v>
      </c>
      <c r="C128" s="3" t="s">
        <v>85</v>
      </c>
      <c r="D128" s="4">
        <v>1</v>
      </c>
      <c r="E128" s="2" t="s">
        <v>15</v>
      </c>
      <c r="F128" s="9">
        <f t="shared" si="11"/>
        <v>1344537.8151260505</v>
      </c>
      <c r="G128" s="9">
        <v>1600000</v>
      </c>
      <c r="H128" s="10">
        <f t="shared" si="12"/>
        <v>592195.88380166655</v>
      </c>
      <c r="K128" s="17">
        <v>1327426.1000000001</v>
      </c>
      <c r="L128" s="18">
        <f t="shared" si="8"/>
        <v>1579637.0590000001</v>
      </c>
      <c r="M128" s="18">
        <v>1433354.7</v>
      </c>
      <c r="N128" s="18">
        <f t="shared" si="9"/>
        <v>1705692.0929999999</v>
      </c>
      <c r="O128" s="19">
        <v>1504735.77</v>
      </c>
      <c r="P128" s="19">
        <f t="shared" si="10"/>
        <v>1790635.5663000001</v>
      </c>
      <c r="Q128" s="18">
        <f t="shared" si="13"/>
        <v>1421838.8566666667</v>
      </c>
      <c r="R128" s="20">
        <f t="shared" si="13"/>
        <v>1691988.2394333333</v>
      </c>
    </row>
    <row r="129" spans="1:18" ht="45" x14ac:dyDescent="0.25">
      <c r="A129" s="2">
        <v>115</v>
      </c>
      <c r="B129" s="2" t="s">
        <v>105</v>
      </c>
      <c r="C129" s="3" t="s">
        <v>86</v>
      </c>
      <c r="D129" s="4">
        <v>1</v>
      </c>
      <c r="E129" s="2" t="s">
        <v>15</v>
      </c>
      <c r="F129" s="9">
        <f t="shared" si="11"/>
        <v>579831.93277310929</v>
      </c>
      <c r="G129" s="9">
        <v>690000</v>
      </c>
      <c r="H129" s="10">
        <f t="shared" si="12"/>
        <v>243844.95493166667</v>
      </c>
      <c r="K129" s="17">
        <v>546586.30000000005</v>
      </c>
      <c r="L129" s="18">
        <f t="shared" si="8"/>
        <v>650437.69700000004</v>
      </c>
      <c r="M129" s="18">
        <v>590203.89</v>
      </c>
      <c r="N129" s="18">
        <f t="shared" si="9"/>
        <v>702342.62910000002</v>
      </c>
      <c r="O129" s="19">
        <v>619596.04</v>
      </c>
      <c r="P129" s="19">
        <f t="shared" si="10"/>
        <v>737319.28760000004</v>
      </c>
      <c r="Q129" s="18">
        <f t="shared" si="13"/>
        <v>585462.07666666666</v>
      </c>
      <c r="R129" s="20">
        <f t="shared" si="13"/>
        <v>696699.87123333337</v>
      </c>
    </row>
    <row r="130" spans="1:18" ht="45" x14ac:dyDescent="0.25">
      <c r="A130" s="2">
        <v>116</v>
      </c>
      <c r="B130" s="2" t="s">
        <v>105</v>
      </c>
      <c r="C130" s="3" t="s">
        <v>87</v>
      </c>
      <c r="D130" s="4">
        <v>1</v>
      </c>
      <c r="E130" s="2" t="s">
        <v>15</v>
      </c>
      <c r="F130" s="9">
        <f t="shared" si="11"/>
        <v>579831.93277310929</v>
      </c>
      <c r="G130" s="9">
        <v>690000</v>
      </c>
      <c r="H130" s="10">
        <f t="shared" si="12"/>
        <v>243844.95493166667</v>
      </c>
      <c r="K130" s="17">
        <v>546586.30000000005</v>
      </c>
      <c r="L130" s="18">
        <f t="shared" si="8"/>
        <v>650437.69700000004</v>
      </c>
      <c r="M130" s="18">
        <v>590203.89</v>
      </c>
      <c r="N130" s="18">
        <f t="shared" si="9"/>
        <v>702342.62910000002</v>
      </c>
      <c r="O130" s="19">
        <v>619596.04</v>
      </c>
      <c r="P130" s="19">
        <f t="shared" si="10"/>
        <v>737319.28760000004</v>
      </c>
      <c r="Q130" s="18">
        <f t="shared" si="13"/>
        <v>585462.07666666666</v>
      </c>
      <c r="R130" s="20">
        <f t="shared" si="13"/>
        <v>696699.87123333337</v>
      </c>
    </row>
    <row r="131" spans="1:18" ht="45" x14ac:dyDescent="0.25">
      <c r="A131" s="2">
        <v>117</v>
      </c>
      <c r="B131" s="2" t="s">
        <v>105</v>
      </c>
      <c r="C131" s="3" t="s">
        <v>88</v>
      </c>
      <c r="D131" s="4">
        <v>1</v>
      </c>
      <c r="E131" s="2" t="s">
        <v>15</v>
      </c>
      <c r="F131" s="9">
        <f t="shared" si="11"/>
        <v>81496.140833333338</v>
      </c>
      <c r="G131" s="9">
        <f t="shared" si="14"/>
        <v>96980.407591666662</v>
      </c>
      <c r="H131" s="10">
        <f t="shared" si="12"/>
        <v>96980.407591666662</v>
      </c>
      <c r="K131" s="17">
        <v>217384.7</v>
      </c>
      <c r="L131" s="18">
        <f t="shared" si="8"/>
        <v>258687.79300000001</v>
      </c>
      <c r="M131" s="18">
        <v>234732</v>
      </c>
      <c r="N131" s="18">
        <f t="shared" si="9"/>
        <v>279331.08</v>
      </c>
      <c r="O131" s="19">
        <v>246421.65</v>
      </c>
      <c r="P131" s="19">
        <f t="shared" si="10"/>
        <v>293241.7635</v>
      </c>
      <c r="Q131" s="18">
        <f t="shared" si="13"/>
        <v>232846.11666666667</v>
      </c>
      <c r="R131" s="20">
        <f t="shared" si="13"/>
        <v>277086.87883333332</v>
      </c>
    </row>
    <row r="132" spans="1:18" ht="45" x14ac:dyDescent="0.25">
      <c r="A132" s="2">
        <v>118</v>
      </c>
      <c r="B132" s="2" t="s">
        <v>105</v>
      </c>
      <c r="C132" s="3" t="s">
        <v>108</v>
      </c>
      <c r="D132" s="4">
        <v>1</v>
      </c>
      <c r="E132" s="4" t="s">
        <v>90</v>
      </c>
      <c r="F132" s="9">
        <f t="shared" si="11"/>
        <v>46935.370999999992</v>
      </c>
      <c r="G132" s="9">
        <f t="shared" si="14"/>
        <v>55853.091489999992</v>
      </c>
      <c r="H132" s="10">
        <f t="shared" si="12"/>
        <v>55853.091489999992</v>
      </c>
      <c r="K132" s="17">
        <v>125196.5</v>
      </c>
      <c r="L132" s="18">
        <f t="shared" si="8"/>
        <v>148983.83499999999</v>
      </c>
      <c r="M132" s="18">
        <v>135187.18</v>
      </c>
      <c r="N132" s="18">
        <f t="shared" si="9"/>
        <v>160872.74419999999</v>
      </c>
      <c r="O132" s="19">
        <v>141919.5</v>
      </c>
      <c r="P132" s="19">
        <f t="shared" si="10"/>
        <v>168884.20500000002</v>
      </c>
      <c r="Q132" s="18">
        <f t="shared" si="13"/>
        <v>134101.06</v>
      </c>
      <c r="R132" s="20">
        <f t="shared" si="13"/>
        <v>159580.26139999999</v>
      </c>
    </row>
    <row r="133" spans="1:18" ht="45" x14ac:dyDescent="0.25">
      <c r="A133" s="2">
        <v>119</v>
      </c>
      <c r="B133" s="2" t="s">
        <v>105</v>
      </c>
      <c r="C133" s="3" t="s">
        <v>109</v>
      </c>
      <c r="D133" s="4">
        <v>1</v>
      </c>
      <c r="E133" s="4" t="s">
        <v>90</v>
      </c>
      <c r="F133" s="9">
        <f t="shared" si="11"/>
        <v>67471.820500000002</v>
      </c>
      <c r="G133" s="9">
        <f t="shared" si="14"/>
        <v>80291.466394999996</v>
      </c>
      <c r="H133" s="10">
        <f t="shared" si="12"/>
        <v>80291.466394999996</v>
      </c>
      <c r="K133" s="17">
        <v>179975.9</v>
      </c>
      <c r="L133" s="18">
        <f t="shared" si="8"/>
        <v>214171.321</v>
      </c>
      <c r="M133" s="18">
        <v>194337.98</v>
      </c>
      <c r="N133" s="18">
        <f t="shared" si="9"/>
        <v>231262.19620000001</v>
      </c>
      <c r="O133" s="19">
        <v>204016.01</v>
      </c>
      <c r="P133" s="19">
        <f t="shared" si="10"/>
        <v>242779.05190000002</v>
      </c>
      <c r="Q133" s="18">
        <f t="shared" si="13"/>
        <v>192776.63</v>
      </c>
      <c r="R133" s="20">
        <f t="shared" si="13"/>
        <v>229404.18969999999</v>
      </c>
    </row>
    <row r="134" spans="1:18" ht="45" x14ac:dyDescent="0.25">
      <c r="A134" s="2">
        <v>120</v>
      </c>
      <c r="B134" s="2" t="s">
        <v>105</v>
      </c>
      <c r="C134" s="3" t="s">
        <v>110</v>
      </c>
      <c r="D134" s="4">
        <v>1</v>
      </c>
      <c r="E134" s="4" t="s">
        <v>90</v>
      </c>
      <c r="F134" s="9">
        <f t="shared" si="11"/>
        <v>123298.61833333332</v>
      </c>
      <c r="G134" s="9">
        <f t="shared" si="14"/>
        <v>146725.35581666665</v>
      </c>
      <c r="H134" s="10">
        <f t="shared" si="12"/>
        <v>146725.35581666665</v>
      </c>
      <c r="K134" s="17">
        <v>328889.59999999998</v>
      </c>
      <c r="L134" s="18">
        <f t="shared" si="8"/>
        <v>391378.62399999995</v>
      </c>
      <c r="M134" s="18">
        <v>355134.99</v>
      </c>
      <c r="N134" s="18">
        <f t="shared" si="9"/>
        <v>422610.63809999998</v>
      </c>
      <c r="O134" s="19">
        <v>372820.71</v>
      </c>
      <c r="P134" s="19">
        <f t="shared" si="10"/>
        <v>443656.64490000001</v>
      </c>
      <c r="Q134" s="18">
        <f t="shared" si="13"/>
        <v>352281.76666666666</v>
      </c>
      <c r="R134" s="20">
        <f t="shared" si="13"/>
        <v>419215.3023333333</v>
      </c>
    </row>
    <row r="135" spans="1:18" ht="45" x14ac:dyDescent="0.25">
      <c r="A135" s="2">
        <v>121</v>
      </c>
      <c r="B135" s="2" t="s">
        <v>105</v>
      </c>
      <c r="C135" s="3" t="s">
        <v>111</v>
      </c>
      <c r="D135" s="4">
        <v>1</v>
      </c>
      <c r="E135" s="4" t="s">
        <v>90</v>
      </c>
      <c r="F135" s="9">
        <f t="shared" si="11"/>
        <v>126586.36083333334</v>
      </c>
      <c r="G135" s="9">
        <f t="shared" si="14"/>
        <v>150637.76939166666</v>
      </c>
      <c r="H135" s="10">
        <f t="shared" si="12"/>
        <v>150637.76939166666</v>
      </c>
      <c r="K135" s="17">
        <v>337659.4</v>
      </c>
      <c r="L135" s="18">
        <f t="shared" si="8"/>
        <v>401814.68600000005</v>
      </c>
      <c r="M135" s="21">
        <v>364604.62</v>
      </c>
      <c r="N135" s="23">
        <f t="shared" si="9"/>
        <v>433879.49780000001</v>
      </c>
      <c r="O135" s="19">
        <v>382761.93</v>
      </c>
      <c r="P135" s="19">
        <f t="shared" si="10"/>
        <v>455486.69669999997</v>
      </c>
      <c r="Q135" s="18">
        <f t="shared" si="13"/>
        <v>361675.31666666665</v>
      </c>
      <c r="R135" s="20">
        <f t="shared" si="13"/>
        <v>430393.62683333334</v>
      </c>
    </row>
    <row r="136" spans="1:18" ht="45" x14ac:dyDescent="0.25">
      <c r="A136" s="2">
        <v>122</v>
      </c>
      <c r="B136" s="2" t="s">
        <v>105</v>
      </c>
      <c r="C136" s="3" t="s">
        <v>112</v>
      </c>
      <c r="D136" s="4">
        <v>1</v>
      </c>
      <c r="E136" s="4" t="s">
        <v>90</v>
      </c>
      <c r="F136" s="9">
        <f t="shared" si="11"/>
        <v>51614.531500000012</v>
      </c>
      <c r="G136" s="9">
        <f t="shared" si="14"/>
        <v>61421.292485000013</v>
      </c>
      <c r="H136" s="10">
        <f t="shared" si="12"/>
        <v>61421.292485000013</v>
      </c>
      <c r="K136" s="17">
        <v>137677.79999999999</v>
      </c>
      <c r="L136" s="18">
        <f t="shared" si="8"/>
        <v>163836.58199999999</v>
      </c>
      <c r="M136" s="21">
        <v>148664.49</v>
      </c>
      <c r="N136" s="23">
        <f t="shared" si="9"/>
        <v>176910.74309999999</v>
      </c>
      <c r="O136" s="19">
        <v>156067.98000000001</v>
      </c>
      <c r="P136" s="19">
        <f t="shared" si="10"/>
        <v>185720.89620000002</v>
      </c>
      <c r="Q136" s="18">
        <f t="shared" si="13"/>
        <v>147470.09</v>
      </c>
      <c r="R136" s="20">
        <f t="shared" si="13"/>
        <v>175489.40710000004</v>
      </c>
    </row>
    <row r="137" spans="1:18" ht="45" x14ac:dyDescent="0.25">
      <c r="A137" s="2">
        <v>123</v>
      </c>
      <c r="B137" s="2" t="s">
        <v>105</v>
      </c>
      <c r="C137" s="3" t="s">
        <v>113</v>
      </c>
      <c r="D137" s="4">
        <v>1</v>
      </c>
      <c r="E137" s="4" t="s">
        <v>90</v>
      </c>
      <c r="F137" s="9">
        <f t="shared" si="11"/>
        <v>122244.45566666666</v>
      </c>
      <c r="G137" s="9">
        <f t="shared" si="14"/>
        <v>145470.90224333332</v>
      </c>
      <c r="H137" s="10">
        <f t="shared" si="12"/>
        <v>145470.90224333332</v>
      </c>
      <c r="K137" s="17">
        <v>326077.7</v>
      </c>
      <c r="L137" s="18">
        <f t="shared" si="8"/>
        <v>388032.46299999999</v>
      </c>
      <c r="M137" s="21">
        <v>352098.7</v>
      </c>
      <c r="N137" s="23">
        <f t="shared" si="9"/>
        <v>418997.45299999998</v>
      </c>
      <c r="O137" s="19">
        <v>369633.22</v>
      </c>
      <c r="P137" s="19">
        <f t="shared" si="10"/>
        <v>439863.5318</v>
      </c>
      <c r="Q137" s="18">
        <f t="shared" si="13"/>
        <v>349269.87333333335</v>
      </c>
      <c r="R137" s="20">
        <f t="shared" si="13"/>
        <v>415631.14926666667</v>
      </c>
    </row>
    <row r="138" spans="1:18" ht="45" x14ac:dyDescent="0.25">
      <c r="A138" s="2">
        <v>124</v>
      </c>
      <c r="B138" s="2" t="s">
        <v>105</v>
      </c>
      <c r="C138" s="3" t="s">
        <v>114</v>
      </c>
      <c r="D138" s="4">
        <v>1</v>
      </c>
      <c r="E138" s="4" t="s">
        <v>90</v>
      </c>
      <c r="F138" s="9">
        <f t="shared" si="11"/>
        <v>132431.77733333336</v>
      </c>
      <c r="G138" s="9">
        <f t="shared" si="14"/>
        <v>157593.81502666668</v>
      </c>
      <c r="H138" s="10">
        <f t="shared" si="12"/>
        <v>157593.81502666668</v>
      </c>
      <c r="K138" s="17">
        <v>353251.6</v>
      </c>
      <c r="L138" s="18">
        <f t="shared" si="8"/>
        <v>420369.40399999998</v>
      </c>
      <c r="M138" s="21">
        <v>381441.08</v>
      </c>
      <c r="N138" s="23">
        <f t="shared" si="9"/>
        <v>453914.88520000002</v>
      </c>
      <c r="O138" s="19">
        <v>400436.84</v>
      </c>
      <c r="P138" s="19">
        <f t="shared" si="10"/>
        <v>476519.83960000006</v>
      </c>
      <c r="Q138" s="18">
        <f t="shared" si="13"/>
        <v>378376.50666666665</v>
      </c>
      <c r="R138" s="20">
        <f t="shared" si="13"/>
        <v>450268.04293333337</v>
      </c>
    </row>
    <row r="139" spans="1:18" ht="45" x14ac:dyDescent="0.25">
      <c r="A139" s="2">
        <v>125</v>
      </c>
      <c r="B139" s="2" t="s">
        <v>105</v>
      </c>
      <c r="C139" s="3" t="s">
        <v>115</v>
      </c>
      <c r="D139" s="4">
        <v>1</v>
      </c>
      <c r="E139" s="4" t="s">
        <v>90</v>
      </c>
      <c r="F139" s="9">
        <f t="shared" si="11"/>
        <v>156201.38333333333</v>
      </c>
      <c r="G139" s="9">
        <f t="shared" si="14"/>
        <v>185879.64616666667</v>
      </c>
      <c r="H139" s="10">
        <f t="shared" si="12"/>
        <v>185879.64616666667</v>
      </c>
      <c r="K139" s="17">
        <v>416655.2</v>
      </c>
      <c r="L139" s="18">
        <f t="shared" si="8"/>
        <v>495819.68800000002</v>
      </c>
      <c r="M139" s="21">
        <v>449904.28</v>
      </c>
      <c r="N139" s="23">
        <f t="shared" si="9"/>
        <v>535386.0932</v>
      </c>
      <c r="O139" s="19">
        <v>472309.52</v>
      </c>
      <c r="P139" s="19">
        <f t="shared" si="10"/>
        <v>562048.32880000002</v>
      </c>
      <c r="Q139" s="18">
        <f t="shared" si="13"/>
        <v>446289.66666666669</v>
      </c>
      <c r="R139" s="20">
        <f t="shared" si="13"/>
        <v>531084.70333333337</v>
      </c>
    </row>
    <row r="140" spans="1:18" ht="45" x14ac:dyDescent="0.25">
      <c r="A140" s="2">
        <v>126</v>
      </c>
      <c r="B140" s="2" t="s">
        <v>105</v>
      </c>
      <c r="C140" s="3" t="s">
        <v>116</v>
      </c>
      <c r="D140" s="4">
        <v>1</v>
      </c>
      <c r="E140" s="4" t="s">
        <v>90</v>
      </c>
      <c r="F140" s="9">
        <f t="shared" si="11"/>
        <v>176575.54133333336</v>
      </c>
      <c r="G140" s="9">
        <f t="shared" si="14"/>
        <v>210124.89418666667</v>
      </c>
      <c r="H140" s="10">
        <f t="shared" si="12"/>
        <v>210124.89418666667</v>
      </c>
      <c r="K140" s="17">
        <v>471001.7</v>
      </c>
      <c r="L140" s="18">
        <f t="shared" si="8"/>
        <v>560492.02300000004</v>
      </c>
      <c r="M140" s="21">
        <v>508587.64</v>
      </c>
      <c r="N140" s="23">
        <f t="shared" si="9"/>
        <v>605219.2916</v>
      </c>
      <c r="O140" s="19">
        <v>533915.30000000005</v>
      </c>
      <c r="P140" s="19">
        <f t="shared" si="10"/>
        <v>635359.20700000005</v>
      </c>
      <c r="Q140" s="18">
        <f t="shared" si="13"/>
        <v>504501.54666666669</v>
      </c>
      <c r="R140" s="20">
        <f t="shared" si="13"/>
        <v>600356.84053333336</v>
      </c>
    </row>
    <row r="141" spans="1:18" ht="45" x14ac:dyDescent="0.25">
      <c r="A141" s="2">
        <v>127</v>
      </c>
      <c r="B141" s="2" t="s">
        <v>105</v>
      </c>
      <c r="C141" s="3" t="s">
        <v>99</v>
      </c>
      <c r="D141" s="4">
        <v>1</v>
      </c>
      <c r="E141" s="4" t="s">
        <v>90</v>
      </c>
      <c r="F141" s="9">
        <f t="shared" si="11"/>
        <v>13582.770833333334</v>
      </c>
      <c r="G141" s="9">
        <f t="shared" si="14"/>
        <v>16163.497291666667</v>
      </c>
      <c r="H141" s="10">
        <f t="shared" si="12"/>
        <v>16163.497291666667</v>
      </c>
      <c r="K141" s="17">
        <v>36231</v>
      </c>
      <c r="L141" s="18">
        <f t="shared" si="8"/>
        <v>43114.89</v>
      </c>
      <c r="M141" s="21">
        <v>39122.230000000003</v>
      </c>
      <c r="N141" s="23">
        <f t="shared" si="9"/>
        <v>46555.453700000005</v>
      </c>
      <c r="O141" s="19">
        <v>41070.519999999997</v>
      </c>
      <c r="P141" s="19">
        <f t="shared" si="10"/>
        <v>48873.918799999999</v>
      </c>
      <c r="Q141" s="18">
        <f t="shared" si="13"/>
        <v>38807.916666666664</v>
      </c>
      <c r="R141" s="20">
        <f t="shared" si="13"/>
        <v>46181.420833333337</v>
      </c>
    </row>
    <row r="142" spans="1:18" ht="45" x14ac:dyDescent="0.25">
      <c r="A142" s="2">
        <v>128</v>
      </c>
      <c r="B142" s="2" t="s">
        <v>105</v>
      </c>
      <c r="C142" s="3" t="s">
        <v>117</v>
      </c>
      <c r="D142" s="4">
        <v>1</v>
      </c>
      <c r="E142" s="4" t="s">
        <v>90</v>
      </c>
      <c r="F142" s="9">
        <f t="shared" si="11"/>
        <v>20374.156833333334</v>
      </c>
      <c r="G142" s="9">
        <f t="shared" si="14"/>
        <v>24245.246631666669</v>
      </c>
      <c r="H142" s="10">
        <f t="shared" si="12"/>
        <v>24245.246631666669</v>
      </c>
      <c r="K142" s="17">
        <v>54346.5</v>
      </c>
      <c r="L142" s="18">
        <f t="shared" si="8"/>
        <v>64672.334999999999</v>
      </c>
      <c r="M142" s="21">
        <v>58683.35</v>
      </c>
      <c r="N142" s="23">
        <f t="shared" si="9"/>
        <v>69833.186499999996</v>
      </c>
      <c r="O142" s="19">
        <v>61605.78</v>
      </c>
      <c r="P142" s="19">
        <f t="shared" si="10"/>
        <v>73310.878200000006</v>
      </c>
      <c r="Q142" s="18">
        <f t="shared" si="13"/>
        <v>58211.876666666671</v>
      </c>
      <c r="R142" s="20">
        <f t="shared" si="13"/>
        <v>69272.133233333341</v>
      </c>
    </row>
    <row r="143" spans="1:18" ht="45" x14ac:dyDescent="0.25">
      <c r="A143" s="2">
        <v>129</v>
      </c>
      <c r="B143" s="2" t="s">
        <v>105</v>
      </c>
      <c r="C143" s="3" t="s">
        <v>101</v>
      </c>
      <c r="D143" s="4">
        <v>1</v>
      </c>
      <c r="E143" s="4" t="s">
        <v>90</v>
      </c>
      <c r="F143" s="9">
        <f t="shared" si="11"/>
        <v>20374.156833333334</v>
      </c>
      <c r="G143" s="9">
        <f t="shared" si="14"/>
        <v>24245.246631666669</v>
      </c>
      <c r="H143" s="10">
        <f t="shared" si="12"/>
        <v>24245.246631666669</v>
      </c>
      <c r="K143" s="17">
        <v>54346.5</v>
      </c>
      <c r="L143" s="18">
        <f t="shared" ref="L143:L206" si="15">+((K143*19%)+K143)</f>
        <v>64672.334999999999</v>
      </c>
      <c r="M143" s="21">
        <v>58683.35</v>
      </c>
      <c r="N143" s="23">
        <f t="shared" ref="N143:N206" si="16">+((M143*19%)+M143)</f>
        <v>69833.186499999996</v>
      </c>
      <c r="O143" s="19">
        <v>61605.78</v>
      </c>
      <c r="P143" s="19">
        <f t="shared" ref="P143:P206" si="17">+((O143*19%)+O143)</f>
        <v>73310.878200000006</v>
      </c>
      <c r="Q143" s="18">
        <f t="shared" si="13"/>
        <v>58211.876666666671</v>
      </c>
      <c r="R143" s="20">
        <f t="shared" si="13"/>
        <v>69272.133233333341</v>
      </c>
    </row>
    <row r="144" spans="1:18" ht="45" x14ac:dyDescent="0.25">
      <c r="A144" s="2">
        <v>130</v>
      </c>
      <c r="B144" s="2" t="s">
        <v>105</v>
      </c>
      <c r="C144" s="3" t="s">
        <v>102</v>
      </c>
      <c r="D144" s="4">
        <v>1</v>
      </c>
      <c r="E144" s="4" t="s">
        <v>90</v>
      </c>
      <c r="F144" s="9">
        <f t="shared" ref="F144:F207" si="18">G144/1.19</f>
        <v>20374.156833333334</v>
      </c>
      <c r="G144" s="9">
        <f t="shared" si="14"/>
        <v>24245.246631666669</v>
      </c>
      <c r="H144" s="10">
        <f t="shared" ref="H144:H207" si="19">R144*0.35</f>
        <v>24245.246631666669</v>
      </c>
      <c r="K144" s="17">
        <v>54346.5</v>
      </c>
      <c r="L144" s="18">
        <f t="shared" si="15"/>
        <v>64672.334999999999</v>
      </c>
      <c r="M144" s="21">
        <v>58683.35</v>
      </c>
      <c r="N144" s="23">
        <f t="shared" si="16"/>
        <v>69833.186499999996</v>
      </c>
      <c r="O144" s="19">
        <v>61605.78</v>
      </c>
      <c r="P144" s="19">
        <f t="shared" si="17"/>
        <v>73310.878200000006</v>
      </c>
      <c r="Q144" s="18">
        <f t="shared" si="13"/>
        <v>58211.876666666671</v>
      </c>
      <c r="R144" s="20">
        <f t="shared" si="13"/>
        <v>69272.133233333341</v>
      </c>
    </row>
    <row r="145" spans="1:18" ht="45" x14ac:dyDescent="0.25">
      <c r="A145" s="2">
        <v>131</v>
      </c>
      <c r="B145" s="2" t="s">
        <v>105</v>
      </c>
      <c r="C145" s="3" t="s">
        <v>103</v>
      </c>
      <c r="D145" s="4">
        <v>1</v>
      </c>
      <c r="E145" s="4" t="s">
        <v>15</v>
      </c>
      <c r="F145" s="9">
        <f t="shared" si="18"/>
        <v>316150.09183333331</v>
      </c>
      <c r="G145" s="9">
        <f t="shared" si="14"/>
        <v>376218.60928166664</v>
      </c>
      <c r="H145" s="10">
        <f t="shared" si="19"/>
        <v>376218.60928166664</v>
      </c>
      <c r="K145" s="17">
        <v>843306.1</v>
      </c>
      <c r="L145" s="18">
        <f t="shared" si="15"/>
        <v>1003534.259</v>
      </c>
      <c r="M145" s="21">
        <v>910601.93</v>
      </c>
      <c r="N145" s="23">
        <f t="shared" si="16"/>
        <v>1083616.2967000001</v>
      </c>
      <c r="O145" s="19">
        <v>955949.9</v>
      </c>
      <c r="P145" s="19">
        <f t="shared" si="17"/>
        <v>1137580.3810000001</v>
      </c>
      <c r="Q145" s="18">
        <f t="shared" si="13"/>
        <v>903285.97666666668</v>
      </c>
      <c r="R145" s="20">
        <f t="shared" si="13"/>
        <v>1074910.3122333332</v>
      </c>
    </row>
    <row r="146" spans="1:18" ht="45" x14ac:dyDescent="0.25">
      <c r="A146" s="2">
        <v>132</v>
      </c>
      <c r="B146" s="2" t="s">
        <v>105</v>
      </c>
      <c r="C146" s="3" t="s">
        <v>104</v>
      </c>
      <c r="D146" s="4">
        <v>1</v>
      </c>
      <c r="E146" s="2" t="s">
        <v>15</v>
      </c>
      <c r="F146" s="9">
        <f t="shared" si="18"/>
        <v>56204.503833333343</v>
      </c>
      <c r="G146" s="9">
        <f t="shared" si="14"/>
        <v>66883.359561666672</v>
      </c>
      <c r="H146" s="10">
        <f t="shared" si="19"/>
        <v>66883.359561666672</v>
      </c>
      <c r="K146" s="17">
        <v>149921.20000000001</v>
      </c>
      <c r="L146" s="18">
        <f t="shared" si="15"/>
        <v>178406.228</v>
      </c>
      <c r="M146" s="21">
        <v>161884.91</v>
      </c>
      <c r="N146" s="23">
        <f t="shared" si="16"/>
        <v>192643.0429</v>
      </c>
      <c r="O146" s="19">
        <v>169946.78</v>
      </c>
      <c r="P146" s="19">
        <f t="shared" si="17"/>
        <v>202236.66820000001</v>
      </c>
      <c r="Q146" s="18">
        <f t="shared" si="13"/>
        <v>160584.29666666666</v>
      </c>
      <c r="R146" s="20">
        <f t="shared" si="13"/>
        <v>191095.31303333337</v>
      </c>
    </row>
    <row r="147" spans="1:18" ht="45" x14ac:dyDescent="0.25">
      <c r="A147" s="2">
        <v>133</v>
      </c>
      <c r="B147" s="2" t="s">
        <v>118</v>
      </c>
      <c r="C147" s="3" t="s">
        <v>119</v>
      </c>
      <c r="D147" s="4">
        <v>1</v>
      </c>
      <c r="E147" s="2" t="s">
        <v>15</v>
      </c>
      <c r="F147" s="9">
        <f t="shared" si="18"/>
        <v>2634582.4738333337</v>
      </c>
      <c r="G147" s="9">
        <f t="shared" si="14"/>
        <v>3135153.1438616668</v>
      </c>
      <c r="H147" s="10">
        <f t="shared" si="19"/>
        <v>3135153.1438616668</v>
      </c>
      <c r="K147" s="17">
        <v>7027546.5</v>
      </c>
      <c r="L147" s="18">
        <f t="shared" si="15"/>
        <v>8362780.335</v>
      </c>
      <c r="M147" s="21">
        <v>7588344.71</v>
      </c>
      <c r="N147" s="21">
        <f t="shared" si="16"/>
        <v>9030130.2049000002</v>
      </c>
      <c r="O147" s="19">
        <v>7966244.2800000003</v>
      </c>
      <c r="P147" s="19">
        <f t="shared" si="17"/>
        <v>9479830.6931999996</v>
      </c>
      <c r="Q147" s="18">
        <f t="shared" si="13"/>
        <v>7527378.4966666671</v>
      </c>
      <c r="R147" s="20">
        <f t="shared" si="13"/>
        <v>8957580.4110333342</v>
      </c>
    </row>
    <row r="148" spans="1:18" ht="45" x14ac:dyDescent="0.25">
      <c r="A148" s="2">
        <v>134</v>
      </c>
      <c r="B148" s="2" t="s">
        <v>118</v>
      </c>
      <c r="C148" s="3" t="s">
        <v>120</v>
      </c>
      <c r="D148" s="4">
        <v>1</v>
      </c>
      <c r="E148" s="2" t="s">
        <v>15</v>
      </c>
      <c r="F148" s="9">
        <f t="shared" si="18"/>
        <v>3337137.7993333335</v>
      </c>
      <c r="G148" s="9">
        <f t="shared" si="14"/>
        <v>3971193.9812066667</v>
      </c>
      <c r="H148" s="10">
        <f t="shared" si="19"/>
        <v>3971193.9812066667</v>
      </c>
      <c r="K148" s="17">
        <v>8901558.9000000004</v>
      </c>
      <c r="L148" s="18">
        <f t="shared" si="15"/>
        <v>10592855.091</v>
      </c>
      <c r="M148" s="21">
        <v>9611903.3000000007</v>
      </c>
      <c r="N148" s="21">
        <f t="shared" si="16"/>
        <v>11438164.927000001</v>
      </c>
      <c r="O148" s="19">
        <v>10090576.08</v>
      </c>
      <c r="P148" s="19">
        <f t="shared" si="17"/>
        <v>12007785.5352</v>
      </c>
      <c r="Q148" s="18">
        <f t="shared" ref="Q148:R207" si="20">AVERAGE(K148,M148,O148)</f>
        <v>9534679.4266666677</v>
      </c>
      <c r="R148" s="20">
        <f t="shared" si="20"/>
        <v>11346268.517733334</v>
      </c>
    </row>
    <row r="149" spans="1:18" ht="45" x14ac:dyDescent="0.25">
      <c r="A149" s="2">
        <v>135</v>
      </c>
      <c r="B149" s="2" t="s">
        <v>118</v>
      </c>
      <c r="C149" s="3" t="s">
        <v>121</v>
      </c>
      <c r="D149" s="4">
        <v>1</v>
      </c>
      <c r="E149" s="2" t="s">
        <v>15</v>
      </c>
      <c r="F149" s="9">
        <f t="shared" si="18"/>
        <v>3512776.1433333331</v>
      </c>
      <c r="G149" s="9">
        <f t="shared" si="14"/>
        <v>4180203.6105666663</v>
      </c>
      <c r="H149" s="10">
        <f t="shared" si="19"/>
        <v>4180203.6105666663</v>
      </c>
      <c r="K149" s="17">
        <v>9370060.6999999993</v>
      </c>
      <c r="L149" s="18">
        <f t="shared" si="15"/>
        <v>11150372.232999999</v>
      </c>
      <c r="M149" s="21">
        <v>10117791.539999999</v>
      </c>
      <c r="N149" s="21">
        <f t="shared" si="16"/>
        <v>12040171.932599999</v>
      </c>
      <c r="O149" s="19">
        <v>10621657.560000001</v>
      </c>
      <c r="P149" s="19">
        <f t="shared" si="17"/>
        <v>12639772.496400001</v>
      </c>
      <c r="Q149" s="18">
        <f t="shared" si="20"/>
        <v>10036503.266666666</v>
      </c>
      <c r="R149" s="20">
        <f t="shared" si="20"/>
        <v>11943438.887333333</v>
      </c>
    </row>
    <row r="150" spans="1:18" ht="45" x14ac:dyDescent="0.25">
      <c r="A150" s="2">
        <v>136</v>
      </c>
      <c r="B150" s="2" t="s">
        <v>118</v>
      </c>
      <c r="C150" s="3" t="s">
        <v>122</v>
      </c>
      <c r="D150" s="4">
        <v>1</v>
      </c>
      <c r="E150" s="2" t="s">
        <v>15</v>
      </c>
      <c r="F150" s="9">
        <f t="shared" si="18"/>
        <v>5269164.46</v>
      </c>
      <c r="G150" s="9">
        <f t="shared" si="14"/>
        <v>6270305.7073999997</v>
      </c>
      <c r="H150" s="10">
        <f t="shared" si="19"/>
        <v>6270305.7073999997</v>
      </c>
      <c r="K150" s="17">
        <v>14055091.699999999</v>
      </c>
      <c r="L150" s="18">
        <f t="shared" si="15"/>
        <v>16725559.123</v>
      </c>
      <c r="M150" s="21">
        <v>15176688.02</v>
      </c>
      <c r="N150" s="21">
        <f t="shared" si="16"/>
        <v>18060258.743799999</v>
      </c>
      <c r="O150" s="19">
        <v>15932487.08</v>
      </c>
      <c r="P150" s="19">
        <f t="shared" si="17"/>
        <v>18959659.6252</v>
      </c>
      <c r="Q150" s="18">
        <f t="shared" si="20"/>
        <v>15054755.6</v>
      </c>
      <c r="R150" s="20">
        <f t="shared" si="20"/>
        <v>17915159.164000001</v>
      </c>
    </row>
    <row r="151" spans="1:18" ht="45" x14ac:dyDescent="0.25">
      <c r="A151" s="2">
        <v>137</v>
      </c>
      <c r="B151" s="2" t="s">
        <v>118</v>
      </c>
      <c r="C151" s="3" t="s">
        <v>123</v>
      </c>
      <c r="D151" s="4">
        <v>1</v>
      </c>
      <c r="E151" s="2" t="s">
        <v>15</v>
      </c>
      <c r="F151" s="9">
        <f t="shared" si="18"/>
        <v>6030266.5499999998</v>
      </c>
      <c r="G151" s="9">
        <f t="shared" si="14"/>
        <v>7176017.1944999993</v>
      </c>
      <c r="H151" s="10">
        <f t="shared" si="19"/>
        <v>7176017.1944999993</v>
      </c>
      <c r="K151" s="17">
        <v>16085273.1</v>
      </c>
      <c r="L151" s="18">
        <f t="shared" si="15"/>
        <v>19141474.989</v>
      </c>
      <c r="M151" s="21">
        <v>17368877.890000001</v>
      </c>
      <c r="N151" s="21">
        <f t="shared" si="16"/>
        <v>20668964.689100001</v>
      </c>
      <c r="O151" s="19">
        <v>18233848.010000002</v>
      </c>
      <c r="P151" s="19">
        <f t="shared" si="17"/>
        <v>21698279.131900001</v>
      </c>
      <c r="Q151" s="18">
        <f t="shared" si="20"/>
        <v>17229333</v>
      </c>
      <c r="R151" s="20">
        <f t="shared" si="20"/>
        <v>20502906.27</v>
      </c>
    </row>
    <row r="152" spans="1:18" ht="45" x14ac:dyDescent="0.25">
      <c r="A152" s="2">
        <v>138</v>
      </c>
      <c r="B152" s="2" t="s">
        <v>118</v>
      </c>
      <c r="C152" s="3" t="s">
        <v>56</v>
      </c>
      <c r="D152" s="4">
        <v>1</v>
      </c>
      <c r="E152" s="2" t="s">
        <v>15</v>
      </c>
      <c r="F152" s="9">
        <f t="shared" si="18"/>
        <v>1873480.8703333335</v>
      </c>
      <c r="G152" s="9">
        <f t="shared" si="14"/>
        <v>2229442.2356966669</v>
      </c>
      <c r="H152" s="10">
        <f t="shared" si="19"/>
        <v>2229442.2356966669</v>
      </c>
      <c r="K152" s="17">
        <v>4997366.4000000004</v>
      </c>
      <c r="L152" s="18">
        <f t="shared" si="15"/>
        <v>5946866.0160000008</v>
      </c>
      <c r="M152" s="21">
        <v>5396156.2400000002</v>
      </c>
      <c r="N152" s="21">
        <f t="shared" si="16"/>
        <v>6421425.9256000007</v>
      </c>
      <c r="O152" s="19">
        <v>5664884.8200000003</v>
      </c>
      <c r="P152" s="19">
        <f t="shared" si="17"/>
        <v>6741212.9358000001</v>
      </c>
      <c r="Q152" s="18">
        <f t="shared" si="20"/>
        <v>5352802.4866666673</v>
      </c>
      <c r="R152" s="20">
        <f t="shared" si="20"/>
        <v>6369834.9591333345</v>
      </c>
    </row>
    <row r="153" spans="1:18" ht="45" x14ac:dyDescent="0.25">
      <c r="A153" s="2">
        <v>139</v>
      </c>
      <c r="B153" s="2" t="s">
        <v>118</v>
      </c>
      <c r="C153" s="3" t="s">
        <v>106</v>
      </c>
      <c r="D153" s="4">
        <v>1</v>
      </c>
      <c r="E153" s="2" t="s">
        <v>15</v>
      </c>
      <c r="F153" s="9">
        <f t="shared" si="18"/>
        <v>2517489.9201666666</v>
      </c>
      <c r="G153" s="9">
        <f t="shared" si="14"/>
        <v>2995813.0049983333</v>
      </c>
      <c r="H153" s="10">
        <f t="shared" si="19"/>
        <v>2995813.0049983333</v>
      </c>
      <c r="K153" s="24">
        <v>6715211.0999999996</v>
      </c>
      <c r="L153" s="18">
        <f>+((K153*19%)+K153)</f>
        <v>7991101.2089999998</v>
      </c>
      <c r="M153" s="21">
        <v>7251084.9500000002</v>
      </c>
      <c r="N153" s="21">
        <f t="shared" si="16"/>
        <v>8628791.0905000009</v>
      </c>
      <c r="O153" s="19">
        <v>7612188.9800000004</v>
      </c>
      <c r="P153" s="19">
        <f t="shared" si="17"/>
        <v>9058504.8861999996</v>
      </c>
      <c r="Q153" s="18">
        <f t="shared" si="20"/>
        <v>7192828.3433333337</v>
      </c>
      <c r="R153" s="20">
        <f t="shared" si="20"/>
        <v>8559465.7285666671</v>
      </c>
    </row>
    <row r="154" spans="1:18" ht="45" x14ac:dyDescent="0.25">
      <c r="A154" s="2">
        <v>140</v>
      </c>
      <c r="B154" s="2" t="s">
        <v>118</v>
      </c>
      <c r="C154" s="3" t="s">
        <v>124</v>
      </c>
      <c r="D154" s="4">
        <v>1</v>
      </c>
      <c r="E154" s="2" t="s">
        <v>15</v>
      </c>
      <c r="F154" s="9">
        <f t="shared" si="18"/>
        <v>3220045.2456666669</v>
      </c>
      <c r="G154" s="9">
        <f t="shared" si="14"/>
        <v>3831853.8423433332</v>
      </c>
      <c r="H154" s="10">
        <f t="shared" si="19"/>
        <v>3831853.8423433332</v>
      </c>
      <c r="K154" s="17">
        <v>8589223.5</v>
      </c>
      <c r="L154" s="18">
        <f t="shared" si="15"/>
        <v>10221175.965</v>
      </c>
      <c r="M154" s="21">
        <v>9274643.5399999991</v>
      </c>
      <c r="N154" s="21">
        <f t="shared" si="16"/>
        <v>11036825.812599998</v>
      </c>
      <c r="O154" s="19">
        <v>9736520.7799999993</v>
      </c>
      <c r="P154" s="19">
        <f t="shared" si="17"/>
        <v>11586459.7282</v>
      </c>
      <c r="Q154" s="18">
        <f t="shared" si="20"/>
        <v>9200129.2733333334</v>
      </c>
      <c r="R154" s="20">
        <f t="shared" si="20"/>
        <v>10948153.835266666</v>
      </c>
    </row>
    <row r="155" spans="1:18" ht="45" x14ac:dyDescent="0.25">
      <c r="A155" s="2">
        <v>141</v>
      </c>
      <c r="B155" s="2" t="s">
        <v>118</v>
      </c>
      <c r="C155" s="3" t="s">
        <v>125</v>
      </c>
      <c r="D155" s="4">
        <v>1</v>
      </c>
      <c r="E155" s="2" t="s">
        <v>15</v>
      </c>
      <c r="F155" s="9">
        <f t="shared" si="18"/>
        <v>3571322.9090000005</v>
      </c>
      <c r="G155" s="9">
        <f t="shared" si="14"/>
        <v>4249874.2617100002</v>
      </c>
      <c r="H155" s="10">
        <f t="shared" si="19"/>
        <v>4249874.2617100002</v>
      </c>
      <c r="K155" s="17">
        <v>9526229.6999999993</v>
      </c>
      <c r="L155" s="18">
        <f t="shared" si="15"/>
        <v>11336213.342999998</v>
      </c>
      <c r="M155" s="21">
        <v>10286422.83</v>
      </c>
      <c r="N155" s="21">
        <f t="shared" si="16"/>
        <v>12240843.1677</v>
      </c>
      <c r="O155" s="19">
        <v>10798686.689999999</v>
      </c>
      <c r="P155" s="19">
        <f t="shared" si="17"/>
        <v>12850437.1611</v>
      </c>
      <c r="Q155" s="18">
        <f t="shared" si="20"/>
        <v>10203779.74</v>
      </c>
      <c r="R155" s="20">
        <f t="shared" si="20"/>
        <v>12142497.890600001</v>
      </c>
    </row>
    <row r="156" spans="1:18" ht="45" x14ac:dyDescent="0.25">
      <c r="A156" s="2">
        <v>142</v>
      </c>
      <c r="B156" s="2" t="s">
        <v>118</v>
      </c>
      <c r="C156" s="3" t="s">
        <v>57</v>
      </c>
      <c r="D156" s="4">
        <v>1</v>
      </c>
      <c r="E156" s="2" t="s">
        <v>15</v>
      </c>
      <c r="F156" s="9">
        <f t="shared" si="18"/>
        <v>263458.49016666668</v>
      </c>
      <c r="G156" s="9">
        <f t="shared" si="14"/>
        <v>313515.60329833336</v>
      </c>
      <c r="H156" s="10">
        <f t="shared" si="19"/>
        <v>313515.60329833336</v>
      </c>
      <c r="K156" s="17">
        <v>702755.3</v>
      </c>
      <c r="L156" s="18">
        <f t="shared" si="15"/>
        <v>836278.80700000003</v>
      </c>
      <c r="M156" s="21">
        <v>758835.17</v>
      </c>
      <c r="N156" s="23">
        <f t="shared" si="16"/>
        <v>903013.85230000003</v>
      </c>
      <c r="O156" s="19">
        <v>796625.16</v>
      </c>
      <c r="P156" s="19">
        <f t="shared" si="17"/>
        <v>947983.94040000008</v>
      </c>
      <c r="Q156" s="18">
        <f t="shared" si="20"/>
        <v>752738.54333333345</v>
      </c>
      <c r="R156" s="20">
        <f t="shared" si="20"/>
        <v>895758.86656666675</v>
      </c>
    </row>
    <row r="157" spans="1:18" ht="45" x14ac:dyDescent="0.25">
      <c r="A157" s="2">
        <v>143</v>
      </c>
      <c r="B157" s="2" t="s">
        <v>118</v>
      </c>
      <c r="C157" s="3" t="s">
        <v>58</v>
      </c>
      <c r="D157" s="4">
        <v>1</v>
      </c>
      <c r="E157" s="2" t="s">
        <v>15</v>
      </c>
      <c r="F157" s="9">
        <f t="shared" si="18"/>
        <v>263458.49016666668</v>
      </c>
      <c r="G157" s="9">
        <f t="shared" si="14"/>
        <v>313515.60329833336</v>
      </c>
      <c r="H157" s="10">
        <f t="shared" si="19"/>
        <v>313515.60329833336</v>
      </c>
      <c r="K157" s="17">
        <v>702755.3</v>
      </c>
      <c r="L157" s="18">
        <f t="shared" si="15"/>
        <v>836278.80700000003</v>
      </c>
      <c r="M157" s="21">
        <v>758835.17</v>
      </c>
      <c r="N157" s="23">
        <f t="shared" si="16"/>
        <v>903013.85230000003</v>
      </c>
      <c r="O157" s="19">
        <v>796625.16</v>
      </c>
      <c r="P157" s="19">
        <f t="shared" si="17"/>
        <v>947983.94040000008</v>
      </c>
      <c r="Q157" s="18">
        <f t="shared" si="20"/>
        <v>752738.54333333345</v>
      </c>
      <c r="R157" s="20">
        <f t="shared" si="20"/>
        <v>895758.86656666675</v>
      </c>
    </row>
    <row r="158" spans="1:18" ht="45" x14ac:dyDescent="0.25">
      <c r="A158" s="2">
        <v>144</v>
      </c>
      <c r="B158" s="2" t="s">
        <v>118</v>
      </c>
      <c r="C158" s="3" t="s">
        <v>59</v>
      </c>
      <c r="D158" s="4">
        <v>1</v>
      </c>
      <c r="E158" s="2" t="s">
        <v>15</v>
      </c>
      <c r="F158" s="9">
        <f t="shared" si="18"/>
        <v>380551.04616666667</v>
      </c>
      <c r="G158" s="9">
        <f t="shared" si="14"/>
        <v>452855.74493833334</v>
      </c>
      <c r="H158" s="10">
        <f t="shared" si="19"/>
        <v>452855.74493833334</v>
      </c>
      <c r="K158" s="17">
        <v>1015090.7</v>
      </c>
      <c r="L158" s="18">
        <f t="shared" si="15"/>
        <v>1207957.933</v>
      </c>
      <c r="M158" s="21">
        <v>1096094.94</v>
      </c>
      <c r="N158" s="23">
        <f t="shared" si="16"/>
        <v>1304352.9786</v>
      </c>
      <c r="O158" s="19">
        <v>1150680.47</v>
      </c>
      <c r="P158" s="19">
        <f t="shared" si="17"/>
        <v>1369309.7593</v>
      </c>
      <c r="Q158" s="18">
        <f t="shared" si="20"/>
        <v>1087288.7033333331</v>
      </c>
      <c r="R158" s="20">
        <f t="shared" si="20"/>
        <v>1293873.5569666668</v>
      </c>
    </row>
    <row r="159" spans="1:18" ht="45" x14ac:dyDescent="0.25">
      <c r="A159" s="2">
        <v>145</v>
      </c>
      <c r="B159" s="2" t="s">
        <v>118</v>
      </c>
      <c r="C159" s="3" t="s">
        <v>60</v>
      </c>
      <c r="D159" s="4">
        <v>1</v>
      </c>
      <c r="E159" s="2" t="s">
        <v>15</v>
      </c>
      <c r="F159" s="9">
        <f t="shared" si="18"/>
        <v>380551.04616666667</v>
      </c>
      <c r="G159" s="9">
        <f t="shared" si="14"/>
        <v>452855.74493833334</v>
      </c>
      <c r="H159" s="10">
        <f t="shared" si="19"/>
        <v>452855.74493833334</v>
      </c>
      <c r="K159" s="17">
        <v>1015090.7</v>
      </c>
      <c r="L159" s="18">
        <f t="shared" si="15"/>
        <v>1207957.933</v>
      </c>
      <c r="M159" s="21">
        <v>1096094.94</v>
      </c>
      <c r="N159" s="23">
        <f t="shared" si="16"/>
        <v>1304352.9786</v>
      </c>
      <c r="O159" s="19">
        <v>1150680.47</v>
      </c>
      <c r="P159" s="19">
        <f t="shared" si="17"/>
        <v>1369309.7593</v>
      </c>
      <c r="Q159" s="18">
        <f t="shared" si="20"/>
        <v>1087288.7033333331</v>
      </c>
      <c r="R159" s="20">
        <f t="shared" si="20"/>
        <v>1293873.5569666668</v>
      </c>
    </row>
    <row r="160" spans="1:18" ht="45" x14ac:dyDescent="0.25">
      <c r="A160" s="2">
        <v>146</v>
      </c>
      <c r="B160" s="2" t="s">
        <v>118</v>
      </c>
      <c r="C160" s="3" t="s">
        <v>61</v>
      </c>
      <c r="D160" s="4">
        <v>1</v>
      </c>
      <c r="E160" s="2" t="s">
        <v>15</v>
      </c>
      <c r="F160" s="9">
        <f t="shared" si="18"/>
        <v>702555.32666666666</v>
      </c>
      <c r="G160" s="9">
        <f t="shared" si="14"/>
        <v>836040.83873333328</v>
      </c>
      <c r="H160" s="10">
        <f t="shared" si="19"/>
        <v>836040.83873333328</v>
      </c>
      <c r="K160" s="17">
        <v>1874012.4</v>
      </c>
      <c r="L160" s="18">
        <f t="shared" si="15"/>
        <v>2230074.7560000001</v>
      </c>
      <c r="M160" s="21">
        <v>2023558.59</v>
      </c>
      <c r="N160" s="23">
        <f t="shared" si="16"/>
        <v>2408034.7220999999</v>
      </c>
      <c r="O160" s="19">
        <v>2124331.81</v>
      </c>
      <c r="P160" s="19">
        <f t="shared" si="17"/>
        <v>2527954.8539</v>
      </c>
      <c r="Q160" s="18">
        <f t="shared" si="20"/>
        <v>2007300.9333333336</v>
      </c>
      <c r="R160" s="20">
        <f t="shared" si="20"/>
        <v>2388688.1106666666</v>
      </c>
    </row>
    <row r="161" spans="1:18" ht="45" x14ac:dyDescent="0.25">
      <c r="A161" s="2">
        <v>147</v>
      </c>
      <c r="B161" s="2" t="s">
        <v>118</v>
      </c>
      <c r="C161" s="3" t="s">
        <v>62</v>
      </c>
      <c r="D161" s="4">
        <v>1</v>
      </c>
      <c r="E161" s="2" t="s">
        <v>15</v>
      </c>
      <c r="F161" s="9">
        <f t="shared" si="18"/>
        <v>497643.59983333328</v>
      </c>
      <c r="G161" s="9">
        <f t="shared" si="14"/>
        <v>592195.88380166655</v>
      </c>
      <c r="H161" s="10">
        <f t="shared" si="19"/>
        <v>592195.88380166655</v>
      </c>
      <c r="K161" s="17">
        <v>1327426.1000000001</v>
      </c>
      <c r="L161" s="18">
        <f t="shared" si="15"/>
        <v>1579637.0590000001</v>
      </c>
      <c r="M161" s="21">
        <v>1433354.7</v>
      </c>
      <c r="N161" s="23">
        <f t="shared" si="16"/>
        <v>1705692.0929999999</v>
      </c>
      <c r="O161" s="19">
        <v>1504735.77</v>
      </c>
      <c r="P161" s="19">
        <f t="shared" si="17"/>
        <v>1790635.5663000001</v>
      </c>
      <c r="Q161" s="18">
        <f t="shared" si="20"/>
        <v>1421838.8566666667</v>
      </c>
      <c r="R161" s="20">
        <f t="shared" si="20"/>
        <v>1691988.2394333333</v>
      </c>
    </row>
    <row r="162" spans="1:18" ht="45" x14ac:dyDescent="0.25">
      <c r="A162" s="2">
        <v>148</v>
      </c>
      <c r="B162" s="2" t="s">
        <v>118</v>
      </c>
      <c r="C162" s="3" t="s">
        <v>63</v>
      </c>
      <c r="D162" s="4">
        <v>1</v>
      </c>
      <c r="E162" s="2" t="s">
        <v>15</v>
      </c>
      <c r="F162" s="9">
        <f t="shared" si="18"/>
        <v>556189.38899999997</v>
      </c>
      <c r="G162" s="9">
        <f t="shared" si="14"/>
        <v>661865.37290999992</v>
      </c>
      <c r="H162" s="10">
        <f t="shared" si="19"/>
        <v>661865.37290999992</v>
      </c>
      <c r="K162" s="17">
        <v>1483592.5</v>
      </c>
      <c r="L162" s="18">
        <f t="shared" si="15"/>
        <v>1765475.075</v>
      </c>
      <c r="M162" s="21">
        <v>1601983.18</v>
      </c>
      <c r="N162" s="23">
        <f t="shared" si="16"/>
        <v>1906359.9841999998</v>
      </c>
      <c r="O162" s="19">
        <v>1681761.94</v>
      </c>
      <c r="P162" s="19">
        <f t="shared" si="17"/>
        <v>2001296.7086</v>
      </c>
      <c r="Q162" s="18">
        <f t="shared" si="20"/>
        <v>1589112.5399999998</v>
      </c>
      <c r="R162" s="20">
        <f t="shared" si="20"/>
        <v>1891043.9225999999</v>
      </c>
    </row>
    <row r="163" spans="1:18" ht="45" x14ac:dyDescent="0.25">
      <c r="A163" s="2">
        <v>149</v>
      </c>
      <c r="B163" s="2" t="s">
        <v>118</v>
      </c>
      <c r="C163" s="3" t="s">
        <v>64</v>
      </c>
      <c r="D163" s="4">
        <v>1</v>
      </c>
      <c r="E163" s="2" t="s">
        <v>15</v>
      </c>
      <c r="F163" s="9">
        <f t="shared" si="18"/>
        <v>322004.28049999999</v>
      </c>
      <c r="G163" s="9">
        <f t="shared" si="14"/>
        <v>383185.09379499999</v>
      </c>
      <c r="H163" s="10">
        <f t="shared" si="19"/>
        <v>383185.09379499999</v>
      </c>
      <c r="K163" s="17">
        <v>858921.7</v>
      </c>
      <c r="L163" s="18">
        <f t="shared" si="15"/>
        <v>1022116.823</v>
      </c>
      <c r="M163" s="21">
        <v>927463.65</v>
      </c>
      <c r="N163" s="23">
        <f t="shared" si="16"/>
        <v>1103681.7435000001</v>
      </c>
      <c r="O163" s="19">
        <v>973651.34</v>
      </c>
      <c r="P163" s="19">
        <f t="shared" si="17"/>
        <v>1158645.0946</v>
      </c>
      <c r="Q163" s="18">
        <f t="shared" si="20"/>
        <v>920012.23</v>
      </c>
      <c r="R163" s="20">
        <f t="shared" si="20"/>
        <v>1094814.5537</v>
      </c>
    </row>
    <row r="164" spans="1:18" ht="45" x14ac:dyDescent="0.25">
      <c r="A164" s="2">
        <v>150</v>
      </c>
      <c r="B164" s="2" t="s">
        <v>118</v>
      </c>
      <c r="C164" s="3" t="s">
        <v>65</v>
      </c>
      <c r="D164" s="4">
        <v>1</v>
      </c>
      <c r="E164" s="2" t="s">
        <v>15</v>
      </c>
      <c r="F164" s="9">
        <f t="shared" si="18"/>
        <v>497643.59983333328</v>
      </c>
      <c r="G164" s="9">
        <f t="shared" si="14"/>
        <v>592195.88380166655</v>
      </c>
      <c r="H164" s="10">
        <f t="shared" si="19"/>
        <v>592195.88380166655</v>
      </c>
      <c r="K164" s="17">
        <v>1327426.1000000001</v>
      </c>
      <c r="L164" s="18">
        <f t="shared" si="15"/>
        <v>1579637.0590000001</v>
      </c>
      <c r="M164" s="21">
        <v>1433354.7</v>
      </c>
      <c r="N164" s="23">
        <f t="shared" si="16"/>
        <v>1705692.0929999999</v>
      </c>
      <c r="O164" s="19">
        <v>1504735.77</v>
      </c>
      <c r="P164" s="19">
        <f t="shared" si="17"/>
        <v>1790635.5663000001</v>
      </c>
      <c r="Q164" s="18">
        <f t="shared" si="20"/>
        <v>1421838.8566666667</v>
      </c>
      <c r="R164" s="20">
        <f t="shared" si="20"/>
        <v>1691988.2394333333</v>
      </c>
    </row>
    <row r="165" spans="1:18" ht="45" x14ac:dyDescent="0.25">
      <c r="A165" s="2">
        <v>151</v>
      </c>
      <c r="B165" s="2" t="s">
        <v>118</v>
      </c>
      <c r="C165" s="3" t="s">
        <v>107</v>
      </c>
      <c r="D165" s="4">
        <v>1</v>
      </c>
      <c r="E165" s="2" t="s">
        <v>15</v>
      </c>
      <c r="F165" s="9">
        <f t="shared" si="18"/>
        <v>497643.59983333328</v>
      </c>
      <c r="G165" s="9">
        <f t="shared" si="14"/>
        <v>592195.88380166655</v>
      </c>
      <c r="H165" s="10">
        <f t="shared" si="19"/>
        <v>592195.88380166655</v>
      </c>
      <c r="K165" s="17">
        <v>1327426.1000000001</v>
      </c>
      <c r="L165" s="18">
        <f t="shared" si="15"/>
        <v>1579637.0590000001</v>
      </c>
      <c r="M165" s="21">
        <v>1433354.7</v>
      </c>
      <c r="N165" s="23">
        <f t="shared" si="16"/>
        <v>1705692.0929999999</v>
      </c>
      <c r="O165" s="19">
        <v>1504735.77</v>
      </c>
      <c r="P165" s="19">
        <f t="shared" si="17"/>
        <v>1790635.5663000001</v>
      </c>
      <c r="Q165" s="18">
        <f t="shared" si="20"/>
        <v>1421838.8566666667</v>
      </c>
      <c r="R165" s="20">
        <f t="shared" si="20"/>
        <v>1691988.2394333333</v>
      </c>
    </row>
    <row r="166" spans="1:18" ht="45" x14ac:dyDescent="0.25">
      <c r="A166" s="2">
        <v>152</v>
      </c>
      <c r="B166" s="2" t="s">
        <v>118</v>
      </c>
      <c r="C166" s="3" t="s">
        <v>126</v>
      </c>
      <c r="D166" s="4">
        <v>1</v>
      </c>
      <c r="E166" s="2" t="s">
        <v>15</v>
      </c>
      <c r="F166" s="9">
        <f t="shared" si="18"/>
        <v>263458.49016666668</v>
      </c>
      <c r="G166" s="9">
        <f t="shared" si="14"/>
        <v>313515.60329833336</v>
      </c>
      <c r="H166" s="10">
        <f t="shared" si="19"/>
        <v>313515.60329833336</v>
      </c>
      <c r="K166" s="17">
        <v>702755.3</v>
      </c>
      <c r="L166" s="18">
        <f t="shared" si="15"/>
        <v>836278.80700000003</v>
      </c>
      <c r="M166" s="21">
        <v>758835.17</v>
      </c>
      <c r="N166" s="23">
        <f t="shared" si="16"/>
        <v>903013.85230000003</v>
      </c>
      <c r="O166" s="19">
        <v>796625.16</v>
      </c>
      <c r="P166" s="19">
        <f t="shared" si="17"/>
        <v>947983.94040000008</v>
      </c>
      <c r="Q166" s="18">
        <f t="shared" si="20"/>
        <v>752738.54333333345</v>
      </c>
      <c r="R166" s="20">
        <f t="shared" si="20"/>
        <v>895758.86656666675</v>
      </c>
    </row>
    <row r="167" spans="1:18" ht="45" x14ac:dyDescent="0.25">
      <c r="A167" s="2">
        <v>153</v>
      </c>
      <c r="B167" s="2" t="s">
        <v>118</v>
      </c>
      <c r="C167" s="3" t="s">
        <v>66</v>
      </c>
      <c r="D167" s="4">
        <v>1</v>
      </c>
      <c r="E167" s="2" t="s">
        <v>15</v>
      </c>
      <c r="F167" s="9">
        <f t="shared" si="18"/>
        <v>263458.49016666668</v>
      </c>
      <c r="G167" s="9">
        <f t="shared" si="14"/>
        <v>313515.60329833336</v>
      </c>
      <c r="H167" s="10">
        <f t="shared" si="19"/>
        <v>313515.60329833336</v>
      </c>
      <c r="K167" s="17">
        <v>702755.3</v>
      </c>
      <c r="L167" s="18">
        <f t="shared" si="15"/>
        <v>836278.80700000003</v>
      </c>
      <c r="M167" s="21">
        <v>758835.17</v>
      </c>
      <c r="N167" s="23">
        <f t="shared" si="16"/>
        <v>903013.85230000003</v>
      </c>
      <c r="O167" s="19">
        <v>796625.16</v>
      </c>
      <c r="P167" s="19">
        <f t="shared" si="17"/>
        <v>947983.94040000008</v>
      </c>
      <c r="Q167" s="18">
        <f t="shared" si="20"/>
        <v>752738.54333333345</v>
      </c>
      <c r="R167" s="20">
        <f t="shared" si="20"/>
        <v>895758.86656666675</v>
      </c>
    </row>
    <row r="168" spans="1:18" ht="45" x14ac:dyDescent="0.25">
      <c r="A168" s="2">
        <v>154</v>
      </c>
      <c r="B168" s="2" t="s">
        <v>118</v>
      </c>
      <c r="C168" s="3" t="s">
        <v>127</v>
      </c>
      <c r="D168" s="4">
        <v>1</v>
      </c>
      <c r="E168" s="2" t="s">
        <v>15</v>
      </c>
      <c r="F168" s="9">
        <f t="shared" si="18"/>
        <v>263458.49016666668</v>
      </c>
      <c r="G168" s="9">
        <f t="shared" si="14"/>
        <v>313515.60329833336</v>
      </c>
      <c r="H168" s="10">
        <f t="shared" si="19"/>
        <v>313515.60329833336</v>
      </c>
      <c r="K168" s="17">
        <v>702755.3</v>
      </c>
      <c r="L168" s="18">
        <f t="shared" si="15"/>
        <v>836278.80700000003</v>
      </c>
      <c r="M168" s="21">
        <v>758835.17</v>
      </c>
      <c r="N168" s="23">
        <f t="shared" si="16"/>
        <v>903013.85230000003</v>
      </c>
      <c r="O168" s="19">
        <v>796625.16</v>
      </c>
      <c r="P168" s="19">
        <f t="shared" si="17"/>
        <v>947983.94040000008</v>
      </c>
      <c r="Q168" s="18">
        <f t="shared" si="20"/>
        <v>752738.54333333345</v>
      </c>
      <c r="R168" s="20">
        <f t="shared" si="20"/>
        <v>895758.86656666675</v>
      </c>
    </row>
    <row r="169" spans="1:18" ht="45" x14ac:dyDescent="0.25">
      <c r="A169" s="2">
        <v>155</v>
      </c>
      <c r="B169" s="2" t="s">
        <v>118</v>
      </c>
      <c r="C169" s="3" t="s">
        <v>67</v>
      </c>
      <c r="D169" s="4">
        <v>1</v>
      </c>
      <c r="E169" s="2" t="s">
        <v>15</v>
      </c>
      <c r="F169" s="9">
        <f t="shared" si="18"/>
        <v>105383.20216666667</v>
      </c>
      <c r="G169" s="9">
        <f t="shared" si="14"/>
        <v>125406.01057833333</v>
      </c>
      <c r="H169" s="10">
        <f t="shared" si="19"/>
        <v>125406.01057833333</v>
      </c>
      <c r="K169" s="17">
        <v>281101.59999999998</v>
      </c>
      <c r="L169" s="18">
        <f t="shared" si="15"/>
        <v>334510.90399999998</v>
      </c>
      <c r="M169" s="21">
        <v>303533.51</v>
      </c>
      <c r="N169" s="23">
        <f t="shared" si="16"/>
        <v>361204.87690000003</v>
      </c>
      <c r="O169" s="19">
        <v>318649.48</v>
      </c>
      <c r="P169" s="19">
        <f t="shared" si="17"/>
        <v>379192.8812</v>
      </c>
      <c r="Q169" s="18">
        <f t="shared" si="20"/>
        <v>301094.86333333334</v>
      </c>
      <c r="R169" s="20">
        <f t="shared" si="20"/>
        <v>358302.88736666669</v>
      </c>
    </row>
    <row r="170" spans="1:18" ht="45" x14ac:dyDescent="0.25">
      <c r="A170" s="2">
        <v>156</v>
      </c>
      <c r="B170" s="2" t="s">
        <v>118</v>
      </c>
      <c r="C170" s="3" t="s">
        <v>68</v>
      </c>
      <c r="D170" s="4">
        <v>1</v>
      </c>
      <c r="E170" s="2" t="s">
        <v>15</v>
      </c>
      <c r="F170" s="9">
        <f t="shared" si="18"/>
        <v>87819.172000000006</v>
      </c>
      <c r="G170" s="9">
        <f t="shared" si="14"/>
        <v>104504.81468</v>
      </c>
      <c r="H170" s="10">
        <f t="shared" si="19"/>
        <v>104504.81468</v>
      </c>
      <c r="K170" s="17">
        <v>234250.9</v>
      </c>
      <c r="L170" s="18">
        <f t="shared" si="15"/>
        <v>278758.571</v>
      </c>
      <c r="M170" s="21">
        <v>252944.12</v>
      </c>
      <c r="N170" s="23">
        <f t="shared" si="16"/>
        <v>301003.50280000002</v>
      </c>
      <c r="O170" s="19">
        <v>265540.74</v>
      </c>
      <c r="P170" s="19">
        <f t="shared" si="17"/>
        <v>315993.48060000001</v>
      </c>
      <c r="Q170" s="18">
        <f t="shared" si="20"/>
        <v>250911.92</v>
      </c>
      <c r="R170" s="20">
        <f t="shared" si="20"/>
        <v>298585.18479999999</v>
      </c>
    </row>
    <row r="171" spans="1:18" ht="45" x14ac:dyDescent="0.25">
      <c r="A171" s="2">
        <v>157</v>
      </c>
      <c r="B171" s="2" t="s">
        <v>118</v>
      </c>
      <c r="C171" s="3" t="s">
        <v>69</v>
      </c>
      <c r="D171" s="4">
        <v>1</v>
      </c>
      <c r="E171" s="2" t="s">
        <v>15</v>
      </c>
      <c r="F171" s="9">
        <f t="shared" si="18"/>
        <v>87819.172000000006</v>
      </c>
      <c r="G171" s="9">
        <f t="shared" ref="G171:G234" si="21">H171</f>
        <v>104504.81468</v>
      </c>
      <c r="H171" s="10">
        <f t="shared" si="19"/>
        <v>104504.81468</v>
      </c>
      <c r="K171" s="17">
        <v>234250.9</v>
      </c>
      <c r="L171" s="18">
        <f t="shared" si="15"/>
        <v>278758.571</v>
      </c>
      <c r="M171" s="21">
        <v>252944.12</v>
      </c>
      <c r="N171" s="23">
        <f t="shared" si="16"/>
        <v>301003.50280000002</v>
      </c>
      <c r="O171" s="19">
        <v>265540.74</v>
      </c>
      <c r="P171" s="19">
        <f t="shared" si="17"/>
        <v>315993.48060000001</v>
      </c>
      <c r="Q171" s="18">
        <f t="shared" si="20"/>
        <v>250911.92</v>
      </c>
      <c r="R171" s="20">
        <f t="shared" si="20"/>
        <v>298585.18479999999</v>
      </c>
    </row>
    <row r="172" spans="1:18" ht="45" x14ac:dyDescent="0.25">
      <c r="A172" s="2">
        <v>158</v>
      </c>
      <c r="B172" s="2" t="s">
        <v>118</v>
      </c>
      <c r="C172" s="3" t="s">
        <v>70</v>
      </c>
      <c r="D172" s="4">
        <v>1</v>
      </c>
      <c r="E172" s="2" t="s">
        <v>15</v>
      </c>
      <c r="F172" s="9">
        <f t="shared" si="18"/>
        <v>105383.20216666667</v>
      </c>
      <c r="G172" s="9">
        <f t="shared" si="21"/>
        <v>125406.01057833333</v>
      </c>
      <c r="H172" s="10">
        <f t="shared" si="19"/>
        <v>125406.01057833333</v>
      </c>
      <c r="K172" s="17">
        <v>281101.59999999998</v>
      </c>
      <c r="L172" s="18">
        <f t="shared" si="15"/>
        <v>334510.90399999998</v>
      </c>
      <c r="M172" s="21">
        <v>303533.51</v>
      </c>
      <c r="N172" s="23">
        <f t="shared" si="16"/>
        <v>361204.87690000003</v>
      </c>
      <c r="O172" s="19">
        <v>318649.48</v>
      </c>
      <c r="P172" s="19">
        <f t="shared" si="17"/>
        <v>379192.8812</v>
      </c>
      <c r="Q172" s="18">
        <f t="shared" si="20"/>
        <v>301094.86333333334</v>
      </c>
      <c r="R172" s="20">
        <f t="shared" si="20"/>
        <v>358302.88736666669</v>
      </c>
    </row>
    <row r="173" spans="1:18" ht="45" x14ac:dyDescent="0.25">
      <c r="A173" s="2">
        <v>159</v>
      </c>
      <c r="B173" s="2" t="s">
        <v>118</v>
      </c>
      <c r="C173" s="3" t="s">
        <v>71</v>
      </c>
      <c r="D173" s="4">
        <v>1</v>
      </c>
      <c r="E173" s="2" t="s">
        <v>15</v>
      </c>
      <c r="F173" s="9">
        <f t="shared" si="18"/>
        <v>105383.20216666667</v>
      </c>
      <c r="G173" s="9">
        <f t="shared" si="21"/>
        <v>125406.01057833333</v>
      </c>
      <c r="H173" s="10">
        <f t="shared" si="19"/>
        <v>125406.01057833333</v>
      </c>
      <c r="K173" s="17">
        <v>281101.59999999998</v>
      </c>
      <c r="L173" s="18">
        <f t="shared" si="15"/>
        <v>334510.90399999998</v>
      </c>
      <c r="M173" s="21">
        <v>303533.51</v>
      </c>
      <c r="N173" s="23">
        <f t="shared" si="16"/>
        <v>361204.87690000003</v>
      </c>
      <c r="O173" s="19">
        <v>318649.48</v>
      </c>
      <c r="P173" s="19">
        <f t="shared" si="17"/>
        <v>379192.8812</v>
      </c>
      <c r="Q173" s="18">
        <f t="shared" si="20"/>
        <v>301094.86333333334</v>
      </c>
      <c r="R173" s="20">
        <f t="shared" si="20"/>
        <v>358302.88736666669</v>
      </c>
    </row>
    <row r="174" spans="1:18" ht="45" x14ac:dyDescent="0.25">
      <c r="A174" s="2">
        <v>160</v>
      </c>
      <c r="B174" s="2" t="s">
        <v>118</v>
      </c>
      <c r="C174" s="3" t="s">
        <v>70</v>
      </c>
      <c r="D174" s="4">
        <v>1</v>
      </c>
      <c r="E174" s="2" t="s">
        <v>15</v>
      </c>
      <c r="F174" s="9">
        <f t="shared" si="18"/>
        <v>105383.20216666667</v>
      </c>
      <c r="G174" s="9">
        <f t="shared" si="21"/>
        <v>125406.01057833333</v>
      </c>
      <c r="H174" s="10">
        <f t="shared" si="19"/>
        <v>125406.01057833333</v>
      </c>
      <c r="K174" s="17">
        <v>281101.59999999998</v>
      </c>
      <c r="L174" s="18">
        <f t="shared" si="15"/>
        <v>334510.90399999998</v>
      </c>
      <c r="M174" s="21">
        <v>303533.51</v>
      </c>
      <c r="N174" s="23">
        <f t="shared" si="16"/>
        <v>361204.87690000003</v>
      </c>
      <c r="O174" s="19">
        <v>318649.48</v>
      </c>
      <c r="P174" s="19">
        <f t="shared" si="17"/>
        <v>379192.8812</v>
      </c>
      <c r="Q174" s="18">
        <f t="shared" si="20"/>
        <v>301094.86333333334</v>
      </c>
      <c r="R174" s="20">
        <f t="shared" si="20"/>
        <v>358302.88736666669</v>
      </c>
    </row>
    <row r="175" spans="1:18" ht="45" x14ac:dyDescent="0.25">
      <c r="A175" s="2">
        <v>161</v>
      </c>
      <c r="B175" s="2" t="s">
        <v>118</v>
      </c>
      <c r="C175" s="3" t="s">
        <v>72</v>
      </c>
      <c r="D175" s="4">
        <v>1</v>
      </c>
      <c r="E175" s="2" t="s">
        <v>15</v>
      </c>
      <c r="F175" s="9">
        <f t="shared" si="18"/>
        <v>105383.20216666667</v>
      </c>
      <c r="G175" s="9">
        <f t="shared" si="21"/>
        <v>125406.01057833333</v>
      </c>
      <c r="H175" s="10">
        <f t="shared" si="19"/>
        <v>125406.01057833333</v>
      </c>
      <c r="K175" s="17">
        <v>281101.59999999998</v>
      </c>
      <c r="L175" s="18">
        <f t="shared" si="15"/>
        <v>334510.90399999998</v>
      </c>
      <c r="M175" s="21">
        <v>303533.51</v>
      </c>
      <c r="N175" s="23">
        <f t="shared" si="16"/>
        <v>361204.87690000003</v>
      </c>
      <c r="O175" s="19">
        <v>318649.48</v>
      </c>
      <c r="P175" s="19">
        <f t="shared" si="17"/>
        <v>379192.8812</v>
      </c>
      <c r="Q175" s="18">
        <f t="shared" si="20"/>
        <v>301094.86333333334</v>
      </c>
      <c r="R175" s="20">
        <f t="shared" si="20"/>
        <v>358302.88736666669</v>
      </c>
    </row>
    <row r="176" spans="1:18" ht="45" x14ac:dyDescent="0.25">
      <c r="A176" s="2">
        <v>162</v>
      </c>
      <c r="B176" s="2" t="s">
        <v>118</v>
      </c>
      <c r="C176" s="3" t="s">
        <v>73</v>
      </c>
      <c r="D176" s="4">
        <v>1</v>
      </c>
      <c r="E176" s="2" t="s">
        <v>15</v>
      </c>
      <c r="F176" s="9">
        <f t="shared" si="18"/>
        <v>105383.20216666667</v>
      </c>
      <c r="G176" s="9">
        <f t="shared" si="21"/>
        <v>125406.01057833333</v>
      </c>
      <c r="H176" s="10">
        <f t="shared" si="19"/>
        <v>125406.01057833333</v>
      </c>
      <c r="K176" s="17">
        <v>281101.59999999998</v>
      </c>
      <c r="L176" s="18">
        <f t="shared" si="15"/>
        <v>334510.90399999998</v>
      </c>
      <c r="M176" s="21">
        <v>303533.51</v>
      </c>
      <c r="N176" s="23">
        <f t="shared" si="16"/>
        <v>361204.87690000003</v>
      </c>
      <c r="O176" s="19">
        <v>318649.48</v>
      </c>
      <c r="P176" s="19">
        <f t="shared" si="17"/>
        <v>379192.8812</v>
      </c>
      <c r="Q176" s="18">
        <f t="shared" si="20"/>
        <v>301094.86333333334</v>
      </c>
      <c r="R176" s="20">
        <f t="shared" si="20"/>
        <v>358302.88736666669</v>
      </c>
    </row>
    <row r="177" spans="1:18" ht="45" x14ac:dyDescent="0.25">
      <c r="A177" s="2">
        <v>163</v>
      </c>
      <c r="B177" s="2" t="s">
        <v>118</v>
      </c>
      <c r="C177" s="3" t="s">
        <v>74</v>
      </c>
      <c r="D177" s="4">
        <v>1</v>
      </c>
      <c r="E177" s="2" t="s">
        <v>15</v>
      </c>
      <c r="F177" s="9">
        <f t="shared" si="18"/>
        <v>105383.20216666667</v>
      </c>
      <c r="G177" s="9">
        <f t="shared" si="21"/>
        <v>125406.01057833333</v>
      </c>
      <c r="H177" s="10">
        <f t="shared" si="19"/>
        <v>125406.01057833333</v>
      </c>
      <c r="K177" s="17">
        <v>281101.59999999998</v>
      </c>
      <c r="L177" s="18">
        <f t="shared" si="15"/>
        <v>334510.90399999998</v>
      </c>
      <c r="M177" s="21">
        <v>303533.51</v>
      </c>
      <c r="N177" s="23">
        <f t="shared" si="16"/>
        <v>361204.87690000003</v>
      </c>
      <c r="O177" s="19">
        <v>318649.48</v>
      </c>
      <c r="P177" s="19">
        <f t="shared" si="17"/>
        <v>379192.8812</v>
      </c>
      <c r="Q177" s="18">
        <f t="shared" si="20"/>
        <v>301094.86333333334</v>
      </c>
      <c r="R177" s="20">
        <f t="shared" si="20"/>
        <v>358302.88736666669</v>
      </c>
    </row>
    <row r="178" spans="1:18" ht="45" x14ac:dyDescent="0.25">
      <c r="A178" s="2">
        <v>164</v>
      </c>
      <c r="B178" s="2" t="s">
        <v>118</v>
      </c>
      <c r="C178" s="3" t="s">
        <v>75</v>
      </c>
      <c r="D178" s="4">
        <v>1</v>
      </c>
      <c r="E178" s="2" t="s">
        <v>15</v>
      </c>
      <c r="F178" s="9">
        <f t="shared" si="18"/>
        <v>105383.20216666667</v>
      </c>
      <c r="G178" s="9">
        <f t="shared" si="21"/>
        <v>125406.01057833333</v>
      </c>
      <c r="H178" s="10">
        <f t="shared" si="19"/>
        <v>125406.01057833333</v>
      </c>
      <c r="K178" s="17">
        <v>281101.59999999998</v>
      </c>
      <c r="L178" s="18">
        <f t="shared" si="15"/>
        <v>334510.90399999998</v>
      </c>
      <c r="M178" s="21">
        <v>303533.51</v>
      </c>
      <c r="N178" s="23">
        <f t="shared" si="16"/>
        <v>361204.87690000003</v>
      </c>
      <c r="O178" s="19">
        <v>318649.48</v>
      </c>
      <c r="P178" s="19">
        <f t="shared" si="17"/>
        <v>379192.8812</v>
      </c>
      <c r="Q178" s="18">
        <f t="shared" si="20"/>
        <v>301094.86333333334</v>
      </c>
      <c r="R178" s="20">
        <f t="shared" si="20"/>
        <v>358302.88736666669</v>
      </c>
    </row>
    <row r="179" spans="1:18" ht="45" x14ac:dyDescent="0.25">
      <c r="A179" s="2">
        <v>165</v>
      </c>
      <c r="B179" s="2" t="s">
        <v>118</v>
      </c>
      <c r="C179" s="3" t="s">
        <v>76</v>
      </c>
      <c r="D179" s="4">
        <v>1</v>
      </c>
      <c r="E179" s="2" t="s">
        <v>15</v>
      </c>
      <c r="F179" s="9">
        <f t="shared" si="18"/>
        <v>105383.20216666667</v>
      </c>
      <c r="G179" s="9">
        <f t="shared" si="21"/>
        <v>125406.01057833333</v>
      </c>
      <c r="H179" s="10">
        <f t="shared" si="19"/>
        <v>125406.01057833333</v>
      </c>
      <c r="K179" s="17">
        <v>281101.59999999998</v>
      </c>
      <c r="L179" s="18">
        <f t="shared" si="15"/>
        <v>334510.90399999998</v>
      </c>
      <c r="M179" s="21">
        <v>303533.51</v>
      </c>
      <c r="N179" s="23">
        <f t="shared" si="16"/>
        <v>361204.87690000003</v>
      </c>
      <c r="O179" s="19">
        <v>318649.48</v>
      </c>
      <c r="P179" s="19">
        <f t="shared" si="17"/>
        <v>379192.8812</v>
      </c>
      <c r="Q179" s="18">
        <f t="shared" si="20"/>
        <v>301094.86333333334</v>
      </c>
      <c r="R179" s="20">
        <f t="shared" si="20"/>
        <v>358302.88736666669</v>
      </c>
    </row>
    <row r="180" spans="1:18" ht="45" x14ac:dyDescent="0.25">
      <c r="A180" s="2">
        <v>166</v>
      </c>
      <c r="B180" s="2" t="s">
        <v>118</v>
      </c>
      <c r="C180" s="3" t="s">
        <v>77</v>
      </c>
      <c r="D180" s="4">
        <v>1</v>
      </c>
      <c r="E180" s="2" t="s">
        <v>15</v>
      </c>
      <c r="F180" s="9">
        <f t="shared" si="18"/>
        <v>105383.20216666667</v>
      </c>
      <c r="G180" s="9">
        <f t="shared" si="21"/>
        <v>125406.01057833333</v>
      </c>
      <c r="H180" s="10">
        <f t="shared" si="19"/>
        <v>125406.01057833333</v>
      </c>
      <c r="K180" s="17">
        <v>281101.59999999998</v>
      </c>
      <c r="L180" s="18">
        <f t="shared" si="15"/>
        <v>334510.90399999998</v>
      </c>
      <c r="M180" s="21">
        <v>303533.51</v>
      </c>
      <c r="N180" s="23">
        <f t="shared" si="16"/>
        <v>361204.87690000003</v>
      </c>
      <c r="O180" s="19">
        <v>318649.48</v>
      </c>
      <c r="P180" s="19">
        <f t="shared" si="17"/>
        <v>379192.8812</v>
      </c>
      <c r="Q180" s="18">
        <f t="shared" si="20"/>
        <v>301094.86333333334</v>
      </c>
      <c r="R180" s="20">
        <f t="shared" si="20"/>
        <v>358302.88736666669</v>
      </c>
    </row>
    <row r="181" spans="1:18" ht="45" x14ac:dyDescent="0.25">
      <c r="A181" s="2">
        <v>167</v>
      </c>
      <c r="B181" s="2" t="s">
        <v>118</v>
      </c>
      <c r="C181" s="3" t="s">
        <v>78</v>
      </c>
      <c r="D181" s="4">
        <v>1</v>
      </c>
      <c r="E181" s="2" t="s">
        <v>15</v>
      </c>
      <c r="F181" s="9">
        <f t="shared" si="18"/>
        <v>105383.20216666667</v>
      </c>
      <c r="G181" s="9">
        <f t="shared" si="21"/>
        <v>125406.01057833333</v>
      </c>
      <c r="H181" s="10">
        <f t="shared" si="19"/>
        <v>125406.01057833333</v>
      </c>
      <c r="K181" s="17">
        <v>281101.59999999998</v>
      </c>
      <c r="L181" s="18">
        <f t="shared" si="15"/>
        <v>334510.90399999998</v>
      </c>
      <c r="M181" s="21">
        <v>303533.51</v>
      </c>
      <c r="N181" s="23">
        <f t="shared" si="16"/>
        <v>361204.87690000003</v>
      </c>
      <c r="O181" s="19">
        <v>318649.48</v>
      </c>
      <c r="P181" s="19">
        <f t="shared" si="17"/>
        <v>379192.8812</v>
      </c>
      <c r="Q181" s="18">
        <f t="shared" si="20"/>
        <v>301094.86333333334</v>
      </c>
      <c r="R181" s="20">
        <f t="shared" si="20"/>
        <v>358302.88736666669</v>
      </c>
    </row>
    <row r="182" spans="1:18" ht="45" x14ac:dyDescent="0.25">
      <c r="A182" s="2">
        <v>168</v>
      </c>
      <c r="B182" s="2" t="s">
        <v>118</v>
      </c>
      <c r="C182" s="3" t="s">
        <v>79</v>
      </c>
      <c r="D182" s="4">
        <v>1</v>
      </c>
      <c r="E182" s="2" t="s">
        <v>15</v>
      </c>
      <c r="F182" s="9">
        <f t="shared" si="18"/>
        <v>105383.20216666667</v>
      </c>
      <c r="G182" s="9">
        <f t="shared" si="21"/>
        <v>125406.01057833333</v>
      </c>
      <c r="H182" s="10">
        <f t="shared" si="19"/>
        <v>125406.01057833333</v>
      </c>
      <c r="K182" s="17">
        <v>281101.59999999998</v>
      </c>
      <c r="L182" s="18">
        <f t="shared" si="15"/>
        <v>334510.90399999998</v>
      </c>
      <c r="M182" s="21">
        <v>303533.51</v>
      </c>
      <c r="N182" s="23">
        <f t="shared" si="16"/>
        <v>361204.87690000003</v>
      </c>
      <c r="O182" s="19">
        <v>318649.48</v>
      </c>
      <c r="P182" s="19">
        <f t="shared" si="17"/>
        <v>379192.8812</v>
      </c>
      <c r="Q182" s="18">
        <f t="shared" si="20"/>
        <v>301094.86333333334</v>
      </c>
      <c r="R182" s="20">
        <f t="shared" si="20"/>
        <v>358302.88736666669</v>
      </c>
    </row>
    <row r="183" spans="1:18" ht="45" x14ac:dyDescent="0.25">
      <c r="A183" s="2">
        <v>169</v>
      </c>
      <c r="B183" s="2" t="s">
        <v>118</v>
      </c>
      <c r="C183" s="3" t="s">
        <v>80</v>
      </c>
      <c r="D183" s="4">
        <v>1</v>
      </c>
      <c r="E183" s="2" t="s">
        <v>15</v>
      </c>
      <c r="F183" s="9">
        <f t="shared" si="18"/>
        <v>105383.20216666667</v>
      </c>
      <c r="G183" s="9">
        <f t="shared" si="21"/>
        <v>125406.01057833333</v>
      </c>
      <c r="H183" s="10">
        <f t="shared" si="19"/>
        <v>125406.01057833333</v>
      </c>
      <c r="K183" s="17">
        <v>281101.59999999998</v>
      </c>
      <c r="L183" s="18">
        <f t="shared" si="15"/>
        <v>334510.90399999998</v>
      </c>
      <c r="M183" s="21">
        <v>303533.51</v>
      </c>
      <c r="N183" s="23">
        <f t="shared" si="16"/>
        <v>361204.87690000003</v>
      </c>
      <c r="O183" s="19">
        <v>318649.48</v>
      </c>
      <c r="P183" s="19">
        <f t="shared" si="17"/>
        <v>379192.8812</v>
      </c>
      <c r="Q183" s="18">
        <f t="shared" si="20"/>
        <v>301094.86333333334</v>
      </c>
      <c r="R183" s="20">
        <f t="shared" si="20"/>
        <v>358302.88736666669</v>
      </c>
    </row>
    <row r="184" spans="1:18" ht="45" x14ac:dyDescent="0.25">
      <c r="A184" s="2">
        <v>170</v>
      </c>
      <c r="B184" s="2" t="s">
        <v>118</v>
      </c>
      <c r="C184" s="3" t="s">
        <v>81</v>
      </c>
      <c r="D184" s="4">
        <v>1</v>
      </c>
      <c r="E184" s="2" t="s">
        <v>15</v>
      </c>
      <c r="F184" s="9">
        <f t="shared" si="18"/>
        <v>105383.20216666667</v>
      </c>
      <c r="G184" s="9">
        <f t="shared" si="21"/>
        <v>125406.01057833333</v>
      </c>
      <c r="H184" s="10">
        <f t="shared" si="19"/>
        <v>125406.01057833333</v>
      </c>
      <c r="K184" s="17">
        <v>281101.59999999998</v>
      </c>
      <c r="L184" s="18">
        <f t="shared" si="15"/>
        <v>334510.90399999998</v>
      </c>
      <c r="M184" s="21">
        <v>303533.51</v>
      </c>
      <c r="N184" s="23">
        <f t="shared" si="16"/>
        <v>361204.87690000003</v>
      </c>
      <c r="O184" s="19">
        <v>318649.48</v>
      </c>
      <c r="P184" s="19">
        <f t="shared" si="17"/>
        <v>379192.8812</v>
      </c>
      <c r="Q184" s="18">
        <f t="shared" si="20"/>
        <v>301094.86333333334</v>
      </c>
      <c r="R184" s="20">
        <f t="shared" si="20"/>
        <v>358302.88736666669</v>
      </c>
    </row>
    <row r="185" spans="1:18" ht="45" x14ac:dyDescent="0.25">
      <c r="A185" s="2">
        <v>171</v>
      </c>
      <c r="B185" s="2" t="s">
        <v>118</v>
      </c>
      <c r="C185" s="3" t="s">
        <v>82</v>
      </c>
      <c r="D185" s="4">
        <v>1</v>
      </c>
      <c r="E185" s="2" t="s">
        <v>15</v>
      </c>
      <c r="F185" s="9">
        <f t="shared" si="18"/>
        <v>105383.20216666667</v>
      </c>
      <c r="G185" s="9">
        <f t="shared" si="21"/>
        <v>125406.01057833333</v>
      </c>
      <c r="H185" s="10">
        <f t="shared" si="19"/>
        <v>125406.01057833333</v>
      </c>
      <c r="K185" s="17">
        <v>281101.59999999998</v>
      </c>
      <c r="L185" s="18">
        <f t="shared" si="15"/>
        <v>334510.90399999998</v>
      </c>
      <c r="M185" s="21">
        <v>303533.51</v>
      </c>
      <c r="N185" s="23">
        <f t="shared" si="16"/>
        <v>361204.87690000003</v>
      </c>
      <c r="O185" s="19">
        <v>318649.48</v>
      </c>
      <c r="P185" s="19">
        <f t="shared" si="17"/>
        <v>379192.8812</v>
      </c>
      <c r="Q185" s="18">
        <f t="shared" si="20"/>
        <v>301094.86333333334</v>
      </c>
      <c r="R185" s="20">
        <f t="shared" si="20"/>
        <v>358302.88736666669</v>
      </c>
    </row>
    <row r="186" spans="1:18" ht="45" x14ac:dyDescent="0.25">
      <c r="A186" s="2">
        <v>172</v>
      </c>
      <c r="B186" s="2" t="s">
        <v>118</v>
      </c>
      <c r="C186" s="3" t="s">
        <v>83</v>
      </c>
      <c r="D186" s="4">
        <v>1</v>
      </c>
      <c r="E186" s="2" t="s">
        <v>15</v>
      </c>
      <c r="F186" s="9">
        <f t="shared" si="18"/>
        <v>840336.13445378153</v>
      </c>
      <c r="G186" s="9">
        <v>1000000</v>
      </c>
      <c r="H186" s="10">
        <f t="shared" si="19"/>
        <v>383185.09379499999</v>
      </c>
      <c r="K186" s="17">
        <v>858921.7</v>
      </c>
      <c r="L186" s="18">
        <f t="shared" si="15"/>
        <v>1022116.823</v>
      </c>
      <c r="M186" s="21">
        <v>927463.65</v>
      </c>
      <c r="N186" s="23">
        <f t="shared" si="16"/>
        <v>1103681.7435000001</v>
      </c>
      <c r="O186" s="19">
        <v>973651.34</v>
      </c>
      <c r="P186" s="19">
        <f t="shared" si="17"/>
        <v>1158645.0946</v>
      </c>
      <c r="Q186" s="18">
        <f t="shared" si="20"/>
        <v>920012.23</v>
      </c>
      <c r="R186" s="20">
        <f t="shared" si="20"/>
        <v>1094814.5537</v>
      </c>
    </row>
    <row r="187" spans="1:18" ht="45" x14ac:dyDescent="0.25">
      <c r="A187" s="2">
        <v>173</v>
      </c>
      <c r="B187" s="2" t="s">
        <v>118</v>
      </c>
      <c r="C187" s="3" t="s">
        <v>84</v>
      </c>
      <c r="D187" s="4">
        <v>1</v>
      </c>
      <c r="E187" s="2" t="s">
        <v>15</v>
      </c>
      <c r="F187" s="9">
        <f t="shared" si="18"/>
        <v>924369.74789915967</v>
      </c>
      <c r="G187" s="9">
        <v>1100000</v>
      </c>
      <c r="H187" s="10">
        <f t="shared" si="19"/>
        <v>404086.28969333327</v>
      </c>
      <c r="K187" s="17">
        <v>905772.4</v>
      </c>
      <c r="L187" s="18">
        <f t="shared" si="15"/>
        <v>1077869.156</v>
      </c>
      <c r="M187" s="21">
        <v>978053.04</v>
      </c>
      <c r="N187" s="23">
        <f t="shared" si="16"/>
        <v>1163883.1176</v>
      </c>
      <c r="O187" s="19">
        <v>1026760.08</v>
      </c>
      <c r="P187" s="19">
        <f t="shared" si="17"/>
        <v>1221844.4952</v>
      </c>
      <c r="Q187" s="18">
        <f t="shared" si="20"/>
        <v>970195.17333333334</v>
      </c>
      <c r="R187" s="20">
        <f t="shared" si="20"/>
        <v>1154532.2562666666</v>
      </c>
    </row>
    <row r="188" spans="1:18" ht="45" x14ac:dyDescent="0.25">
      <c r="A188" s="2">
        <v>174</v>
      </c>
      <c r="B188" s="2" t="s">
        <v>118</v>
      </c>
      <c r="C188" s="3" t="s">
        <v>85</v>
      </c>
      <c r="D188" s="4">
        <v>1</v>
      </c>
      <c r="E188" s="2" t="s">
        <v>15</v>
      </c>
      <c r="F188" s="9">
        <f t="shared" si="18"/>
        <v>1344537.8151260505</v>
      </c>
      <c r="G188" s="9">
        <v>1600000</v>
      </c>
      <c r="H188" s="10">
        <f t="shared" si="19"/>
        <v>592195.88380166655</v>
      </c>
      <c r="K188" s="17">
        <v>1327426.1000000001</v>
      </c>
      <c r="L188" s="18">
        <f t="shared" si="15"/>
        <v>1579637.0590000001</v>
      </c>
      <c r="M188" s="21">
        <v>1433354.7</v>
      </c>
      <c r="N188" s="23">
        <f t="shared" si="16"/>
        <v>1705692.0929999999</v>
      </c>
      <c r="O188" s="19">
        <v>1504735.77</v>
      </c>
      <c r="P188" s="19">
        <f t="shared" si="17"/>
        <v>1790635.5663000001</v>
      </c>
      <c r="Q188" s="18">
        <f t="shared" si="20"/>
        <v>1421838.8566666667</v>
      </c>
      <c r="R188" s="20">
        <f t="shared" si="20"/>
        <v>1691988.2394333333</v>
      </c>
    </row>
    <row r="189" spans="1:18" ht="45" x14ac:dyDescent="0.25">
      <c r="A189" s="2">
        <v>175</v>
      </c>
      <c r="B189" s="2" t="s">
        <v>118</v>
      </c>
      <c r="C189" s="3" t="s">
        <v>86</v>
      </c>
      <c r="D189" s="4">
        <v>1</v>
      </c>
      <c r="E189" s="2" t="s">
        <v>15</v>
      </c>
      <c r="F189" s="9">
        <f t="shared" si="18"/>
        <v>204911.72683333335</v>
      </c>
      <c r="G189" s="9">
        <f t="shared" si="21"/>
        <v>243844.95493166667</v>
      </c>
      <c r="H189" s="10">
        <f t="shared" si="19"/>
        <v>243844.95493166667</v>
      </c>
      <c r="K189" s="17">
        <v>546586.30000000005</v>
      </c>
      <c r="L189" s="18">
        <f t="shared" si="15"/>
        <v>650437.69700000004</v>
      </c>
      <c r="M189" s="21">
        <v>590203.89</v>
      </c>
      <c r="N189" s="23">
        <f t="shared" si="16"/>
        <v>702342.62910000002</v>
      </c>
      <c r="O189" s="19">
        <v>619596.04</v>
      </c>
      <c r="P189" s="19">
        <f t="shared" si="17"/>
        <v>737319.28760000004</v>
      </c>
      <c r="Q189" s="18">
        <f t="shared" si="20"/>
        <v>585462.07666666666</v>
      </c>
      <c r="R189" s="20">
        <f t="shared" si="20"/>
        <v>696699.87123333337</v>
      </c>
    </row>
    <row r="190" spans="1:18" ht="45" x14ac:dyDescent="0.25">
      <c r="A190" s="2">
        <v>176</v>
      </c>
      <c r="B190" s="2" t="s">
        <v>118</v>
      </c>
      <c r="C190" s="3" t="s">
        <v>128</v>
      </c>
      <c r="D190" s="4">
        <v>1</v>
      </c>
      <c r="E190" s="2" t="s">
        <v>15</v>
      </c>
      <c r="F190" s="9">
        <f t="shared" si="18"/>
        <v>204911.72683333335</v>
      </c>
      <c r="G190" s="9">
        <f t="shared" si="21"/>
        <v>243844.95493166667</v>
      </c>
      <c r="H190" s="10">
        <f t="shared" si="19"/>
        <v>243844.95493166667</v>
      </c>
      <c r="K190" s="17">
        <v>546586.30000000005</v>
      </c>
      <c r="L190" s="18">
        <f t="shared" si="15"/>
        <v>650437.69700000004</v>
      </c>
      <c r="M190" s="21">
        <v>590203.89</v>
      </c>
      <c r="N190" s="23">
        <f t="shared" si="16"/>
        <v>702342.62910000002</v>
      </c>
      <c r="O190" s="19">
        <v>619596.04</v>
      </c>
      <c r="P190" s="19">
        <f t="shared" si="17"/>
        <v>737319.28760000004</v>
      </c>
      <c r="Q190" s="18">
        <f t="shared" si="20"/>
        <v>585462.07666666666</v>
      </c>
      <c r="R190" s="20">
        <f t="shared" si="20"/>
        <v>696699.87123333337</v>
      </c>
    </row>
    <row r="191" spans="1:18" ht="45" x14ac:dyDescent="0.25">
      <c r="A191" s="2">
        <v>177</v>
      </c>
      <c r="B191" s="2" t="s">
        <v>118</v>
      </c>
      <c r="C191" s="3" t="s">
        <v>87</v>
      </c>
      <c r="D191" s="4">
        <v>1</v>
      </c>
      <c r="E191" s="2" t="s">
        <v>15</v>
      </c>
      <c r="F191" s="9">
        <f t="shared" si="18"/>
        <v>204911.72683333335</v>
      </c>
      <c r="G191" s="9">
        <f t="shared" si="21"/>
        <v>243844.95493166667</v>
      </c>
      <c r="H191" s="10">
        <f t="shared" si="19"/>
        <v>243844.95493166667</v>
      </c>
      <c r="K191" s="17">
        <v>546586.30000000005</v>
      </c>
      <c r="L191" s="18">
        <f t="shared" si="15"/>
        <v>650437.69700000004</v>
      </c>
      <c r="M191" s="21">
        <v>590203.89</v>
      </c>
      <c r="N191" s="23">
        <f t="shared" si="16"/>
        <v>702342.62910000002</v>
      </c>
      <c r="O191" s="19">
        <v>619596.04</v>
      </c>
      <c r="P191" s="19">
        <f t="shared" si="17"/>
        <v>737319.28760000004</v>
      </c>
      <c r="Q191" s="18">
        <f t="shared" si="20"/>
        <v>585462.07666666666</v>
      </c>
      <c r="R191" s="20">
        <f t="shared" si="20"/>
        <v>696699.87123333337</v>
      </c>
    </row>
    <row r="192" spans="1:18" ht="45" x14ac:dyDescent="0.25">
      <c r="A192" s="2">
        <v>178</v>
      </c>
      <c r="B192" s="2" t="s">
        <v>118</v>
      </c>
      <c r="C192" s="3" t="s">
        <v>129</v>
      </c>
      <c r="D192" s="4">
        <v>1</v>
      </c>
      <c r="E192" s="2" t="s">
        <v>15</v>
      </c>
      <c r="F192" s="9">
        <f t="shared" si="18"/>
        <v>204911.72683333335</v>
      </c>
      <c r="G192" s="9">
        <f t="shared" si="21"/>
        <v>243844.95493166667</v>
      </c>
      <c r="H192" s="10">
        <f t="shared" si="19"/>
        <v>243844.95493166667</v>
      </c>
      <c r="K192" s="17">
        <v>546586.30000000005</v>
      </c>
      <c r="L192" s="18">
        <f t="shared" si="15"/>
        <v>650437.69700000004</v>
      </c>
      <c r="M192" s="21">
        <v>590203.89</v>
      </c>
      <c r="N192" s="23">
        <f t="shared" si="16"/>
        <v>702342.62910000002</v>
      </c>
      <c r="O192" s="19">
        <v>619596.04</v>
      </c>
      <c r="P192" s="19">
        <f t="shared" si="17"/>
        <v>737319.28760000004</v>
      </c>
      <c r="Q192" s="18">
        <f t="shared" si="20"/>
        <v>585462.07666666666</v>
      </c>
      <c r="R192" s="20">
        <f t="shared" si="20"/>
        <v>696699.87123333337</v>
      </c>
    </row>
    <row r="193" spans="1:18" ht="45" x14ac:dyDescent="0.25">
      <c r="A193" s="2">
        <v>179</v>
      </c>
      <c r="B193" s="2" t="s">
        <v>118</v>
      </c>
      <c r="C193" s="3" t="s">
        <v>88</v>
      </c>
      <c r="D193" s="4">
        <v>1</v>
      </c>
      <c r="E193" s="2" t="s">
        <v>15</v>
      </c>
      <c r="F193" s="9">
        <f t="shared" si="18"/>
        <v>81496.140833333338</v>
      </c>
      <c r="G193" s="9">
        <f t="shared" si="21"/>
        <v>96980.407591666662</v>
      </c>
      <c r="H193" s="10">
        <f t="shared" si="19"/>
        <v>96980.407591666662</v>
      </c>
      <c r="K193" s="17">
        <v>217384.7</v>
      </c>
      <c r="L193" s="18">
        <f t="shared" si="15"/>
        <v>258687.79300000001</v>
      </c>
      <c r="M193" s="21">
        <v>234732</v>
      </c>
      <c r="N193" s="23">
        <f t="shared" si="16"/>
        <v>279331.08</v>
      </c>
      <c r="O193" s="19">
        <v>246421.65</v>
      </c>
      <c r="P193" s="19">
        <f t="shared" si="17"/>
        <v>293241.7635</v>
      </c>
      <c r="Q193" s="18">
        <f t="shared" si="20"/>
        <v>232846.11666666667</v>
      </c>
      <c r="R193" s="20">
        <f t="shared" si="20"/>
        <v>277086.87883333332</v>
      </c>
    </row>
    <row r="194" spans="1:18" ht="45" x14ac:dyDescent="0.25">
      <c r="A194" s="2">
        <v>180</v>
      </c>
      <c r="B194" s="2" t="s">
        <v>118</v>
      </c>
      <c r="C194" s="3" t="s">
        <v>130</v>
      </c>
      <c r="D194" s="4">
        <v>1</v>
      </c>
      <c r="E194" s="4" t="s">
        <v>90</v>
      </c>
      <c r="F194" s="9">
        <f t="shared" si="18"/>
        <v>46935.370999999992</v>
      </c>
      <c r="G194" s="9">
        <f t="shared" si="21"/>
        <v>55853.091489999992</v>
      </c>
      <c r="H194" s="10">
        <f t="shared" si="19"/>
        <v>55853.091489999992</v>
      </c>
      <c r="K194" s="17">
        <v>125196.5</v>
      </c>
      <c r="L194" s="18">
        <f t="shared" si="15"/>
        <v>148983.83499999999</v>
      </c>
      <c r="M194" s="21">
        <v>135187.18</v>
      </c>
      <c r="N194" s="23">
        <f t="shared" si="16"/>
        <v>160872.74419999999</v>
      </c>
      <c r="O194" s="19">
        <v>141919.5</v>
      </c>
      <c r="P194" s="19">
        <f t="shared" si="17"/>
        <v>168884.20500000002</v>
      </c>
      <c r="Q194" s="18">
        <f t="shared" si="20"/>
        <v>134101.06</v>
      </c>
      <c r="R194" s="20">
        <f t="shared" si="20"/>
        <v>159580.26139999999</v>
      </c>
    </row>
    <row r="195" spans="1:18" ht="45" x14ac:dyDescent="0.25">
      <c r="A195" s="2">
        <v>181</v>
      </c>
      <c r="B195" s="2" t="s">
        <v>118</v>
      </c>
      <c r="C195" s="3" t="s">
        <v>131</v>
      </c>
      <c r="D195" s="4">
        <v>1</v>
      </c>
      <c r="E195" s="4" t="s">
        <v>90</v>
      </c>
      <c r="F195" s="9">
        <f t="shared" si="18"/>
        <v>67471.820500000002</v>
      </c>
      <c r="G195" s="9">
        <f t="shared" si="21"/>
        <v>80291.466394999996</v>
      </c>
      <c r="H195" s="10">
        <f t="shared" si="19"/>
        <v>80291.466394999996</v>
      </c>
      <c r="K195" s="17">
        <v>179975.9</v>
      </c>
      <c r="L195" s="18">
        <f t="shared" si="15"/>
        <v>214171.321</v>
      </c>
      <c r="M195" s="21">
        <v>194337.98</v>
      </c>
      <c r="N195" s="23">
        <f t="shared" si="16"/>
        <v>231262.19620000001</v>
      </c>
      <c r="O195" s="19">
        <v>204016.01</v>
      </c>
      <c r="P195" s="19">
        <f t="shared" si="17"/>
        <v>242779.05190000002</v>
      </c>
      <c r="Q195" s="18">
        <f t="shared" si="20"/>
        <v>192776.63</v>
      </c>
      <c r="R195" s="20">
        <f t="shared" si="20"/>
        <v>229404.18969999999</v>
      </c>
    </row>
    <row r="196" spans="1:18" ht="45" x14ac:dyDescent="0.25">
      <c r="A196" s="2">
        <v>182</v>
      </c>
      <c r="B196" s="2" t="s">
        <v>118</v>
      </c>
      <c r="C196" s="3" t="s">
        <v>132</v>
      </c>
      <c r="D196" s="4">
        <v>1</v>
      </c>
      <c r="E196" s="4" t="s">
        <v>90</v>
      </c>
      <c r="F196" s="9">
        <f t="shared" si="18"/>
        <v>123298.61833333332</v>
      </c>
      <c r="G196" s="9">
        <f t="shared" si="21"/>
        <v>146725.35581666665</v>
      </c>
      <c r="H196" s="10">
        <f t="shared" si="19"/>
        <v>146725.35581666665</v>
      </c>
      <c r="K196" s="17">
        <v>328889.59999999998</v>
      </c>
      <c r="L196" s="18">
        <f t="shared" si="15"/>
        <v>391378.62399999995</v>
      </c>
      <c r="M196" s="21">
        <v>355134.99</v>
      </c>
      <c r="N196" s="23">
        <f t="shared" si="16"/>
        <v>422610.63809999998</v>
      </c>
      <c r="O196" s="19">
        <v>372820.71</v>
      </c>
      <c r="P196" s="19">
        <f t="shared" si="17"/>
        <v>443656.64490000001</v>
      </c>
      <c r="Q196" s="18">
        <f t="shared" si="20"/>
        <v>352281.76666666666</v>
      </c>
      <c r="R196" s="20">
        <f t="shared" si="20"/>
        <v>419215.3023333333</v>
      </c>
    </row>
    <row r="197" spans="1:18" ht="45" x14ac:dyDescent="0.25">
      <c r="A197" s="2">
        <v>183</v>
      </c>
      <c r="B197" s="2" t="s">
        <v>118</v>
      </c>
      <c r="C197" s="3" t="s">
        <v>133</v>
      </c>
      <c r="D197" s="4">
        <v>1</v>
      </c>
      <c r="E197" s="4" t="s">
        <v>90</v>
      </c>
      <c r="F197" s="9">
        <f t="shared" si="18"/>
        <v>126586.36083333334</v>
      </c>
      <c r="G197" s="9">
        <f t="shared" si="21"/>
        <v>150637.76939166666</v>
      </c>
      <c r="H197" s="10">
        <f t="shared" si="19"/>
        <v>150637.76939166666</v>
      </c>
      <c r="K197" s="17">
        <v>337659.4</v>
      </c>
      <c r="L197" s="18">
        <f t="shared" si="15"/>
        <v>401814.68600000005</v>
      </c>
      <c r="M197" s="21">
        <v>364604.62</v>
      </c>
      <c r="N197" s="23">
        <f t="shared" si="16"/>
        <v>433879.49780000001</v>
      </c>
      <c r="O197" s="19">
        <v>382761.93</v>
      </c>
      <c r="P197" s="19">
        <f t="shared" si="17"/>
        <v>455486.69669999997</v>
      </c>
      <c r="Q197" s="18">
        <f t="shared" si="20"/>
        <v>361675.31666666665</v>
      </c>
      <c r="R197" s="20">
        <f t="shared" si="20"/>
        <v>430393.62683333334</v>
      </c>
    </row>
    <row r="198" spans="1:18" ht="45" x14ac:dyDescent="0.25">
      <c r="A198" s="2">
        <v>184</v>
      </c>
      <c r="B198" s="2" t="s">
        <v>118</v>
      </c>
      <c r="C198" s="3" t="s">
        <v>134</v>
      </c>
      <c r="D198" s="4">
        <v>1</v>
      </c>
      <c r="E198" s="4" t="s">
        <v>90</v>
      </c>
      <c r="F198" s="9">
        <f t="shared" si="18"/>
        <v>70255.630666666679</v>
      </c>
      <c r="G198" s="9">
        <f t="shared" si="21"/>
        <v>83604.200493333337</v>
      </c>
      <c r="H198" s="10">
        <f t="shared" si="19"/>
        <v>83604.200493333337</v>
      </c>
      <c r="K198" s="24">
        <v>187401.5</v>
      </c>
      <c r="L198" s="18">
        <f t="shared" si="15"/>
        <v>223007.785</v>
      </c>
      <c r="M198" s="21">
        <v>202356.14</v>
      </c>
      <c r="N198" s="23">
        <f t="shared" si="16"/>
        <v>240803.80660000001</v>
      </c>
      <c r="O198" s="19">
        <v>212433.48</v>
      </c>
      <c r="P198" s="19">
        <f t="shared" si="17"/>
        <v>252795.84120000002</v>
      </c>
      <c r="Q198" s="18">
        <f t="shared" si="20"/>
        <v>200730.37333333332</v>
      </c>
      <c r="R198" s="20">
        <f t="shared" si="20"/>
        <v>238869.1442666667</v>
      </c>
    </row>
    <row r="199" spans="1:18" ht="45" x14ac:dyDescent="0.25">
      <c r="A199" s="2">
        <v>185</v>
      </c>
      <c r="B199" s="2" t="s">
        <v>118</v>
      </c>
      <c r="C199" s="3" t="s">
        <v>135</v>
      </c>
      <c r="D199" s="4">
        <v>1</v>
      </c>
      <c r="E199" s="4" t="s">
        <v>90</v>
      </c>
      <c r="F199" s="9">
        <f t="shared" si="18"/>
        <v>122244.45566666666</v>
      </c>
      <c r="G199" s="9">
        <f t="shared" si="21"/>
        <v>145470.90224333332</v>
      </c>
      <c r="H199" s="10">
        <f t="shared" si="19"/>
        <v>145470.90224333332</v>
      </c>
      <c r="K199" s="17">
        <v>326077.7</v>
      </c>
      <c r="L199" s="18">
        <f t="shared" si="15"/>
        <v>388032.46299999999</v>
      </c>
      <c r="M199" s="21">
        <v>352098.7</v>
      </c>
      <c r="N199" s="23">
        <f t="shared" si="16"/>
        <v>418997.45299999998</v>
      </c>
      <c r="O199" s="19">
        <v>369633.22</v>
      </c>
      <c r="P199" s="19">
        <f t="shared" si="17"/>
        <v>439863.5318</v>
      </c>
      <c r="Q199" s="18">
        <f t="shared" si="20"/>
        <v>349269.87333333335</v>
      </c>
      <c r="R199" s="20">
        <f t="shared" si="20"/>
        <v>415631.14926666667</v>
      </c>
    </row>
    <row r="200" spans="1:18" ht="45" x14ac:dyDescent="0.25">
      <c r="A200" s="2">
        <v>186</v>
      </c>
      <c r="B200" s="2" t="s">
        <v>118</v>
      </c>
      <c r="C200" s="3" t="s">
        <v>136</v>
      </c>
      <c r="D200" s="4">
        <v>1</v>
      </c>
      <c r="E200" s="4" t="s">
        <v>90</v>
      </c>
      <c r="F200" s="9">
        <f t="shared" si="18"/>
        <v>132431.77733333336</v>
      </c>
      <c r="G200" s="9">
        <f t="shared" si="21"/>
        <v>157593.81502666668</v>
      </c>
      <c r="H200" s="10">
        <f t="shared" si="19"/>
        <v>157593.81502666668</v>
      </c>
      <c r="K200" s="17">
        <v>353251.6</v>
      </c>
      <c r="L200" s="18">
        <f t="shared" si="15"/>
        <v>420369.40399999998</v>
      </c>
      <c r="M200" s="21">
        <v>381441.08</v>
      </c>
      <c r="N200" s="23">
        <f t="shared" si="16"/>
        <v>453914.88520000002</v>
      </c>
      <c r="O200" s="19">
        <v>400436.84</v>
      </c>
      <c r="P200" s="19">
        <f t="shared" si="17"/>
        <v>476519.83960000006</v>
      </c>
      <c r="Q200" s="18">
        <f t="shared" si="20"/>
        <v>378376.50666666665</v>
      </c>
      <c r="R200" s="20">
        <f t="shared" si="20"/>
        <v>450268.04293333337</v>
      </c>
    </row>
    <row r="201" spans="1:18" ht="45" x14ac:dyDescent="0.25">
      <c r="A201" s="2">
        <v>187</v>
      </c>
      <c r="B201" s="2" t="s">
        <v>118</v>
      </c>
      <c r="C201" s="3" t="s">
        <v>137</v>
      </c>
      <c r="D201" s="4">
        <v>1</v>
      </c>
      <c r="E201" s="4" t="s">
        <v>15</v>
      </c>
      <c r="F201" s="9">
        <f t="shared" si="18"/>
        <v>351277.66216666659</v>
      </c>
      <c r="G201" s="9">
        <f t="shared" si="21"/>
        <v>418020.41797833325</v>
      </c>
      <c r="H201" s="10">
        <f t="shared" si="19"/>
        <v>418020.41797833325</v>
      </c>
      <c r="K201" s="17">
        <v>937006.2</v>
      </c>
      <c r="L201" s="18">
        <f t="shared" si="15"/>
        <v>1115037.378</v>
      </c>
      <c r="M201" s="21">
        <v>1011779.29</v>
      </c>
      <c r="N201" s="23">
        <f t="shared" si="16"/>
        <v>1204017.3551</v>
      </c>
      <c r="O201" s="19">
        <v>1062165.8999999999</v>
      </c>
      <c r="P201" s="19">
        <f t="shared" si="17"/>
        <v>1263977.4209999999</v>
      </c>
      <c r="Q201" s="18">
        <f t="shared" si="20"/>
        <v>1003650.4633333333</v>
      </c>
      <c r="R201" s="20">
        <f t="shared" si="20"/>
        <v>1194344.0513666666</v>
      </c>
    </row>
    <row r="202" spans="1:18" ht="45" x14ac:dyDescent="0.25">
      <c r="A202" s="2">
        <v>188</v>
      </c>
      <c r="B202" s="2" t="s">
        <v>118</v>
      </c>
      <c r="C202" s="3" t="s">
        <v>138</v>
      </c>
      <c r="D202" s="4">
        <v>1</v>
      </c>
      <c r="E202" s="2" t="s">
        <v>15</v>
      </c>
      <c r="F202" s="9">
        <f t="shared" si="18"/>
        <v>351277.66216666659</v>
      </c>
      <c r="G202" s="9">
        <f t="shared" si="21"/>
        <v>418020.41797833325</v>
      </c>
      <c r="H202" s="10">
        <f t="shared" si="19"/>
        <v>418020.41797833325</v>
      </c>
      <c r="K202" s="17">
        <v>937006.2</v>
      </c>
      <c r="L202" s="18">
        <f t="shared" si="15"/>
        <v>1115037.378</v>
      </c>
      <c r="M202" s="21">
        <v>1011779.29</v>
      </c>
      <c r="N202" s="23">
        <f t="shared" si="16"/>
        <v>1204017.3551</v>
      </c>
      <c r="O202" s="19">
        <v>1062165.8999999999</v>
      </c>
      <c r="P202" s="19">
        <f t="shared" si="17"/>
        <v>1263977.4209999999</v>
      </c>
      <c r="Q202" s="18">
        <f t="shared" si="20"/>
        <v>1003650.4633333333</v>
      </c>
      <c r="R202" s="20">
        <f t="shared" si="20"/>
        <v>1194344.0513666666</v>
      </c>
    </row>
    <row r="203" spans="1:18" ht="45" x14ac:dyDescent="0.25">
      <c r="A203" s="2">
        <v>189</v>
      </c>
      <c r="B203" s="2" t="s">
        <v>118</v>
      </c>
      <c r="C203" s="3" t="s">
        <v>139</v>
      </c>
      <c r="D203" s="4">
        <v>1</v>
      </c>
      <c r="E203" s="2" t="s">
        <v>15</v>
      </c>
      <c r="F203" s="9">
        <f t="shared" si="18"/>
        <v>351277.66216666659</v>
      </c>
      <c r="G203" s="9">
        <f t="shared" si="21"/>
        <v>418020.41797833325</v>
      </c>
      <c r="H203" s="10">
        <f t="shared" si="19"/>
        <v>418020.41797833325</v>
      </c>
      <c r="K203" s="17">
        <v>937006.2</v>
      </c>
      <c r="L203" s="18">
        <f t="shared" si="15"/>
        <v>1115037.378</v>
      </c>
      <c r="M203" s="21">
        <v>1011779.29</v>
      </c>
      <c r="N203" s="23">
        <f t="shared" si="16"/>
        <v>1204017.3551</v>
      </c>
      <c r="O203" s="19">
        <v>1062165.8999999999</v>
      </c>
      <c r="P203" s="19">
        <f t="shared" si="17"/>
        <v>1263977.4209999999</v>
      </c>
      <c r="Q203" s="18">
        <f t="shared" si="20"/>
        <v>1003650.4633333333</v>
      </c>
      <c r="R203" s="20">
        <f t="shared" si="20"/>
        <v>1194344.0513666666</v>
      </c>
    </row>
    <row r="204" spans="1:18" ht="45" x14ac:dyDescent="0.25">
      <c r="A204" s="2">
        <v>190</v>
      </c>
      <c r="B204" s="2" t="s">
        <v>118</v>
      </c>
      <c r="C204" s="3" t="s">
        <v>140</v>
      </c>
      <c r="D204" s="4">
        <v>1</v>
      </c>
      <c r="E204" s="2" t="s">
        <v>15</v>
      </c>
      <c r="F204" s="9">
        <f t="shared" si="18"/>
        <v>351277.66216666659</v>
      </c>
      <c r="G204" s="9">
        <f t="shared" si="21"/>
        <v>418020.41797833325</v>
      </c>
      <c r="H204" s="10">
        <f t="shared" si="19"/>
        <v>418020.41797833325</v>
      </c>
      <c r="K204" s="17">
        <v>937006.2</v>
      </c>
      <c r="L204" s="18">
        <f t="shared" si="15"/>
        <v>1115037.378</v>
      </c>
      <c r="M204" s="21">
        <v>1011779.29</v>
      </c>
      <c r="N204" s="23">
        <f t="shared" si="16"/>
        <v>1204017.3551</v>
      </c>
      <c r="O204" s="19">
        <v>1062165.8999999999</v>
      </c>
      <c r="P204" s="19">
        <f t="shared" si="17"/>
        <v>1263977.4209999999</v>
      </c>
      <c r="Q204" s="18">
        <f t="shared" si="20"/>
        <v>1003650.4633333333</v>
      </c>
      <c r="R204" s="20">
        <f t="shared" si="20"/>
        <v>1194344.0513666666</v>
      </c>
    </row>
    <row r="205" spans="1:18" ht="45" x14ac:dyDescent="0.25">
      <c r="A205" s="2">
        <v>191</v>
      </c>
      <c r="B205" s="2" t="s">
        <v>118</v>
      </c>
      <c r="C205" s="3" t="s">
        <v>141</v>
      </c>
      <c r="D205" s="4">
        <v>1</v>
      </c>
      <c r="E205" s="2" t="s">
        <v>15</v>
      </c>
      <c r="F205" s="9">
        <f t="shared" si="18"/>
        <v>351277.66216666659</v>
      </c>
      <c r="G205" s="9">
        <f t="shared" si="21"/>
        <v>418020.41797833325</v>
      </c>
      <c r="H205" s="10">
        <f t="shared" si="19"/>
        <v>418020.41797833325</v>
      </c>
      <c r="K205" s="17">
        <v>937006.2</v>
      </c>
      <c r="L205" s="18">
        <f t="shared" si="15"/>
        <v>1115037.378</v>
      </c>
      <c r="M205" s="21">
        <v>1011779.29</v>
      </c>
      <c r="N205" s="23">
        <f t="shared" si="16"/>
        <v>1204017.3551</v>
      </c>
      <c r="O205" s="19">
        <v>1062165.8999999999</v>
      </c>
      <c r="P205" s="19">
        <f t="shared" si="17"/>
        <v>1263977.4209999999</v>
      </c>
      <c r="Q205" s="18">
        <f t="shared" si="20"/>
        <v>1003650.4633333333</v>
      </c>
      <c r="R205" s="20">
        <f t="shared" si="20"/>
        <v>1194344.0513666666</v>
      </c>
    </row>
    <row r="206" spans="1:18" ht="45" x14ac:dyDescent="0.25">
      <c r="A206" s="2">
        <v>192</v>
      </c>
      <c r="B206" s="2" t="s">
        <v>118</v>
      </c>
      <c r="C206" s="3" t="s">
        <v>142</v>
      </c>
      <c r="D206" s="4">
        <v>1</v>
      </c>
      <c r="E206" s="2" t="s">
        <v>15</v>
      </c>
      <c r="F206" s="9">
        <f t="shared" si="18"/>
        <v>351277.66216666659</v>
      </c>
      <c r="G206" s="9">
        <f t="shared" si="21"/>
        <v>418020.41797833325</v>
      </c>
      <c r="H206" s="10">
        <f t="shared" si="19"/>
        <v>418020.41797833325</v>
      </c>
      <c r="K206" s="17">
        <v>937006.2</v>
      </c>
      <c r="L206" s="18">
        <f t="shared" si="15"/>
        <v>1115037.378</v>
      </c>
      <c r="M206" s="21">
        <v>1011779.29</v>
      </c>
      <c r="N206" s="23">
        <f t="shared" si="16"/>
        <v>1204017.3551</v>
      </c>
      <c r="O206" s="19">
        <v>1062165.8999999999</v>
      </c>
      <c r="P206" s="19">
        <f t="shared" si="17"/>
        <v>1263977.4209999999</v>
      </c>
      <c r="Q206" s="18">
        <f t="shared" si="20"/>
        <v>1003650.4633333333</v>
      </c>
      <c r="R206" s="20">
        <f t="shared" si="20"/>
        <v>1194344.0513666666</v>
      </c>
    </row>
    <row r="207" spans="1:18" ht="45" x14ac:dyDescent="0.25">
      <c r="A207" s="2">
        <v>193</v>
      </c>
      <c r="B207" s="2" t="s">
        <v>118</v>
      </c>
      <c r="C207" s="3" t="s">
        <v>143</v>
      </c>
      <c r="D207" s="4">
        <v>1</v>
      </c>
      <c r="E207" s="2" t="s">
        <v>15</v>
      </c>
      <c r="F207" s="9">
        <f t="shared" si="18"/>
        <v>351277.66216666659</v>
      </c>
      <c r="G207" s="9">
        <f t="shared" si="21"/>
        <v>418020.41797833325</v>
      </c>
      <c r="H207" s="10">
        <f t="shared" si="19"/>
        <v>418020.41797833325</v>
      </c>
      <c r="K207" s="17">
        <v>937006.2</v>
      </c>
      <c r="L207" s="18">
        <f t="shared" ref="L207:L270" si="22">+((K207*19%)+K207)</f>
        <v>1115037.378</v>
      </c>
      <c r="M207" s="21">
        <v>1011779.29</v>
      </c>
      <c r="N207" s="23">
        <f t="shared" ref="N207:N270" si="23">+((M207*19%)+M207)</f>
        <v>1204017.3551</v>
      </c>
      <c r="O207" s="19">
        <v>1062165.8999999999</v>
      </c>
      <c r="P207" s="19">
        <f t="shared" ref="P207:P281" si="24">+((O207*19%)+O207)</f>
        <v>1263977.4209999999</v>
      </c>
      <c r="Q207" s="18">
        <f t="shared" si="20"/>
        <v>1003650.4633333333</v>
      </c>
      <c r="R207" s="20">
        <f t="shared" si="20"/>
        <v>1194344.0513666666</v>
      </c>
    </row>
    <row r="208" spans="1:18" ht="45" x14ac:dyDescent="0.25">
      <c r="A208" s="2">
        <v>194</v>
      </c>
      <c r="B208" s="2" t="s">
        <v>118</v>
      </c>
      <c r="C208" s="3" t="s">
        <v>144</v>
      </c>
      <c r="D208" s="4">
        <v>1</v>
      </c>
      <c r="E208" s="2" t="s">
        <v>15</v>
      </c>
      <c r="F208" s="9">
        <f t="shared" ref="F208:F271" si="25">G208/1.19</f>
        <v>351277.66216666659</v>
      </c>
      <c r="G208" s="9">
        <f t="shared" si="21"/>
        <v>418020.41797833325</v>
      </c>
      <c r="H208" s="10">
        <f t="shared" ref="H208:H271" si="26">R208*0.35</f>
        <v>418020.41797833325</v>
      </c>
      <c r="K208" s="17">
        <v>937006.2</v>
      </c>
      <c r="L208" s="18">
        <f t="shared" si="22"/>
        <v>1115037.378</v>
      </c>
      <c r="M208" s="21">
        <v>1011779.29</v>
      </c>
      <c r="N208" s="23">
        <f t="shared" si="23"/>
        <v>1204017.3551</v>
      </c>
      <c r="O208" s="19">
        <v>1062165.8999999999</v>
      </c>
      <c r="P208" s="19">
        <f t="shared" si="24"/>
        <v>1263977.4209999999</v>
      </c>
      <c r="Q208" s="18">
        <f t="shared" ref="Q208:R267" si="27">AVERAGE(K208,M208,O208)</f>
        <v>1003650.4633333333</v>
      </c>
      <c r="R208" s="20">
        <f t="shared" si="27"/>
        <v>1194344.0513666666</v>
      </c>
    </row>
    <row r="209" spans="1:18" ht="45" x14ac:dyDescent="0.25">
      <c r="A209" s="2">
        <v>195</v>
      </c>
      <c r="B209" s="2" t="s">
        <v>118</v>
      </c>
      <c r="C209" s="3" t="s">
        <v>114</v>
      </c>
      <c r="D209" s="4">
        <v>1</v>
      </c>
      <c r="E209" s="2" t="s">
        <v>15</v>
      </c>
      <c r="F209" s="9">
        <f t="shared" si="25"/>
        <v>146365.93649999998</v>
      </c>
      <c r="G209" s="9">
        <f t="shared" si="21"/>
        <v>174175.46443499997</v>
      </c>
      <c r="H209" s="10">
        <f t="shared" si="26"/>
        <v>174175.46443499997</v>
      </c>
      <c r="K209" s="17">
        <v>390419.9</v>
      </c>
      <c r="L209" s="18">
        <f t="shared" si="22"/>
        <v>464599.68100000004</v>
      </c>
      <c r="M209" s="21">
        <v>421575.41</v>
      </c>
      <c r="N209" s="23">
        <f t="shared" si="23"/>
        <v>501674.73789999995</v>
      </c>
      <c r="O209" s="19">
        <v>442569.86</v>
      </c>
      <c r="P209" s="19">
        <f t="shared" si="24"/>
        <v>526658.13339999993</v>
      </c>
      <c r="Q209" s="18">
        <f t="shared" si="27"/>
        <v>418188.38999999996</v>
      </c>
      <c r="R209" s="20">
        <f t="shared" si="27"/>
        <v>497644.18409999995</v>
      </c>
    </row>
    <row r="210" spans="1:18" ht="45" x14ac:dyDescent="0.25">
      <c r="A210" s="2">
        <v>196</v>
      </c>
      <c r="B210" s="2" t="s">
        <v>118</v>
      </c>
      <c r="C210" s="3" t="s">
        <v>145</v>
      </c>
      <c r="D210" s="4">
        <v>1</v>
      </c>
      <c r="E210" s="4" t="s">
        <v>90</v>
      </c>
      <c r="F210" s="9">
        <f t="shared" si="25"/>
        <v>146365.93649999998</v>
      </c>
      <c r="G210" s="9">
        <f t="shared" si="21"/>
        <v>174175.46443499997</v>
      </c>
      <c r="H210" s="10">
        <f t="shared" si="26"/>
        <v>174175.46443499997</v>
      </c>
      <c r="K210" s="17">
        <v>390419.9</v>
      </c>
      <c r="L210" s="18">
        <f t="shared" si="22"/>
        <v>464599.68100000004</v>
      </c>
      <c r="M210" s="21">
        <v>421575.41</v>
      </c>
      <c r="N210" s="23">
        <f t="shared" si="23"/>
        <v>501674.73789999995</v>
      </c>
      <c r="O210" s="19">
        <v>442569.86</v>
      </c>
      <c r="P210" s="19">
        <f t="shared" si="24"/>
        <v>526658.13339999993</v>
      </c>
      <c r="Q210" s="18">
        <f t="shared" si="27"/>
        <v>418188.38999999996</v>
      </c>
      <c r="R210" s="20">
        <f t="shared" si="27"/>
        <v>497644.18409999995</v>
      </c>
    </row>
    <row r="211" spans="1:18" ht="45" x14ac:dyDescent="0.25">
      <c r="A211" s="2">
        <v>197</v>
      </c>
      <c r="B211" s="2" t="s">
        <v>118</v>
      </c>
      <c r="C211" s="3" t="s">
        <v>146</v>
      </c>
      <c r="D211" s="4">
        <v>1</v>
      </c>
      <c r="E211" s="4" t="s">
        <v>90</v>
      </c>
      <c r="F211" s="9">
        <f t="shared" si="25"/>
        <v>175638.83166666667</v>
      </c>
      <c r="G211" s="9">
        <f t="shared" si="21"/>
        <v>209010.20968333332</v>
      </c>
      <c r="H211" s="10">
        <f t="shared" si="26"/>
        <v>209010.20968333332</v>
      </c>
      <c r="K211" s="17">
        <v>468503.1</v>
      </c>
      <c r="L211" s="18">
        <f t="shared" si="22"/>
        <v>557518.68900000001</v>
      </c>
      <c r="M211" s="21">
        <v>505889.65</v>
      </c>
      <c r="N211" s="23">
        <f t="shared" si="23"/>
        <v>602008.68350000004</v>
      </c>
      <c r="O211" s="19">
        <v>531082.94999999995</v>
      </c>
      <c r="P211" s="19">
        <f t="shared" si="24"/>
        <v>631988.71049999993</v>
      </c>
      <c r="Q211" s="18">
        <f t="shared" si="27"/>
        <v>501825.23333333334</v>
      </c>
      <c r="R211" s="20">
        <f t="shared" si="27"/>
        <v>597172.02766666666</v>
      </c>
    </row>
    <row r="212" spans="1:18" ht="45" x14ac:dyDescent="0.25">
      <c r="A212" s="2">
        <v>198</v>
      </c>
      <c r="B212" s="2" t="s">
        <v>118</v>
      </c>
      <c r="C212" s="3" t="s">
        <v>147</v>
      </c>
      <c r="D212" s="4">
        <v>1</v>
      </c>
      <c r="E212" s="4" t="s">
        <v>15</v>
      </c>
      <c r="F212" s="9">
        <f t="shared" si="25"/>
        <v>105383.20216666667</v>
      </c>
      <c r="G212" s="9">
        <f t="shared" si="21"/>
        <v>125406.01057833333</v>
      </c>
      <c r="H212" s="10">
        <f t="shared" si="26"/>
        <v>125406.01057833333</v>
      </c>
      <c r="K212" s="17">
        <v>281101.59999999998</v>
      </c>
      <c r="L212" s="18">
        <f t="shared" si="22"/>
        <v>334510.90399999998</v>
      </c>
      <c r="M212" s="21">
        <v>303533.51</v>
      </c>
      <c r="N212" s="23">
        <f t="shared" si="23"/>
        <v>361204.87690000003</v>
      </c>
      <c r="O212" s="19">
        <v>318649.48</v>
      </c>
      <c r="P212" s="19">
        <f t="shared" si="24"/>
        <v>379192.8812</v>
      </c>
      <c r="Q212" s="18">
        <f t="shared" si="27"/>
        <v>301094.86333333334</v>
      </c>
      <c r="R212" s="20">
        <f t="shared" si="27"/>
        <v>358302.88736666669</v>
      </c>
    </row>
    <row r="213" spans="1:18" ht="45" x14ac:dyDescent="0.25">
      <c r="A213" s="2">
        <v>199</v>
      </c>
      <c r="B213" s="2" t="s">
        <v>118</v>
      </c>
      <c r="C213" s="3" t="s">
        <v>148</v>
      </c>
      <c r="D213" s="4">
        <v>1</v>
      </c>
      <c r="E213" s="2" t="s">
        <v>15</v>
      </c>
      <c r="F213" s="9">
        <f t="shared" si="25"/>
        <v>105383.20216666667</v>
      </c>
      <c r="G213" s="9">
        <f t="shared" si="21"/>
        <v>125406.01057833333</v>
      </c>
      <c r="H213" s="10">
        <f t="shared" si="26"/>
        <v>125406.01057833333</v>
      </c>
      <c r="K213" s="17">
        <v>281101.59999999998</v>
      </c>
      <c r="L213" s="18">
        <f t="shared" si="22"/>
        <v>334510.90399999998</v>
      </c>
      <c r="M213" s="21">
        <v>303533.51</v>
      </c>
      <c r="N213" s="23">
        <f t="shared" si="23"/>
        <v>361204.87690000003</v>
      </c>
      <c r="O213" s="19">
        <v>318649.48</v>
      </c>
      <c r="P213" s="19">
        <f t="shared" si="24"/>
        <v>379192.8812</v>
      </c>
      <c r="Q213" s="18">
        <f t="shared" si="27"/>
        <v>301094.86333333334</v>
      </c>
      <c r="R213" s="20">
        <f t="shared" si="27"/>
        <v>358302.88736666669</v>
      </c>
    </row>
    <row r="214" spans="1:18" ht="45" x14ac:dyDescent="0.25">
      <c r="A214" s="2">
        <v>200</v>
      </c>
      <c r="B214" s="2" t="s">
        <v>118</v>
      </c>
      <c r="C214" s="3" t="s">
        <v>149</v>
      </c>
      <c r="D214" s="4">
        <v>1</v>
      </c>
      <c r="E214" s="2" t="s">
        <v>15</v>
      </c>
      <c r="F214" s="9">
        <f t="shared" si="25"/>
        <v>128801.9075</v>
      </c>
      <c r="G214" s="9">
        <f t="shared" si="21"/>
        <v>153274.269925</v>
      </c>
      <c r="H214" s="10">
        <f t="shared" si="26"/>
        <v>153274.269925</v>
      </c>
      <c r="K214" s="17">
        <v>343569.2</v>
      </c>
      <c r="L214" s="18">
        <f t="shared" si="22"/>
        <v>408847.348</v>
      </c>
      <c r="M214" s="21">
        <v>370986.02</v>
      </c>
      <c r="N214" s="23">
        <f t="shared" si="23"/>
        <v>441473.36380000005</v>
      </c>
      <c r="O214" s="19">
        <v>389461.13</v>
      </c>
      <c r="P214" s="19">
        <f t="shared" si="24"/>
        <v>463458.74470000004</v>
      </c>
      <c r="Q214" s="18">
        <f t="shared" si="27"/>
        <v>368005.45</v>
      </c>
      <c r="R214" s="20">
        <f t="shared" si="27"/>
        <v>437926.48550000001</v>
      </c>
    </row>
    <row r="215" spans="1:18" ht="45" x14ac:dyDescent="0.25">
      <c r="A215" s="2">
        <v>201</v>
      </c>
      <c r="B215" s="2" t="s">
        <v>118</v>
      </c>
      <c r="C215" s="3" t="s">
        <v>150</v>
      </c>
      <c r="D215" s="4">
        <v>1</v>
      </c>
      <c r="E215" s="2" t="s">
        <v>15</v>
      </c>
      <c r="F215" s="9">
        <f t="shared" si="25"/>
        <v>128801.9075</v>
      </c>
      <c r="G215" s="9">
        <f t="shared" si="21"/>
        <v>153274.269925</v>
      </c>
      <c r="H215" s="10">
        <f t="shared" si="26"/>
        <v>153274.269925</v>
      </c>
      <c r="K215" s="17">
        <v>343569.2</v>
      </c>
      <c r="L215" s="18">
        <f t="shared" si="22"/>
        <v>408847.348</v>
      </c>
      <c r="M215" s="21">
        <v>370986.02</v>
      </c>
      <c r="N215" s="23">
        <f t="shared" si="23"/>
        <v>441473.36380000005</v>
      </c>
      <c r="O215" s="19">
        <v>389461.13</v>
      </c>
      <c r="P215" s="19">
        <f t="shared" si="24"/>
        <v>463458.74470000004</v>
      </c>
      <c r="Q215" s="18">
        <f t="shared" si="27"/>
        <v>368005.45</v>
      </c>
      <c r="R215" s="20">
        <f t="shared" si="27"/>
        <v>437926.48550000001</v>
      </c>
    </row>
    <row r="216" spans="1:18" ht="45" x14ac:dyDescent="0.25">
      <c r="A216" s="2">
        <v>202</v>
      </c>
      <c r="B216" s="2" t="s">
        <v>118</v>
      </c>
      <c r="C216" s="3" t="s">
        <v>99</v>
      </c>
      <c r="D216" s="4">
        <v>1</v>
      </c>
      <c r="E216" s="2" t="s">
        <v>15</v>
      </c>
      <c r="F216" s="9">
        <f t="shared" si="25"/>
        <v>13582.770833333334</v>
      </c>
      <c r="G216" s="9">
        <f t="shared" si="21"/>
        <v>16163.497291666667</v>
      </c>
      <c r="H216" s="10">
        <f t="shared" si="26"/>
        <v>16163.497291666667</v>
      </c>
      <c r="K216" s="17">
        <v>36231</v>
      </c>
      <c r="L216" s="18">
        <f t="shared" si="22"/>
        <v>43114.89</v>
      </c>
      <c r="M216" s="21">
        <v>39122.230000000003</v>
      </c>
      <c r="N216" s="23">
        <f t="shared" si="23"/>
        <v>46555.453700000005</v>
      </c>
      <c r="O216" s="19">
        <v>41070.519999999997</v>
      </c>
      <c r="P216" s="19">
        <f t="shared" si="24"/>
        <v>48873.918799999999</v>
      </c>
      <c r="Q216" s="18">
        <f t="shared" si="27"/>
        <v>38807.916666666664</v>
      </c>
      <c r="R216" s="20">
        <f t="shared" si="27"/>
        <v>46181.420833333337</v>
      </c>
    </row>
    <row r="217" spans="1:18" ht="45" x14ac:dyDescent="0.25">
      <c r="A217" s="2">
        <v>203</v>
      </c>
      <c r="B217" s="2" t="s">
        <v>118</v>
      </c>
      <c r="C217" s="3" t="s">
        <v>117</v>
      </c>
      <c r="D217" s="4">
        <v>1</v>
      </c>
      <c r="E217" s="4" t="s">
        <v>90</v>
      </c>
      <c r="F217" s="9">
        <f t="shared" si="25"/>
        <v>20374.156833333334</v>
      </c>
      <c r="G217" s="9">
        <f t="shared" si="21"/>
        <v>24245.246631666669</v>
      </c>
      <c r="H217" s="10">
        <f t="shared" si="26"/>
        <v>24245.246631666669</v>
      </c>
      <c r="K217" s="17">
        <v>54346.5</v>
      </c>
      <c r="L217" s="18">
        <f t="shared" si="22"/>
        <v>64672.334999999999</v>
      </c>
      <c r="M217" s="21">
        <v>58683.35</v>
      </c>
      <c r="N217" s="23">
        <f t="shared" si="23"/>
        <v>69833.186499999996</v>
      </c>
      <c r="O217" s="19">
        <v>61605.78</v>
      </c>
      <c r="P217" s="19">
        <f t="shared" si="24"/>
        <v>73310.878200000006</v>
      </c>
      <c r="Q217" s="18">
        <f t="shared" si="27"/>
        <v>58211.876666666671</v>
      </c>
      <c r="R217" s="20">
        <f t="shared" si="27"/>
        <v>69272.133233333341</v>
      </c>
    </row>
    <row r="218" spans="1:18" ht="45" x14ac:dyDescent="0.25">
      <c r="A218" s="2">
        <v>204</v>
      </c>
      <c r="B218" s="2" t="s">
        <v>118</v>
      </c>
      <c r="C218" s="3" t="s">
        <v>101</v>
      </c>
      <c r="D218" s="4">
        <v>1</v>
      </c>
      <c r="E218" s="4" t="s">
        <v>90</v>
      </c>
      <c r="F218" s="9">
        <f t="shared" si="25"/>
        <v>20374.156833333334</v>
      </c>
      <c r="G218" s="9">
        <f t="shared" si="21"/>
        <v>24245.246631666669</v>
      </c>
      <c r="H218" s="10">
        <f t="shared" si="26"/>
        <v>24245.246631666669</v>
      </c>
      <c r="K218" s="17">
        <v>54346.5</v>
      </c>
      <c r="L218" s="18">
        <f t="shared" si="22"/>
        <v>64672.334999999999</v>
      </c>
      <c r="M218" s="21">
        <v>58683.35</v>
      </c>
      <c r="N218" s="23">
        <f t="shared" si="23"/>
        <v>69833.186499999996</v>
      </c>
      <c r="O218" s="19">
        <v>61605.78</v>
      </c>
      <c r="P218" s="19">
        <f t="shared" si="24"/>
        <v>73310.878200000006</v>
      </c>
      <c r="Q218" s="18">
        <f t="shared" si="27"/>
        <v>58211.876666666671</v>
      </c>
      <c r="R218" s="20">
        <f t="shared" si="27"/>
        <v>69272.133233333341</v>
      </c>
    </row>
    <row r="219" spans="1:18" ht="45" x14ac:dyDescent="0.25">
      <c r="A219" s="2">
        <v>205</v>
      </c>
      <c r="B219" s="2" t="s">
        <v>118</v>
      </c>
      <c r="C219" s="3" t="s">
        <v>102</v>
      </c>
      <c r="D219" s="4">
        <v>1</v>
      </c>
      <c r="E219" s="4" t="s">
        <v>90</v>
      </c>
      <c r="F219" s="9">
        <f t="shared" si="25"/>
        <v>20374.156833333334</v>
      </c>
      <c r="G219" s="9">
        <f t="shared" si="21"/>
        <v>24245.246631666669</v>
      </c>
      <c r="H219" s="10">
        <f t="shared" si="26"/>
        <v>24245.246631666669</v>
      </c>
      <c r="K219" s="17">
        <v>54346.5</v>
      </c>
      <c r="L219" s="18">
        <f t="shared" si="22"/>
        <v>64672.334999999999</v>
      </c>
      <c r="M219" s="21">
        <v>58683.35</v>
      </c>
      <c r="N219" s="23">
        <f t="shared" si="23"/>
        <v>69833.186499999996</v>
      </c>
      <c r="O219" s="19">
        <v>61605.78</v>
      </c>
      <c r="P219" s="19">
        <f t="shared" si="24"/>
        <v>73310.878200000006</v>
      </c>
      <c r="Q219" s="18">
        <f t="shared" si="27"/>
        <v>58211.876666666671</v>
      </c>
      <c r="R219" s="20">
        <f t="shared" si="27"/>
        <v>69272.133233333341</v>
      </c>
    </row>
    <row r="220" spans="1:18" ht="45" x14ac:dyDescent="0.25">
      <c r="A220" s="2">
        <v>206</v>
      </c>
      <c r="B220" s="2" t="s">
        <v>118</v>
      </c>
      <c r="C220" s="3" t="s">
        <v>103</v>
      </c>
      <c r="D220" s="4">
        <v>1</v>
      </c>
      <c r="E220" s="4" t="s">
        <v>15</v>
      </c>
      <c r="F220" s="9">
        <f t="shared" si="25"/>
        <v>263458.49016666668</v>
      </c>
      <c r="G220" s="9">
        <f t="shared" si="21"/>
        <v>313515.60329833336</v>
      </c>
      <c r="H220" s="10">
        <f t="shared" si="26"/>
        <v>313515.60329833336</v>
      </c>
      <c r="K220" s="17">
        <v>702755.3</v>
      </c>
      <c r="L220" s="18">
        <f t="shared" si="22"/>
        <v>836278.80700000003</v>
      </c>
      <c r="M220" s="21">
        <v>758835.17</v>
      </c>
      <c r="N220" s="23">
        <f t="shared" si="23"/>
        <v>903013.85230000003</v>
      </c>
      <c r="O220" s="19">
        <v>796625.16</v>
      </c>
      <c r="P220" s="19">
        <f t="shared" si="24"/>
        <v>947983.94040000008</v>
      </c>
      <c r="Q220" s="18">
        <f t="shared" si="27"/>
        <v>752738.54333333345</v>
      </c>
      <c r="R220" s="20">
        <f t="shared" si="27"/>
        <v>895758.86656666675</v>
      </c>
    </row>
    <row r="221" spans="1:18" ht="45" x14ac:dyDescent="0.25">
      <c r="A221" s="2">
        <v>207</v>
      </c>
      <c r="B221" s="2" t="s">
        <v>118</v>
      </c>
      <c r="C221" s="3" t="s">
        <v>104</v>
      </c>
      <c r="D221" s="4">
        <v>1</v>
      </c>
      <c r="E221" s="2" t="s">
        <v>15</v>
      </c>
      <c r="F221" s="9">
        <f t="shared" si="25"/>
        <v>46836.925333333325</v>
      </c>
      <c r="G221" s="9">
        <f t="shared" si="21"/>
        <v>55735.941146666657</v>
      </c>
      <c r="H221" s="10">
        <f t="shared" si="26"/>
        <v>55735.941146666657</v>
      </c>
      <c r="K221" s="17">
        <v>124933.9</v>
      </c>
      <c r="L221" s="18">
        <f t="shared" si="22"/>
        <v>148671.34099999999</v>
      </c>
      <c r="M221" s="21">
        <v>134903.63</v>
      </c>
      <c r="N221" s="23">
        <f t="shared" si="23"/>
        <v>160535.31969999999</v>
      </c>
      <c r="O221" s="19">
        <v>141621.82999999999</v>
      </c>
      <c r="P221" s="19">
        <f t="shared" si="24"/>
        <v>168529.97769999999</v>
      </c>
      <c r="Q221" s="18">
        <f t="shared" si="27"/>
        <v>133819.78666666665</v>
      </c>
      <c r="R221" s="20">
        <f t="shared" si="27"/>
        <v>159245.54613333332</v>
      </c>
    </row>
    <row r="222" spans="1:18" ht="45" x14ac:dyDescent="0.25">
      <c r="A222" s="2">
        <v>208</v>
      </c>
      <c r="B222" s="2" t="s">
        <v>151</v>
      </c>
      <c r="C222" s="3" t="s">
        <v>119</v>
      </c>
      <c r="D222" s="4">
        <v>1</v>
      </c>
      <c r="E222" s="2" t="s">
        <v>15</v>
      </c>
      <c r="F222" s="9">
        <f t="shared" si="25"/>
        <v>3220045.2456666669</v>
      </c>
      <c r="G222" s="9">
        <f t="shared" si="21"/>
        <v>3831853.8423433332</v>
      </c>
      <c r="H222" s="10">
        <f t="shared" si="26"/>
        <v>3831853.8423433332</v>
      </c>
      <c r="K222" s="17">
        <v>8589223.5</v>
      </c>
      <c r="L222" s="18">
        <f t="shared" si="22"/>
        <v>10221175.965</v>
      </c>
      <c r="M222" s="21">
        <v>9274643.5399999991</v>
      </c>
      <c r="N222" s="21">
        <f t="shared" si="23"/>
        <v>11036825.812599998</v>
      </c>
      <c r="O222" s="19">
        <v>9736520.7799999993</v>
      </c>
      <c r="P222" s="19">
        <f t="shared" si="24"/>
        <v>11586459.7282</v>
      </c>
      <c r="Q222" s="18">
        <f t="shared" si="27"/>
        <v>9200129.2733333334</v>
      </c>
      <c r="R222" s="20">
        <f t="shared" si="27"/>
        <v>10948153.835266666</v>
      </c>
    </row>
    <row r="223" spans="1:18" ht="45" x14ac:dyDescent="0.25">
      <c r="A223" s="2">
        <v>209</v>
      </c>
      <c r="B223" s="2" t="s">
        <v>151</v>
      </c>
      <c r="C223" s="3" t="s">
        <v>120</v>
      </c>
      <c r="D223" s="4">
        <v>1</v>
      </c>
      <c r="E223" s="2" t="s">
        <v>15</v>
      </c>
      <c r="F223" s="9">
        <f t="shared" si="25"/>
        <v>5093526.1148333335</v>
      </c>
      <c r="G223" s="9">
        <f t="shared" si="21"/>
        <v>6061296.0766516663</v>
      </c>
      <c r="H223" s="10">
        <f t="shared" si="26"/>
        <v>6061296.0766516663</v>
      </c>
      <c r="K223" s="17">
        <v>13586589.9</v>
      </c>
      <c r="L223" s="18">
        <f t="shared" si="22"/>
        <v>16168041.981000001</v>
      </c>
      <c r="M223" s="21">
        <v>14670799.77</v>
      </c>
      <c r="N223" s="23">
        <f t="shared" si="23"/>
        <v>17458251.726300001</v>
      </c>
      <c r="O223" s="19">
        <v>15401405.6</v>
      </c>
      <c r="P223" s="19">
        <f t="shared" si="24"/>
        <v>18327672.664000001</v>
      </c>
      <c r="Q223" s="18">
        <f t="shared" si="27"/>
        <v>14552931.756666668</v>
      </c>
      <c r="R223" s="20">
        <f t="shared" si="27"/>
        <v>17317988.790433332</v>
      </c>
    </row>
    <row r="224" spans="1:18" ht="45" x14ac:dyDescent="0.25">
      <c r="A224" s="2">
        <v>210</v>
      </c>
      <c r="B224" s="2" t="s">
        <v>151</v>
      </c>
      <c r="C224" s="3" t="s">
        <v>121</v>
      </c>
      <c r="D224" s="4">
        <v>1</v>
      </c>
      <c r="E224" s="2" t="s">
        <v>15</v>
      </c>
      <c r="F224" s="9">
        <f t="shared" si="25"/>
        <v>5093526.1148333335</v>
      </c>
      <c r="G224" s="9">
        <f t="shared" si="21"/>
        <v>6061296.0766516663</v>
      </c>
      <c r="H224" s="10">
        <f t="shared" si="26"/>
        <v>6061296.0766516663</v>
      </c>
      <c r="K224" s="17">
        <v>13586589.9</v>
      </c>
      <c r="L224" s="18">
        <f t="shared" si="22"/>
        <v>16168041.981000001</v>
      </c>
      <c r="M224" s="21">
        <v>14670799.77</v>
      </c>
      <c r="N224" s="23">
        <f t="shared" si="23"/>
        <v>17458251.726300001</v>
      </c>
      <c r="O224" s="19">
        <v>15401405.6</v>
      </c>
      <c r="P224" s="19">
        <f t="shared" si="24"/>
        <v>18327672.664000001</v>
      </c>
      <c r="Q224" s="18">
        <f t="shared" si="27"/>
        <v>14552931.756666668</v>
      </c>
      <c r="R224" s="20">
        <f t="shared" si="27"/>
        <v>17317988.790433332</v>
      </c>
    </row>
    <row r="225" spans="1:18" ht="45" x14ac:dyDescent="0.25">
      <c r="A225" s="2">
        <v>211</v>
      </c>
      <c r="B225" s="2" t="s">
        <v>151</v>
      </c>
      <c r="C225" s="3" t="s">
        <v>122</v>
      </c>
      <c r="D225" s="4">
        <v>1</v>
      </c>
      <c r="E225" s="2" t="s">
        <v>15</v>
      </c>
      <c r="F225" s="9">
        <f t="shared" si="25"/>
        <v>6440090.0036666673</v>
      </c>
      <c r="G225" s="9">
        <f t="shared" si="21"/>
        <v>7663707.1043633334</v>
      </c>
      <c r="H225" s="10">
        <f t="shared" si="26"/>
        <v>7663707.1043633334</v>
      </c>
      <c r="K225" s="17">
        <v>17178445.699999999</v>
      </c>
      <c r="L225" s="18">
        <f t="shared" si="22"/>
        <v>20442350.382999998</v>
      </c>
      <c r="M225" s="21">
        <v>18549285.670000002</v>
      </c>
      <c r="N225" s="23">
        <f t="shared" si="23"/>
        <v>22073649.947300002</v>
      </c>
      <c r="O225" s="19">
        <v>19473040.09</v>
      </c>
      <c r="P225" s="19">
        <f t="shared" si="24"/>
        <v>23172917.7071</v>
      </c>
      <c r="Q225" s="18">
        <f t="shared" si="27"/>
        <v>18400257.153333336</v>
      </c>
      <c r="R225" s="20">
        <f t="shared" si="27"/>
        <v>21896306.012466669</v>
      </c>
    </row>
    <row r="226" spans="1:18" ht="45" x14ac:dyDescent="0.25">
      <c r="A226" s="2">
        <v>212</v>
      </c>
      <c r="B226" s="2" t="s">
        <v>151</v>
      </c>
      <c r="C226" s="3" t="s">
        <v>123</v>
      </c>
      <c r="D226" s="4">
        <v>1</v>
      </c>
      <c r="E226" s="2" t="s">
        <v>15</v>
      </c>
      <c r="F226" s="9">
        <f t="shared" si="25"/>
        <v>10538328.92</v>
      </c>
      <c r="G226" s="9">
        <f t="shared" si="21"/>
        <v>12540611.414799999</v>
      </c>
      <c r="H226" s="10">
        <f t="shared" si="26"/>
        <v>12540611.414799999</v>
      </c>
      <c r="K226" s="17">
        <v>28110183.399999999</v>
      </c>
      <c r="L226" s="18">
        <f t="shared" si="22"/>
        <v>33451118.245999999</v>
      </c>
      <c r="M226" s="21">
        <v>30353376.039999999</v>
      </c>
      <c r="N226" s="23">
        <f t="shared" si="23"/>
        <v>36120517.487599999</v>
      </c>
      <c r="O226" s="19">
        <v>31864974.16</v>
      </c>
      <c r="P226" s="19">
        <f t="shared" si="24"/>
        <v>37919319.250399999</v>
      </c>
      <c r="Q226" s="18">
        <f t="shared" si="27"/>
        <v>30109511.199999999</v>
      </c>
      <c r="R226" s="20">
        <f t="shared" si="27"/>
        <v>35830318.328000002</v>
      </c>
    </row>
    <row r="227" spans="1:18" ht="45" x14ac:dyDescent="0.25">
      <c r="A227" s="2">
        <v>213</v>
      </c>
      <c r="B227" s="2" t="s">
        <v>151</v>
      </c>
      <c r="C227" s="3" t="s">
        <v>56</v>
      </c>
      <c r="D227" s="4">
        <v>1</v>
      </c>
      <c r="E227" s="2" t="s">
        <v>15</v>
      </c>
      <c r="F227" s="9">
        <f t="shared" si="25"/>
        <v>1463656.9301666666</v>
      </c>
      <c r="G227" s="9">
        <f t="shared" si="21"/>
        <v>1741751.7468983333</v>
      </c>
      <c r="H227" s="10">
        <f t="shared" si="26"/>
        <v>1741751.7468983333</v>
      </c>
      <c r="K227" s="17">
        <v>3904192.5</v>
      </c>
      <c r="L227" s="18">
        <f t="shared" si="22"/>
        <v>4645989.0750000002</v>
      </c>
      <c r="M227" s="21">
        <v>4215747.0599999996</v>
      </c>
      <c r="N227" s="21">
        <f t="shared" si="23"/>
        <v>5016739.0013999995</v>
      </c>
      <c r="O227" s="19">
        <v>4425691.2699999996</v>
      </c>
      <c r="P227" s="19">
        <f t="shared" si="24"/>
        <v>5266572.6112999991</v>
      </c>
      <c r="Q227" s="18">
        <f t="shared" si="27"/>
        <v>4181876.9433333329</v>
      </c>
      <c r="R227" s="20">
        <f t="shared" si="27"/>
        <v>4976433.5625666669</v>
      </c>
    </row>
    <row r="228" spans="1:18" ht="45" x14ac:dyDescent="0.25">
      <c r="A228" s="2">
        <v>214</v>
      </c>
      <c r="B228" s="2" t="s">
        <v>151</v>
      </c>
      <c r="C228" s="3" t="s">
        <v>106</v>
      </c>
      <c r="D228" s="4">
        <v>1</v>
      </c>
      <c r="E228" s="2" t="s">
        <v>15</v>
      </c>
      <c r="F228" s="9">
        <f t="shared" si="25"/>
        <v>1990573.4240000001</v>
      </c>
      <c r="G228" s="9">
        <f t="shared" si="21"/>
        <v>2368782.3745599999</v>
      </c>
      <c r="H228" s="10">
        <f t="shared" si="26"/>
        <v>2368782.3745599999</v>
      </c>
      <c r="K228" s="17">
        <v>5309701.8</v>
      </c>
      <c r="L228" s="18">
        <f t="shared" si="22"/>
        <v>6318545.142</v>
      </c>
      <c r="M228" s="21">
        <v>5733416</v>
      </c>
      <c r="N228" s="23">
        <f t="shared" si="23"/>
        <v>6822765.04</v>
      </c>
      <c r="O228" s="19">
        <v>6018940.1200000001</v>
      </c>
      <c r="P228" s="19">
        <f t="shared" si="24"/>
        <v>7162538.7428000001</v>
      </c>
      <c r="Q228" s="18">
        <f t="shared" si="27"/>
        <v>5687352.6400000006</v>
      </c>
      <c r="R228" s="20">
        <f t="shared" si="27"/>
        <v>6767949.6416000007</v>
      </c>
    </row>
    <row r="229" spans="1:18" ht="45" x14ac:dyDescent="0.25">
      <c r="A229" s="2">
        <v>215</v>
      </c>
      <c r="B229" s="2" t="s">
        <v>151</v>
      </c>
      <c r="C229" s="3" t="s">
        <v>124</v>
      </c>
      <c r="D229" s="4">
        <v>1</v>
      </c>
      <c r="E229" s="2" t="s">
        <v>15</v>
      </c>
      <c r="F229" s="9">
        <f t="shared" si="25"/>
        <v>2634582.4738333337</v>
      </c>
      <c r="G229" s="9">
        <f t="shared" si="21"/>
        <v>3135153.1438616668</v>
      </c>
      <c r="H229" s="10">
        <f t="shared" si="26"/>
        <v>3135153.1438616668</v>
      </c>
      <c r="K229" s="17">
        <v>7027546.5</v>
      </c>
      <c r="L229" s="18">
        <f t="shared" si="22"/>
        <v>8362780.335</v>
      </c>
      <c r="M229" s="21">
        <v>7588344.71</v>
      </c>
      <c r="N229" s="23">
        <f t="shared" si="23"/>
        <v>9030130.2049000002</v>
      </c>
      <c r="O229" s="19">
        <v>7966244.2800000003</v>
      </c>
      <c r="P229" s="19">
        <f t="shared" si="24"/>
        <v>9479830.6931999996</v>
      </c>
      <c r="Q229" s="18">
        <f t="shared" si="27"/>
        <v>7527378.4966666671</v>
      </c>
      <c r="R229" s="20">
        <f t="shared" si="27"/>
        <v>8957580.4110333342</v>
      </c>
    </row>
    <row r="230" spans="1:18" ht="45" x14ac:dyDescent="0.25">
      <c r="A230" s="2">
        <v>216</v>
      </c>
      <c r="B230" s="2" t="s">
        <v>151</v>
      </c>
      <c r="C230" s="3" t="s">
        <v>125</v>
      </c>
      <c r="D230" s="4">
        <v>1</v>
      </c>
      <c r="E230" s="2" t="s">
        <v>15</v>
      </c>
      <c r="F230" s="9">
        <f t="shared" si="25"/>
        <v>3571322.9090000005</v>
      </c>
      <c r="G230" s="9">
        <f t="shared" si="21"/>
        <v>4249874.2617100002</v>
      </c>
      <c r="H230" s="10">
        <f t="shared" si="26"/>
        <v>4249874.2617100002</v>
      </c>
      <c r="K230" s="17">
        <v>9526229.6999999993</v>
      </c>
      <c r="L230" s="18">
        <f t="shared" si="22"/>
        <v>11336213.342999998</v>
      </c>
      <c r="M230" s="21">
        <v>10286422.83</v>
      </c>
      <c r="N230" s="23">
        <f t="shared" si="23"/>
        <v>12240843.1677</v>
      </c>
      <c r="O230" s="19">
        <v>10798686.689999999</v>
      </c>
      <c r="P230" s="19">
        <f t="shared" si="24"/>
        <v>12850437.1611</v>
      </c>
      <c r="Q230" s="18">
        <f t="shared" si="27"/>
        <v>10203779.74</v>
      </c>
      <c r="R230" s="20">
        <f t="shared" si="27"/>
        <v>12142497.890600001</v>
      </c>
    </row>
    <row r="231" spans="1:18" ht="45" x14ac:dyDescent="0.25">
      <c r="A231" s="2">
        <v>217</v>
      </c>
      <c r="B231" s="2" t="s">
        <v>151</v>
      </c>
      <c r="C231" s="3" t="s">
        <v>152</v>
      </c>
      <c r="D231" s="4">
        <v>1</v>
      </c>
      <c r="E231" s="2" t="s">
        <v>15</v>
      </c>
      <c r="F231" s="9">
        <f t="shared" si="25"/>
        <v>3805508.0174999996</v>
      </c>
      <c r="G231" s="9">
        <f t="shared" si="21"/>
        <v>4528554.5408249991</v>
      </c>
      <c r="H231" s="10">
        <f t="shared" si="26"/>
        <v>4528554.5408249991</v>
      </c>
      <c r="K231" s="17">
        <v>10150900.5</v>
      </c>
      <c r="L231" s="18">
        <f t="shared" si="22"/>
        <v>12079571.595000001</v>
      </c>
      <c r="M231" s="21">
        <v>10960942.359999999</v>
      </c>
      <c r="N231" s="23">
        <f t="shared" si="23"/>
        <v>13043521.408399999</v>
      </c>
      <c r="O231" s="19">
        <v>11506797.289999999</v>
      </c>
      <c r="P231" s="19">
        <f t="shared" si="24"/>
        <v>13693088.775099998</v>
      </c>
      <c r="Q231" s="18">
        <f t="shared" si="27"/>
        <v>10872880.049999999</v>
      </c>
      <c r="R231" s="20">
        <f t="shared" si="27"/>
        <v>12938727.259499999</v>
      </c>
    </row>
    <row r="232" spans="1:18" ht="45" x14ac:dyDescent="0.25">
      <c r="A232" s="2">
        <v>218</v>
      </c>
      <c r="B232" s="2" t="s">
        <v>151</v>
      </c>
      <c r="C232" s="3" t="s">
        <v>153</v>
      </c>
      <c r="D232" s="4">
        <v>1</v>
      </c>
      <c r="E232" s="2" t="s">
        <v>15</v>
      </c>
      <c r="F232" s="9">
        <f t="shared" si="25"/>
        <v>4039693.1260000002</v>
      </c>
      <c r="G232" s="9">
        <f t="shared" si="21"/>
        <v>4807234.8199399998</v>
      </c>
      <c r="H232" s="10">
        <f t="shared" si="26"/>
        <v>4807234.8199399998</v>
      </c>
      <c r="K232" s="17">
        <v>10775571.300000001</v>
      </c>
      <c r="L232" s="18">
        <f t="shared" si="22"/>
        <v>12822929.847000001</v>
      </c>
      <c r="M232" s="21">
        <v>11635461.890000001</v>
      </c>
      <c r="N232" s="23">
        <f t="shared" si="23"/>
        <v>13846199.6491</v>
      </c>
      <c r="O232" s="19">
        <v>12214907.890000001</v>
      </c>
      <c r="P232" s="19">
        <f t="shared" si="24"/>
        <v>14535740.3891</v>
      </c>
      <c r="Q232" s="18">
        <f t="shared" si="27"/>
        <v>11541980.359999999</v>
      </c>
      <c r="R232" s="20">
        <f t="shared" si="27"/>
        <v>13734956.6284</v>
      </c>
    </row>
    <row r="233" spans="1:18" ht="45" x14ac:dyDescent="0.25">
      <c r="A233" s="2">
        <v>219</v>
      </c>
      <c r="B233" s="2" t="s">
        <v>151</v>
      </c>
      <c r="C233" s="3" t="s">
        <v>61</v>
      </c>
      <c r="D233" s="4">
        <v>1</v>
      </c>
      <c r="E233" s="2" t="s">
        <v>15</v>
      </c>
      <c r="F233" s="9">
        <f t="shared" si="25"/>
        <v>322004.28049999999</v>
      </c>
      <c r="G233" s="9">
        <f t="shared" si="21"/>
        <v>383185.09379499999</v>
      </c>
      <c r="H233" s="10">
        <f t="shared" si="26"/>
        <v>383185.09379499999</v>
      </c>
      <c r="K233" s="17">
        <v>858921.7</v>
      </c>
      <c r="L233" s="18">
        <f t="shared" si="22"/>
        <v>1022116.823</v>
      </c>
      <c r="M233" s="21">
        <v>927463.65</v>
      </c>
      <c r="N233" s="23">
        <f t="shared" si="23"/>
        <v>1103681.7435000001</v>
      </c>
      <c r="O233" s="19">
        <v>973651.34</v>
      </c>
      <c r="P233" s="19">
        <f t="shared" si="24"/>
        <v>1158645.0946</v>
      </c>
      <c r="Q233" s="18">
        <f t="shared" si="27"/>
        <v>920012.23</v>
      </c>
      <c r="R233" s="20">
        <f t="shared" si="27"/>
        <v>1094814.5537</v>
      </c>
    </row>
    <row r="234" spans="1:18" ht="45" x14ac:dyDescent="0.25">
      <c r="A234" s="2">
        <v>220</v>
      </c>
      <c r="B234" s="2" t="s">
        <v>151</v>
      </c>
      <c r="C234" s="3" t="s">
        <v>62</v>
      </c>
      <c r="D234" s="4">
        <v>1</v>
      </c>
      <c r="E234" s="2" t="s">
        <v>15</v>
      </c>
      <c r="F234" s="9">
        <f t="shared" si="25"/>
        <v>497643.59983333328</v>
      </c>
      <c r="G234" s="9">
        <f t="shared" si="21"/>
        <v>592195.88380166655</v>
      </c>
      <c r="H234" s="10">
        <f t="shared" si="26"/>
        <v>592195.88380166655</v>
      </c>
      <c r="K234" s="17">
        <v>1327426.1000000001</v>
      </c>
      <c r="L234" s="18">
        <f t="shared" si="22"/>
        <v>1579637.0590000001</v>
      </c>
      <c r="M234" s="21">
        <v>1433354.7</v>
      </c>
      <c r="N234" s="23">
        <f t="shared" si="23"/>
        <v>1705692.0929999999</v>
      </c>
      <c r="O234" s="19">
        <v>1504735.77</v>
      </c>
      <c r="P234" s="19">
        <f t="shared" si="24"/>
        <v>1790635.5663000001</v>
      </c>
      <c r="Q234" s="18">
        <f t="shared" si="27"/>
        <v>1421838.8566666667</v>
      </c>
      <c r="R234" s="20">
        <f t="shared" si="27"/>
        <v>1691988.2394333333</v>
      </c>
    </row>
    <row r="235" spans="1:18" ht="45" x14ac:dyDescent="0.25">
      <c r="A235" s="2">
        <v>221</v>
      </c>
      <c r="B235" s="2" t="s">
        <v>151</v>
      </c>
      <c r="C235" s="3" t="s">
        <v>63</v>
      </c>
      <c r="D235" s="4">
        <v>1</v>
      </c>
      <c r="E235" s="2" t="s">
        <v>15</v>
      </c>
      <c r="F235" s="9">
        <f t="shared" si="25"/>
        <v>556189.38899999997</v>
      </c>
      <c r="G235" s="9">
        <f t="shared" ref="G235:G298" si="28">H235</f>
        <v>661865.37290999992</v>
      </c>
      <c r="H235" s="10">
        <f t="shared" si="26"/>
        <v>661865.37290999992</v>
      </c>
      <c r="K235" s="17">
        <v>1483592.5</v>
      </c>
      <c r="L235" s="18">
        <f t="shared" si="22"/>
        <v>1765475.075</v>
      </c>
      <c r="M235" s="21">
        <v>1601983.18</v>
      </c>
      <c r="N235" s="23">
        <f t="shared" si="23"/>
        <v>1906359.9841999998</v>
      </c>
      <c r="O235" s="19">
        <v>1681761.94</v>
      </c>
      <c r="P235" s="19">
        <f t="shared" si="24"/>
        <v>2001296.7086</v>
      </c>
      <c r="Q235" s="18">
        <f t="shared" si="27"/>
        <v>1589112.5399999998</v>
      </c>
      <c r="R235" s="20">
        <f t="shared" si="27"/>
        <v>1891043.9225999999</v>
      </c>
    </row>
    <row r="236" spans="1:18" ht="45" x14ac:dyDescent="0.25">
      <c r="A236" s="2">
        <v>222</v>
      </c>
      <c r="B236" s="2" t="s">
        <v>151</v>
      </c>
      <c r="C236" s="3" t="s">
        <v>154</v>
      </c>
      <c r="D236" s="4">
        <v>1</v>
      </c>
      <c r="E236" s="2" t="s">
        <v>15</v>
      </c>
      <c r="F236" s="9">
        <f t="shared" si="25"/>
        <v>146365.93649999998</v>
      </c>
      <c r="G236" s="9">
        <f t="shared" si="28"/>
        <v>174175.46443499997</v>
      </c>
      <c r="H236" s="10">
        <f t="shared" si="26"/>
        <v>174175.46443499997</v>
      </c>
      <c r="K236" s="17">
        <v>390419.9</v>
      </c>
      <c r="L236" s="18">
        <f t="shared" si="22"/>
        <v>464599.68100000004</v>
      </c>
      <c r="M236" s="21">
        <v>421575.41</v>
      </c>
      <c r="N236" s="23">
        <f t="shared" si="23"/>
        <v>501674.73789999995</v>
      </c>
      <c r="O236" s="19">
        <v>442569.86</v>
      </c>
      <c r="P236" s="19">
        <f t="shared" si="24"/>
        <v>526658.13339999993</v>
      </c>
      <c r="Q236" s="18">
        <f t="shared" si="27"/>
        <v>418188.38999999996</v>
      </c>
      <c r="R236" s="20">
        <f t="shared" si="27"/>
        <v>497644.18409999995</v>
      </c>
    </row>
    <row r="237" spans="1:18" ht="45" x14ac:dyDescent="0.25">
      <c r="A237" s="2">
        <v>223</v>
      </c>
      <c r="B237" s="2" t="s">
        <v>151</v>
      </c>
      <c r="C237" s="3" t="s">
        <v>65</v>
      </c>
      <c r="D237" s="4">
        <v>1</v>
      </c>
      <c r="E237" s="2" t="s">
        <v>15</v>
      </c>
      <c r="F237" s="9">
        <f t="shared" si="25"/>
        <v>146365.93649999998</v>
      </c>
      <c r="G237" s="9">
        <f t="shared" si="28"/>
        <v>174175.46443499997</v>
      </c>
      <c r="H237" s="10">
        <f t="shared" si="26"/>
        <v>174175.46443499997</v>
      </c>
      <c r="K237" s="17">
        <v>390419.9</v>
      </c>
      <c r="L237" s="18">
        <f t="shared" si="22"/>
        <v>464599.68100000004</v>
      </c>
      <c r="M237" s="21">
        <v>421575.41</v>
      </c>
      <c r="N237" s="23">
        <f t="shared" si="23"/>
        <v>501674.73789999995</v>
      </c>
      <c r="O237" s="19">
        <v>442569.86</v>
      </c>
      <c r="P237" s="19">
        <f t="shared" si="24"/>
        <v>526658.13339999993</v>
      </c>
      <c r="Q237" s="18">
        <f t="shared" si="27"/>
        <v>418188.38999999996</v>
      </c>
      <c r="R237" s="20">
        <f t="shared" si="27"/>
        <v>497644.18409999995</v>
      </c>
    </row>
    <row r="238" spans="1:18" ht="45" x14ac:dyDescent="0.25">
      <c r="A238" s="2">
        <v>224</v>
      </c>
      <c r="B238" s="2" t="s">
        <v>151</v>
      </c>
      <c r="C238" s="3" t="s">
        <v>126</v>
      </c>
      <c r="D238" s="4">
        <v>1</v>
      </c>
      <c r="E238" s="2" t="s">
        <v>15</v>
      </c>
      <c r="F238" s="9">
        <f t="shared" si="25"/>
        <v>146365.93649999998</v>
      </c>
      <c r="G238" s="9">
        <f t="shared" si="28"/>
        <v>174175.46443499997</v>
      </c>
      <c r="H238" s="10">
        <f t="shared" si="26"/>
        <v>174175.46443499997</v>
      </c>
      <c r="K238" s="17">
        <v>390419.9</v>
      </c>
      <c r="L238" s="18">
        <f t="shared" si="22"/>
        <v>464599.68100000004</v>
      </c>
      <c r="M238" s="21">
        <v>421575.41</v>
      </c>
      <c r="N238" s="23">
        <f t="shared" si="23"/>
        <v>501674.73789999995</v>
      </c>
      <c r="O238" s="19">
        <v>442569.86</v>
      </c>
      <c r="P238" s="19">
        <f t="shared" si="24"/>
        <v>526658.13339999993</v>
      </c>
      <c r="Q238" s="18">
        <f t="shared" si="27"/>
        <v>418188.38999999996</v>
      </c>
      <c r="R238" s="20">
        <f t="shared" si="27"/>
        <v>497644.18409999995</v>
      </c>
    </row>
    <row r="239" spans="1:18" ht="45" x14ac:dyDescent="0.25">
      <c r="A239" s="2">
        <v>225</v>
      </c>
      <c r="B239" s="2" t="s">
        <v>151</v>
      </c>
      <c r="C239" s="3" t="s">
        <v>155</v>
      </c>
      <c r="D239" s="4">
        <v>1</v>
      </c>
      <c r="E239" s="2" t="s">
        <v>15</v>
      </c>
      <c r="F239" s="9">
        <f t="shared" si="25"/>
        <v>146365.93649999998</v>
      </c>
      <c r="G239" s="9">
        <f t="shared" si="28"/>
        <v>174175.46443499997</v>
      </c>
      <c r="H239" s="10">
        <f t="shared" si="26"/>
        <v>174175.46443499997</v>
      </c>
      <c r="K239" s="17">
        <v>390419.9</v>
      </c>
      <c r="L239" s="18">
        <f t="shared" si="22"/>
        <v>464599.68100000004</v>
      </c>
      <c r="M239" s="21">
        <v>421575.41</v>
      </c>
      <c r="N239" s="23">
        <f t="shared" si="23"/>
        <v>501674.73789999995</v>
      </c>
      <c r="O239" s="19">
        <v>442569.86</v>
      </c>
      <c r="P239" s="19">
        <f t="shared" si="24"/>
        <v>526658.13339999993</v>
      </c>
      <c r="Q239" s="18">
        <f t="shared" si="27"/>
        <v>418188.38999999996</v>
      </c>
      <c r="R239" s="20">
        <f t="shared" si="27"/>
        <v>497644.18409999995</v>
      </c>
    </row>
    <row r="240" spans="1:18" ht="45" x14ac:dyDescent="0.25">
      <c r="A240" s="2">
        <v>226</v>
      </c>
      <c r="B240" s="2" t="s">
        <v>151</v>
      </c>
      <c r="C240" s="3" t="s">
        <v>66</v>
      </c>
      <c r="D240" s="4">
        <v>1</v>
      </c>
      <c r="E240" s="2" t="s">
        <v>15</v>
      </c>
      <c r="F240" s="9">
        <f t="shared" si="25"/>
        <v>146365.93649999998</v>
      </c>
      <c r="G240" s="9">
        <f t="shared" si="28"/>
        <v>174175.46443499997</v>
      </c>
      <c r="H240" s="10">
        <f t="shared" si="26"/>
        <v>174175.46443499997</v>
      </c>
      <c r="K240" s="17">
        <v>390419.9</v>
      </c>
      <c r="L240" s="18">
        <f t="shared" si="22"/>
        <v>464599.68100000004</v>
      </c>
      <c r="M240" s="21">
        <v>421575.41</v>
      </c>
      <c r="N240" s="23">
        <f t="shared" si="23"/>
        <v>501674.73789999995</v>
      </c>
      <c r="O240" s="19">
        <v>442569.86</v>
      </c>
      <c r="P240" s="19">
        <f t="shared" si="24"/>
        <v>526658.13339999993</v>
      </c>
      <c r="Q240" s="18">
        <f t="shared" si="27"/>
        <v>418188.38999999996</v>
      </c>
      <c r="R240" s="20">
        <f t="shared" si="27"/>
        <v>497644.18409999995</v>
      </c>
    </row>
    <row r="241" spans="1:18" ht="45" x14ac:dyDescent="0.25">
      <c r="A241" s="2">
        <v>227</v>
      </c>
      <c r="B241" s="2" t="s">
        <v>151</v>
      </c>
      <c r="C241" s="3" t="s">
        <v>67</v>
      </c>
      <c r="D241" s="4">
        <v>1</v>
      </c>
      <c r="E241" s="2" t="s">
        <v>15</v>
      </c>
      <c r="F241" s="9">
        <f t="shared" si="25"/>
        <v>146365.93649999998</v>
      </c>
      <c r="G241" s="9">
        <f t="shared" si="28"/>
        <v>174175.46443499997</v>
      </c>
      <c r="H241" s="10">
        <f t="shared" si="26"/>
        <v>174175.46443499997</v>
      </c>
      <c r="K241" s="17">
        <v>390419.9</v>
      </c>
      <c r="L241" s="18">
        <f t="shared" si="22"/>
        <v>464599.68100000004</v>
      </c>
      <c r="M241" s="21">
        <v>421575.41</v>
      </c>
      <c r="N241" s="23">
        <f t="shared" si="23"/>
        <v>501674.73789999995</v>
      </c>
      <c r="O241" s="19">
        <v>442569.86</v>
      </c>
      <c r="P241" s="19">
        <f t="shared" si="24"/>
        <v>526658.13339999993</v>
      </c>
      <c r="Q241" s="18">
        <f t="shared" si="27"/>
        <v>418188.38999999996</v>
      </c>
      <c r="R241" s="20">
        <f t="shared" si="27"/>
        <v>497644.18409999995</v>
      </c>
    </row>
    <row r="242" spans="1:18" ht="45" x14ac:dyDescent="0.25">
      <c r="A242" s="2">
        <v>228</v>
      </c>
      <c r="B242" s="2" t="s">
        <v>151</v>
      </c>
      <c r="C242" s="3" t="s">
        <v>68</v>
      </c>
      <c r="D242" s="4">
        <v>1</v>
      </c>
      <c r="E242" s="2" t="s">
        <v>15</v>
      </c>
      <c r="F242" s="9">
        <f t="shared" si="25"/>
        <v>117092.55366666666</v>
      </c>
      <c r="G242" s="9">
        <f t="shared" si="28"/>
        <v>139340.13886333333</v>
      </c>
      <c r="H242" s="10">
        <f t="shared" si="26"/>
        <v>139340.13886333333</v>
      </c>
      <c r="K242" s="17">
        <v>312335.40000000002</v>
      </c>
      <c r="L242" s="18">
        <f>+((K242*19%)+K242)</f>
        <v>371679.12600000005</v>
      </c>
      <c r="M242" s="21">
        <v>337259.76</v>
      </c>
      <c r="N242" s="23">
        <f t="shared" si="23"/>
        <v>401339.11440000002</v>
      </c>
      <c r="O242" s="19">
        <v>354055.3</v>
      </c>
      <c r="P242" s="19">
        <f t="shared" si="24"/>
        <v>421325.80699999997</v>
      </c>
      <c r="Q242" s="18">
        <f t="shared" si="27"/>
        <v>334550.15333333332</v>
      </c>
      <c r="R242" s="20">
        <f t="shared" si="27"/>
        <v>398114.68246666668</v>
      </c>
    </row>
    <row r="243" spans="1:18" ht="45" x14ac:dyDescent="0.25">
      <c r="A243" s="2">
        <v>229</v>
      </c>
      <c r="B243" s="2" t="s">
        <v>151</v>
      </c>
      <c r="C243" s="3" t="s">
        <v>69</v>
      </c>
      <c r="D243" s="4">
        <v>1</v>
      </c>
      <c r="E243" s="2" t="s">
        <v>15</v>
      </c>
      <c r="F243" s="9">
        <f t="shared" si="25"/>
        <v>87819.172000000006</v>
      </c>
      <c r="G243" s="9">
        <f t="shared" si="28"/>
        <v>104504.81468</v>
      </c>
      <c r="H243" s="10">
        <f t="shared" si="26"/>
        <v>104504.81468</v>
      </c>
      <c r="K243" s="17">
        <v>234250.9</v>
      </c>
      <c r="L243" s="18">
        <f t="shared" si="22"/>
        <v>278758.571</v>
      </c>
      <c r="M243" s="21">
        <v>252944.12</v>
      </c>
      <c r="N243" s="23">
        <f t="shared" si="23"/>
        <v>301003.50280000002</v>
      </c>
      <c r="O243" s="19">
        <v>265540.74</v>
      </c>
      <c r="P243" s="19">
        <f t="shared" si="24"/>
        <v>315993.48060000001</v>
      </c>
      <c r="Q243" s="18">
        <f t="shared" si="27"/>
        <v>250911.92</v>
      </c>
      <c r="R243" s="20">
        <f t="shared" si="27"/>
        <v>298585.18479999999</v>
      </c>
    </row>
    <row r="244" spans="1:18" ht="45" x14ac:dyDescent="0.25">
      <c r="A244" s="2">
        <v>230</v>
      </c>
      <c r="B244" s="2" t="s">
        <v>151</v>
      </c>
      <c r="C244" s="3" t="s">
        <v>70</v>
      </c>
      <c r="D244" s="4">
        <v>1</v>
      </c>
      <c r="E244" s="2" t="s">
        <v>15</v>
      </c>
      <c r="F244" s="9">
        <f t="shared" si="25"/>
        <v>87819.172000000006</v>
      </c>
      <c r="G244" s="9">
        <f t="shared" si="28"/>
        <v>104504.81468</v>
      </c>
      <c r="H244" s="10">
        <f t="shared" si="26"/>
        <v>104504.81468</v>
      </c>
      <c r="K244" s="17">
        <v>234250.9</v>
      </c>
      <c r="L244" s="18">
        <f t="shared" si="22"/>
        <v>278758.571</v>
      </c>
      <c r="M244" s="21">
        <v>252944.12</v>
      </c>
      <c r="N244" s="23">
        <f t="shared" si="23"/>
        <v>301003.50280000002</v>
      </c>
      <c r="O244" s="19">
        <v>265540.74</v>
      </c>
      <c r="P244" s="19">
        <f t="shared" si="24"/>
        <v>315993.48060000001</v>
      </c>
      <c r="Q244" s="18">
        <f t="shared" si="27"/>
        <v>250911.92</v>
      </c>
      <c r="R244" s="20">
        <f t="shared" si="27"/>
        <v>298585.18479999999</v>
      </c>
    </row>
    <row r="245" spans="1:18" ht="45" x14ac:dyDescent="0.25">
      <c r="A245" s="2">
        <v>231</v>
      </c>
      <c r="B245" s="2" t="s">
        <v>151</v>
      </c>
      <c r="C245" s="3" t="s">
        <v>71</v>
      </c>
      <c r="D245" s="4">
        <v>1</v>
      </c>
      <c r="E245" s="2" t="s">
        <v>15</v>
      </c>
      <c r="F245" s="9">
        <f t="shared" si="25"/>
        <v>87819.172000000006</v>
      </c>
      <c r="G245" s="9">
        <f t="shared" si="28"/>
        <v>104504.81468</v>
      </c>
      <c r="H245" s="10">
        <f t="shared" si="26"/>
        <v>104504.81468</v>
      </c>
      <c r="K245" s="17">
        <v>234250.9</v>
      </c>
      <c r="L245" s="18">
        <f t="shared" si="22"/>
        <v>278758.571</v>
      </c>
      <c r="M245" s="21">
        <v>252944.12</v>
      </c>
      <c r="N245" s="23">
        <f t="shared" si="23"/>
        <v>301003.50280000002</v>
      </c>
      <c r="O245" s="19">
        <v>265540.74</v>
      </c>
      <c r="P245" s="19">
        <f t="shared" si="24"/>
        <v>315993.48060000001</v>
      </c>
      <c r="Q245" s="18">
        <f t="shared" si="27"/>
        <v>250911.92</v>
      </c>
      <c r="R245" s="20">
        <f t="shared" si="27"/>
        <v>298585.18479999999</v>
      </c>
    </row>
    <row r="246" spans="1:18" ht="45" x14ac:dyDescent="0.25">
      <c r="A246" s="2">
        <v>232</v>
      </c>
      <c r="B246" s="2" t="s">
        <v>151</v>
      </c>
      <c r="C246" s="3" t="s">
        <v>70</v>
      </c>
      <c r="D246" s="4">
        <v>1</v>
      </c>
      <c r="E246" s="2" t="s">
        <v>15</v>
      </c>
      <c r="F246" s="9">
        <f t="shared" si="25"/>
        <v>87819.172000000006</v>
      </c>
      <c r="G246" s="9">
        <f t="shared" si="28"/>
        <v>104504.81468</v>
      </c>
      <c r="H246" s="10">
        <f t="shared" si="26"/>
        <v>104504.81468</v>
      </c>
      <c r="K246" s="17">
        <v>234250.9</v>
      </c>
      <c r="L246" s="18">
        <f t="shared" si="22"/>
        <v>278758.571</v>
      </c>
      <c r="M246" s="21">
        <v>252944.12</v>
      </c>
      <c r="N246" s="23">
        <f t="shared" si="23"/>
        <v>301003.50280000002</v>
      </c>
      <c r="O246" s="19">
        <v>265540.74</v>
      </c>
      <c r="P246" s="19">
        <f t="shared" si="24"/>
        <v>315993.48060000001</v>
      </c>
      <c r="Q246" s="18">
        <f t="shared" si="27"/>
        <v>250911.92</v>
      </c>
      <c r="R246" s="20">
        <f t="shared" si="27"/>
        <v>298585.18479999999</v>
      </c>
    </row>
    <row r="247" spans="1:18" ht="45" x14ac:dyDescent="0.25">
      <c r="A247" s="2">
        <v>233</v>
      </c>
      <c r="B247" s="2" t="s">
        <v>151</v>
      </c>
      <c r="C247" s="3" t="s">
        <v>72</v>
      </c>
      <c r="D247" s="4">
        <v>1</v>
      </c>
      <c r="E247" s="2" t="s">
        <v>15</v>
      </c>
      <c r="F247" s="9">
        <f t="shared" si="25"/>
        <v>87819.172000000006</v>
      </c>
      <c r="G247" s="9">
        <f t="shared" si="28"/>
        <v>104504.81468</v>
      </c>
      <c r="H247" s="10">
        <f t="shared" si="26"/>
        <v>104504.81468</v>
      </c>
      <c r="K247" s="17">
        <v>234250.9</v>
      </c>
      <c r="L247" s="18">
        <f t="shared" si="22"/>
        <v>278758.571</v>
      </c>
      <c r="M247" s="21">
        <v>252944.12</v>
      </c>
      <c r="N247" s="23">
        <f t="shared" si="23"/>
        <v>301003.50280000002</v>
      </c>
      <c r="O247" s="19">
        <v>265540.74</v>
      </c>
      <c r="P247" s="19">
        <f t="shared" si="24"/>
        <v>315993.48060000001</v>
      </c>
      <c r="Q247" s="18">
        <f t="shared" si="27"/>
        <v>250911.92</v>
      </c>
      <c r="R247" s="20">
        <f t="shared" si="27"/>
        <v>298585.18479999999</v>
      </c>
    </row>
    <row r="248" spans="1:18" ht="45" x14ac:dyDescent="0.25">
      <c r="A248" s="2">
        <v>234</v>
      </c>
      <c r="B248" s="2" t="s">
        <v>151</v>
      </c>
      <c r="C248" s="3" t="s">
        <v>73</v>
      </c>
      <c r="D248" s="4">
        <v>1</v>
      </c>
      <c r="E248" s="2" t="s">
        <v>15</v>
      </c>
      <c r="F248" s="9">
        <f t="shared" si="25"/>
        <v>87819.172000000006</v>
      </c>
      <c r="G248" s="9">
        <f t="shared" si="28"/>
        <v>104504.81468</v>
      </c>
      <c r="H248" s="10">
        <f t="shared" si="26"/>
        <v>104504.81468</v>
      </c>
      <c r="K248" s="17">
        <v>234250.9</v>
      </c>
      <c r="L248" s="18">
        <f t="shared" si="22"/>
        <v>278758.571</v>
      </c>
      <c r="M248" s="21">
        <v>252944.12</v>
      </c>
      <c r="N248" s="23">
        <f t="shared" si="23"/>
        <v>301003.50280000002</v>
      </c>
      <c r="O248" s="19">
        <v>265540.74</v>
      </c>
      <c r="P248" s="19">
        <f t="shared" si="24"/>
        <v>315993.48060000001</v>
      </c>
      <c r="Q248" s="18">
        <f t="shared" si="27"/>
        <v>250911.92</v>
      </c>
      <c r="R248" s="20">
        <f t="shared" si="27"/>
        <v>298585.18479999999</v>
      </c>
    </row>
    <row r="249" spans="1:18" ht="45" x14ac:dyDescent="0.25">
      <c r="A249" s="2">
        <v>235</v>
      </c>
      <c r="B249" s="2" t="s">
        <v>151</v>
      </c>
      <c r="C249" s="3" t="s">
        <v>74</v>
      </c>
      <c r="D249" s="4">
        <v>1</v>
      </c>
      <c r="E249" s="2" t="s">
        <v>15</v>
      </c>
      <c r="F249" s="9">
        <f t="shared" si="25"/>
        <v>87819.172000000006</v>
      </c>
      <c r="G249" s="9">
        <f t="shared" si="28"/>
        <v>104504.81468</v>
      </c>
      <c r="H249" s="10">
        <f t="shared" si="26"/>
        <v>104504.81468</v>
      </c>
      <c r="K249" s="17">
        <v>234250.9</v>
      </c>
      <c r="L249" s="18">
        <f t="shared" si="22"/>
        <v>278758.571</v>
      </c>
      <c r="M249" s="21">
        <v>252944.12</v>
      </c>
      <c r="N249" s="23">
        <f t="shared" si="23"/>
        <v>301003.50280000002</v>
      </c>
      <c r="O249" s="19">
        <v>265540.74</v>
      </c>
      <c r="P249" s="19">
        <f t="shared" si="24"/>
        <v>315993.48060000001</v>
      </c>
      <c r="Q249" s="18">
        <f t="shared" si="27"/>
        <v>250911.92</v>
      </c>
      <c r="R249" s="20">
        <f t="shared" si="27"/>
        <v>298585.18479999999</v>
      </c>
    </row>
    <row r="250" spans="1:18" ht="45" x14ac:dyDescent="0.25">
      <c r="A250" s="2">
        <v>236</v>
      </c>
      <c r="B250" s="2" t="s">
        <v>151</v>
      </c>
      <c r="C250" s="3" t="s">
        <v>75</v>
      </c>
      <c r="D250" s="4">
        <v>1</v>
      </c>
      <c r="E250" s="2" t="s">
        <v>15</v>
      </c>
      <c r="F250" s="9">
        <f t="shared" si="25"/>
        <v>87819.172000000006</v>
      </c>
      <c r="G250" s="9">
        <f t="shared" si="28"/>
        <v>104504.81468</v>
      </c>
      <c r="H250" s="10">
        <f t="shared" si="26"/>
        <v>104504.81468</v>
      </c>
      <c r="K250" s="17">
        <v>234250.9</v>
      </c>
      <c r="L250" s="18">
        <f t="shared" si="22"/>
        <v>278758.571</v>
      </c>
      <c r="M250" s="21">
        <v>252944.12</v>
      </c>
      <c r="N250" s="23">
        <f t="shared" si="23"/>
        <v>301003.50280000002</v>
      </c>
      <c r="O250" s="19">
        <v>265540.74</v>
      </c>
      <c r="P250" s="19">
        <f t="shared" si="24"/>
        <v>315993.48060000001</v>
      </c>
      <c r="Q250" s="18">
        <f t="shared" si="27"/>
        <v>250911.92</v>
      </c>
      <c r="R250" s="20">
        <f t="shared" si="27"/>
        <v>298585.18479999999</v>
      </c>
    </row>
    <row r="251" spans="1:18" ht="45" x14ac:dyDescent="0.25">
      <c r="A251" s="2">
        <v>237</v>
      </c>
      <c r="B251" s="2" t="s">
        <v>151</v>
      </c>
      <c r="C251" s="3" t="s">
        <v>76</v>
      </c>
      <c r="D251" s="4">
        <v>1</v>
      </c>
      <c r="E251" s="2" t="s">
        <v>15</v>
      </c>
      <c r="F251" s="9">
        <f t="shared" si="25"/>
        <v>105383.20216666667</v>
      </c>
      <c r="G251" s="9">
        <f t="shared" si="28"/>
        <v>125406.01057833333</v>
      </c>
      <c r="H251" s="10">
        <f t="shared" si="26"/>
        <v>125406.01057833333</v>
      </c>
      <c r="K251" s="17">
        <v>281101.59999999998</v>
      </c>
      <c r="L251" s="18">
        <f t="shared" si="22"/>
        <v>334510.90399999998</v>
      </c>
      <c r="M251" s="21">
        <v>303533.51</v>
      </c>
      <c r="N251" s="23">
        <f t="shared" si="23"/>
        <v>361204.87690000003</v>
      </c>
      <c r="O251" s="19">
        <v>318649.48</v>
      </c>
      <c r="P251" s="19">
        <f t="shared" si="24"/>
        <v>379192.8812</v>
      </c>
      <c r="Q251" s="18">
        <f t="shared" si="27"/>
        <v>301094.86333333334</v>
      </c>
      <c r="R251" s="20">
        <f t="shared" si="27"/>
        <v>358302.88736666669</v>
      </c>
    </row>
    <row r="252" spans="1:18" ht="45" x14ac:dyDescent="0.25">
      <c r="A252" s="2">
        <v>238</v>
      </c>
      <c r="B252" s="2" t="s">
        <v>151</v>
      </c>
      <c r="C252" s="3" t="s">
        <v>77</v>
      </c>
      <c r="D252" s="4">
        <v>1</v>
      </c>
      <c r="E252" s="2" t="s">
        <v>15</v>
      </c>
      <c r="F252" s="9">
        <f t="shared" si="25"/>
        <v>105383.20216666667</v>
      </c>
      <c r="G252" s="9">
        <f t="shared" si="28"/>
        <v>125406.01057833333</v>
      </c>
      <c r="H252" s="10">
        <f t="shared" si="26"/>
        <v>125406.01057833333</v>
      </c>
      <c r="K252" s="17">
        <v>281101.59999999998</v>
      </c>
      <c r="L252" s="18">
        <f t="shared" si="22"/>
        <v>334510.90399999998</v>
      </c>
      <c r="M252" s="21">
        <v>303533.51</v>
      </c>
      <c r="N252" s="23">
        <f t="shared" si="23"/>
        <v>361204.87690000003</v>
      </c>
      <c r="O252" s="19">
        <v>318649.48</v>
      </c>
      <c r="P252" s="19">
        <f t="shared" si="24"/>
        <v>379192.8812</v>
      </c>
      <c r="Q252" s="18">
        <f t="shared" si="27"/>
        <v>301094.86333333334</v>
      </c>
      <c r="R252" s="20">
        <f t="shared" si="27"/>
        <v>358302.88736666669</v>
      </c>
    </row>
    <row r="253" spans="1:18" ht="45" x14ac:dyDescent="0.25">
      <c r="A253" s="2">
        <v>239</v>
      </c>
      <c r="B253" s="2" t="s">
        <v>151</v>
      </c>
      <c r="C253" s="3" t="s">
        <v>78</v>
      </c>
      <c r="D253" s="4">
        <v>1</v>
      </c>
      <c r="E253" s="2" t="s">
        <v>15</v>
      </c>
      <c r="F253" s="9">
        <f t="shared" si="25"/>
        <v>105383.20216666667</v>
      </c>
      <c r="G253" s="9">
        <f t="shared" si="28"/>
        <v>125406.01057833333</v>
      </c>
      <c r="H253" s="10">
        <f t="shared" si="26"/>
        <v>125406.01057833333</v>
      </c>
      <c r="K253" s="17">
        <v>281101.59999999998</v>
      </c>
      <c r="L253" s="18">
        <f t="shared" si="22"/>
        <v>334510.90399999998</v>
      </c>
      <c r="M253" s="21">
        <v>303533.51</v>
      </c>
      <c r="N253" s="23">
        <f t="shared" si="23"/>
        <v>361204.87690000003</v>
      </c>
      <c r="O253" s="19">
        <v>318649.48</v>
      </c>
      <c r="P253" s="19">
        <f t="shared" si="24"/>
        <v>379192.8812</v>
      </c>
      <c r="Q253" s="18">
        <f t="shared" si="27"/>
        <v>301094.86333333334</v>
      </c>
      <c r="R253" s="20">
        <f t="shared" si="27"/>
        <v>358302.88736666669</v>
      </c>
    </row>
    <row r="254" spans="1:18" ht="45" x14ac:dyDescent="0.25">
      <c r="A254" s="2">
        <v>240</v>
      </c>
      <c r="B254" s="2" t="s">
        <v>151</v>
      </c>
      <c r="C254" s="3" t="s">
        <v>79</v>
      </c>
      <c r="D254" s="4">
        <v>1</v>
      </c>
      <c r="E254" s="2" t="s">
        <v>15</v>
      </c>
      <c r="F254" s="9">
        <f t="shared" si="25"/>
        <v>105383.20216666667</v>
      </c>
      <c r="G254" s="9">
        <f t="shared" si="28"/>
        <v>125406.01057833333</v>
      </c>
      <c r="H254" s="10">
        <f t="shared" si="26"/>
        <v>125406.01057833333</v>
      </c>
      <c r="K254" s="17">
        <v>281101.59999999998</v>
      </c>
      <c r="L254" s="18">
        <f t="shared" si="22"/>
        <v>334510.90399999998</v>
      </c>
      <c r="M254" s="21">
        <v>303533.51</v>
      </c>
      <c r="N254" s="23">
        <f t="shared" si="23"/>
        <v>361204.87690000003</v>
      </c>
      <c r="O254" s="19">
        <v>318649.48</v>
      </c>
      <c r="P254" s="19">
        <f t="shared" si="24"/>
        <v>379192.8812</v>
      </c>
      <c r="Q254" s="18">
        <f t="shared" si="27"/>
        <v>301094.86333333334</v>
      </c>
      <c r="R254" s="20">
        <f t="shared" si="27"/>
        <v>358302.88736666669</v>
      </c>
    </row>
    <row r="255" spans="1:18" ht="45" x14ac:dyDescent="0.25">
      <c r="A255" s="2">
        <v>241</v>
      </c>
      <c r="B255" s="2" t="s">
        <v>151</v>
      </c>
      <c r="C255" s="3" t="s">
        <v>80</v>
      </c>
      <c r="D255" s="4">
        <v>1</v>
      </c>
      <c r="E255" s="2" t="s">
        <v>15</v>
      </c>
      <c r="F255" s="9">
        <f t="shared" si="25"/>
        <v>105383.20216666667</v>
      </c>
      <c r="G255" s="9">
        <f t="shared" si="28"/>
        <v>125406.01057833333</v>
      </c>
      <c r="H255" s="10">
        <f t="shared" si="26"/>
        <v>125406.01057833333</v>
      </c>
      <c r="K255" s="17">
        <v>281101.59999999998</v>
      </c>
      <c r="L255" s="18">
        <f t="shared" si="22"/>
        <v>334510.90399999998</v>
      </c>
      <c r="M255" s="21">
        <v>303533.51</v>
      </c>
      <c r="N255" s="23">
        <f t="shared" si="23"/>
        <v>361204.87690000003</v>
      </c>
      <c r="O255" s="19">
        <v>318649.48</v>
      </c>
      <c r="P255" s="19">
        <f t="shared" si="24"/>
        <v>379192.8812</v>
      </c>
      <c r="Q255" s="18">
        <f t="shared" si="27"/>
        <v>301094.86333333334</v>
      </c>
      <c r="R255" s="20">
        <f t="shared" si="27"/>
        <v>358302.88736666669</v>
      </c>
    </row>
    <row r="256" spans="1:18" ht="45" x14ac:dyDescent="0.25">
      <c r="A256" s="2">
        <v>242</v>
      </c>
      <c r="B256" s="2" t="s">
        <v>151</v>
      </c>
      <c r="C256" s="3" t="s">
        <v>81</v>
      </c>
      <c r="D256" s="4">
        <v>1</v>
      </c>
      <c r="E256" s="2" t="s">
        <v>15</v>
      </c>
      <c r="F256" s="9">
        <f t="shared" si="25"/>
        <v>105383.20216666667</v>
      </c>
      <c r="G256" s="9">
        <f t="shared" si="28"/>
        <v>125406.01057833333</v>
      </c>
      <c r="H256" s="10">
        <f t="shared" si="26"/>
        <v>125406.01057833333</v>
      </c>
      <c r="K256" s="17">
        <v>281101.59999999998</v>
      </c>
      <c r="L256" s="18">
        <f t="shared" si="22"/>
        <v>334510.90399999998</v>
      </c>
      <c r="M256" s="21">
        <v>303533.51</v>
      </c>
      <c r="N256" s="23">
        <f t="shared" si="23"/>
        <v>361204.87690000003</v>
      </c>
      <c r="O256" s="19">
        <v>318649.48</v>
      </c>
      <c r="P256" s="19">
        <f t="shared" si="24"/>
        <v>379192.8812</v>
      </c>
      <c r="Q256" s="18">
        <f t="shared" si="27"/>
        <v>301094.86333333334</v>
      </c>
      <c r="R256" s="20">
        <f t="shared" si="27"/>
        <v>358302.88736666669</v>
      </c>
    </row>
    <row r="257" spans="1:18" ht="45" x14ac:dyDescent="0.25">
      <c r="A257" s="2">
        <v>243</v>
      </c>
      <c r="B257" s="2" t="s">
        <v>151</v>
      </c>
      <c r="C257" s="3" t="s">
        <v>82</v>
      </c>
      <c r="D257" s="4">
        <v>1</v>
      </c>
      <c r="E257" s="2" t="s">
        <v>15</v>
      </c>
      <c r="F257" s="9">
        <f t="shared" si="25"/>
        <v>105383.20216666667</v>
      </c>
      <c r="G257" s="9">
        <f t="shared" si="28"/>
        <v>125406.01057833333</v>
      </c>
      <c r="H257" s="10">
        <f t="shared" si="26"/>
        <v>125406.01057833333</v>
      </c>
      <c r="K257" s="17">
        <v>281101.59999999998</v>
      </c>
      <c r="L257" s="18">
        <f t="shared" si="22"/>
        <v>334510.90399999998</v>
      </c>
      <c r="M257" s="21">
        <v>303533.51</v>
      </c>
      <c r="N257" s="23">
        <f t="shared" si="23"/>
        <v>361204.87690000003</v>
      </c>
      <c r="O257" s="19">
        <v>318649.48</v>
      </c>
      <c r="P257" s="19">
        <f t="shared" si="24"/>
        <v>379192.8812</v>
      </c>
      <c r="Q257" s="18">
        <f t="shared" si="27"/>
        <v>301094.86333333334</v>
      </c>
      <c r="R257" s="20">
        <f t="shared" si="27"/>
        <v>358302.88736666669</v>
      </c>
    </row>
    <row r="258" spans="1:18" ht="45" x14ac:dyDescent="0.25">
      <c r="A258" s="2">
        <v>244</v>
      </c>
      <c r="B258" s="2" t="s">
        <v>151</v>
      </c>
      <c r="C258" s="3" t="s">
        <v>83</v>
      </c>
      <c r="D258" s="4">
        <v>1</v>
      </c>
      <c r="E258" s="2" t="s">
        <v>15</v>
      </c>
      <c r="F258" s="9">
        <f t="shared" si="25"/>
        <v>840336.13445378153</v>
      </c>
      <c r="G258" s="9">
        <v>1000000</v>
      </c>
      <c r="H258" s="10">
        <f t="shared" si="26"/>
        <v>383185.09379499999</v>
      </c>
      <c r="K258" s="17">
        <v>858921.7</v>
      </c>
      <c r="L258" s="18">
        <f t="shared" si="22"/>
        <v>1022116.823</v>
      </c>
      <c r="M258" s="21">
        <v>927463.65</v>
      </c>
      <c r="N258" s="23">
        <f t="shared" si="23"/>
        <v>1103681.7435000001</v>
      </c>
      <c r="O258" s="19">
        <v>973651.34</v>
      </c>
      <c r="P258" s="19">
        <f t="shared" si="24"/>
        <v>1158645.0946</v>
      </c>
      <c r="Q258" s="18">
        <f t="shared" si="27"/>
        <v>920012.23</v>
      </c>
      <c r="R258" s="20">
        <f t="shared" si="27"/>
        <v>1094814.5537</v>
      </c>
    </row>
    <row r="259" spans="1:18" ht="45" x14ac:dyDescent="0.25">
      <c r="A259" s="2">
        <v>245</v>
      </c>
      <c r="B259" s="2" t="s">
        <v>151</v>
      </c>
      <c r="C259" s="3" t="s">
        <v>84</v>
      </c>
      <c r="D259" s="4">
        <v>1</v>
      </c>
      <c r="E259" s="2" t="s">
        <v>15</v>
      </c>
      <c r="F259" s="9">
        <f t="shared" si="25"/>
        <v>924369.74789915967</v>
      </c>
      <c r="G259" s="9">
        <v>1100000</v>
      </c>
      <c r="H259" s="10">
        <f t="shared" si="26"/>
        <v>404086.28969333327</v>
      </c>
      <c r="K259" s="17">
        <v>905772.4</v>
      </c>
      <c r="L259" s="18">
        <f t="shared" si="22"/>
        <v>1077869.156</v>
      </c>
      <c r="M259" s="21">
        <v>978053.04</v>
      </c>
      <c r="N259" s="23">
        <f t="shared" si="23"/>
        <v>1163883.1176</v>
      </c>
      <c r="O259" s="19">
        <v>1026760.08</v>
      </c>
      <c r="P259" s="19">
        <f t="shared" si="24"/>
        <v>1221844.4952</v>
      </c>
      <c r="Q259" s="18">
        <f t="shared" si="27"/>
        <v>970195.17333333334</v>
      </c>
      <c r="R259" s="20">
        <f t="shared" si="27"/>
        <v>1154532.2562666666</v>
      </c>
    </row>
    <row r="260" spans="1:18" ht="45" x14ac:dyDescent="0.25">
      <c r="A260" s="2">
        <v>246</v>
      </c>
      <c r="B260" s="2" t="s">
        <v>151</v>
      </c>
      <c r="C260" s="3" t="s">
        <v>85</v>
      </c>
      <c r="D260" s="4">
        <v>1</v>
      </c>
      <c r="E260" s="2" t="s">
        <v>15</v>
      </c>
      <c r="F260" s="9">
        <f t="shared" si="25"/>
        <v>1344537.8151260505</v>
      </c>
      <c r="G260" s="9">
        <v>1600000</v>
      </c>
      <c r="H260" s="10">
        <f t="shared" si="26"/>
        <v>592195.88380166655</v>
      </c>
      <c r="K260" s="24">
        <v>1327426.1000000001</v>
      </c>
      <c r="L260" s="18">
        <f t="shared" si="22"/>
        <v>1579637.0590000001</v>
      </c>
      <c r="M260" s="21">
        <v>1433354.7</v>
      </c>
      <c r="N260" s="23">
        <f t="shared" si="23"/>
        <v>1705692.0929999999</v>
      </c>
      <c r="O260" s="19">
        <v>1504735.77</v>
      </c>
      <c r="P260" s="19">
        <f t="shared" si="24"/>
        <v>1790635.5663000001</v>
      </c>
      <c r="Q260" s="18">
        <f t="shared" si="27"/>
        <v>1421838.8566666667</v>
      </c>
      <c r="R260" s="20">
        <f t="shared" si="27"/>
        <v>1691988.2394333333</v>
      </c>
    </row>
    <row r="261" spans="1:18" ht="45" x14ac:dyDescent="0.25">
      <c r="A261" s="2">
        <v>247</v>
      </c>
      <c r="B261" s="2" t="s">
        <v>151</v>
      </c>
      <c r="C261" s="3" t="s">
        <v>128</v>
      </c>
      <c r="D261" s="4">
        <v>1</v>
      </c>
      <c r="E261" s="2" t="s">
        <v>15</v>
      </c>
      <c r="F261" s="9">
        <f t="shared" si="25"/>
        <v>243697.47899159664</v>
      </c>
      <c r="G261" s="9">
        <v>290000</v>
      </c>
      <c r="H261" s="10">
        <f t="shared" si="26"/>
        <v>104504.81468</v>
      </c>
      <c r="K261" s="17">
        <v>234250.9</v>
      </c>
      <c r="L261" s="18">
        <f t="shared" si="22"/>
        <v>278758.571</v>
      </c>
      <c r="M261" s="21">
        <v>252944.12</v>
      </c>
      <c r="N261" s="23">
        <f t="shared" si="23"/>
        <v>301003.50280000002</v>
      </c>
      <c r="O261" s="19">
        <v>265540.74</v>
      </c>
      <c r="P261" s="19">
        <f t="shared" si="24"/>
        <v>315993.48060000001</v>
      </c>
      <c r="Q261" s="18">
        <f t="shared" si="27"/>
        <v>250911.92</v>
      </c>
      <c r="R261" s="20">
        <f t="shared" si="27"/>
        <v>298585.18479999999</v>
      </c>
    </row>
    <row r="262" spans="1:18" ht="45" x14ac:dyDescent="0.25">
      <c r="A262" s="2">
        <v>248</v>
      </c>
      <c r="B262" s="2" t="s">
        <v>151</v>
      </c>
      <c r="C262" s="3" t="s">
        <v>129</v>
      </c>
      <c r="D262" s="4">
        <v>1</v>
      </c>
      <c r="E262" s="2" t="s">
        <v>15</v>
      </c>
      <c r="F262" s="9">
        <f t="shared" si="25"/>
        <v>361344.53781512607</v>
      </c>
      <c r="G262" s="9">
        <v>430000</v>
      </c>
      <c r="H262" s="10">
        <f t="shared" si="26"/>
        <v>153274.269925</v>
      </c>
      <c r="K262" s="17">
        <v>343569.2</v>
      </c>
      <c r="L262" s="18">
        <f t="shared" si="22"/>
        <v>408847.348</v>
      </c>
      <c r="M262" s="21">
        <v>370986.02</v>
      </c>
      <c r="N262" s="23">
        <f t="shared" si="23"/>
        <v>441473.36380000005</v>
      </c>
      <c r="O262" s="19">
        <v>389461.13</v>
      </c>
      <c r="P262" s="19">
        <f t="shared" si="24"/>
        <v>463458.74470000004</v>
      </c>
      <c r="Q262" s="18">
        <f t="shared" si="27"/>
        <v>368005.45</v>
      </c>
      <c r="R262" s="20">
        <f t="shared" si="27"/>
        <v>437926.48550000001</v>
      </c>
    </row>
    <row r="263" spans="1:18" ht="45" x14ac:dyDescent="0.25">
      <c r="A263" s="2">
        <v>249</v>
      </c>
      <c r="B263" s="2" t="s">
        <v>151</v>
      </c>
      <c r="C263" s="3" t="s">
        <v>88</v>
      </c>
      <c r="D263" s="4">
        <v>1</v>
      </c>
      <c r="E263" s="2" t="s">
        <v>15</v>
      </c>
      <c r="F263" s="9">
        <f t="shared" si="25"/>
        <v>81496.140833333338</v>
      </c>
      <c r="G263" s="9">
        <f t="shared" si="28"/>
        <v>96980.407591666662</v>
      </c>
      <c r="H263" s="10">
        <f t="shared" si="26"/>
        <v>96980.407591666662</v>
      </c>
      <c r="K263" s="17">
        <v>217384.7</v>
      </c>
      <c r="L263" s="18">
        <f t="shared" si="22"/>
        <v>258687.79300000001</v>
      </c>
      <c r="M263" s="21">
        <v>234732</v>
      </c>
      <c r="N263" s="23">
        <f t="shared" si="23"/>
        <v>279331.08</v>
      </c>
      <c r="O263" s="19">
        <v>246421.65</v>
      </c>
      <c r="P263" s="19">
        <f t="shared" si="24"/>
        <v>293241.7635</v>
      </c>
      <c r="Q263" s="18">
        <f t="shared" si="27"/>
        <v>232846.11666666667</v>
      </c>
      <c r="R263" s="20">
        <f t="shared" si="27"/>
        <v>277086.87883333332</v>
      </c>
    </row>
    <row r="264" spans="1:18" ht="45" x14ac:dyDescent="0.25">
      <c r="A264" s="2">
        <v>250</v>
      </c>
      <c r="B264" s="2" t="s">
        <v>151</v>
      </c>
      <c r="C264" s="3" t="s">
        <v>156</v>
      </c>
      <c r="D264" s="4">
        <v>1</v>
      </c>
      <c r="E264" s="4" t="s">
        <v>90</v>
      </c>
      <c r="F264" s="9">
        <f t="shared" si="25"/>
        <v>46935.370999999992</v>
      </c>
      <c r="G264" s="9">
        <f t="shared" si="28"/>
        <v>55853.091489999992</v>
      </c>
      <c r="H264" s="10">
        <f t="shared" si="26"/>
        <v>55853.091489999992</v>
      </c>
      <c r="K264" s="17">
        <v>125196.5</v>
      </c>
      <c r="L264" s="18">
        <f t="shared" si="22"/>
        <v>148983.83499999999</v>
      </c>
      <c r="M264" s="21">
        <v>135187.18</v>
      </c>
      <c r="N264" s="23">
        <f t="shared" si="23"/>
        <v>160872.74419999999</v>
      </c>
      <c r="O264" s="19">
        <v>141919.5</v>
      </c>
      <c r="P264" s="19">
        <f t="shared" si="24"/>
        <v>168884.20500000002</v>
      </c>
      <c r="Q264" s="18">
        <f t="shared" si="27"/>
        <v>134101.06</v>
      </c>
      <c r="R264" s="20">
        <f t="shared" si="27"/>
        <v>159580.26139999999</v>
      </c>
    </row>
    <row r="265" spans="1:18" ht="45" x14ac:dyDescent="0.25">
      <c r="A265" s="2">
        <v>251</v>
      </c>
      <c r="B265" s="2" t="s">
        <v>151</v>
      </c>
      <c r="C265" s="3" t="s">
        <v>131</v>
      </c>
      <c r="D265" s="4">
        <v>1</v>
      </c>
      <c r="E265" s="4" t="s">
        <v>90</v>
      </c>
      <c r="F265" s="9">
        <f t="shared" si="25"/>
        <v>67471.820500000002</v>
      </c>
      <c r="G265" s="9">
        <f t="shared" si="28"/>
        <v>80291.466394999996</v>
      </c>
      <c r="H265" s="10">
        <f t="shared" si="26"/>
        <v>80291.466394999996</v>
      </c>
      <c r="K265" s="17">
        <v>179975.9</v>
      </c>
      <c r="L265" s="18">
        <f t="shared" si="22"/>
        <v>214171.321</v>
      </c>
      <c r="M265" s="21">
        <v>194337.98</v>
      </c>
      <c r="N265" s="23">
        <f t="shared" si="23"/>
        <v>231262.19620000001</v>
      </c>
      <c r="O265" s="19">
        <v>204016.01</v>
      </c>
      <c r="P265" s="19">
        <f t="shared" si="24"/>
        <v>242779.05190000002</v>
      </c>
      <c r="Q265" s="18">
        <f t="shared" si="27"/>
        <v>192776.63</v>
      </c>
      <c r="R265" s="20">
        <f t="shared" si="27"/>
        <v>229404.18969999999</v>
      </c>
    </row>
    <row r="266" spans="1:18" ht="45" x14ac:dyDescent="0.25">
      <c r="A266" s="2">
        <v>252</v>
      </c>
      <c r="B266" s="2" t="s">
        <v>151</v>
      </c>
      <c r="C266" s="3" t="s">
        <v>132</v>
      </c>
      <c r="D266" s="4">
        <v>1</v>
      </c>
      <c r="E266" s="4" t="s">
        <v>90</v>
      </c>
      <c r="F266" s="9">
        <f t="shared" si="25"/>
        <v>123298.61833333332</v>
      </c>
      <c r="G266" s="9">
        <f t="shared" si="28"/>
        <v>146725.35581666665</v>
      </c>
      <c r="H266" s="10">
        <f t="shared" si="26"/>
        <v>146725.35581666665</v>
      </c>
      <c r="K266" s="17">
        <v>328889.59999999998</v>
      </c>
      <c r="L266" s="18">
        <f t="shared" si="22"/>
        <v>391378.62399999995</v>
      </c>
      <c r="M266" s="21">
        <v>355134.99</v>
      </c>
      <c r="N266" s="23">
        <f t="shared" si="23"/>
        <v>422610.63809999998</v>
      </c>
      <c r="O266" s="19">
        <v>372820.71</v>
      </c>
      <c r="P266" s="19">
        <f t="shared" si="24"/>
        <v>443656.64490000001</v>
      </c>
      <c r="Q266" s="18">
        <f t="shared" si="27"/>
        <v>352281.76666666666</v>
      </c>
      <c r="R266" s="20">
        <f t="shared" si="27"/>
        <v>419215.3023333333</v>
      </c>
    </row>
    <row r="267" spans="1:18" ht="45" x14ac:dyDescent="0.25">
      <c r="A267" s="2">
        <v>253</v>
      </c>
      <c r="B267" s="2" t="s">
        <v>151</v>
      </c>
      <c r="C267" s="3" t="s">
        <v>133</v>
      </c>
      <c r="D267" s="4">
        <v>1</v>
      </c>
      <c r="E267" s="4" t="s">
        <v>90</v>
      </c>
      <c r="F267" s="9">
        <f t="shared" si="25"/>
        <v>126586.36083333334</v>
      </c>
      <c r="G267" s="9">
        <f t="shared" si="28"/>
        <v>150637.76939166666</v>
      </c>
      <c r="H267" s="10">
        <f t="shared" si="26"/>
        <v>150637.76939166666</v>
      </c>
      <c r="K267" s="17">
        <v>337659.4</v>
      </c>
      <c r="L267" s="18">
        <f t="shared" si="22"/>
        <v>401814.68600000005</v>
      </c>
      <c r="M267" s="21">
        <v>364604.62</v>
      </c>
      <c r="N267" s="23">
        <f t="shared" si="23"/>
        <v>433879.49780000001</v>
      </c>
      <c r="O267" s="19">
        <v>382761.93</v>
      </c>
      <c r="P267" s="19">
        <f t="shared" si="24"/>
        <v>455486.69669999997</v>
      </c>
      <c r="Q267" s="18">
        <f t="shared" si="27"/>
        <v>361675.31666666665</v>
      </c>
      <c r="R267" s="20">
        <f t="shared" si="27"/>
        <v>430393.62683333334</v>
      </c>
    </row>
    <row r="268" spans="1:18" ht="45" x14ac:dyDescent="0.25">
      <c r="A268" s="2">
        <v>254</v>
      </c>
      <c r="B268" s="2" t="s">
        <v>151</v>
      </c>
      <c r="C268" s="3" t="s">
        <v>134</v>
      </c>
      <c r="D268" s="4">
        <v>1</v>
      </c>
      <c r="E268" s="4" t="s">
        <v>90</v>
      </c>
      <c r="F268" s="9">
        <f t="shared" si="25"/>
        <v>105383.20216666667</v>
      </c>
      <c r="G268" s="9">
        <f t="shared" si="28"/>
        <v>125406.01057833333</v>
      </c>
      <c r="H268" s="10">
        <f t="shared" si="26"/>
        <v>125406.01057833333</v>
      </c>
      <c r="K268" s="17">
        <v>281101.59999999998</v>
      </c>
      <c r="L268" s="18">
        <f t="shared" si="22"/>
        <v>334510.90399999998</v>
      </c>
      <c r="M268" s="21">
        <v>303533.51</v>
      </c>
      <c r="N268" s="23">
        <f t="shared" si="23"/>
        <v>361204.87690000003</v>
      </c>
      <c r="O268" s="19">
        <v>318649.48</v>
      </c>
      <c r="P268" s="19">
        <f t="shared" si="24"/>
        <v>379192.8812</v>
      </c>
      <c r="Q268" s="18">
        <f t="shared" ref="Q268:R327" si="29">AVERAGE(K268,M268,O268)</f>
        <v>301094.86333333334</v>
      </c>
      <c r="R268" s="20">
        <f t="shared" si="29"/>
        <v>358302.88736666669</v>
      </c>
    </row>
    <row r="269" spans="1:18" ht="45" x14ac:dyDescent="0.25">
      <c r="A269" s="2">
        <v>255</v>
      </c>
      <c r="B269" s="2" t="s">
        <v>151</v>
      </c>
      <c r="C269" s="3" t="s">
        <v>135</v>
      </c>
      <c r="D269" s="4">
        <v>1</v>
      </c>
      <c r="E269" s="4" t="s">
        <v>90</v>
      </c>
      <c r="F269" s="9">
        <f t="shared" si="25"/>
        <v>175638.83166666667</v>
      </c>
      <c r="G269" s="9">
        <f t="shared" si="28"/>
        <v>209010.20968333332</v>
      </c>
      <c r="H269" s="10">
        <f t="shared" si="26"/>
        <v>209010.20968333332</v>
      </c>
      <c r="K269" s="24">
        <v>468503.1</v>
      </c>
      <c r="L269" s="18">
        <f t="shared" si="22"/>
        <v>557518.68900000001</v>
      </c>
      <c r="M269" s="21">
        <v>505889.65</v>
      </c>
      <c r="N269" s="23">
        <f t="shared" si="23"/>
        <v>602008.68350000004</v>
      </c>
      <c r="O269" s="19">
        <v>531082.94999999995</v>
      </c>
      <c r="P269" s="19">
        <f t="shared" si="24"/>
        <v>631988.71049999993</v>
      </c>
      <c r="Q269" s="18">
        <f t="shared" si="29"/>
        <v>501825.23333333334</v>
      </c>
      <c r="R269" s="20">
        <f t="shared" si="29"/>
        <v>597172.02766666666</v>
      </c>
    </row>
    <row r="270" spans="1:18" ht="45" x14ac:dyDescent="0.25">
      <c r="A270" s="2">
        <v>256</v>
      </c>
      <c r="B270" s="2" t="s">
        <v>151</v>
      </c>
      <c r="C270" s="3" t="s">
        <v>136</v>
      </c>
      <c r="D270" s="4">
        <v>1</v>
      </c>
      <c r="E270" s="4" t="s">
        <v>90</v>
      </c>
      <c r="F270" s="9">
        <f t="shared" si="25"/>
        <v>99528.524666666664</v>
      </c>
      <c r="G270" s="9">
        <f t="shared" si="28"/>
        <v>118438.94435333333</v>
      </c>
      <c r="H270" s="10">
        <f t="shared" si="26"/>
        <v>118438.94435333333</v>
      </c>
      <c r="K270" s="17">
        <v>265484.7</v>
      </c>
      <c r="L270" s="18">
        <f t="shared" si="22"/>
        <v>315926.79300000001</v>
      </c>
      <c r="M270" s="21">
        <v>286670.38</v>
      </c>
      <c r="N270" s="23">
        <f t="shared" si="23"/>
        <v>341137.75219999999</v>
      </c>
      <c r="O270" s="19">
        <v>300946.56</v>
      </c>
      <c r="P270" s="19">
        <f t="shared" si="24"/>
        <v>358126.40639999998</v>
      </c>
      <c r="Q270" s="18">
        <f t="shared" si="29"/>
        <v>284367.21333333338</v>
      </c>
      <c r="R270" s="20">
        <f t="shared" si="29"/>
        <v>338396.98386666668</v>
      </c>
    </row>
    <row r="271" spans="1:18" ht="45" x14ac:dyDescent="0.25">
      <c r="A271" s="2">
        <v>257</v>
      </c>
      <c r="B271" s="2" t="s">
        <v>151</v>
      </c>
      <c r="C271" s="3" t="s">
        <v>157</v>
      </c>
      <c r="D271" s="4">
        <v>1</v>
      </c>
      <c r="E271" s="4" t="s">
        <v>15</v>
      </c>
      <c r="F271" s="9">
        <f t="shared" si="25"/>
        <v>263458.49016666668</v>
      </c>
      <c r="G271" s="9">
        <f t="shared" si="28"/>
        <v>313515.60329833336</v>
      </c>
      <c r="H271" s="10">
        <f t="shared" si="26"/>
        <v>313515.60329833336</v>
      </c>
      <c r="K271" s="17">
        <v>702755.3</v>
      </c>
      <c r="L271" s="18">
        <f t="shared" ref="L271:L334" si="30">+((K271*19%)+K271)</f>
        <v>836278.80700000003</v>
      </c>
      <c r="M271" s="21">
        <v>758835.17</v>
      </c>
      <c r="N271" s="23">
        <f t="shared" ref="N271:N343" si="31">+((M271*19%)+M271)</f>
        <v>903013.85230000003</v>
      </c>
      <c r="O271" s="19">
        <v>796625.16</v>
      </c>
      <c r="P271" s="19">
        <f t="shared" si="24"/>
        <v>947983.94040000008</v>
      </c>
      <c r="Q271" s="18">
        <f t="shared" si="29"/>
        <v>752738.54333333345</v>
      </c>
      <c r="R271" s="20">
        <f t="shared" si="29"/>
        <v>895758.86656666675</v>
      </c>
    </row>
    <row r="272" spans="1:18" ht="45" x14ac:dyDescent="0.25">
      <c r="A272" s="2">
        <v>258</v>
      </c>
      <c r="B272" s="2" t="s">
        <v>151</v>
      </c>
      <c r="C272" s="3" t="s">
        <v>137</v>
      </c>
      <c r="D272" s="4">
        <v>1</v>
      </c>
      <c r="E272" s="2" t="s">
        <v>15</v>
      </c>
      <c r="F272" s="9">
        <f t="shared" ref="F272:F335" si="32">G272/1.19</f>
        <v>380551.04616666667</v>
      </c>
      <c r="G272" s="9">
        <f t="shared" si="28"/>
        <v>452855.74493833334</v>
      </c>
      <c r="H272" s="10">
        <f t="shared" ref="H272:H335" si="33">R272*0.35</f>
        <v>452855.74493833334</v>
      </c>
      <c r="K272" s="17">
        <v>1015090.7</v>
      </c>
      <c r="L272" s="18">
        <f t="shared" si="30"/>
        <v>1207957.933</v>
      </c>
      <c r="M272" s="21">
        <v>1096094.94</v>
      </c>
      <c r="N272" s="23">
        <f t="shared" si="31"/>
        <v>1304352.9786</v>
      </c>
      <c r="O272" s="19">
        <v>1150680.47</v>
      </c>
      <c r="P272" s="19">
        <f t="shared" si="24"/>
        <v>1369309.7593</v>
      </c>
      <c r="Q272" s="18">
        <f t="shared" si="29"/>
        <v>1087288.7033333331</v>
      </c>
      <c r="R272" s="20">
        <f t="shared" si="29"/>
        <v>1293873.5569666668</v>
      </c>
    </row>
    <row r="273" spans="1:18" ht="45" x14ac:dyDescent="0.25">
      <c r="A273" s="2">
        <v>259</v>
      </c>
      <c r="B273" s="2" t="s">
        <v>151</v>
      </c>
      <c r="C273" s="3" t="s">
        <v>138</v>
      </c>
      <c r="D273" s="4">
        <v>1</v>
      </c>
      <c r="E273" s="2" t="s">
        <v>15</v>
      </c>
      <c r="F273" s="9">
        <f t="shared" si="32"/>
        <v>398114.58749999997</v>
      </c>
      <c r="G273" s="9">
        <f t="shared" si="28"/>
        <v>473756.35912499996</v>
      </c>
      <c r="H273" s="10">
        <f t="shared" si="33"/>
        <v>473756.35912499996</v>
      </c>
      <c r="K273" s="17">
        <v>1061940.1000000001</v>
      </c>
      <c r="L273" s="18">
        <f t="shared" si="30"/>
        <v>1263708.719</v>
      </c>
      <c r="M273" s="21">
        <v>1146682.92</v>
      </c>
      <c r="N273" s="23">
        <f t="shared" si="31"/>
        <v>1364552.6747999999</v>
      </c>
      <c r="O273" s="19">
        <v>1203787.73</v>
      </c>
      <c r="P273" s="19">
        <f t="shared" si="24"/>
        <v>1432507.3987</v>
      </c>
      <c r="Q273" s="18">
        <f t="shared" si="29"/>
        <v>1137470.25</v>
      </c>
      <c r="R273" s="20">
        <f t="shared" si="29"/>
        <v>1353589.5974999999</v>
      </c>
    </row>
    <row r="274" spans="1:18" ht="45" x14ac:dyDescent="0.25">
      <c r="A274" s="2">
        <v>260</v>
      </c>
      <c r="B274" s="2" t="s">
        <v>151</v>
      </c>
      <c r="C274" s="3" t="s">
        <v>139</v>
      </c>
      <c r="D274" s="4">
        <v>1</v>
      </c>
      <c r="E274" s="2" t="s">
        <v>15</v>
      </c>
      <c r="F274" s="9">
        <f t="shared" si="32"/>
        <v>398114.58749999997</v>
      </c>
      <c r="G274" s="9">
        <f t="shared" si="28"/>
        <v>473756.35912499996</v>
      </c>
      <c r="H274" s="10">
        <f t="shared" si="33"/>
        <v>473756.35912499996</v>
      </c>
      <c r="K274" s="17">
        <v>1061940.1000000001</v>
      </c>
      <c r="L274" s="18">
        <f t="shared" si="30"/>
        <v>1263708.719</v>
      </c>
      <c r="M274" s="21">
        <v>1146682.92</v>
      </c>
      <c r="N274" s="23">
        <f t="shared" si="31"/>
        <v>1364552.6747999999</v>
      </c>
      <c r="O274" s="19">
        <v>1203787.73</v>
      </c>
      <c r="P274" s="19">
        <f t="shared" si="24"/>
        <v>1432507.3987</v>
      </c>
      <c r="Q274" s="18">
        <f t="shared" si="29"/>
        <v>1137470.25</v>
      </c>
      <c r="R274" s="20">
        <f t="shared" si="29"/>
        <v>1353589.5974999999</v>
      </c>
    </row>
    <row r="275" spans="1:18" ht="45" x14ac:dyDescent="0.25">
      <c r="A275" s="2">
        <v>261</v>
      </c>
      <c r="B275" s="2" t="s">
        <v>151</v>
      </c>
      <c r="C275" s="3" t="s">
        <v>140</v>
      </c>
      <c r="D275" s="4">
        <v>1</v>
      </c>
      <c r="E275" s="2" t="s">
        <v>15</v>
      </c>
      <c r="F275" s="9">
        <f t="shared" si="32"/>
        <v>398114.58749999997</v>
      </c>
      <c r="G275" s="9">
        <f t="shared" si="28"/>
        <v>473756.35912499996</v>
      </c>
      <c r="H275" s="10">
        <f t="shared" si="33"/>
        <v>473756.35912499996</v>
      </c>
      <c r="K275" s="17">
        <v>1061940.1000000001</v>
      </c>
      <c r="L275" s="18">
        <f t="shared" si="30"/>
        <v>1263708.719</v>
      </c>
      <c r="M275" s="21">
        <v>1146682.92</v>
      </c>
      <c r="N275" s="23">
        <f t="shared" si="31"/>
        <v>1364552.6747999999</v>
      </c>
      <c r="O275" s="19">
        <v>1203787.73</v>
      </c>
      <c r="P275" s="19">
        <f t="shared" si="24"/>
        <v>1432507.3987</v>
      </c>
      <c r="Q275" s="18">
        <f t="shared" si="29"/>
        <v>1137470.25</v>
      </c>
      <c r="R275" s="20">
        <f t="shared" si="29"/>
        <v>1353589.5974999999</v>
      </c>
    </row>
    <row r="276" spans="1:18" ht="45" x14ac:dyDescent="0.25">
      <c r="A276" s="2">
        <v>262</v>
      </c>
      <c r="B276" s="2" t="s">
        <v>151</v>
      </c>
      <c r="C276" s="3" t="s">
        <v>141</v>
      </c>
      <c r="D276" s="4">
        <v>1</v>
      </c>
      <c r="E276" s="2" t="s">
        <v>15</v>
      </c>
      <c r="F276" s="9">
        <f t="shared" si="32"/>
        <v>439096.83533333329</v>
      </c>
      <c r="G276" s="9">
        <f t="shared" si="28"/>
        <v>522525.23404666659</v>
      </c>
      <c r="H276" s="10">
        <f t="shared" si="33"/>
        <v>522525.23404666659</v>
      </c>
      <c r="K276" s="17">
        <v>1171257.1000000001</v>
      </c>
      <c r="L276" s="18">
        <f t="shared" si="30"/>
        <v>1393795.949</v>
      </c>
      <c r="M276" s="21">
        <v>1264723.42</v>
      </c>
      <c r="N276" s="23">
        <f t="shared" si="31"/>
        <v>1505020.8698</v>
      </c>
      <c r="O276" s="19">
        <v>1327706.6399999999</v>
      </c>
      <c r="P276" s="19">
        <f t="shared" si="24"/>
        <v>1579970.9016</v>
      </c>
      <c r="Q276" s="18">
        <f t="shared" si="29"/>
        <v>1254562.3866666667</v>
      </c>
      <c r="R276" s="20">
        <f t="shared" si="29"/>
        <v>1492929.2401333333</v>
      </c>
    </row>
    <row r="277" spans="1:18" ht="45" x14ac:dyDescent="0.25">
      <c r="A277" s="2">
        <v>263</v>
      </c>
      <c r="B277" s="2" t="s">
        <v>151</v>
      </c>
      <c r="C277" s="3" t="s">
        <v>142</v>
      </c>
      <c r="D277" s="4">
        <v>1</v>
      </c>
      <c r="E277" s="2" t="s">
        <v>15</v>
      </c>
      <c r="F277" s="9">
        <f t="shared" si="32"/>
        <v>439096.83533333329</v>
      </c>
      <c r="G277" s="9">
        <f t="shared" si="28"/>
        <v>522525.23404666659</v>
      </c>
      <c r="H277" s="10">
        <f t="shared" si="33"/>
        <v>522525.23404666659</v>
      </c>
      <c r="K277" s="17">
        <v>1171257.1000000001</v>
      </c>
      <c r="L277" s="18">
        <f t="shared" si="30"/>
        <v>1393795.949</v>
      </c>
      <c r="M277" s="21">
        <v>1264723.42</v>
      </c>
      <c r="N277" s="23">
        <f t="shared" si="31"/>
        <v>1505020.8698</v>
      </c>
      <c r="O277" s="19">
        <v>1327706.6399999999</v>
      </c>
      <c r="P277" s="19">
        <f t="shared" si="24"/>
        <v>1579970.9016</v>
      </c>
      <c r="Q277" s="18">
        <f t="shared" si="29"/>
        <v>1254562.3866666667</v>
      </c>
      <c r="R277" s="20">
        <f t="shared" si="29"/>
        <v>1492929.2401333333</v>
      </c>
    </row>
    <row r="278" spans="1:18" ht="45" x14ac:dyDescent="0.25">
      <c r="A278" s="2">
        <v>264</v>
      </c>
      <c r="B278" s="2" t="s">
        <v>151</v>
      </c>
      <c r="C278" s="3" t="s">
        <v>143</v>
      </c>
      <c r="D278" s="4">
        <v>1</v>
      </c>
      <c r="E278" s="2" t="s">
        <v>15</v>
      </c>
      <c r="F278" s="9">
        <f t="shared" si="32"/>
        <v>439096.83533333329</v>
      </c>
      <c r="G278" s="9">
        <f t="shared" si="28"/>
        <v>522525.23404666659</v>
      </c>
      <c r="H278" s="10">
        <f t="shared" si="33"/>
        <v>522525.23404666659</v>
      </c>
      <c r="K278" s="17">
        <v>1171257.1000000001</v>
      </c>
      <c r="L278" s="18">
        <f t="shared" si="30"/>
        <v>1393795.949</v>
      </c>
      <c r="M278" s="21">
        <v>1264723.42</v>
      </c>
      <c r="N278" s="23">
        <f t="shared" si="31"/>
        <v>1505020.8698</v>
      </c>
      <c r="O278" s="19">
        <v>1327706.6399999999</v>
      </c>
      <c r="P278" s="19">
        <f t="shared" si="24"/>
        <v>1579970.9016</v>
      </c>
      <c r="Q278" s="18">
        <f t="shared" si="29"/>
        <v>1254562.3866666667</v>
      </c>
      <c r="R278" s="20">
        <f t="shared" si="29"/>
        <v>1492929.2401333333</v>
      </c>
    </row>
    <row r="279" spans="1:18" ht="45" x14ac:dyDescent="0.25">
      <c r="A279" s="2">
        <v>265</v>
      </c>
      <c r="B279" s="2" t="s">
        <v>151</v>
      </c>
      <c r="C279" s="3" t="s">
        <v>144</v>
      </c>
      <c r="D279" s="4">
        <v>1</v>
      </c>
      <c r="E279" s="2" t="s">
        <v>15</v>
      </c>
      <c r="F279" s="9">
        <f t="shared" si="32"/>
        <v>439096.83533333329</v>
      </c>
      <c r="G279" s="9">
        <f t="shared" si="28"/>
        <v>522525.23404666659</v>
      </c>
      <c r="H279" s="10">
        <f t="shared" si="33"/>
        <v>522525.23404666659</v>
      </c>
      <c r="K279" s="17">
        <v>1171257.1000000001</v>
      </c>
      <c r="L279" s="18">
        <f t="shared" si="30"/>
        <v>1393795.949</v>
      </c>
      <c r="M279" s="21">
        <v>1264723.42</v>
      </c>
      <c r="N279" s="23">
        <f t="shared" si="31"/>
        <v>1505020.8698</v>
      </c>
      <c r="O279" s="19">
        <v>1327706.6399999999</v>
      </c>
      <c r="P279" s="19">
        <f t="shared" si="24"/>
        <v>1579970.9016</v>
      </c>
      <c r="Q279" s="18">
        <f t="shared" si="29"/>
        <v>1254562.3866666667</v>
      </c>
      <c r="R279" s="20">
        <f t="shared" si="29"/>
        <v>1492929.2401333333</v>
      </c>
    </row>
    <row r="280" spans="1:18" ht="45" x14ac:dyDescent="0.25">
      <c r="A280" s="2">
        <v>266</v>
      </c>
      <c r="B280" s="2" t="s">
        <v>151</v>
      </c>
      <c r="C280" s="3" t="s">
        <v>114</v>
      </c>
      <c r="D280" s="4">
        <v>1</v>
      </c>
      <c r="E280" s="2" t="s">
        <v>15</v>
      </c>
      <c r="F280" s="9">
        <f t="shared" si="32"/>
        <v>146365.93649999998</v>
      </c>
      <c r="G280" s="9">
        <f t="shared" si="28"/>
        <v>174175.46443499997</v>
      </c>
      <c r="H280" s="10">
        <f t="shared" si="33"/>
        <v>174175.46443499997</v>
      </c>
      <c r="K280" s="17">
        <v>390419.9</v>
      </c>
      <c r="L280" s="18">
        <f t="shared" si="30"/>
        <v>464599.68100000004</v>
      </c>
      <c r="M280" s="21">
        <v>421575.41</v>
      </c>
      <c r="N280" s="23">
        <f t="shared" si="31"/>
        <v>501674.73789999995</v>
      </c>
      <c r="O280" s="19">
        <v>442569.86</v>
      </c>
      <c r="P280" s="19">
        <f t="shared" si="24"/>
        <v>526658.13339999993</v>
      </c>
      <c r="Q280" s="18">
        <f t="shared" si="29"/>
        <v>418188.38999999996</v>
      </c>
      <c r="R280" s="20">
        <f t="shared" si="29"/>
        <v>497644.18409999995</v>
      </c>
    </row>
    <row r="281" spans="1:18" ht="45" x14ac:dyDescent="0.25">
      <c r="A281" s="2">
        <v>267</v>
      </c>
      <c r="B281" s="2" t="s">
        <v>151</v>
      </c>
      <c r="C281" s="3" t="s">
        <v>97</v>
      </c>
      <c r="D281" s="4">
        <v>1</v>
      </c>
      <c r="E281" s="4" t="s">
        <v>90</v>
      </c>
      <c r="F281" s="9">
        <f t="shared" si="32"/>
        <v>146365.93649999998</v>
      </c>
      <c r="G281" s="9">
        <f t="shared" si="28"/>
        <v>174175.46443499997</v>
      </c>
      <c r="H281" s="10">
        <f t="shared" si="33"/>
        <v>174175.46443499997</v>
      </c>
      <c r="K281" s="17">
        <v>390419.9</v>
      </c>
      <c r="L281" s="18">
        <f t="shared" si="30"/>
        <v>464599.68100000004</v>
      </c>
      <c r="M281" s="21">
        <v>421575.41</v>
      </c>
      <c r="N281" s="23">
        <f t="shared" si="31"/>
        <v>501674.73789999995</v>
      </c>
      <c r="O281" s="19">
        <v>442569.86</v>
      </c>
      <c r="P281" s="19">
        <f t="shared" si="24"/>
        <v>526658.13339999993</v>
      </c>
      <c r="Q281" s="18">
        <f t="shared" si="29"/>
        <v>418188.38999999996</v>
      </c>
      <c r="R281" s="20">
        <f t="shared" si="29"/>
        <v>497644.18409999995</v>
      </c>
    </row>
    <row r="282" spans="1:18" ht="45" x14ac:dyDescent="0.25">
      <c r="A282" s="2">
        <v>268</v>
      </c>
      <c r="B282" s="2" t="s">
        <v>151</v>
      </c>
      <c r="C282" s="3" t="s">
        <v>98</v>
      </c>
      <c r="D282" s="4">
        <v>1</v>
      </c>
      <c r="E282" s="4" t="s">
        <v>90</v>
      </c>
      <c r="F282" s="9">
        <f t="shared" si="32"/>
        <v>175638.83166666667</v>
      </c>
      <c r="G282" s="9">
        <f t="shared" si="28"/>
        <v>209010.20968333332</v>
      </c>
      <c r="H282" s="10">
        <f t="shared" si="33"/>
        <v>209010.20968333332</v>
      </c>
      <c r="K282" s="17">
        <v>468503.1</v>
      </c>
      <c r="L282" s="18">
        <f t="shared" si="30"/>
        <v>557518.68900000001</v>
      </c>
      <c r="M282" s="21">
        <v>505889.65</v>
      </c>
      <c r="N282" s="23">
        <f t="shared" si="31"/>
        <v>602008.68350000004</v>
      </c>
      <c r="O282" s="19">
        <v>531082.94999999995</v>
      </c>
      <c r="P282" s="19">
        <f t="shared" ref="P282:P345" si="34">+((O282*19%)+O282)</f>
        <v>631988.71049999993</v>
      </c>
      <c r="Q282" s="18">
        <f t="shared" si="29"/>
        <v>501825.23333333334</v>
      </c>
      <c r="R282" s="20">
        <f t="shared" si="29"/>
        <v>597172.02766666666</v>
      </c>
    </row>
    <row r="283" spans="1:18" ht="45" x14ac:dyDescent="0.25">
      <c r="A283" s="2">
        <v>269</v>
      </c>
      <c r="B283" s="2" t="s">
        <v>151</v>
      </c>
      <c r="C283" s="3" t="s">
        <v>147</v>
      </c>
      <c r="D283" s="4">
        <v>1</v>
      </c>
      <c r="E283" s="4" t="s">
        <v>15</v>
      </c>
      <c r="F283" s="9">
        <f t="shared" si="32"/>
        <v>105383.20216666667</v>
      </c>
      <c r="G283" s="9">
        <f t="shared" si="28"/>
        <v>125406.01057833333</v>
      </c>
      <c r="H283" s="10">
        <f t="shared" si="33"/>
        <v>125406.01057833333</v>
      </c>
      <c r="K283" s="17">
        <v>281101.59999999998</v>
      </c>
      <c r="L283" s="18">
        <f t="shared" si="30"/>
        <v>334510.90399999998</v>
      </c>
      <c r="M283" s="21">
        <v>303533.51</v>
      </c>
      <c r="N283" s="23">
        <f t="shared" si="31"/>
        <v>361204.87690000003</v>
      </c>
      <c r="O283" s="19">
        <v>318649.48</v>
      </c>
      <c r="P283" s="19">
        <f t="shared" si="34"/>
        <v>379192.8812</v>
      </c>
      <c r="Q283" s="18">
        <f t="shared" si="29"/>
        <v>301094.86333333334</v>
      </c>
      <c r="R283" s="20">
        <f t="shared" si="29"/>
        <v>358302.88736666669</v>
      </c>
    </row>
    <row r="284" spans="1:18" ht="45" x14ac:dyDescent="0.25">
      <c r="A284" s="2">
        <v>270</v>
      </c>
      <c r="B284" s="2" t="s">
        <v>151</v>
      </c>
      <c r="C284" s="3" t="s">
        <v>148</v>
      </c>
      <c r="D284" s="4">
        <v>1</v>
      </c>
      <c r="E284" s="2" t="s">
        <v>15</v>
      </c>
      <c r="F284" s="9">
        <f t="shared" si="32"/>
        <v>105383.20216666667</v>
      </c>
      <c r="G284" s="9">
        <f t="shared" si="28"/>
        <v>125406.01057833333</v>
      </c>
      <c r="H284" s="10">
        <f t="shared" si="33"/>
        <v>125406.01057833333</v>
      </c>
      <c r="K284" s="17">
        <v>281101.59999999998</v>
      </c>
      <c r="L284" s="18">
        <f t="shared" si="30"/>
        <v>334510.90399999998</v>
      </c>
      <c r="M284" s="21">
        <v>303533.51</v>
      </c>
      <c r="N284" s="23">
        <f t="shared" si="31"/>
        <v>361204.87690000003</v>
      </c>
      <c r="O284" s="19">
        <v>318649.48</v>
      </c>
      <c r="P284" s="19">
        <f t="shared" si="34"/>
        <v>379192.8812</v>
      </c>
      <c r="Q284" s="18">
        <f t="shared" si="29"/>
        <v>301094.86333333334</v>
      </c>
      <c r="R284" s="20">
        <f t="shared" si="29"/>
        <v>358302.88736666669</v>
      </c>
    </row>
    <row r="285" spans="1:18" ht="45" x14ac:dyDescent="0.25">
      <c r="A285" s="2">
        <v>271</v>
      </c>
      <c r="B285" s="2" t="s">
        <v>151</v>
      </c>
      <c r="C285" s="3" t="s">
        <v>149</v>
      </c>
      <c r="D285" s="4">
        <v>1</v>
      </c>
      <c r="E285" s="2" t="s">
        <v>15</v>
      </c>
      <c r="F285" s="9">
        <f t="shared" si="32"/>
        <v>128801.9075</v>
      </c>
      <c r="G285" s="9">
        <f t="shared" si="28"/>
        <v>153274.269925</v>
      </c>
      <c r="H285" s="10">
        <f t="shared" si="33"/>
        <v>153274.269925</v>
      </c>
      <c r="K285" s="17">
        <v>343569.2</v>
      </c>
      <c r="L285" s="18">
        <f t="shared" si="30"/>
        <v>408847.348</v>
      </c>
      <c r="M285" s="21">
        <v>370986.02</v>
      </c>
      <c r="N285" s="23">
        <f t="shared" si="31"/>
        <v>441473.36380000005</v>
      </c>
      <c r="O285" s="19">
        <v>389461.13</v>
      </c>
      <c r="P285" s="19">
        <f t="shared" si="34"/>
        <v>463458.74470000004</v>
      </c>
      <c r="Q285" s="18">
        <f t="shared" si="29"/>
        <v>368005.45</v>
      </c>
      <c r="R285" s="20">
        <f t="shared" si="29"/>
        <v>437926.48550000001</v>
      </c>
    </row>
    <row r="286" spans="1:18" ht="45" x14ac:dyDescent="0.25">
      <c r="A286" s="2">
        <v>272</v>
      </c>
      <c r="B286" s="2" t="s">
        <v>151</v>
      </c>
      <c r="C286" s="3" t="s">
        <v>150</v>
      </c>
      <c r="D286" s="4">
        <v>1</v>
      </c>
      <c r="E286" s="2" t="s">
        <v>15</v>
      </c>
      <c r="F286" s="9">
        <f t="shared" si="32"/>
        <v>128801.9075</v>
      </c>
      <c r="G286" s="9">
        <f t="shared" si="28"/>
        <v>153274.269925</v>
      </c>
      <c r="H286" s="10">
        <f t="shared" si="33"/>
        <v>153274.269925</v>
      </c>
      <c r="K286" s="17">
        <v>343569.2</v>
      </c>
      <c r="L286" s="18">
        <f t="shared" si="30"/>
        <v>408847.348</v>
      </c>
      <c r="M286" s="21">
        <v>370986.02</v>
      </c>
      <c r="N286" s="23">
        <f t="shared" si="31"/>
        <v>441473.36380000005</v>
      </c>
      <c r="O286" s="19">
        <v>389461.13</v>
      </c>
      <c r="P286" s="19">
        <f t="shared" si="34"/>
        <v>463458.74470000004</v>
      </c>
      <c r="Q286" s="18">
        <f t="shared" si="29"/>
        <v>368005.45</v>
      </c>
      <c r="R286" s="20">
        <f t="shared" si="29"/>
        <v>437926.48550000001</v>
      </c>
    </row>
    <row r="287" spans="1:18" ht="45" x14ac:dyDescent="0.25">
      <c r="A287" s="2">
        <v>273</v>
      </c>
      <c r="B287" s="2" t="s">
        <v>151</v>
      </c>
      <c r="C287" s="3" t="s">
        <v>158</v>
      </c>
      <c r="D287" s="4">
        <v>1</v>
      </c>
      <c r="E287" s="2" t="s">
        <v>15</v>
      </c>
      <c r="F287" s="9">
        <f t="shared" si="32"/>
        <v>146365.93649999998</v>
      </c>
      <c r="G287" s="9">
        <f t="shared" si="28"/>
        <v>174175.46443499997</v>
      </c>
      <c r="H287" s="10">
        <f t="shared" si="33"/>
        <v>174175.46443499997</v>
      </c>
      <c r="K287" s="17">
        <v>390419.9</v>
      </c>
      <c r="L287" s="18">
        <f t="shared" si="30"/>
        <v>464599.68100000004</v>
      </c>
      <c r="M287" s="21">
        <v>421575.41</v>
      </c>
      <c r="N287" s="23">
        <f t="shared" si="31"/>
        <v>501674.73789999995</v>
      </c>
      <c r="O287" s="19">
        <v>442569.86</v>
      </c>
      <c r="P287" s="19">
        <f t="shared" si="34"/>
        <v>526658.13339999993</v>
      </c>
      <c r="Q287" s="18">
        <f t="shared" si="29"/>
        <v>418188.38999999996</v>
      </c>
      <c r="R287" s="20">
        <f t="shared" si="29"/>
        <v>497644.18409999995</v>
      </c>
    </row>
    <row r="288" spans="1:18" ht="45" x14ac:dyDescent="0.25">
      <c r="A288" s="2">
        <v>274</v>
      </c>
      <c r="B288" s="2" t="s">
        <v>151</v>
      </c>
      <c r="C288" s="3" t="s">
        <v>159</v>
      </c>
      <c r="D288" s="4">
        <v>1</v>
      </c>
      <c r="E288" s="4" t="s">
        <v>90</v>
      </c>
      <c r="F288" s="9">
        <f t="shared" si="32"/>
        <v>128801.9075</v>
      </c>
      <c r="G288" s="9">
        <f t="shared" si="28"/>
        <v>153274.269925</v>
      </c>
      <c r="H288" s="10">
        <f t="shared" si="33"/>
        <v>153274.269925</v>
      </c>
      <c r="K288" s="17">
        <v>343569.2</v>
      </c>
      <c r="L288" s="18">
        <f t="shared" si="30"/>
        <v>408847.348</v>
      </c>
      <c r="M288" s="21">
        <v>370986.02</v>
      </c>
      <c r="N288" s="23">
        <f t="shared" si="31"/>
        <v>441473.36380000005</v>
      </c>
      <c r="O288" s="19">
        <v>389461.13</v>
      </c>
      <c r="P288" s="19">
        <f t="shared" si="34"/>
        <v>463458.74470000004</v>
      </c>
      <c r="Q288" s="18">
        <f t="shared" si="29"/>
        <v>368005.45</v>
      </c>
      <c r="R288" s="20">
        <f t="shared" si="29"/>
        <v>437926.48550000001</v>
      </c>
    </row>
    <row r="289" spans="1:18" ht="45" x14ac:dyDescent="0.25">
      <c r="A289" s="2">
        <v>275</v>
      </c>
      <c r="B289" s="2" t="s">
        <v>151</v>
      </c>
      <c r="C289" s="3" t="s">
        <v>99</v>
      </c>
      <c r="D289" s="4">
        <v>1</v>
      </c>
      <c r="E289" s="4" t="s">
        <v>90</v>
      </c>
      <c r="F289" s="9">
        <f t="shared" si="32"/>
        <v>13582.770833333334</v>
      </c>
      <c r="G289" s="9">
        <f t="shared" si="28"/>
        <v>16163.497291666667</v>
      </c>
      <c r="H289" s="10">
        <f t="shared" si="33"/>
        <v>16163.497291666667</v>
      </c>
      <c r="K289" s="17">
        <v>36231</v>
      </c>
      <c r="L289" s="18">
        <f t="shared" si="30"/>
        <v>43114.89</v>
      </c>
      <c r="M289" s="21">
        <v>39122.230000000003</v>
      </c>
      <c r="N289" s="23">
        <f t="shared" si="31"/>
        <v>46555.453700000005</v>
      </c>
      <c r="O289" s="19">
        <v>41070.519999999997</v>
      </c>
      <c r="P289" s="19">
        <f t="shared" si="34"/>
        <v>48873.918799999999</v>
      </c>
      <c r="Q289" s="18">
        <f t="shared" si="29"/>
        <v>38807.916666666664</v>
      </c>
      <c r="R289" s="20">
        <f t="shared" si="29"/>
        <v>46181.420833333337</v>
      </c>
    </row>
    <row r="290" spans="1:18" ht="45" x14ac:dyDescent="0.25">
      <c r="A290" s="2">
        <v>276</v>
      </c>
      <c r="B290" s="2" t="s">
        <v>151</v>
      </c>
      <c r="C290" s="3" t="s">
        <v>117</v>
      </c>
      <c r="D290" s="4">
        <v>1</v>
      </c>
      <c r="E290" s="4" t="s">
        <v>90</v>
      </c>
      <c r="F290" s="9">
        <f t="shared" si="32"/>
        <v>20374.156833333334</v>
      </c>
      <c r="G290" s="9">
        <f t="shared" si="28"/>
        <v>24245.246631666669</v>
      </c>
      <c r="H290" s="10">
        <f t="shared" si="33"/>
        <v>24245.246631666669</v>
      </c>
      <c r="K290" s="17">
        <v>54346.5</v>
      </c>
      <c r="L290" s="18">
        <f t="shared" si="30"/>
        <v>64672.334999999999</v>
      </c>
      <c r="M290" s="21">
        <v>58683.35</v>
      </c>
      <c r="N290" s="23">
        <f t="shared" si="31"/>
        <v>69833.186499999996</v>
      </c>
      <c r="O290" s="19">
        <v>61605.78</v>
      </c>
      <c r="P290" s="19">
        <f t="shared" si="34"/>
        <v>73310.878200000006</v>
      </c>
      <c r="Q290" s="18">
        <f t="shared" si="29"/>
        <v>58211.876666666671</v>
      </c>
      <c r="R290" s="20">
        <f t="shared" si="29"/>
        <v>69272.133233333341</v>
      </c>
    </row>
    <row r="291" spans="1:18" ht="45" x14ac:dyDescent="0.25">
      <c r="A291" s="2">
        <v>277</v>
      </c>
      <c r="B291" s="2" t="s">
        <v>151</v>
      </c>
      <c r="C291" s="3" t="s">
        <v>101</v>
      </c>
      <c r="D291" s="4">
        <v>1</v>
      </c>
      <c r="E291" s="4" t="s">
        <v>90</v>
      </c>
      <c r="F291" s="9">
        <f t="shared" si="32"/>
        <v>20374.156833333334</v>
      </c>
      <c r="G291" s="9">
        <f t="shared" si="28"/>
        <v>24245.246631666669</v>
      </c>
      <c r="H291" s="10">
        <f t="shared" si="33"/>
        <v>24245.246631666669</v>
      </c>
      <c r="K291" s="17">
        <v>54346.5</v>
      </c>
      <c r="L291" s="18">
        <f t="shared" si="30"/>
        <v>64672.334999999999</v>
      </c>
      <c r="M291" s="21">
        <v>58683.35</v>
      </c>
      <c r="N291" s="23">
        <f t="shared" si="31"/>
        <v>69833.186499999996</v>
      </c>
      <c r="O291" s="19">
        <v>61605.78</v>
      </c>
      <c r="P291" s="19">
        <f t="shared" si="34"/>
        <v>73310.878200000006</v>
      </c>
      <c r="Q291" s="18">
        <f t="shared" si="29"/>
        <v>58211.876666666671</v>
      </c>
      <c r="R291" s="20">
        <f t="shared" si="29"/>
        <v>69272.133233333341</v>
      </c>
    </row>
    <row r="292" spans="1:18" ht="45" x14ac:dyDescent="0.25">
      <c r="A292" s="2">
        <v>278</v>
      </c>
      <c r="B292" s="2" t="s">
        <v>151</v>
      </c>
      <c r="C292" s="3" t="s">
        <v>102</v>
      </c>
      <c r="D292" s="4">
        <v>1</v>
      </c>
      <c r="E292" s="4" t="s">
        <v>90</v>
      </c>
      <c r="F292" s="9">
        <f t="shared" si="32"/>
        <v>20374.156833333334</v>
      </c>
      <c r="G292" s="9">
        <f t="shared" si="28"/>
        <v>24245.246631666669</v>
      </c>
      <c r="H292" s="10">
        <f t="shared" si="33"/>
        <v>24245.246631666669</v>
      </c>
      <c r="K292" s="17">
        <v>54346.5</v>
      </c>
      <c r="L292" s="18">
        <f t="shared" si="30"/>
        <v>64672.334999999999</v>
      </c>
      <c r="M292" s="21">
        <v>58683.35</v>
      </c>
      <c r="N292" s="23">
        <f t="shared" si="31"/>
        <v>69833.186499999996</v>
      </c>
      <c r="O292" s="19">
        <v>61605.78</v>
      </c>
      <c r="P292" s="19">
        <f t="shared" si="34"/>
        <v>73310.878200000006</v>
      </c>
      <c r="Q292" s="18">
        <f t="shared" si="29"/>
        <v>58211.876666666671</v>
      </c>
      <c r="R292" s="20">
        <f t="shared" si="29"/>
        <v>69272.133233333341</v>
      </c>
    </row>
    <row r="293" spans="1:18" ht="45" x14ac:dyDescent="0.25">
      <c r="A293" s="2">
        <v>279</v>
      </c>
      <c r="B293" s="2" t="s">
        <v>151</v>
      </c>
      <c r="C293" s="3" t="s">
        <v>103</v>
      </c>
      <c r="D293" s="4">
        <v>1</v>
      </c>
      <c r="E293" s="4" t="s">
        <v>15</v>
      </c>
      <c r="F293" s="9">
        <f t="shared" si="32"/>
        <v>263458.49016666668</v>
      </c>
      <c r="G293" s="9">
        <f t="shared" si="28"/>
        <v>313515.60329833336</v>
      </c>
      <c r="H293" s="10">
        <f t="shared" si="33"/>
        <v>313515.60329833336</v>
      </c>
      <c r="K293" s="17">
        <v>702755.3</v>
      </c>
      <c r="L293" s="18">
        <f t="shared" si="30"/>
        <v>836278.80700000003</v>
      </c>
      <c r="M293" s="21">
        <v>758835.17</v>
      </c>
      <c r="N293" s="23">
        <f t="shared" si="31"/>
        <v>903013.85230000003</v>
      </c>
      <c r="O293" s="19">
        <v>796625.16</v>
      </c>
      <c r="P293" s="19">
        <f t="shared" si="34"/>
        <v>947983.94040000008</v>
      </c>
      <c r="Q293" s="18">
        <f t="shared" si="29"/>
        <v>752738.54333333345</v>
      </c>
      <c r="R293" s="20">
        <f t="shared" si="29"/>
        <v>895758.86656666675</v>
      </c>
    </row>
    <row r="294" spans="1:18" ht="45" x14ac:dyDescent="0.25">
      <c r="A294" s="2">
        <v>280</v>
      </c>
      <c r="B294" s="2" t="s">
        <v>151</v>
      </c>
      <c r="C294" s="3" t="s">
        <v>104</v>
      </c>
      <c r="D294" s="4">
        <v>1</v>
      </c>
      <c r="E294" s="2" t="s">
        <v>15</v>
      </c>
      <c r="F294" s="9">
        <f t="shared" si="32"/>
        <v>46836.925333333325</v>
      </c>
      <c r="G294" s="9">
        <f t="shared" si="28"/>
        <v>55735.941146666657</v>
      </c>
      <c r="H294" s="10">
        <f t="shared" si="33"/>
        <v>55735.941146666657</v>
      </c>
      <c r="K294" s="17">
        <v>124933.9</v>
      </c>
      <c r="L294" s="18">
        <f t="shared" si="30"/>
        <v>148671.34099999999</v>
      </c>
      <c r="M294" s="21">
        <v>134903.63</v>
      </c>
      <c r="N294" s="23">
        <f t="shared" si="31"/>
        <v>160535.31969999999</v>
      </c>
      <c r="O294" s="19">
        <v>141621.82999999999</v>
      </c>
      <c r="P294" s="19">
        <f t="shared" si="34"/>
        <v>168529.97769999999</v>
      </c>
      <c r="Q294" s="18">
        <f t="shared" si="29"/>
        <v>133819.78666666665</v>
      </c>
      <c r="R294" s="20">
        <f t="shared" si="29"/>
        <v>159245.54613333332</v>
      </c>
    </row>
    <row r="295" spans="1:18" ht="45" x14ac:dyDescent="0.25">
      <c r="A295" s="2">
        <v>281</v>
      </c>
      <c r="B295" s="2" t="s">
        <v>160</v>
      </c>
      <c r="C295" s="3" t="s">
        <v>119</v>
      </c>
      <c r="D295" s="4">
        <v>1</v>
      </c>
      <c r="E295" s="2" t="s">
        <v>15</v>
      </c>
      <c r="F295" s="9">
        <f t="shared" si="32"/>
        <v>3263955.0754999998</v>
      </c>
      <c r="G295" s="9">
        <f t="shared" si="28"/>
        <v>3884106.5398449996</v>
      </c>
      <c r="H295" s="10">
        <f t="shared" si="33"/>
        <v>3884106.5398449996</v>
      </c>
      <c r="K295" s="24">
        <v>8706349.5999999996</v>
      </c>
      <c r="L295" s="18">
        <f t="shared" si="30"/>
        <v>10360556.024</v>
      </c>
      <c r="M295" s="21">
        <v>9401116.3000000007</v>
      </c>
      <c r="N295" s="23">
        <f t="shared" si="31"/>
        <v>11187328.397</v>
      </c>
      <c r="O295" s="19">
        <v>9869291.8900000006</v>
      </c>
      <c r="P295" s="19">
        <f t="shared" si="34"/>
        <v>11744457.349100001</v>
      </c>
      <c r="Q295" s="18">
        <f t="shared" si="29"/>
        <v>9325585.9299999997</v>
      </c>
      <c r="R295" s="20">
        <f t="shared" si="29"/>
        <v>11097447.2567</v>
      </c>
    </row>
    <row r="296" spans="1:18" ht="45" x14ac:dyDescent="0.25">
      <c r="A296" s="2">
        <v>282</v>
      </c>
      <c r="B296" s="2" t="s">
        <v>160</v>
      </c>
      <c r="C296" s="3" t="s">
        <v>120</v>
      </c>
      <c r="D296" s="4">
        <v>1</v>
      </c>
      <c r="E296" s="2" t="s">
        <v>15</v>
      </c>
      <c r="F296" s="9">
        <f t="shared" si="32"/>
        <v>5093526.1148333335</v>
      </c>
      <c r="G296" s="9">
        <f t="shared" si="28"/>
        <v>6061296.0766516663</v>
      </c>
      <c r="H296" s="10">
        <f t="shared" si="33"/>
        <v>6061296.0766516663</v>
      </c>
      <c r="K296" s="17">
        <v>13586589.9</v>
      </c>
      <c r="L296" s="18">
        <f t="shared" si="30"/>
        <v>16168041.981000001</v>
      </c>
      <c r="M296" s="21">
        <v>14670799.77</v>
      </c>
      <c r="N296" s="23">
        <f t="shared" si="31"/>
        <v>17458251.726300001</v>
      </c>
      <c r="O296" s="19">
        <v>15401405.6</v>
      </c>
      <c r="P296" s="19">
        <f t="shared" si="34"/>
        <v>18327672.664000001</v>
      </c>
      <c r="Q296" s="18">
        <f t="shared" si="29"/>
        <v>14552931.756666668</v>
      </c>
      <c r="R296" s="20">
        <f t="shared" si="29"/>
        <v>17317988.790433332</v>
      </c>
    </row>
    <row r="297" spans="1:18" ht="45" x14ac:dyDescent="0.25">
      <c r="A297" s="2">
        <v>283</v>
      </c>
      <c r="B297" s="2" t="s">
        <v>160</v>
      </c>
      <c r="C297" s="3" t="s">
        <v>121</v>
      </c>
      <c r="D297" s="4">
        <v>1</v>
      </c>
      <c r="E297" s="2" t="s">
        <v>15</v>
      </c>
      <c r="F297" s="9">
        <f t="shared" si="32"/>
        <v>5093526.1148333335</v>
      </c>
      <c r="G297" s="9">
        <f t="shared" si="28"/>
        <v>6061296.0766516663</v>
      </c>
      <c r="H297" s="10">
        <f t="shared" si="33"/>
        <v>6061296.0766516663</v>
      </c>
      <c r="K297" s="17">
        <v>13586589.9</v>
      </c>
      <c r="L297" s="18">
        <f t="shared" si="30"/>
        <v>16168041.981000001</v>
      </c>
      <c r="M297" s="21">
        <v>14670799.77</v>
      </c>
      <c r="N297" s="23">
        <f t="shared" si="31"/>
        <v>17458251.726300001</v>
      </c>
      <c r="O297" s="19">
        <v>15401405.6</v>
      </c>
      <c r="P297" s="19">
        <f t="shared" si="34"/>
        <v>18327672.664000001</v>
      </c>
      <c r="Q297" s="18">
        <f t="shared" si="29"/>
        <v>14552931.756666668</v>
      </c>
      <c r="R297" s="20">
        <f t="shared" si="29"/>
        <v>17317988.790433332</v>
      </c>
    </row>
    <row r="298" spans="1:18" ht="45" x14ac:dyDescent="0.25">
      <c r="A298" s="2">
        <v>284</v>
      </c>
      <c r="B298" s="2" t="s">
        <v>160</v>
      </c>
      <c r="C298" s="3" t="s">
        <v>122</v>
      </c>
      <c r="D298" s="4">
        <v>1</v>
      </c>
      <c r="E298" s="2" t="s">
        <v>15</v>
      </c>
      <c r="F298" s="9">
        <f t="shared" si="32"/>
        <v>6440090.0036666673</v>
      </c>
      <c r="G298" s="9">
        <f t="shared" si="28"/>
        <v>7663707.1043633334</v>
      </c>
      <c r="H298" s="10">
        <f t="shared" si="33"/>
        <v>7663707.1043633334</v>
      </c>
      <c r="K298" s="17">
        <v>17178445.699999999</v>
      </c>
      <c r="L298" s="18">
        <f t="shared" si="30"/>
        <v>20442350.382999998</v>
      </c>
      <c r="M298" s="21">
        <v>18549285.670000002</v>
      </c>
      <c r="N298" s="23">
        <f t="shared" si="31"/>
        <v>22073649.947300002</v>
      </c>
      <c r="O298" s="19">
        <v>19473040.09</v>
      </c>
      <c r="P298" s="19">
        <f t="shared" si="34"/>
        <v>23172917.7071</v>
      </c>
      <c r="Q298" s="18">
        <f t="shared" si="29"/>
        <v>18400257.153333336</v>
      </c>
      <c r="R298" s="20">
        <f t="shared" si="29"/>
        <v>21896306.012466669</v>
      </c>
    </row>
    <row r="299" spans="1:18" ht="45" x14ac:dyDescent="0.25">
      <c r="A299" s="2">
        <v>285</v>
      </c>
      <c r="B299" s="2" t="s">
        <v>160</v>
      </c>
      <c r="C299" s="3" t="s">
        <v>123</v>
      </c>
      <c r="D299" s="4">
        <v>1</v>
      </c>
      <c r="E299" s="2" t="s">
        <v>15</v>
      </c>
      <c r="F299" s="9">
        <f t="shared" si="32"/>
        <v>10538328.92</v>
      </c>
      <c r="G299" s="9">
        <f t="shared" ref="G299:G362" si="35">H299</f>
        <v>12540611.414799999</v>
      </c>
      <c r="H299" s="10">
        <f t="shared" si="33"/>
        <v>12540611.414799999</v>
      </c>
      <c r="K299" s="24">
        <v>28110183.399999999</v>
      </c>
      <c r="L299" s="18">
        <f t="shared" si="30"/>
        <v>33451118.245999999</v>
      </c>
      <c r="M299" s="21">
        <v>30353376.039999999</v>
      </c>
      <c r="N299" s="23">
        <f t="shared" si="31"/>
        <v>36120517.487599999</v>
      </c>
      <c r="O299" s="19">
        <v>31864974.16</v>
      </c>
      <c r="P299" s="19">
        <f t="shared" si="34"/>
        <v>37919319.250399999</v>
      </c>
      <c r="Q299" s="18">
        <f t="shared" si="29"/>
        <v>30109511.199999999</v>
      </c>
      <c r="R299" s="20">
        <f t="shared" si="29"/>
        <v>35830318.328000002</v>
      </c>
    </row>
    <row r="300" spans="1:18" ht="45" x14ac:dyDescent="0.25">
      <c r="A300" s="2">
        <v>286</v>
      </c>
      <c r="B300" s="2" t="s">
        <v>160</v>
      </c>
      <c r="C300" s="3" t="s">
        <v>106</v>
      </c>
      <c r="D300" s="4">
        <v>1</v>
      </c>
      <c r="E300" s="2" t="s">
        <v>15</v>
      </c>
      <c r="F300" s="9">
        <f t="shared" si="32"/>
        <v>1463656.9301666666</v>
      </c>
      <c r="G300" s="9">
        <f t="shared" si="35"/>
        <v>1741751.7468983333</v>
      </c>
      <c r="H300" s="10">
        <f t="shared" si="33"/>
        <v>1741751.7468983333</v>
      </c>
      <c r="K300" s="17">
        <v>3904192.5</v>
      </c>
      <c r="L300" s="18">
        <f t="shared" si="30"/>
        <v>4645989.0750000002</v>
      </c>
      <c r="M300" s="21">
        <v>4215747.0599999996</v>
      </c>
      <c r="N300" s="23">
        <f t="shared" si="31"/>
        <v>5016739.0013999995</v>
      </c>
      <c r="O300" s="19">
        <v>4425691.2699999996</v>
      </c>
      <c r="P300" s="19">
        <f t="shared" si="34"/>
        <v>5266572.6112999991</v>
      </c>
      <c r="Q300" s="18">
        <f t="shared" si="29"/>
        <v>4181876.9433333329</v>
      </c>
      <c r="R300" s="20">
        <f t="shared" si="29"/>
        <v>4976433.5625666669</v>
      </c>
    </row>
    <row r="301" spans="1:18" ht="45" x14ac:dyDescent="0.25">
      <c r="A301" s="2">
        <v>287</v>
      </c>
      <c r="B301" s="2" t="s">
        <v>160</v>
      </c>
      <c r="C301" s="3" t="s">
        <v>124</v>
      </c>
      <c r="D301" s="4">
        <v>1</v>
      </c>
      <c r="E301" s="2" t="s">
        <v>15</v>
      </c>
      <c r="F301" s="9">
        <f t="shared" si="32"/>
        <v>1990573.4240000001</v>
      </c>
      <c r="G301" s="9">
        <f t="shared" si="35"/>
        <v>2368782.3745599999</v>
      </c>
      <c r="H301" s="10">
        <f t="shared" si="33"/>
        <v>2368782.3745599999</v>
      </c>
      <c r="K301" s="17">
        <v>5309701.8</v>
      </c>
      <c r="L301" s="18">
        <f t="shared" si="30"/>
        <v>6318545.142</v>
      </c>
      <c r="M301" s="21">
        <v>5733416</v>
      </c>
      <c r="N301" s="23">
        <f t="shared" si="31"/>
        <v>6822765.04</v>
      </c>
      <c r="O301" s="19">
        <v>6018940.1200000001</v>
      </c>
      <c r="P301" s="19">
        <f t="shared" si="34"/>
        <v>7162538.7428000001</v>
      </c>
      <c r="Q301" s="18">
        <f t="shared" si="29"/>
        <v>5687352.6400000006</v>
      </c>
      <c r="R301" s="20">
        <f t="shared" si="29"/>
        <v>6767949.6416000007</v>
      </c>
    </row>
    <row r="302" spans="1:18" ht="45" x14ac:dyDescent="0.25">
      <c r="A302" s="2">
        <v>288</v>
      </c>
      <c r="B302" s="2" t="s">
        <v>160</v>
      </c>
      <c r="C302" s="3" t="s">
        <v>125</v>
      </c>
      <c r="D302" s="4">
        <v>1</v>
      </c>
      <c r="E302" s="2" t="s">
        <v>15</v>
      </c>
      <c r="F302" s="9">
        <f t="shared" si="32"/>
        <v>3571322.9090000005</v>
      </c>
      <c r="G302" s="9">
        <f t="shared" si="35"/>
        <v>4249874.2617100002</v>
      </c>
      <c r="H302" s="10">
        <f t="shared" si="33"/>
        <v>4249874.2617100002</v>
      </c>
      <c r="K302" s="17">
        <v>9526229.6999999993</v>
      </c>
      <c r="L302" s="18">
        <f t="shared" si="30"/>
        <v>11336213.342999998</v>
      </c>
      <c r="M302" s="21">
        <v>10286422.83</v>
      </c>
      <c r="N302" s="23">
        <f t="shared" si="31"/>
        <v>12240843.1677</v>
      </c>
      <c r="O302" s="19">
        <v>10798686.689999999</v>
      </c>
      <c r="P302" s="19">
        <f t="shared" si="34"/>
        <v>12850437.1611</v>
      </c>
      <c r="Q302" s="18">
        <f t="shared" si="29"/>
        <v>10203779.74</v>
      </c>
      <c r="R302" s="20">
        <f t="shared" si="29"/>
        <v>12142497.890600001</v>
      </c>
    </row>
    <row r="303" spans="1:18" ht="45" x14ac:dyDescent="0.25">
      <c r="A303" s="2">
        <v>289</v>
      </c>
      <c r="B303" s="2" t="s">
        <v>160</v>
      </c>
      <c r="C303" s="3" t="s">
        <v>152</v>
      </c>
      <c r="D303" s="4">
        <v>1</v>
      </c>
      <c r="E303" s="2" t="s">
        <v>15</v>
      </c>
      <c r="F303" s="9">
        <f t="shared" si="32"/>
        <v>5042016.8067226894</v>
      </c>
      <c r="G303" s="9">
        <v>6000000</v>
      </c>
      <c r="H303" s="10">
        <f t="shared" si="33"/>
        <v>4528554.5408249991</v>
      </c>
      <c r="K303" s="17">
        <v>10150900.5</v>
      </c>
      <c r="L303" s="18">
        <f t="shared" si="30"/>
        <v>12079571.595000001</v>
      </c>
      <c r="M303" s="21">
        <v>10960942.359999999</v>
      </c>
      <c r="N303" s="23">
        <f t="shared" si="31"/>
        <v>13043521.408399999</v>
      </c>
      <c r="O303" s="19">
        <v>11506797.289999999</v>
      </c>
      <c r="P303" s="19">
        <f t="shared" si="34"/>
        <v>13693088.775099998</v>
      </c>
      <c r="Q303" s="18">
        <f t="shared" si="29"/>
        <v>10872880.049999999</v>
      </c>
      <c r="R303" s="20">
        <f t="shared" si="29"/>
        <v>12938727.259499999</v>
      </c>
    </row>
    <row r="304" spans="1:18" ht="45" x14ac:dyDescent="0.25">
      <c r="A304" s="2">
        <v>290</v>
      </c>
      <c r="B304" s="2" t="s">
        <v>160</v>
      </c>
      <c r="C304" s="3" t="s">
        <v>153</v>
      </c>
      <c r="D304" s="4">
        <v>1</v>
      </c>
      <c r="E304" s="2" t="s">
        <v>15</v>
      </c>
      <c r="F304" s="9">
        <f t="shared" si="32"/>
        <v>5882352.9411764713</v>
      </c>
      <c r="G304" s="9">
        <v>7000000</v>
      </c>
      <c r="H304" s="10">
        <f t="shared" si="33"/>
        <v>4807234.8199399998</v>
      </c>
      <c r="K304" s="17">
        <v>10775571.300000001</v>
      </c>
      <c r="L304" s="18">
        <f t="shared" si="30"/>
        <v>12822929.847000001</v>
      </c>
      <c r="M304" s="21">
        <v>11635461.890000001</v>
      </c>
      <c r="N304" s="23">
        <f t="shared" si="31"/>
        <v>13846199.6491</v>
      </c>
      <c r="O304" s="19">
        <v>12214907.890000001</v>
      </c>
      <c r="P304" s="19">
        <f t="shared" si="34"/>
        <v>14535740.3891</v>
      </c>
      <c r="Q304" s="18">
        <f t="shared" si="29"/>
        <v>11541980.359999999</v>
      </c>
      <c r="R304" s="20">
        <f t="shared" si="29"/>
        <v>13734956.6284</v>
      </c>
    </row>
    <row r="305" spans="1:18" ht="45" x14ac:dyDescent="0.25">
      <c r="A305" s="2">
        <v>291</v>
      </c>
      <c r="B305" s="2" t="s">
        <v>160</v>
      </c>
      <c r="C305" s="3" t="s">
        <v>161</v>
      </c>
      <c r="D305" s="4">
        <v>1</v>
      </c>
      <c r="E305" s="2" t="s">
        <v>15</v>
      </c>
      <c r="F305" s="9">
        <f t="shared" si="32"/>
        <v>6722689.0756302522</v>
      </c>
      <c r="G305" s="9">
        <v>8000000</v>
      </c>
      <c r="H305" s="10">
        <f t="shared" si="33"/>
        <v>5085915.0990549996</v>
      </c>
      <c r="K305" s="17">
        <v>11400242.1</v>
      </c>
      <c r="L305" s="18">
        <f t="shared" si="30"/>
        <v>13566288.098999999</v>
      </c>
      <c r="M305" s="21">
        <v>12309981.42</v>
      </c>
      <c r="N305" s="23">
        <f t="shared" si="31"/>
        <v>14648877.889800001</v>
      </c>
      <c r="O305" s="19">
        <v>12923018.49</v>
      </c>
      <c r="P305" s="19">
        <f t="shared" si="34"/>
        <v>15378392.0031</v>
      </c>
      <c r="Q305" s="18">
        <f t="shared" si="29"/>
        <v>12211080.67</v>
      </c>
      <c r="R305" s="20">
        <f t="shared" si="29"/>
        <v>14531185.997299999</v>
      </c>
    </row>
    <row r="306" spans="1:18" ht="45" x14ac:dyDescent="0.25">
      <c r="A306" s="2">
        <v>292</v>
      </c>
      <c r="B306" s="2" t="s">
        <v>160</v>
      </c>
      <c r="C306" s="3" t="s">
        <v>62</v>
      </c>
      <c r="D306" s="4">
        <v>1</v>
      </c>
      <c r="E306" s="2" t="s">
        <v>15</v>
      </c>
      <c r="F306" s="9">
        <f t="shared" si="32"/>
        <v>497643.59983333328</v>
      </c>
      <c r="G306" s="9">
        <f t="shared" si="35"/>
        <v>592195.88380166655</v>
      </c>
      <c r="H306" s="10">
        <f t="shared" si="33"/>
        <v>592195.88380166655</v>
      </c>
      <c r="K306" s="17">
        <v>1327426.1000000001</v>
      </c>
      <c r="L306" s="18">
        <f t="shared" si="30"/>
        <v>1579637.0590000001</v>
      </c>
      <c r="M306" s="21">
        <v>1433354.7</v>
      </c>
      <c r="N306" s="23">
        <f t="shared" si="31"/>
        <v>1705692.0929999999</v>
      </c>
      <c r="O306" s="19">
        <v>1504735.77</v>
      </c>
      <c r="P306" s="19">
        <f t="shared" si="34"/>
        <v>1790635.5663000001</v>
      </c>
      <c r="Q306" s="18">
        <f t="shared" si="29"/>
        <v>1421838.8566666667</v>
      </c>
      <c r="R306" s="20">
        <f t="shared" si="29"/>
        <v>1691988.2394333333</v>
      </c>
    </row>
    <row r="307" spans="1:18" ht="45" x14ac:dyDescent="0.25">
      <c r="A307" s="2">
        <v>293</v>
      </c>
      <c r="B307" s="2" t="s">
        <v>160</v>
      </c>
      <c r="C307" s="3" t="s">
        <v>63</v>
      </c>
      <c r="D307" s="4">
        <v>1</v>
      </c>
      <c r="E307" s="2" t="s">
        <v>15</v>
      </c>
      <c r="F307" s="9">
        <f t="shared" si="32"/>
        <v>556189.38899999997</v>
      </c>
      <c r="G307" s="9">
        <f t="shared" si="35"/>
        <v>661865.37290999992</v>
      </c>
      <c r="H307" s="10">
        <f t="shared" si="33"/>
        <v>661865.37290999992</v>
      </c>
      <c r="K307" s="17">
        <v>1483592.5</v>
      </c>
      <c r="L307" s="18">
        <f t="shared" si="30"/>
        <v>1765475.075</v>
      </c>
      <c r="M307" s="21">
        <v>1601983.18</v>
      </c>
      <c r="N307" s="23">
        <f t="shared" si="31"/>
        <v>1906359.9841999998</v>
      </c>
      <c r="O307" s="19">
        <v>1681761.94</v>
      </c>
      <c r="P307" s="19">
        <f t="shared" si="34"/>
        <v>2001296.7086</v>
      </c>
      <c r="Q307" s="18">
        <f t="shared" si="29"/>
        <v>1589112.5399999998</v>
      </c>
      <c r="R307" s="20">
        <f t="shared" si="29"/>
        <v>1891043.9225999999</v>
      </c>
    </row>
    <row r="308" spans="1:18" ht="45" x14ac:dyDescent="0.25">
      <c r="A308" s="2">
        <v>294</v>
      </c>
      <c r="B308" s="2" t="s">
        <v>160</v>
      </c>
      <c r="C308" s="3" t="s">
        <v>154</v>
      </c>
      <c r="D308" s="4">
        <v>1</v>
      </c>
      <c r="E308" s="2" t="s">
        <v>15</v>
      </c>
      <c r="F308" s="9">
        <f t="shared" si="32"/>
        <v>146365.93649999998</v>
      </c>
      <c r="G308" s="9">
        <f t="shared" si="35"/>
        <v>174175.46443499997</v>
      </c>
      <c r="H308" s="10">
        <f t="shared" si="33"/>
        <v>174175.46443499997</v>
      </c>
      <c r="K308" s="24">
        <v>390419.9</v>
      </c>
      <c r="L308" s="18">
        <f t="shared" si="30"/>
        <v>464599.68100000004</v>
      </c>
      <c r="M308" s="21">
        <v>421575.41</v>
      </c>
      <c r="N308" s="23">
        <f t="shared" si="31"/>
        <v>501674.73789999995</v>
      </c>
      <c r="O308" s="19">
        <v>442569.86</v>
      </c>
      <c r="P308" s="19">
        <f t="shared" si="34"/>
        <v>526658.13339999993</v>
      </c>
      <c r="Q308" s="18">
        <f t="shared" si="29"/>
        <v>418188.38999999996</v>
      </c>
      <c r="R308" s="20">
        <f t="shared" si="29"/>
        <v>497644.18409999995</v>
      </c>
    </row>
    <row r="309" spans="1:18" ht="45" x14ac:dyDescent="0.25">
      <c r="A309" s="2">
        <v>295</v>
      </c>
      <c r="B309" s="2" t="s">
        <v>160</v>
      </c>
      <c r="C309" s="3" t="s">
        <v>65</v>
      </c>
      <c r="D309" s="4">
        <v>1</v>
      </c>
      <c r="E309" s="2" t="s">
        <v>15</v>
      </c>
      <c r="F309" s="9">
        <f t="shared" si="32"/>
        <v>146365.93649999998</v>
      </c>
      <c r="G309" s="9">
        <f t="shared" si="35"/>
        <v>174175.46443499997</v>
      </c>
      <c r="H309" s="10">
        <f t="shared" si="33"/>
        <v>174175.46443499997</v>
      </c>
      <c r="K309" s="24">
        <v>390419.9</v>
      </c>
      <c r="L309" s="18">
        <f t="shared" si="30"/>
        <v>464599.68100000004</v>
      </c>
      <c r="M309" s="21">
        <v>421575.41</v>
      </c>
      <c r="N309" s="23">
        <f t="shared" si="31"/>
        <v>501674.73789999995</v>
      </c>
      <c r="O309" s="19">
        <v>442569.86</v>
      </c>
      <c r="P309" s="19">
        <f t="shared" si="34"/>
        <v>526658.13339999993</v>
      </c>
      <c r="Q309" s="18">
        <f t="shared" si="29"/>
        <v>418188.38999999996</v>
      </c>
      <c r="R309" s="20">
        <f t="shared" si="29"/>
        <v>497644.18409999995</v>
      </c>
    </row>
    <row r="310" spans="1:18" ht="45" x14ac:dyDescent="0.25">
      <c r="A310" s="2">
        <v>296</v>
      </c>
      <c r="B310" s="2" t="s">
        <v>160</v>
      </c>
      <c r="C310" s="3" t="s">
        <v>126</v>
      </c>
      <c r="D310" s="4">
        <v>1</v>
      </c>
      <c r="E310" s="2" t="s">
        <v>15</v>
      </c>
      <c r="F310" s="9">
        <f t="shared" si="32"/>
        <v>146365.93649999998</v>
      </c>
      <c r="G310" s="9">
        <f t="shared" si="35"/>
        <v>174175.46443499997</v>
      </c>
      <c r="H310" s="10">
        <f t="shared" si="33"/>
        <v>174175.46443499997</v>
      </c>
      <c r="K310" s="24">
        <v>390419.9</v>
      </c>
      <c r="L310" s="18">
        <f t="shared" si="30"/>
        <v>464599.68100000004</v>
      </c>
      <c r="M310" s="21">
        <v>421575.41</v>
      </c>
      <c r="N310" s="23">
        <f t="shared" si="31"/>
        <v>501674.73789999995</v>
      </c>
      <c r="O310" s="19">
        <v>442569.86</v>
      </c>
      <c r="P310" s="19">
        <f t="shared" si="34"/>
        <v>526658.13339999993</v>
      </c>
      <c r="Q310" s="18">
        <f t="shared" si="29"/>
        <v>418188.38999999996</v>
      </c>
      <c r="R310" s="20">
        <f t="shared" si="29"/>
        <v>497644.18409999995</v>
      </c>
    </row>
    <row r="311" spans="1:18" ht="45" x14ac:dyDescent="0.25">
      <c r="A311" s="2">
        <v>297</v>
      </c>
      <c r="B311" s="2" t="s">
        <v>160</v>
      </c>
      <c r="C311" s="3" t="s">
        <v>155</v>
      </c>
      <c r="D311" s="4">
        <v>1</v>
      </c>
      <c r="E311" s="2" t="s">
        <v>15</v>
      </c>
      <c r="F311" s="9">
        <f t="shared" si="32"/>
        <v>146365.93649999998</v>
      </c>
      <c r="G311" s="9">
        <f t="shared" si="35"/>
        <v>174175.46443499997</v>
      </c>
      <c r="H311" s="10">
        <f t="shared" si="33"/>
        <v>174175.46443499997</v>
      </c>
      <c r="K311" s="24">
        <v>390419.9</v>
      </c>
      <c r="L311" s="18">
        <f t="shared" si="30"/>
        <v>464599.68100000004</v>
      </c>
      <c r="M311" s="21">
        <v>421575.41</v>
      </c>
      <c r="N311" s="23">
        <f t="shared" si="31"/>
        <v>501674.73789999995</v>
      </c>
      <c r="O311" s="19">
        <v>442569.86</v>
      </c>
      <c r="P311" s="19">
        <f t="shared" si="34"/>
        <v>526658.13339999993</v>
      </c>
      <c r="Q311" s="18">
        <f t="shared" si="29"/>
        <v>418188.38999999996</v>
      </c>
      <c r="R311" s="20">
        <f t="shared" si="29"/>
        <v>497644.18409999995</v>
      </c>
    </row>
    <row r="312" spans="1:18" ht="45" x14ac:dyDescent="0.25">
      <c r="A312" s="2">
        <v>298</v>
      </c>
      <c r="B312" s="2" t="s">
        <v>160</v>
      </c>
      <c r="C312" s="3" t="s">
        <v>127</v>
      </c>
      <c r="D312" s="4">
        <v>1</v>
      </c>
      <c r="E312" s="2" t="s">
        <v>15</v>
      </c>
      <c r="F312" s="9">
        <f t="shared" si="32"/>
        <v>146365.93649999998</v>
      </c>
      <c r="G312" s="9">
        <f t="shared" si="35"/>
        <v>174175.46443499997</v>
      </c>
      <c r="H312" s="10">
        <f t="shared" si="33"/>
        <v>174175.46443499997</v>
      </c>
      <c r="K312" s="24">
        <v>390419.9</v>
      </c>
      <c r="L312" s="18">
        <f t="shared" si="30"/>
        <v>464599.68100000004</v>
      </c>
      <c r="M312" s="21">
        <v>421575.41</v>
      </c>
      <c r="N312" s="23">
        <f t="shared" si="31"/>
        <v>501674.73789999995</v>
      </c>
      <c r="O312" s="19">
        <v>442569.86</v>
      </c>
      <c r="P312" s="19">
        <f t="shared" si="34"/>
        <v>526658.13339999993</v>
      </c>
      <c r="Q312" s="18">
        <f t="shared" si="29"/>
        <v>418188.38999999996</v>
      </c>
      <c r="R312" s="20">
        <f t="shared" si="29"/>
        <v>497644.18409999995</v>
      </c>
    </row>
    <row r="313" spans="1:18" ht="45" x14ac:dyDescent="0.25">
      <c r="A313" s="2">
        <v>299</v>
      </c>
      <c r="B313" s="2" t="s">
        <v>160</v>
      </c>
      <c r="C313" s="3" t="s">
        <v>67</v>
      </c>
      <c r="D313" s="4">
        <v>1</v>
      </c>
      <c r="E313" s="2" t="s">
        <v>15</v>
      </c>
      <c r="F313" s="9">
        <f t="shared" si="32"/>
        <v>146365.93649999998</v>
      </c>
      <c r="G313" s="9">
        <f t="shared" si="35"/>
        <v>174175.46443499997</v>
      </c>
      <c r="H313" s="10">
        <f t="shared" si="33"/>
        <v>174175.46443499997</v>
      </c>
      <c r="K313" s="24">
        <v>390419.9</v>
      </c>
      <c r="L313" s="18">
        <f t="shared" si="30"/>
        <v>464599.68100000004</v>
      </c>
      <c r="M313" s="21">
        <v>421575.41</v>
      </c>
      <c r="N313" s="23">
        <f t="shared" si="31"/>
        <v>501674.73789999995</v>
      </c>
      <c r="O313" s="19">
        <v>442569.86</v>
      </c>
      <c r="P313" s="19">
        <f t="shared" si="34"/>
        <v>526658.13339999993</v>
      </c>
      <c r="Q313" s="18">
        <f t="shared" si="29"/>
        <v>418188.38999999996</v>
      </c>
      <c r="R313" s="20">
        <f t="shared" si="29"/>
        <v>497644.18409999995</v>
      </c>
    </row>
    <row r="314" spans="1:18" ht="45" x14ac:dyDescent="0.25">
      <c r="A314" s="2">
        <v>300</v>
      </c>
      <c r="B314" s="2" t="s">
        <v>160</v>
      </c>
      <c r="C314" s="3" t="s">
        <v>68</v>
      </c>
      <c r="D314" s="4">
        <v>1</v>
      </c>
      <c r="E314" s="2" t="s">
        <v>15</v>
      </c>
      <c r="F314" s="9">
        <f t="shared" si="32"/>
        <v>87819.172000000006</v>
      </c>
      <c r="G314" s="9">
        <f t="shared" si="35"/>
        <v>104504.81468</v>
      </c>
      <c r="H314" s="10">
        <f t="shared" si="33"/>
        <v>104504.81468</v>
      </c>
      <c r="K314" s="17">
        <v>234250.9</v>
      </c>
      <c r="L314" s="18">
        <f t="shared" si="30"/>
        <v>278758.571</v>
      </c>
      <c r="M314" s="21">
        <v>252944.12</v>
      </c>
      <c r="N314" s="23">
        <f t="shared" si="31"/>
        <v>301003.50280000002</v>
      </c>
      <c r="O314" s="19">
        <v>265540.74</v>
      </c>
      <c r="P314" s="19">
        <f t="shared" si="34"/>
        <v>315993.48060000001</v>
      </c>
      <c r="Q314" s="18">
        <f t="shared" si="29"/>
        <v>250911.92</v>
      </c>
      <c r="R314" s="20">
        <f t="shared" si="29"/>
        <v>298585.18479999999</v>
      </c>
    </row>
    <row r="315" spans="1:18" ht="45" x14ac:dyDescent="0.25">
      <c r="A315" s="2">
        <v>301</v>
      </c>
      <c r="B315" s="2" t="s">
        <v>160</v>
      </c>
      <c r="C315" s="3" t="s">
        <v>69</v>
      </c>
      <c r="D315" s="4">
        <v>1</v>
      </c>
      <c r="E315" s="2" t="s">
        <v>15</v>
      </c>
      <c r="F315" s="9">
        <f t="shared" si="32"/>
        <v>87819.172000000006</v>
      </c>
      <c r="G315" s="9">
        <f t="shared" si="35"/>
        <v>104504.81468</v>
      </c>
      <c r="H315" s="10">
        <f t="shared" si="33"/>
        <v>104504.81468</v>
      </c>
      <c r="K315" s="17">
        <v>234250.9</v>
      </c>
      <c r="L315" s="18">
        <f t="shared" si="30"/>
        <v>278758.571</v>
      </c>
      <c r="M315" s="21">
        <v>252944.12</v>
      </c>
      <c r="N315" s="23">
        <f t="shared" si="31"/>
        <v>301003.50280000002</v>
      </c>
      <c r="O315" s="19">
        <v>265540.74</v>
      </c>
      <c r="P315" s="19">
        <f t="shared" si="34"/>
        <v>315993.48060000001</v>
      </c>
      <c r="Q315" s="18">
        <f t="shared" si="29"/>
        <v>250911.92</v>
      </c>
      <c r="R315" s="20">
        <f t="shared" si="29"/>
        <v>298585.18479999999</v>
      </c>
    </row>
    <row r="316" spans="1:18" ht="45" x14ac:dyDescent="0.25">
      <c r="A316" s="2">
        <v>302</v>
      </c>
      <c r="B316" s="2" t="s">
        <v>160</v>
      </c>
      <c r="C316" s="3" t="s">
        <v>70</v>
      </c>
      <c r="D316" s="4">
        <v>1</v>
      </c>
      <c r="E316" s="2" t="s">
        <v>15</v>
      </c>
      <c r="F316" s="9">
        <f t="shared" si="32"/>
        <v>87819.172000000006</v>
      </c>
      <c r="G316" s="9">
        <f t="shared" si="35"/>
        <v>104504.81468</v>
      </c>
      <c r="H316" s="10">
        <f t="shared" si="33"/>
        <v>104504.81468</v>
      </c>
      <c r="K316" s="17">
        <v>234250.9</v>
      </c>
      <c r="L316" s="18">
        <f t="shared" si="30"/>
        <v>278758.571</v>
      </c>
      <c r="M316" s="21">
        <v>252944.12</v>
      </c>
      <c r="N316" s="23">
        <f t="shared" si="31"/>
        <v>301003.50280000002</v>
      </c>
      <c r="O316" s="19">
        <v>265540.74</v>
      </c>
      <c r="P316" s="19">
        <f t="shared" si="34"/>
        <v>315993.48060000001</v>
      </c>
      <c r="Q316" s="18">
        <f t="shared" si="29"/>
        <v>250911.92</v>
      </c>
      <c r="R316" s="20">
        <f t="shared" si="29"/>
        <v>298585.18479999999</v>
      </c>
    </row>
    <row r="317" spans="1:18" ht="45" x14ac:dyDescent="0.25">
      <c r="A317" s="2">
        <v>303</v>
      </c>
      <c r="B317" s="2" t="s">
        <v>160</v>
      </c>
      <c r="C317" s="3" t="s">
        <v>71</v>
      </c>
      <c r="D317" s="4">
        <v>1</v>
      </c>
      <c r="E317" s="2" t="s">
        <v>15</v>
      </c>
      <c r="F317" s="9">
        <f t="shared" si="32"/>
        <v>87819.172000000006</v>
      </c>
      <c r="G317" s="9">
        <f t="shared" si="35"/>
        <v>104504.81468</v>
      </c>
      <c r="H317" s="10">
        <f t="shared" si="33"/>
        <v>104504.81468</v>
      </c>
      <c r="K317" s="17">
        <v>234250.9</v>
      </c>
      <c r="L317" s="18">
        <f t="shared" si="30"/>
        <v>278758.571</v>
      </c>
      <c r="M317" s="21">
        <v>252944.12</v>
      </c>
      <c r="N317" s="23">
        <f t="shared" si="31"/>
        <v>301003.50280000002</v>
      </c>
      <c r="O317" s="19">
        <v>265540.74</v>
      </c>
      <c r="P317" s="19">
        <f t="shared" si="34"/>
        <v>315993.48060000001</v>
      </c>
      <c r="Q317" s="18">
        <f t="shared" si="29"/>
        <v>250911.92</v>
      </c>
      <c r="R317" s="20">
        <f t="shared" si="29"/>
        <v>298585.18479999999</v>
      </c>
    </row>
    <row r="318" spans="1:18" ht="45" x14ac:dyDescent="0.25">
      <c r="A318" s="2">
        <v>304</v>
      </c>
      <c r="B318" s="2" t="s">
        <v>160</v>
      </c>
      <c r="C318" s="3" t="s">
        <v>70</v>
      </c>
      <c r="D318" s="4">
        <v>1</v>
      </c>
      <c r="E318" s="2" t="s">
        <v>15</v>
      </c>
      <c r="F318" s="9">
        <f t="shared" si="32"/>
        <v>87819.172000000006</v>
      </c>
      <c r="G318" s="9">
        <f t="shared" si="35"/>
        <v>104504.81468</v>
      </c>
      <c r="H318" s="10">
        <f t="shared" si="33"/>
        <v>104504.81468</v>
      </c>
      <c r="K318" s="17">
        <v>234250.9</v>
      </c>
      <c r="L318" s="18">
        <f t="shared" si="30"/>
        <v>278758.571</v>
      </c>
      <c r="M318" s="21">
        <v>252944.12</v>
      </c>
      <c r="N318" s="23">
        <f t="shared" si="31"/>
        <v>301003.50280000002</v>
      </c>
      <c r="O318" s="19">
        <v>265540.74</v>
      </c>
      <c r="P318" s="19">
        <f t="shared" si="34"/>
        <v>315993.48060000001</v>
      </c>
      <c r="Q318" s="18">
        <f t="shared" si="29"/>
        <v>250911.92</v>
      </c>
      <c r="R318" s="20">
        <f t="shared" si="29"/>
        <v>298585.18479999999</v>
      </c>
    </row>
    <row r="319" spans="1:18" ht="45" x14ac:dyDescent="0.25">
      <c r="A319" s="2">
        <v>305</v>
      </c>
      <c r="B319" s="2" t="s">
        <v>160</v>
      </c>
      <c r="C319" s="3" t="s">
        <v>72</v>
      </c>
      <c r="D319" s="4">
        <v>1</v>
      </c>
      <c r="E319" s="2" t="s">
        <v>15</v>
      </c>
      <c r="F319" s="9">
        <f t="shared" si="32"/>
        <v>87819.172000000006</v>
      </c>
      <c r="G319" s="9">
        <f t="shared" si="35"/>
        <v>104504.81468</v>
      </c>
      <c r="H319" s="10">
        <f t="shared" si="33"/>
        <v>104504.81468</v>
      </c>
      <c r="K319" s="17">
        <v>234250.9</v>
      </c>
      <c r="L319" s="18">
        <f t="shared" si="30"/>
        <v>278758.571</v>
      </c>
      <c r="M319" s="21">
        <v>252944.12</v>
      </c>
      <c r="N319" s="23">
        <f t="shared" si="31"/>
        <v>301003.50280000002</v>
      </c>
      <c r="O319" s="19">
        <v>265540.74</v>
      </c>
      <c r="P319" s="19">
        <f t="shared" si="34"/>
        <v>315993.48060000001</v>
      </c>
      <c r="Q319" s="18">
        <f t="shared" si="29"/>
        <v>250911.92</v>
      </c>
      <c r="R319" s="20">
        <f t="shared" si="29"/>
        <v>298585.18479999999</v>
      </c>
    </row>
    <row r="320" spans="1:18" ht="45" x14ac:dyDescent="0.25">
      <c r="A320" s="2">
        <v>306</v>
      </c>
      <c r="B320" s="2" t="s">
        <v>160</v>
      </c>
      <c r="C320" s="3" t="s">
        <v>73</v>
      </c>
      <c r="D320" s="4">
        <v>1</v>
      </c>
      <c r="E320" s="2" t="s">
        <v>15</v>
      </c>
      <c r="F320" s="9">
        <f t="shared" si="32"/>
        <v>87819.172000000006</v>
      </c>
      <c r="G320" s="9">
        <f t="shared" si="35"/>
        <v>104504.81468</v>
      </c>
      <c r="H320" s="10">
        <f t="shared" si="33"/>
        <v>104504.81468</v>
      </c>
      <c r="K320" s="17">
        <v>234250.9</v>
      </c>
      <c r="L320" s="18">
        <f t="shared" si="30"/>
        <v>278758.571</v>
      </c>
      <c r="M320" s="21">
        <v>252944.12</v>
      </c>
      <c r="N320" s="23">
        <f t="shared" si="31"/>
        <v>301003.50280000002</v>
      </c>
      <c r="O320" s="19">
        <v>265540.74</v>
      </c>
      <c r="P320" s="19">
        <f t="shared" si="34"/>
        <v>315993.48060000001</v>
      </c>
      <c r="Q320" s="18">
        <f t="shared" si="29"/>
        <v>250911.92</v>
      </c>
      <c r="R320" s="20">
        <f t="shared" si="29"/>
        <v>298585.18479999999</v>
      </c>
    </row>
    <row r="321" spans="1:18" ht="45" x14ac:dyDescent="0.25">
      <c r="A321" s="2">
        <v>307</v>
      </c>
      <c r="B321" s="2" t="s">
        <v>160</v>
      </c>
      <c r="C321" s="3" t="s">
        <v>74</v>
      </c>
      <c r="D321" s="4">
        <v>1</v>
      </c>
      <c r="E321" s="2" t="s">
        <v>15</v>
      </c>
      <c r="F321" s="9">
        <f t="shared" si="32"/>
        <v>87819.172000000006</v>
      </c>
      <c r="G321" s="9">
        <f t="shared" si="35"/>
        <v>104504.81468</v>
      </c>
      <c r="H321" s="10">
        <f t="shared" si="33"/>
        <v>104504.81468</v>
      </c>
      <c r="K321" s="17">
        <v>234250.9</v>
      </c>
      <c r="L321" s="18">
        <f t="shared" si="30"/>
        <v>278758.571</v>
      </c>
      <c r="M321" s="21">
        <v>252944.12</v>
      </c>
      <c r="N321" s="23">
        <f t="shared" si="31"/>
        <v>301003.50280000002</v>
      </c>
      <c r="O321" s="19">
        <v>265540.74</v>
      </c>
      <c r="P321" s="19">
        <f t="shared" si="34"/>
        <v>315993.48060000001</v>
      </c>
      <c r="Q321" s="18">
        <f t="shared" si="29"/>
        <v>250911.92</v>
      </c>
      <c r="R321" s="20">
        <f t="shared" si="29"/>
        <v>298585.18479999999</v>
      </c>
    </row>
    <row r="322" spans="1:18" ht="45" x14ac:dyDescent="0.25">
      <c r="A322" s="2">
        <v>308</v>
      </c>
      <c r="B322" s="2" t="s">
        <v>160</v>
      </c>
      <c r="C322" s="3" t="s">
        <v>75</v>
      </c>
      <c r="D322" s="4">
        <v>1</v>
      </c>
      <c r="E322" s="2" t="s">
        <v>15</v>
      </c>
      <c r="F322" s="9">
        <f t="shared" si="32"/>
        <v>87819.172000000006</v>
      </c>
      <c r="G322" s="9">
        <f t="shared" si="35"/>
        <v>104504.81468</v>
      </c>
      <c r="H322" s="10">
        <f t="shared" si="33"/>
        <v>104504.81468</v>
      </c>
      <c r="K322" s="17">
        <v>234250.9</v>
      </c>
      <c r="L322" s="18">
        <f t="shared" si="30"/>
        <v>278758.571</v>
      </c>
      <c r="M322" s="21">
        <v>252944.12</v>
      </c>
      <c r="N322" s="23">
        <f t="shared" si="31"/>
        <v>301003.50280000002</v>
      </c>
      <c r="O322" s="19">
        <v>265540.74</v>
      </c>
      <c r="P322" s="19">
        <f t="shared" si="34"/>
        <v>315993.48060000001</v>
      </c>
      <c r="Q322" s="18">
        <f t="shared" si="29"/>
        <v>250911.92</v>
      </c>
      <c r="R322" s="20">
        <f t="shared" si="29"/>
        <v>298585.18479999999</v>
      </c>
    </row>
    <row r="323" spans="1:18" ht="45" x14ac:dyDescent="0.25">
      <c r="A323" s="2">
        <v>309</v>
      </c>
      <c r="B323" s="2" t="s">
        <v>160</v>
      </c>
      <c r="C323" s="3" t="s">
        <v>76</v>
      </c>
      <c r="D323" s="4">
        <v>1</v>
      </c>
      <c r="E323" s="2" t="s">
        <v>15</v>
      </c>
      <c r="F323" s="9">
        <f t="shared" si="32"/>
        <v>105383.20216666667</v>
      </c>
      <c r="G323" s="9">
        <f t="shared" si="35"/>
        <v>125406.01057833333</v>
      </c>
      <c r="H323" s="10">
        <f t="shared" si="33"/>
        <v>125406.01057833333</v>
      </c>
      <c r="K323" s="17">
        <v>281101.59999999998</v>
      </c>
      <c r="L323" s="18">
        <f t="shared" si="30"/>
        <v>334510.90399999998</v>
      </c>
      <c r="M323" s="21">
        <v>303533.51</v>
      </c>
      <c r="N323" s="23">
        <f t="shared" si="31"/>
        <v>361204.87690000003</v>
      </c>
      <c r="O323" s="19">
        <v>318649.48</v>
      </c>
      <c r="P323" s="19">
        <f t="shared" si="34"/>
        <v>379192.8812</v>
      </c>
      <c r="Q323" s="18">
        <f t="shared" si="29"/>
        <v>301094.86333333334</v>
      </c>
      <c r="R323" s="20">
        <f t="shared" si="29"/>
        <v>358302.88736666669</v>
      </c>
    </row>
    <row r="324" spans="1:18" ht="45" x14ac:dyDescent="0.25">
      <c r="A324" s="2">
        <v>310</v>
      </c>
      <c r="B324" s="2" t="s">
        <v>160</v>
      </c>
      <c r="C324" s="3" t="s">
        <v>77</v>
      </c>
      <c r="D324" s="4">
        <v>1</v>
      </c>
      <c r="E324" s="2" t="s">
        <v>15</v>
      </c>
      <c r="F324" s="9">
        <f t="shared" si="32"/>
        <v>105383.20216666667</v>
      </c>
      <c r="G324" s="9">
        <f t="shared" si="35"/>
        <v>125406.01057833333</v>
      </c>
      <c r="H324" s="10">
        <f t="shared" si="33"/>
        <v>125406.01057833333</v>
      </c>
      <c r="K324" s="17">
        <v>281101.59999999998</v>
      </c>
      <c r="L324" s="18">
        <f t="shared" si="30"/>
        <v>334510.90399999998</v>
      </c>
      <c r="M324" s="21">
        <v>303533.51</v>
      </c>
      <c r="N324" s="23">
        <f t="shared" si="31"/>
        <v>361204.87690000003</v>
      </c>
      <c r="O324" s="19">
        <v>318649.48</v>
      </c>
      <c r="P324" s="19">
        <f t="shared" si="34"/>
        <v>379192.8812</v>
      </c>
      <c r="Q324" s="18">
        <f t="shared" si="29"/>
        <v>301094.86333333334</v>
      </c>
      <c r="R324" s="20">
        <f t="shared" si="29"/>
        <v>358302.88736666669</v>
      </c>
    </row>
    <row r="325" spans="1:18" ht="45" x14ac:dyDescent="0.25">
      <c r="A325" s="2">
        <v>311</v>
      </c>
      <c r="B325" s="2" t="s">
        <v>160</v>
      </c>
      <c r="C325" s="3" t="s">
        <v>78</v>
      </c>
      <c r="D325" s="4">
        <v>1</v>
      </c>
      <c r="E325" s="2" t="s">
        <v>15</v>
      </c>
      <c r="F325" s="9">
        <f t="shared" si="32"/>
        <v>105383.20216666667</v>
      </c>
      <c r="G325" s="9">
        <f t="shared" si="35"/>
        <v>125406.01057833333</v>
      </c>
      <c r="H325" s="10">
        <f t="shared" si="33"/>
        <v>125406.01057833333</v>
      </c>
      <c r="K325" s="17">
        <v>281101.59999999998</v>
      </c>
      <c r="L325" s="18">
        <f t="shared" si="30"/>
        <v>334510.90399999998</v>
      </c>
      <c r="M325" s="21">
        <v>303533.51</v>
      </c>
      <c r="N325" s="23">
        <f t="shared" si="31"/>
        <v>361204.87690000003</v>
      </c>
      <c r="O325" s="19">
        <v>318649.48</v>
      </c>
      <c r="P325" s="19">
        <f t="shared" si="34"/>
        <v>379192.8812</v>
      </c>
      <c r="Q325" s="18">
        <f t="shared" si="29"/>
        <v>301094.86333333334</v>
      </c>
      <c r="R325" s="20">
        <f t="shared" si="29"/>
        <v>358302.88736666669</v>
      </c>
    </row>
    <row r="326" spans="1:18" ht="45" x14ac:dyDescent="0.25">
      <c r="A326" s="2">
        <v>312</v>
      </c>
      <c r="B326" s="2" t="s">
        <v>160</v>
      </c>
      <c r="C326" s="3" t="s">
        <v>79</v>
      </c>
      <c r="D326" s="4">
        <v>1</v>
      </c>
      <c r="E326" s="2" t="s">
        <v>15</v>
      </c>
      <c r="F326" s="9">
        <f t="shared" si="32"/>
        <v>105383.20216666667</v>
      </c>
      <c r="G326" s="9">
        <f t="shared" si="35"/>
        <v>125406.01057833333</v>
      </c>
      <c r="H326" s="10">
        <f t="shared" si="33"/>
        <v>125406.01057833333</v>
      </c>
      <c r="K326" s="17">
        <v>281101.59999999998</v>
      </c>
      <c r="L326" s="18">
        <f t="shared" si="30"/>
        <v>334510.90399999998</v>
      </c>
      <c r="M326" s="21">
        <v>303533.51</v>
      </c>
      <c r="N326" s="23">
        <f t="shared" si="31"/>
        <v>361204.87690000003</v>
      </c>
      <c r="O326" s="19">
        <v>318649.48</v>
      </c>
      <c r="P326" s="19">
        <f t="shared" si="34"/>
        <v>379192.8812</v>
      </c>
      <c r="Q326" s="18">
        <f t="shared" si="29"/>
        <v>301094.86333333334</v>
      </c>
      <c r="R326" s="20">
        <f t="shared" si="29"/>
        <v>358302.88736666669</v>
      </c>
    </row>
    <row r="327" spans="1:18" ht="45" x14ac:dyDescent="0.25">
      <c r="A327" s="2">
        <v>313</v>
      </c>
      <c r="B327" s="2" t="s">
        <v>160</v>
      </c>
      <c r="C327" s="3" t="s">
        <v>80</v>
      </c>
      <c r="D327" s="4">
        <v>1</v>
      </c>
      <c r="E327" s="2" t="s">
        <v>15</v>
      </c>
      <c r="F327" s="9">
        <f t="shared" si="32"/>
        <v>105383.20216666667</v>
      </c>
      <c r="G327" s="9">
        <f t="shared" si="35"/>
        <v>125406.01057833333</v>
      </c>
      <c r="H327" s="10">
        <f t="shared" si="33"/>
        <v>125406.01057833333</v>
      </c>
      <c r="K327" s="17">
        <v>281101.59999999998</v>
      </c>
      <c r="L327" s="18">
        <f t="shared" si="30"/>
        <v>334510.90399999998</v>
      </c>
      <c r="M327" s="21">
        <v>303533.51</v>
      </c>
      <c r="N327" s="23">
        <f t="shared" si="31"/>
        <v>361204.87690000003</v>
      </c>
      <c r="O327" s="19">
        <v>318649.48</v>
      </c>
      <c r="P327" s="19">
        <f t="shared" si="34"/>
        <v>379192.8812</v>
      </c>
      <c r="Q327" s="18">
        <f t="shared" si="29"/>
        <v>301094.86333333334</v>
      </c>
      <c r="R327" s="20">
        <f t="shared" si="29"/>
        <v>358302.88736666669</v>
      </c>
    </row>
    <row r="328" spans="1:18" ht="45" x14ac:dyDescent="0.25">
      <c r="A328" s="2">
        <v>314</v>
      </c>
      <c r="B328" s="2" t="s">
        <v>160</v>
      </c>
      <c r="C328" s="3" t="s">
        <v>81</v>
      </c>
      <c r="D328" s="4">
        <v>1</v>
      </c>
      <c r="E328" s="2" t="s">
        <v>15</v>
      </c>
      <c r="F328" s="9">
        <f t="shared" si="32"/>
        <v>105383.20216666667</v>
      </c>
      <c r="G328" s="9">
        <f t="shared" si="35"/>
        <v>125406.01057833333</v>
      </c>
      <c r="H328" s="10">
        <f t="shared" si="33"/>
        <v>125406.01057833333</v>
      </c>
      <c r="K328" s="17">
        <v>281101.59999999998</v>
      </c>
      <c r="L328" s="18">
        <f t="shared" si="30"/>
        <v>334510.90399999998</v>
      </c>
      <c r="M328" s="21">
        <v>303533.51</v>
      </c>
      <c r="N328" s="23">
        <f t="shared" si="31"/>
        <v>361204.87690000003</v>
      </c>
      <c r="O328" s="19">
        <v>318649.48</v>
      </c>
      <c r="P328" s="19">
        <f t="shared" si="34"/>
        <v>379192.8812</v>
      </c>
      <c r="Q328" s="18">
        <f t="shared" ref="Q328:R391" si="36">AVERAGE(K328,M328,O328)</f>
        <v>301094.86333333334</v>
      </c>
      <c r="R328" s="20">
        <f t="shared" si="36"/>
        <v>358302.88736666669</v>
      </c>
    </row>
    <row r="329" spans="1:18" ht="45" x14ac:dyDescent="0.25">
      <c r="A329" s="2">
        <v>315</v>
      </c>
      <c r="B329" s="2" t="s">
        <v>160</v>
      </c>
      <c r="C329" s="3" t="s">
        <v>82</v>
      </c>
      <c r="D329" s="4">
        <v>1</v>
      </c>
      <c r="E329" s="2" t="s">
        <v>15</v>
      </c>
      <c r="F329" s="9">
        <f t="shared" si="32"/>
        <v>322004.28049999999</v>
      </c>
      <c r="G329" s="9">
        <f t="shared" si="35"/>
        <v>383185.09379499999</v>
      </c>
      <c r="H329" s="10">
        <f t="shared" si="33"/>
        <v>383185.09379499999</v>
      </c>
      <c r="K329" s="17">
        <v>858921.7</v>
      </c>
      <c r="L329" s="18">
        <f t="shared" si="30"/>
        <v>1022116.823</v>
      </c>
      <c r="M329" s="21">
        <v>927463.65</v>
      </c>
      <c r="N329" s="23">
        <f t="shared" si="31"/>
        <v>1103681.7435000001</v>
      </c>
      <c r="O329" s="19">
        <v>973651.34</v>
      </c>
      <c r="P329" s="19">
        <f t="shared" si="34"/>
        <v>1158645.0946</v>
      </c>
      <c r="Q329" s="18">
        <f t="shared" si="36"/>
        <v>920012.23</v>
      </c>
      <c r="R329" s="20">
        <f t="shared" si="36"/>
        <v>1094814.5537</v>
      </c>
    </row>
    <row r="330" spans="1:18" ht="45" x14ac:dyDescent="0.25">
      <c r="A330" s="2">
        <v>316</v>
      </c>
      <c r="B330" s="2" t="s">
        <v>160</v>
      </c>
      <c r="C330" s="3" t="s">
        <v>83</v>
      </c>
      <c r="D330" s="4">
        <v>1</v>
      </c>
      <c r="E330" s="2" t="s">
        <v>15</v>
      </c>
      <c r="F330" s="9">
        <f t="shared" si="32"/>
        <v>67226.890756302528</v>
      </c>
      <c r="G330" s="9">
        <v>80000</v>
      </c>
      <c r="H330" s="10">
        <f t="shared" si="33"/>
        <v>383185.09379499999</v>
      </c>
      <c r="K330" s="17">
        <v>858921.7</v>
      </c>
      <c r="L330" s="18">
        <f t="shared" si="30"/>
        <v>1022116.823</v>
      </c>
      <c r="M330" s="21">
        <v>927463.65</v>
      </c>
      <c r="N330" s="23">
        <f t="shared" si="31"/>
        <v>1103681.7435000001</v>
      </c>
      <c r="O330" s="19">
        <v>973651.34</v>
      </c>
      <c r="P330" s="19">
        <f t="shared" si="34"/>
        <v>1158645.0946</v>
      </c>
      <c r="Q330" s="18">
        <f t="shared" si="36"/>
        <v>920012.23</v>
      </c>
      <c r="R330" s="20">
        <f t="shared" si="36"/>
        <v>1094814.5537</v>
      </c>
    </row>
    <row r="331" spans="1:18" ht="45" x14ac:dyDescent="0.25">
      <c r="A331" s="2">
        <v>317</v>
      </c>
      <c r="B331" s="2" t="s">
        <v>160</v>
      </c>
      <c r="C331" s="3" t="s">
        <v>84</v>
      </c>
      <c r="D331" s="4">
        <v>1</v>
      </c>
      <c r="E331" s="2" t="s">
        <v>15</v>
      </c>
      <c r="F331" s="9">
        <f t="shared" si="32"/>
        <v>924369.74789915967</v>
      </c>
      <c r="G331" s="9">
        <v>1100000</v>
      </c>
      <c r="H331" s="10">
        <f t="shared" si="33"/>
        <v>404086.28969333327</v>
      </c>
      <c r="K331" s="17">
        <v>905772.4</v>
      </c>
      <c r="L331" s="18">
        <f t="shared" si="30"/>
        <v>1077869.156</v>
      </c>
      <c r="M331" s="21">
        <v>978053.04</v>
      </c>
      <c r="N331" s="23">
        <f t="shared" si="31"/>
        <v>1163883.1176</v>
      </c>
      <c r="O331" s="19">
        <v>1026760.08</v>
      </c>
      <c r="P331" s="19">
        <f t="shared" si="34"/>
        <v>1221844.4952</v>
      </c>
      <c r="Q331" s="18">
        <f t="shared" si="36"/>
        <v>970195.17333333334</v>
      </c>
      <c r="R331" s="20">
        <f t="shared" si="36"/>
        <v>1154532.2562666666</v>
      </c>
    </row>
    <row r="332" spans="1:18" ht="45" x14ac:dyDescent="0.25">
      <c r="A332" s="2">
        <v>318</v>
      </c>
      <c r="B332" s="2" t="s">
        <v>160</v>
      </c>
      <c r="C332" s="3" t="s">
        <v>85</v>
      </c>
      <c r="D332" s="4">
        <v>1</v>
      </c>
      <c r="E332" s="2" t="s">
        <v>15</v>
      </c>
      <c r="F332" s="9">
        <f t="shared" si="32"/>
        <v>1420168.0672268907</v>
      </c>
      <c r="G332" s="9">
        <v>1690000</v>
      </c>
      <c r="H332" s="10">
        <f t="shared" si="33"/>
        <v>592195.88380166655</v>
      </c>
      <c r="K332" s="17">
        <v>1327426.1000000001</v>
      </c>
      <c r="L332" s="18">
        <f t="shared" si="30"/>
        <v>1579637.0590000001</v>
      </c>
      <c r="M332" s="21">
        <v>1433354.7</v>
      </c>
      <c r="N332" s="23">
        <f t="shared" si="31"/>
        <v>1705692.0929999999</v>
      </c>
      <c r="O332" s="19">
        <v>1504735.77</v>
      </c>
      <c r="P332" s="19">
        <f t="shared" si="34"/>
        <v>1790635.5663000001</v>
      </c>
      <c r="Q332" s="18">
        <f t="shared" si="36"/>
        <v>1421838.8566666667</v>
      </c>
      <c r="R332" s="20">
        <f t="shared" si="36"/>
        <v>1691988.2394333333</v>
      </c>
    </row>
    <row r="333" spans="1:18" ht="45" x14ac:dyDescent="0.25">
      <c r="A333" s="2">
        <v>319</v>
      </c>
      <c r="B333" s="2" t="s">
        <v>160</v>
      </c>
      <c r="C333" s="3" t="s">
        <v>128</v>
      </c>
      <c r="D333" s="4">
        <v>1</v>
      </c>
      <c r="E333" s="2" t="s">
        <v>15</v>
      </c>
      <c r="F333" s="9">
        <f t="shared" si="32"/>
        <v>579831.93277310929</v>
      </c>
      <c r="G333" s="9">
        <v>690000</v>
      </c>
      <c r="H333" s="10">
        <f t="shared" si="33"/>
        <v>243844.95493166667</v>
      </c>
      <c r="K333" s="17">
        <v>546586.30000000005</v>
      </c>
      <c r="L333" s="18">
        <f t="shared" si="30"/>
        <v>650437.69700000004</v>
      </c>
      <c r="M333" s="21">
        <v>590203.89</v>
      </c>
      <c r="N333" s="23">
        <f t="shared" si="31"/>
        <v>702342.62910000002</v>
      </c>
      <c r="O333" s="19">
        <v>619596.04</v>
      </c>
      <c r="P333" s="19">
        <f t="shared" si="34"/>
        <v>737319.28760000004</v>
      </c>
      <c r="Q333" s="18">
        <f t="shared" si="36"/>
        <v>585462.07666666666</v>
      </c>
      <c r="R333" s="20">
        <f t="shared" si="36"/>
        <v>696699.87123333337</v>
      </c>
    </row>
    <row r="334" spans="1:18" ht="45" x14ac:dyDescent="0.25">
      <c r="A334" s="2">
        <v>320</v>
      </c>
      <c r="B334" s="2" t="s">
        <v>160</v>
      </c>
      <c r="C334" s="3" t="s">
        <v>129</v>
      </c>
      <c r="D334" s="4">
        <v>1</v>
      </c>
      <c r="E334" s="2" t="s">
        <v>15</v>
      </c>
      <c r="F334" s="9">
        <f t="shared" si="32"/>
        <v>579831.93277310929</v>
      </c>
      <c r="G334" s="9">
        <v>690000</v>
      </c>
      <c r="H334" s="10">
        <f t="shared" si="33"/>
        <v>243844.95493166667</v>
      </c>
      <c r="K334" s="17">
        <v>546586.30000000005</v>
      </c>
      <c r="L334" s="18">
        <f t="shared" si="30"/>
        <v>650437.69700000004</v>
      </c>
      <c r="M334" s="21">
        <v>590203.89</v>
      </c>
      <c r="N334" s="23">
        <f t="shared" si="31"/>
        <v>702342.62910000002</v>
      </c>
      <c r="O334" s="19">
        <v>619596.04</v>
      </c>
      <c r="P334" s="19">
        <f t="shared" si="34"/>
        <v>737319.28760000004</v>
      </c>
      <c r="Q334" s="18">
        <f t="shared" si="36"/>
        <v>585462.07666666666</v>
      </c>
      <c r="R334" s="20">
        <f t="shared" si="36"/>
        <v>696699.87123333337</v>
      </c>
    </row>
    <row r="335" spans="1:18" ht="45" x14ac:dyDescent="0.25">
      <c r="A335" s="2">
        <v>321</v>
      </c>
      <c r="B335" s="2" t="s">
        <v>160</v>
      </c>
      <c r="C335" s="3" t="s">
        <v>88</v>
      </c>
      <c r="D335" s="4">
        <v>1</v>
      </c>
      <c r="E335" s="2" t="s">
        <v>15</v>
      </c>
      <c r="F335" s="9">
        <f t="shared" si="32"/>
        <v>226890.75630252101</v>
      </c>
      <c r="G335" s="9">
        <v>270000</v>
      </c>
      <c r="H335" s="10">
        <f t="shared" si="33"/>
        <v>96980.407591666662</v>
      </c>
      <c r="K335" s="17">
        <v>217384.7</v>
      </c>
      <c r="L335" s="18">
        <f t="shared" ref="L335:L391" si="37">+((K335*19%)+K335)</f>
        <v>258687.79300000001</v>
      </c>
      <c r="M335" s="21">
        <v>234732</v>
      </c>
      <c r="N335" s="23">
        <f t="shared" si="31"/>
        <v>279331.08</v>
      </c>
      <c r="O335" s="19">
        <v>246421.65</v>
      </c>
      <c r="P335" s="19">
        <f t="shared" si="34"/>
        <v>293241.7635</v>
      </c>
      <c r="Q335" s="18">
        <f t="shared" si="36"/>
        <v>232846.11666666667</v>
      </c>
      <c r="R335" s="20">
        <f t="shared" si="36"/>
        <v>277086.87883333332</v>
      </c>
    </row>
    <row r="336" spans="1:18" ht="45" x14ac:dyDescent="0.25">
      <c r="A336" s="2">
        <v>322</v>
      </c>
      <c r="B336" s="2" t="s">
        <v>160</v>
      </c>
      <c r="C336" s="3" t="s">
        <v>156</v>
      </c>
      <c r="D336" s="4">
        <v>1</v>
      </c>
      <c r="E336" s="4" t="s">
        <v>90</v>
      </c>
      <c r="F336" s="9">
        <f t="shared" ref="F336:F393" si="38">G336/1.19</f>
        <v>126050.42016806723</v>
      </c>
      <c r="G336" s="9">
        <v>150000</v>
      </c>
      <c r="H336" s="10">
        <f t="shared" ref="H336:H394" si="39">R336*0.35</f>
        <v>55853.091489999992</v>
      </c>
      <c r="K336" s="17">
        <v>125196.5</v>
      </c>
      <c r="L336" s="18">
        <f t="shared" si="37"/>
        <v>148983.83499999999</v>
      </c>
      <c r="M336" s="21">
        <v>135187.18</v>
      </c>
      <c r="N336" s="23">
        <f t="shared" si="31"/>
        <v>160872.74419999999</v>
      </c>
      <c r="O336" s="19">
        <v>141919.5</v>
      </c>
      <c r="P336" s="19">
        <f t="shared" si="34"/>
        <v>168884.20500000002</v>
      </c>
      <c r="Q336" s="18">
        <f t="shared" si="36"/>
        <v>134101.06</v>
      </c>
      <c r="R336" s="20">
        <f t="shared" si="36"/>
        <v>159580.26139999999</v>
      </c>
    </row>
    <row r="337" spans="1:18" ht="45" x14ac:dyDescent="0.25">
      <c r="A337" s="2">
        <v>323</v>
      </c>
      <c r="B337" s="2" t="s">
        <v>160</v>
      </c>
      <c r="C337" s="3" t="s">
        <v>162</v>
      </c>
      <c r="D337" s="4">
        <v>1</v>
      </c>
      <c r="E337" s="4" t="s">
        <v>90</v>
      </c>
      <c r="F337" s="9">
        <f t="shared" si="38"/>
        <v>184873.94957983194</v>
      </c>
      <c r="G337" s="9">
        <v>220000</v>
      </c>
      <c r="H337" s="10">
        <f t="shared" si="39"/>
        <v>80291.466394999996</v>
      </c>
      <c r="K337" s="17">
        <v>179975.9</v>
      </c>
      <c r="L337" s="18">
        <f t="shared" si="37"/>
        <v>214171.321</v>
      </c>
      <c r="M337" s="21">
        <v>194337.98</v>
      </c>
      <c r="N337" s="23">
        <f t="shared" si="31"/>
        <v>231262.19620000001</v>
      </c>
      <c r="O337" s="19">
        <v>204016.01</v>
      </c>
      <c r="P337" s="19">
        <f t="shared" si="34"/>
        <v>242779.05190000002</v>
      </c>
      <c r="Q337" s="18">
        <f t="shared" si="36"/>
        <v>192776.63</v>
      </c>
      <c r="R337" s="20">
        <f t="shared" si="36"/>
        <v>229404.18969999999</v>
      </c>
    </row>
    <row r="338" spans="1:18" ht="45" x14ac:dyDescent="0.25">
      <c r="A338" s="2">
        <v>324</v>
      </c>
      <c r="B338" s="2" t="s">
        <v>160</v>
      </c>
      <c r="C338" s="3" t="s">
        <v>132</v>
      </c>
      <c r="D338" s="4">
        <v>1</v>
      </c>
      <c r="E338" s="4" t="s">
        <v>90</v>
      </c>
      <c r="F338" s="9">
        <f t="shared" si="38"/>
        <v>344537.81512605044</v>
      </c>
      <c r="G338" s="9">
        <v>410000</v>
      </c>
      <c r="H338" s="10">
        <f t="shared" si="39"/>
        <v>146725.35581666665</v>
      </c>
      <c r="K338" s="24">
        <v>328889.59999999998</v>
      </c>
      <c r="L338" s="18">
        <f t="shared" si="37"/>
        <v>391378.62399999995</v>
      </c>
      <c r="M338" s="21">
        <v>355134.99</v>
      </c>
      <c r="N338" s="23">
        <f t="shared" si="31"/>
        <v>422610.63809999998</v>
      </c>
      <c r="O338" s="19">
        <v>372820.71</v>
      </c>
      <c r="P338" s="19">
        <f t="shared" si="34"/>
        <v>443656.64490000001</v>
      </c>
      <c r="Q338" s="18">
        <f t="shared" si="36"/>
        <v>352281.76666666666</v>
      </c>
      <c r="R338" s="20">
        <f t="shared" si="36"/>
        <v>419215.3023333333</v>
      </c>
    </row>
    <row r="339" spans="1:18" ht="45" x14ac:dyDescent="0.25">
      <c r="A339" s="2">
        <v>325</v>
      </c>
      <c r="B339" s="2" t="s">
        <v>160</v>
      </c>
      <c r="C339" s="3" t="s">
        <v>133</v>
      </c>
      <c r="D339" s="4">
        <v>1</v>
      </c>
      <c r="E339" s="4" t="s">
        <v>90</v>
      </c>
      <c r="F339" s="9">
        <f t="shared" si="38"/>
        <v>361344.53781512607</v>
      </c>
      <c r="G339" s="9">
        <v>430000</v>
      </c>
      <c r="H339" s="10">
        <f t="shared" si="39"/>
        <v>150637.76939166666</v>
      </c>
      <c r="K339" s="17">
        <v>337659.4</v>
      </c>
      <c r="L339" s="18">
        <f t="shared" si="37"/>
        <v>401814.68600000005</v>
      </c>
      <c r="M339" s="21">
        <v>364604.62</v>
      </c>
      <c r="N339" s="23">
        <f t="shared" si="31"/>
        <v>433879.49780000001</v>
      </c>
      <c r="O339" s="19">
        <v>382761.93</v>
      </c>
      <c r="P339" s="19">
        <f t="shared" si="34"/>
        <v>455486.69669999997</v>
      </c>
      <c r="Q339" s="18">
        <f t="shared" si="36"/>
        <v>361675.31666666665</v>
      </c>
      <c r="R339" s="20">
        <f t="shared" si="36"/>
        <v>430393.62683333334</v>
      </c>
    </row>
    <row r="340" spans="1:18" ht="45" x14ac:dyDescent="0.25">
      <c r="A340" s="2">
        <v>326</v>
      </c>
      <c r="B340" s="2" t="s">
        <v>160</v>
      </c>
      <c r="C340" s="3" t="s">
        <v>134</v>
      </c>
      <c r="D340" s="4">
        <v>1</v>
      </c>
      <c r="E340" s="4" t="s">
        <v>90</v>
      </c>
      <c r="F340" s="9">
        <f t="shared" si="38"/>
        <v>411764.70588235295</v>
      </c>
      <c r="G340" s="9">
        <v>490000</v>
      </c>
      <c r="H340" s="10">
        <f t="shared" si="39"/>
        <v>174175.46443499997</v>
      </c>
      <c r="K340" s="17">
        <v>390419.9</v>
      </c>
      <c r="L340" s="18">
        <f t="shared" si="37"/>
        <v>464599.68100000004</v>
      </c>
      <c r="M340" s="21">
        <v>421575.41</v>
      </c>
      <c r="N340" s="23">
        <f t="shared" si="31"/>
        <v>501674.73789999995</v>
      </c>
      <c r="O340" s="19">
        <v>442569.86</v>
      </c>
      <c r="P340" s="19">
        <f t="shared" si="34"/>
        <v>526658.13339999993</v>
      </c>
      <c r="Q340" s="18">
        <f t="shared" si="36"/>
        <v>418188.38999999996</v>
      </c>
      <c r="R340" s="20">
        <f t="shared" si="36"/>
        <v>497644.18409999995</v>
      </c>
    </row>
    <row r="341" spans="1:18" ht="45" x14ac:dyDescent="0.25">
      <c r="A341" s="2">
        <v>327</v>
      </c>
      <c r="B341" s="2" t="s">
        <v>160</v>
      </c>
      <c r="C341" s="3" t="s">
        <v>135</v>
      </c>
      <c r="D341" s="4">
        <v>1</v>
      </c>
      <c r="E341" s="4" t="s">
        <v>90</v>
      </c>
      <c r="F341" s="9">
        <f t="shared" si="38"/>
        <v>495798.31932773109</v>
      </c>
      <c r="G341" s="9">
        <v>590000</v>
      </c>
      <c r="H341" s="10">
        <f t="shared" si="39"/>
        <v>209010.20968333332</v>
      </c>
      <c r="K341" s="17">
        <v>468503.1</v>
      </c>
      <c r="L341" s="18">
        <f t="shared" si="37"/>
        <v>557518.68900000001</v>
      </c>
      <c r="M341" s="21">
        <v>505889.65</v>
      </c>
      <c r="N341" s="23">
        <f t="shared" si="31"/>
        <v>602008.68350000004</v>
      </c>
      <c r="O341" s="19">
        <v>531082.94999999995</v>
      </c>
      <c r="P341" s="19">
        <f t="shared" si="34"/>
        <v>631988.71049999993</v>
      </c>
      <c r="Q341" s="18">
        <f t="shared" si="36"/>
        <v>501825.23333333334</v>
      </c>
      <c r="R341" s="20">
        <f t="shared" si="36"/>
        <v>597172.02766666666</v>
      </c>
    </row>
    <row r="342" spans="1:18" ht="45" x14ac:dyDescent="0.25">
      <c r="A342" s="2">
        <v>328</v>
      </c>
      <c r="B342" s="2" t="s">
        <v>160</v>
      </c>
      <c r="C342" s="3" t="s">
        <v>136</v>
      </c>
      <c r="D342" s="4">
        <v>1</v>
      </c>
      <c r="E342" s="4" t="s">
        <v>90</v>
      </c>
      <c r="F342" s="9">
        <f t="shared" si="38"/>
        <v>277310.92436974793</v>
      </c>
      <c r="G342" s="9">
        <v>330000</v>
      </c>
      <c r="H342" s="10">
        <f t="shared" si="39"/>
        <v>118438.94435333333</v>
      </c>
      <c r="K342" s="17">
        <v>265484.7</v>
      </c>
      <c r="L342" s="18">
        <f t="shared" si="37"/>
        <v>315926.79300000001</v>
      </c>
      <c r="M342" s="21">
        <v>286670.38</v>
      </c>
      <c r="N342" s="23">
        <f t="shared" si="31"/>
        <v>341137.75219999999</v>
      </c>
      <c r="O342" s="19">
        <v>300946.56</v>
      </c>
      <c r="P342" s="19">
        <f t="shared" si="34"/>
        <v>358126.40639999998</v>
      </c>
      <c r="Q342" s="18">
        <f t="shared" si="36"/>
        <v>284367.21333333338</v>
      </c>
      <c r="R342" s="20">
        <f t="shared" si="36"/>
        <v>338396.98386666668</v>
      </c>
    </row>
    <row r="343" spans="1:18" ht="45" x14ac:dyDescent="0.25">
      <c r="A343" s="2">
        <v>329</v>
      </c>
      <c r="B343" s="2" t="s">
        <v>160</v>
      </c>
      <c r="C343" s="3" t="s">
        <v>157</v>
      </c>
      <c r="D343" s="4">
        <v>1</v>
      </c>
      <c r="E343" s="4" t="s">
        <v>15</v>
      </c>
      <c r="F343" s="9">
        <f t="shared" si="38"/>
        <v>263458.49016666668</v>
      </c>
      <c r="G343" s="9">
        <f t="shared" si="35"/>
        <v>313515.60329833336</v>
      </c>
      <c r="H343" s="10">
        <f t="shared" si="39"/>
        <v>313515.60329833336</v>
      </c>
      <c r="K343" s="17">
        <v>702755.3</v>
      </c>
      <c r="L343" s="18">
        <f t="shared" si="37"/>
        <v>836278.80700000003</v>
      </c>
      <c r="M343" s="21">
        <v>758835.17</v>
      </c>
      <c r="N343" s="23">
        <f t="shared" si="31"/>
        <v>903013.85230000003</v>
      </c>
      <c r="O343" s="19">
        <v>796625.16</v>
      </c>
      <c r="P343" s="19">
        <f t="shared" si="34"/>
        <v>947983.94040000008</v>
      </c>
      <c r="Q343" s="18">
        <f t="shared" si="36"/>
        <v>752738.54333333345</v>
      </c>
      <c r="R343" s="20">
        <f t="shared" si="36"/>
        <v>895758.86656666675</v>
      </c>
    </row>
    <row r="344" spans="1:18" ht="45" x14ac:dyDescent="0.25">
      <c r="A344" s="2">
        <v>330</v>
      </c>
      <c r="B344" s="2" t="s">
        <v>160</v>
      </c>
      <c r="C344" s="3" t="s">
        <v>137</v>
      </c>
      <c r="D344" s="4">
        <v>1</v>
      </c>
      <c r="E344" s="2" t="s">
        <v>15</v>
      </c>
      <c r="F344" s="9">
        <f t="shared" si="38"/>
        <v>322004.28049999999</v>
      </c>
      <c r="G344" s="9">
        <f t="shared" si="35"/>
        <v>383185.09379499999</v>
      </c>
      <c r="H344" s="10">
        <f t="shared" si="39"/>
        <v>383185.09379499999</v>
      </c>
      <c r="K344" s="17">
        <v>858921.7</v>
      </c>
      <c r="L344" s="18">
        <f t="shared" si="37"/>
        <v>1022116.823</v>
      </c>
      <c r="M344" s="21">
        <v>927463.65</v>
      </c>
      <c r="N344" s="23">
        <f t="shared" ref="N344:N394" si="40">+((M344*19%)+M344)</f>
        <v>1103681.7435000001</v>
      </c>
      <c r="O344" s="19">
        <v>973651.34</v>
      </c>
      <c r="P344" s="19">
        <f t="shared" si="34"/>
        <v>1158645.0946</v>
      </c>
      <c r="Q344" s="18">
        <f t="shared" si="36"/>
        <v>920012.23</v>
      </c>
      <c r="R344" s="20">
        <f t="shared" si="36"/>
        <v>1094814.5537</v>
      </c>
    </row>
    <row r="345" spans="1:18" ht="45" x14ac:dyDescent="0.25">
      <c r="A345" s="2">
        <v>331</v>
      </c>
      <c r="B345" s="2" t="s">
        <v>160</v>
      </c>
      <c r="C345" s="3" t="s">
        <v>138</v>
      </c>
      <c r="D345" s="4">
        <v>1</v>
      </c>
      <c r="E345" s="2" t="s">
        <v>15</v>
      </c>
      <c r="F345" s="9">
        <f t="shared" si="38"/>
        <v>380551.04616666667</v>
      </c>
      <c r="G345" s="9">
        <f t="shared" si="35"/>
        <v>452855.74493833334</v>
      </c>
      <c r="H345" s="10">
        <f t="shared" si="39"/>
        <v>452855.74493833334</v>
      </c>
      <c r="K345" s="17">
        <v>1015090.7</v>
      </c>
      <c r="L345" s="18">
        <f t="shared" si="37"/>
        <v>1207957.933</v>
      </c>
      <c r="M345" s="21">
        <v>1096094.94</v>
      </c>
      <c r="N345" s="23">
        <f t="shared" si="40"/>
        <v>1304352.9786</v>
      </c>
      <c r="O345" s="19">
        <v>1150680.47</v>
      </c>
      <c r="P345" s="19">
        <f t="shared" si="34"/>
        <v>1369309.7593</v>
      </c>
      <c r="Q345" s="18">
        <f t="shared" si="36"/>
        <v>1087288.7033333331</v>
      </c>
      <c r="R345" s="20">
        <f t="shared" si="36"/>
        <v>1293873.5569666668</v>
      </c>
    </row>
    <row r="346" spans="1:18" ht="45" x14ac:dyDescent="0.25">
      <c r="A346" s="2">
        <v>332</v>
      </c>
      <c r="B346" s="2" t="s">
        <v>160</v>
      </c>
      <c r="C346" s="3" t="s">
        <v>139</v>
      </c>
      <c r="D346" s="4">
        <v>1</v>
      </c>
      <c r="E346" s="2" t="s">
        <v>15</v>
      </c>
      <c r="F346" s="9">
        <f t="shared" si="38"/>
        <v>398114.58749999997</v>
      </c>
      <c r="G346" s="9">
        <f t="shared" si="35"/>
        <v>473756.35912499996</v>
      </c>
      <c r="H346" s="10">
        <f t="shared" si="39"/>
        <v>473756.35912499996</v>
      </c>
      <c r="K346" s="17">
        <v>1061940.1000000001</v>
      </c>
      <c r="L346" s="18">
        <f t="shared" si="37"/>
        <v>1263708.719</v>
      </c>
      <c r="M346" s="21">
        <v>1146682.92</v>
      </c>
      <c r="N346" s="23">
        <f t="shared" si="40"/>
        <v>1364552.6747999999</v>
      </c>
      <c r="O346" s="19">
        <v>1203787.73</v>
      </c>
      <c r="P346" s="19">
        <f t="shared" ref="P346:P394" si="41">+((O346*19%)+O346)</f>
        <v>1432507.3987</v>
      </c>
      <c r="Q346" s="18">
        <f t="shared" si="36"/>
        <v>1137470.25</v>
      </c>
      <c r="R346" s="20">
        <f t="shared" si="36"/>
        <v>1353589.5974999999</v>
      </c>
    </row>
    <row r="347" spans="1:18" ht="45" x14ac:dyDescent="0.25">
      <c r="A347" s="2">
        <v>333</v>
      </c>
      <c r="B347" s="2" t="s">
        <v>160</v>
      </c>
      <c r="C347" s="3" t="s">
        <v>140</v>
      </c>
      <c r="D347" s="4">
        <v>1</v>
      </c>
      <c r="E347" s="2" t="s">
        <v>15</v>
      </c>
      <c r="F347" s="9">
        <f t="shared" si="38"/>
        <v>398114.58749999997</v>
      </c>
      <c r="G347" s="9">
        <f t="shared" si="35"/>
        <v>473756.35912499996</v>
      </c>
      <c r="H347" s="10">
        <f t="shared" si="39"/>
        <v>473756.35912499996</v>
      </c>
      <c r="K347" s="17">
        <v>1061940.1000000001</v>
      </c>
      <c r="L347" s="18">
        <f t="shared" si="37"/>
        <v>1263708.719</v>
      </c>
      <c r="M347" s="21">
        <v>1146682.92</v>
      </c>
      <c r="N347" s="23">
        <f t="shared" si="40"/>
        <v>1364552.6747999999</v>
      </c>
      <c r="O347" s="19">
        <v>1203787.73</v>
      </c>
      <c r="P347" s="19">
        <f t="shared" si="41"/>
        <v>1432507.3987</v>
      </c>
      <c r="Q347" s="18">
        <f t="shared" si="36"/>
        <v>1137470.25</v>
      </c>
      <c r="R347" s="20">
        <f t="shared" si="36"/>
        <v>1353589.5974999999</v>
      </c>
    </row>
    <row r="348" spans="1:18" ht="45" x14ac:dyDescent="0.25">
      <c r="A348" s="2">
        <v>334</v>
      </c>
      <c r="B348" s="2" t="s">
        <v>160</v>
      </c>
      <c r="C348" s="3" t="s">
        <v>141</v>
      </c>
      <c r="D348" s="4">
        <v>1</v>
      </c>
      <c r="E348" s="2" t="s">
        <v>15</v>
      </c>
      <c r="F348" s="9">
        <f t="shared" si="38"/>
        <v>431696.29300000001</v>
      </c>
      <c r="G348" s="9">
        <f t="shared" si="35"/>
        <v>513718.58866999997</v>
      </c>
      <c r="H348" s="10">
        <f t="shared" si="39"/>
        <v>513718.58866999997</v>
      </c>
      <c r="K348" s="17">
        <v>1171257.1000000001</v>
      </c>
      <c r="L348" s="18">
        <f t="shared" si="37"/>
        <v>1393795.949</v>
      </c>
      <c r="M348" s="21">
        <v>1264723.42</v>
      </c>
      <c r="N348" s="23">
        <f t="shared" si="40"/>
        <v>1505020.8698</v>
      </c>
      <c r="O348" s="19">
        <v>1264273.42</v>
      </c>
      <c r="P348" s="19">
        <f t="shared" si="41"/>
        <v>1504485.3698</v>
      </c>
      <c r="Q348" s="18">
        <f t="shared" si="36"/>
        <v>1233417.98</v>
      </c>
      <c r="R348" s="20">
        <f t="shared" si="36"/>
        <v>1467767.3962000001</v>
      </c>
    </row>
    <row r="349" spans="1:18" ht="45" x14ac:dyDescent="0.25">
      <c r="A349" s="2">
        <v>335</v>
      </c>
      <c r="B349" s="2" t="s">
        <v>160</v>
      </c>
      <c r="C349" s="3" t="s">
        <v>142</v>
      </c>
      <c r="D349" s="4">
        <v>1</v>
      </c>
      <c r="E349" s="2" t="s">
        <v>15</v>
      </c>
      <c r="F349" s="9">
        <f t="shared" si="38"/>
        <v>439096.83533333329</v>
      </c>
      <c r="G349" s="9">
        <f t="shared" si="35"/>
        <v>522525.23404666659</v>
      </c>
      <c r="H349" s="10">
        <f t="shared" si="39"/>
        <v>522525.23404666659</v>
      </c>
      <c r="K349" s="17">
        <v>1171257.1000000001</v>
      </c>
      <c r="L349" s="18">
        <f t="shared" si="37"/>
        <v>1393795.949</v>
      </c>
      <c r="M349" s="21">
        <v>1264723.42</v>
      </c>
      <c r="N349" s="23">
        <f t="shared" si="40"/>
        <v>1505020.8698</v>
      </c>
      <c r="O349" s="19">
        <v>1327706.6399999999</v>
      </c>
      <c r="P349" s="19">
        <f t="shared" si="41"/>
        <v>1579970.9016</v>
      </c>
      <c r="Q349" s="18">
        <f t="shared" si="36"/>
        <v>1254562.3866666667</v>
      </c>
      <c r="R349" s="20">
        <f t="shared" si="36"/>
        <v>1492929.2401333333</v>
      </c>
    </row>
    <row r="350" spans="1:18" ht="45" x14ac:dyDescent="0.25">
      <c r="A350" s="2">
        <v>336</v>
      </c>
      <c r="B350" s="2" t="s">
        <v>160</v>
      </c>
      <c r="C350" s="3" t="s">
        <v>143</v>
      </c>
      <c r="D350" s="4">
        <v>1</v>
      </c>
      <c r="E350" s="2" t="s">
        <v>15</v>
      </c>
      <c r="F350" s="9">
        <f t="shared" si="38"/>
        <v>439096.83533333329</v>
      </c>
      <c r="G350" s="9">
        <f t="shared" si="35"/>
        <v>522525.23404666659</v>
      </c>
      <c r="H350" s="10">
        <f t="shared" si="39"/>
        <v>522525.23404666659</v>
      </c>
      <c r="K350" s="17">
        <v>1171257.1000000001</v>
      </c>
      <c r="L350" s="18">
        <f t="shared" si="37"/>
        <v>1393795.949</v>
      </c>
      <c r="M350" s="21">
        <v>1264723.42</v>
      </c>
      <c r="N350" s="23">
        <f t="shared" si="40"/>
        <v>1505020.8698</v>
      </c>
      <c r="O350" s="19">
        <v>1327706.6399999999</v>
      </c>
      <c r="P350" s="19">
        <f t="shared" si="41"/>
        <v>1579970.9016</v>
      </c>
      <c r="Q350" s="18">
        <f t="shared" si="36"/>
        <v>1254562.3866666667</v>
      </c>
      <c r="R350" s="20">
        <f t="shared" si="36"/>
        <v>1492929.2401333333</v>
      </c>
    </row>
    <row r="351" spans="1:18" ht="45" x14ac:dyDescent="0.25">
      <c r="A351" s="2">
        <v>337</v>
      </c>
      <c r="B351" s="2" t="s">
        <v>160</v>
      </c>
      <c r="C351" s="3" t="s">
        <v>144</v>
      </c>
      <c r="D351" s="4">
        <v>1</v>
      </c>
      <c r="E351" s="2" t="s">
        <v>15</v>
      </c>
      <c r="F351" s="9">
        <f t="shared" si="38"/>
        <v>439096.83533333329</v>
      </c>
      <c r="G351" s="9">
        <f t="shared" si="35"/>
        <v>522525.23404666659</v>
      </c>
      <c r="H351" s="10">
        <f t="shared" si="39"/>
        <v>522525.23404666659</v>
      </c>
      <c r="K351" s="17">
        <v>1171257.1000000001</v>
      </c>
      <c r="L351" s="18">
        <f t="shared" si="37"/>
        <v>1393795.949</v>
      </c>
      <c r="M351" s="21">
        <v>1264723.42</v>
      </c>
      <c r="N351" s="23">
        <f t="shared" si="40"/>
        <v>1505020.8698</v>
      </c>
      <c r="O351" s="19">
        <v>1327706.6399999999</v>
      </c>
      <c r="P351" s="19">
        <f t="shared" si="41"/>
        <v>1579970.9016</v>
      </c>
      <c r="Q351" s="18">
        <f t="shared" si="36"/>
        <v>1254562.3866666667</v>
      </c>
      <c r="R351" s="20">
        <f t="shared" si="36"/>
        <v>1492929.2401333333</v>
      </c>
    </row>
    <row r="352" spans="1:18" ht="45" x14ac:dyDescent="0.25">
      <c r="A352" s="2">
        <v>338</v>
      </c>
      <c r="B352" s="2" t="s">
        <v>160</v>
      </c>
      <c r="C352" s="3" t="s">
        <v>114</v>
      </c>
      <c r="D352" s="4">
        <v>1</v>
      </c>
      <c r="E352" s="2" t="s">
        <v>15</v>
      </c>
      <c r="F352" s="9">
        <f t="shared" si="38"/>
        <v>146365.93649999998</v>
      </c>
      <c r="G352" s="9">
        <f t="shared" si="35"/>
        <v>174175.46443499997</v>
      </c>
      <c r="H352" s="10">
        <f t="shared" si="39"/>
        <v>174175.46443499997</v>
      </c>
      <c r="K352" s="17">
        <v>390419.9</v>
      </c>
      <c r="L352" s="18">
        <f t="shared" si="37"/>
        <v>464599.68100000004</v>
      </c>
      <c r="M352" s="21">
        <v>421575.41</v>
      </c>
      <c r="N352" s="23">
        <f t="shared" si="40"/>
        <v>501674.73789999995</v>
      </c>
      <c r="O352" s="19">
        <v>442569.86</v>
      </c>
      <c r="P352" s="19">
        <f t="shared" si="41"/>
        <v>526658.13339999993</v>
      </c>
      <c r="Q352" s="18">
        <f t="shared" si="36"/>
        <v>418188.38999999996</v>
      </c>
      <c r="R352" s="20">
        <f t="shared" si="36"/>
        <v>497644.18409999995</v>
      </c>
    </row>
    <row r="353" spans="1:18" ht="45" x14ac:dyDescent="0.25">
      <c r="A353" s="2">
        <v>339</v>
      </c>
      <c r="B353" s="2" t="s">
        <v>160</v>
      </c>
      <c r="C353" s="3" t="s">
        <v>145</v>
      </c>
      <c r="D353" s="4">
        <v>1</v>
      </c>
      <c r="E353" s="4" t="s">
        <v>90</v>
      </c>
      <c r="F353" s="9">
        <f t="shared" si="38"/>
        <v>146365.93649999998</v>
      </c>
      <c r="G353" s="9">
        <f t="shared" si="35"/>
        <v>174175.46443499997</v>
      </c>
      <c r="H353" s="10">
        <f t="shared" si="39"/>
        <v>174175.46443499997</v>
      </c>
      <c r="K353" s="17">
        <v>390419.9</v>
      </c>
      <c r="L353" s="18">
        <f t="shared" si="37"/>
        <v>464599.68100000004</v>
      </c>
      <c r="M353" s="21">
        <v>421575.41</v>
      </c>
      <c r="N353" s="23">
        <f t="shared" si="40"/>
        <v>501674.73789999995</v>
      </c>
      <c r="O353" s="19">
        <v>442569.86</v>
      </c>
      <c r="P353" s="19">
        <f t="shared" si="41"/>
        <v>526658.13339999993</v>
      </c>
      <c r="Q353" s="18">
        <f t="shared" si="36"/>
        <v>418188.38999999996</v>
      </c>
      <c r="R353" s="20">
        <f t="shared" si="36"/>
        <v>497644.18409999995</v>
      </c>
    </row>
    <row r="354" spans="1:18" ht="45" x14ac:dyDescent="0.25">
      <c r="A354" s="2">
        <v>340</v>
      </c>
      <c r="B354" s="2" t="s">
        <v>160</v>
      </c>
      <c r="C354" s="3" t="s">
        <v>98</v>
      </c>
      <c r="D354" s="4">
        <v>1</v>
      </c>
      <c r="E354" s="4" t="s">
        <v>90</v>
      </c>
      <c r="F354" s="9">
        <f t="shared" si="38"/>
        <v>175638.83166666667</v>
      </c>
      <c r="G354" s="9">
        <f t="shared" si="35"/>
        <v>209010.20968333332</v>
      </c>
      <c r="H354" s="10">
        <f t="shared" si="39"/>
        <v>209010.20968333332</v>
      </c>
      <c r="K354" s="17">
        <v>468503.1</v>
      </c>
      <c r="L354" s="18">
        <f t="shared" si="37"/>
        <v>557518.68900000001</v>
      </c>
      <c r="M354" s="21">
        <v>505889.65</v>
      </c>
      <c r="N354" s="23">
        <f t="shared" si="40"/>
        <v>602008.68350000004</v>
      </c>
      <c r="O354" s="19">
        <v>531082.94999999995</v>
      </c>
      <c r="P354" s="19">
        <f t="shared" si="41"/>
        <v>631988.71049999993</v>
      </c>
      <c r="Q354" s="18">
        <f t="shared" si="36"/>
        <v>501825.23333333334</v>
      </c>
      <c r="R354" s="20">
        <f t="shared" si="36"/>
        <v>597172.02766666666</v>
      </c>
    </row>
    <row r="355" spans="1:18" ht="45" x14ac:dyDescent="0.25">
      <c r="A355" s="2">
        <v>341</v>
      </c>
      <c r="B355" s="2" t="s">
        <v>160</v>
      </c>
      <c r="C355" s="3" t="s">
        <v>147</v>
      </c>
      <c r="D355" s="4">
        <v>1</v>
      </c>
      <c r="E355" s="4" t="s">
        <v>15</v>
      </c>
      <c r="F355" s="9">
        <f t="shared" si="38"/>
        <v>105383.20216666667</v>
      </c>
      <c r="G355" s="9">
        <f t="shared" si="35"/>
        <v>125406.01057833333</v>
      </c>
      <c r="H355" s="10">
        <f t="shared" si="39"/>
        <v>125406.01057833333</v>
      </c>
      <c r="K355" s="17">
        <v>281101.59999999998</v>
      </c>
      <c r="L355" s="18">
        <f t="shared" si="37"/>
        <v>334510.90399999998</v>
      </c>
      <c r="M355" s="21">
        <v>303533.51</v>
      </c>
      <c r="N355" s="23">
        <f t="shared" si="40"/>
        <v>361204.87690000003</v>
      </c>
      <c r="O355" s="19">
        <v>318649.48</v>
      </c>
      <c r="P355" s="19">
        <f t="shared" si="41"/>
        <v>379192.8812</v>
      </c>
      <c r="Q355" s="18">
        <f t="shared" si="36"/>
        <v>301094.86333333334</v>
      </c>
      <c r="R355" s="20">
        <f t="shared" si="36"/>
        <v>358302.88736666669</v>
      </c>
    </row>
    <row r="356" spans="1:18" ht="45" x14ac:dyDescent="0.25">
      <c r="A356" s="2">
        <v>342</v>
      </c>
      <c r="B356" s="2" t="s">
        <v>160</v>
      </c>
      <c r="C356" s="3" t="s">
        <v>148</v>
      </c>
      <c r="D356" s="4">
        <v>1</v>
      </c>
      <c r="E356" s="2" t="s">
        <v>15</v>
      </c>
      <c r="F356" s="9">
        <f t="shared" si="38"/>
        <v>105383.20216666667</v>
      </c>
      <c r="G356" s="9">
        <f t="shared" si="35"/>
        <v>125406.01057833333</v>
      </c>
      <c r="H356" s="10">
        <f t="shared" si="39"/>
        <v>125406.01057833333</v>
      </c>
      <c r="K356" s="17">
        <v>281101.59999999998</v>
      </c>
      <c r="L356" s="18">
        <f t="shared" si="37"/>
        <v>334510.90399999998</v>
      </c>
      <c r="M356" s="21">
        <v>303533.51</v>
      </c>
      <c r="N356" s="23">
        <f t="shared" si="40"/>
        <v>361204.87690000003</v>
      </c>
      <c r="O356" s="19">
        <v>318649.48</v>
      </c>
      <c r="P356" s="19">
        <f t="shared" si="41"/>
        <v>379192.8812</v>
      </c>
      <c r="Q356" s="18">
        <f t="shared" si="36"/>
        <v>301094.86333333334</v>
      </c>
      <c r="R356" s="20">
        <f t="shared" si="36"/>
        <v>358302.88736666669</v>
      </c>
    </row>
    <row r="357" spans="1:18" ht="45" x14ac:dyDescent="0.25">
      <c r="A357" s="2">
        <v>343</v>
      </c>
      <c r="B357" s="2" t="s">
        <v>160</v>
      </c>
      <c r="C357" s="3" t="s">
        <v>149</v>
      </c>
      <c r="D357" s="4">
        <v>1</v>
      </c>
      <c r="E357" s="2" t="s">
        <v>15</v>
      </c>
      <c r="F357" s="9">
        <f t="shared" si="38"/>
        <v>128801.9075</v>
      </c>
      <c r="G357" s="9">
        <f t="shared" si="35"/>
        <v>153274.269925</v>
      </c>
      <c r="H357" s="10">
        <f t="shared" si="39"/>
        <v>153274.269925</v>
      </c>
      <c r="K357" s="17">
        <v>343569.2</v>
      </c>
      <c r="L357" s="18">
        <f t="shared" si="37"/>
        <v>408847.348</v>
      </c>
      <c r="M357" s="21">
        <v>370986.02</v>
      </c>
      <c r="N357" s="23">
        <f t="shared" si="40"/>
        <v>441473.36380000005</v>
      </c>
      <c r="O357" s="19">
        <v>389461.13</v>
      </c>
      <c r="P357" s="19">
        <f t="shared" si="41"/>
        <v>463458.74470000004</v>
      </c>
      <c r="Q357" s="18">
        <f t="shared" si="36"/>
        <v>368005.45</v>
      </c>
      <c r="R357" s="20">
        <f t="shared" si="36"/>
        <v>437926.48550000001</v>
      </c>
    </row>
    <row r="358" spans="1:18" ht="45" x14ac:dyDescent="0.25">
      <c r="A358" s="2">
        <v>344</v>
      </c>
      <c r="B358" s="2" t="s">
        <v>160</v>
      </c>
      <c r="C358" s="3" t="s">
        <v>150</v>
      </c>
      <c r="D358" s="4">
        <v>1</v>
      </c>
      <c r="E358" s="2" t="s">
        <v>15</v>
      </c>
      <c r="F358" s="9">
        <f t="shared" si="38"/>
        <v>128801.9075</v>
      </c>
      <c r="G358" s="9">
        <f t="shared" si="35"/>
        <v>153274.269925</v>
      </c>
      <c r="H358" s="10">
        <f t="shared" si="39"/>
        <v>153274.269925</v>
      </c>
      <c r="K358" s="17">
        <v>343569.2</v>
      </c>
      <c r="L358" s="18">
        <f t="shared" si="37"/>
        <v>408847.348</v>
      </c>
      <c r="M358" s="21">
        <v>370986.02</v>
      </c>
      <c r="N358" s="23">
        <f t="shared" si="40"/>
        <v>441473.36380000005</v>
      </c>
      <c r="O358" s="19">
        <v>389461.13</v>
      </c>
      <c r="P358" s="19">
        <f t="shared" si="41"/>
        <v>463458.74470000004</v>
      </c>
      <c r="Q358" s="18">
        <f t="shared" si="36"/>
        <v>368005.45</v>
      </c>
      <c r="R358" s="20">
        <f t="shared" si="36"/>
        <v>437926.48550000001</v>
      </c>
    </row>
    <row r="359" spans="1:18" ht="45" x14ac:dyDescent="0.25">
      <c r="A359" s="2">
        <v>345</v>
      </c>
      <c r="B359" s="2" t="s">
        <v>160</v>
      </c>
      <c r="C359" s="3" t="s">
        <v>158</v>
      </c>
      <c r="D359" s="4">
        <v>1</v>
      </c>
      <c r="E359" s="2" t="s">
        <v>90</v>
      </c>
      <c r="F359" s="9">
        <f t="shared" si="38"/>
        <v>146365.93649999998</v>
      </c>
      <c r="G359" s="9">
        <f t="shared" si="35"/>
        <v>174175.46443499997</v>
      </c>
      <c r="H359" s="10">
        <f t="shared" si="39"/>
        <v>174175.46443499997</v>
      </c>
      <c r="K359" s="17">
        <v>390419.9</v>
      </c>
      <c r="L359" s="18">
        <f t="shared" si="37"/>
        <v>464599.68100000004</v>
      </c>
      <c r="M359" s="21">
        <v>421575.41</v>
      </c>
      <c r="N359" s="23">
        <f t="shared" si="40"/>
        <v>501674.73789999995</v>
      </c>
      <c r="O359" s="19">
        <v>442569.86</v>
      </c>
      <c r="P359" s="19">
        <f t="shared" si="41"/>
        <v>526658.13339999993</v>
      </c>
      <c r="Q359" s="18">
        <f t="shared" si="36"/>
        <v>418188.38999999996</v>
      </c>
      <c r="R359" s="20">
        <f t="shared" si="36"/>
        <v>497644.18409999995</v>
      </c>
    </row>
    <row r="360" spans="1:18" ht="45" x14ac:dyDescent="0.25">
      <c r="A360" s="2">
        <v>346</v>
      </c>
      <c r="B360" s="2" t="s">
        <v>160</v>
      </c>
      <c r="C360" s="3" t="s">
        <v>163</v>
      </c>
      <c r="D360" s="4">
        <v>1</v>
      </c>
      <c r="E360" s="4" t="s">
        <v>90</v>
      </c>
      <c r="F360" s="9">
        <f t="shared" si="38"/>
        <v>128801.9075</v>
      </c>
      <c r="G360" s="9">
        <f t="shared" si="35"/>
        <v>153274.269925</v>
      </c>
      <c r="H360" s="10">
        <f t="shared" si="39"/>
        <v>153274.269925</v>
      </c>
      <c r="K360" s="17">
        <v>343569.2</v>
      </c>
      <c r="L360" s="18">
        <f t="shared" si="37"/>
        <v>408847.348</v>
      </c>
      <c r="M360" s="21">
        <v>370986.02</v>
      </c>
      <c r="N360" s="23">
        <f t="shared" si="40"/>
        <v>441473.36380000005</v>
      </c>
      <c r="O360" s="19">
        <v>389461.13</v>
      </c>
      <c r="P360" s="19">
        <f t="shared" si="41"/>
        <v>463458.74470000004</v>
      </c>
      <c r="Q360" s="18">
        <f t="shared" si="36"/>
        <v>368005.45</v>
      </c>
      <c r="R360" s="20">
        <f t="shared" si="36"/>
        <v>437926.48550000001</v>
      </c>
    </row>
    <row r="361" spans="1:18" ht="45" x14ac:dyDescent="0.25">
      <c r="A361" s="2">
        <v>347</v>
      </c>
      <c r="B361" s="2" t="s">
        <v>160</v>
      </c>
      <c r="C361" s="3" t="s">
        <v>99</v>
      </c>
      <c r="D361" s="4">
        <v>1</v>
      </c>
      <c r="E361" s="4" t="s">
        <v>90</v>
      </c>
      <c r="F361" s="9">
        <f t="shared" si="38"/>
        <v>13582.770833333334</v>
      </c>
      <c r="G361" s="9">
        <f t="shared" si="35"/>
        <v>16163.497291666667</v>
      </c>
      <c r="H361" s="10">
        <f t="shared" si="39"/>
        <v>16163.497291666667</v>
      </c>
      <c r="K361" s="17">
        <v>36231</v>
      </c>
      <c r="L361" s="18">
        <f t="shared" si="37"/>
        <v>43114.89</v>
      </c>
      <c r="M361" s="21">
        <v>39122.230000000003</v>
      </c>
      <c r="N361" s="23">
        <f t="shared" si="40"/>
        <v>46555.453700000005</v>
      </c>
      <c r="O361" s="19">
        <v>41070.519999999997</v>
      </c>
      <c r="P361" s="19">
        <f t="shared" si="41"/>
        <v>48873.918799999999</v>
      </c>
      <c r="Q361" s="18">
        <f t="shared" si="36"/>
        <v>38807.916666666664</v>
      </c>
      <c r="R361" s="20">
        <f t="shared" si="36"/>
        <v>46181.420833333337</v>
      </c>
    </row>
    <row r="362" spans="1:18" ht="45" x14ac:dyDescent="0.25">
      <c r="A362" s="2">
        <v>348</v>
      </c>
      <c r="B362" s="2" t="s">
        <v>160</v>
      </c>
      <c r="C362" s="3" t="s">
        <v>117</v>
      </c>
      <c r="D362" s="4">
        <v>1</v>
      </c>
      <c r="E362" s="4" t="s">
        <v>90</v>
      </c>
      <c r="F362" s="9">
        <f t="shared" si="38"/>
        <v>20374.156833333334</v>
      </c>
      <c r="G362" s="9">
        <f t="shared" si="35"/>
        <v>24245.246631666669</v>
      </c>
      <c r="H362" s="10">
        <f t="shared" si="39"/>
        <v>24245.246631666669</v>
      </c>
      <c r="K362" s="17">
        <v>54346.5</v>
      </c>
      <c r="L362" s="18">
        <f t="shared" si="37"/>
        <v>64672.334999999999</v>
      </c>
      <c r="M362" s="21">
        <v>58683.35</v>
      </c>
      <c r="N362" s="23">
        <f t="shared" si="40"/>
        <v>69833.186499999996</v>
      </c>
      <c r="O362" s="19">
        <v>61605.78</v>
      </c>
      <c r="P362" s="19">
        <f t="shared" si="41"/>
        <v>73310.878200000006</v>
      </c>
      <c r="Q362" s="18">
        <f t="shared" si="36"/>
        <v>58211.876666666671</v>
      </c>
      <c r="R362" s="20">
        <f t="shared" si="36"/>
        <v>69272.133233333341</v>
      </c>
    </row>
    <row r="363" spans="1:18" ht="45" x14ac:dyDescent="0.25">
      <c r="A363" s="2">
        <v>349</v>
      </c>
      <c r="B363" s="2" t="s">
        <v>160</v>
      </c>
      <c r="C363" s="3" t="s">
        <v>101</v>
      </c>
      <c r="D363" s="4">
        <v>1</v>
      </c>
      <c r="E363" s="4" t="s">
        <v>90</v>
      </c>
      <c r="F363" s="9">
        <f t="shared" si="38"/>
        <v>20374.156833333334</v>
      </c>
      <c r="G363" s="9">
        <f t="shared" ref="G363:G391" si="42">H363</f>
        <v>24245.246631666669</v>
      </c>
      <c r="H363" s="10">
        <f t="shared" si="39"/>
        <v>24245.246631666669</v>
      </c>
      <c r="K363" s="17">
        <v>54346.5</v>
      </c>
      <c r="L363" s="18">
        <f t="shared" si="37"/>
        <v>64672.334999999999</v>
      </c>
      <c r="M363" s="21">
        <v>58683.35</v>
      </c>
      <c r="N363" s="23">
        <f t="shared" si="40"/>
        <v>69833.186499999996</v>
      </c>
      <c r="O363" s="19">
        <v>61605.78</v>
      </c>
      <c r="P363" s="19">
        <f t="shared" si="41"/>
        <v>73310.878200000006</v>
      </c>
      <c r="Q363" s="18">
        <f t="shared" si="36"/>
        <v>58211.876666666671</v>
      </c>
      <c r="R363" s="20">
        <f t="shared" si="36"/>
        <v>69272.133233333341</v>
      </c>
    </row>
    <row r="364" spans="1:18" ht="45" x14ac:dyDescent="0.25">
      <c r="A364" s="2">
        <v>350</v>
      </c>
      <c r="B364" s="2" t="s">
        <v>160</v>
      </c>
      <c r="C364" s="3" t="s">
        <v>102</v>
      </c>
      <c r="D364" s="4">
        <v>1</v>
      </c>
      <c r="E364" s="4" t="s">
        <v>90</v>
      </c>
      <c r="F364" s="9">
        <f t="shared" si="38"/>
        <v>20374.156833333334</v>
      </c>
      <c r="G364" s="9">
        <f t="shared" si="42"/>
        <v>24245.246631666669</v>
      </c>
      <c r="H364" s="10">
        <f t="shared" si="39"/>
        <v>24245.246631666669</v>
      </c>
      <c r="K364" s="17">
        <v>54346.5</v>
      </c>
      <c r="L364" s="18">
        <f t="shared" si="37"/>
        <v>64672.334999999999</v>
      </c>
      <c r="M364" s="21">
        <v>58683.35</v>
      </c>
      <c r="N364" s="23">
        <f t="shared" si="40"/>
        <v>69833.186499999996</v>
      </c>
      <c r="O364" s="19">
        <v>61605.78</v>
      </c>
      <c r="P364" s="19">
        <f t="shared" si="41"/>
        <v>73310.878200000006</v>
      </c>
      <c r="Q364" s="18">
        <f t="shared" si="36"/>
        <v>58211.876666666671</v>
      </c>
      <c r="R364" s="20">
        <f t="shared" si="36"/>
        <v>69272.133233333341</v>
      </c>
    </row>
    <row r="365" spans="1:18" ht="45" x14ac:dyDescent="0.25">
      <c r="A365" s="2">
        <v>351</v>
      </c>
      <c r="B365" s="2" t="s">
        <v>160</v>
      </c>
      <c r="C365" s="3" t="s">
        <v>103</v>
      </c>
      <c r="D365" s="4">
        <v>1</v>
      </c>
      <c r="E365" s="4" t="s">
        <v>15</v>
      </c>
      <c r="F365" s="9">
        <f t="shared" si="38"/>
        <v>263458.49016666668</v>
      </c>
      <c r="G365" s="9">
        <f t="shared" si="42"/>
        <v>313515.60329833336</v>
      </c>
      <c r="H365" s="10">
        <f t="shared" si="39"/>
        <v>313515.60329833336</v>
      </c>
      <c r="K365" s="17">
        <v>702755.3</v>
      </c>
      <c r="L365" s="18">
        <f t="shared" si="37"/>
        <v>836278.80700000003</v>
      </c>
      <c r="M365" s="21">
        <v>758835.17</v>
      </c>
      <c r="N365" s="23">
        <f t="shared" si="40"/>
        <v>903013.85230000003</v>
      </c>
      <c r="O365" s="19">
        <v>796625.16</v>
      </c>
      <c r="P365" s="19">
        <f t="shared" si="41"/>
        <v>947983.94040000008</v>
      </c>
      <c r="Q365" s="18">
        <f t="shared" si="36"/>
        <v>752738.54333333345</v>
      </c>
      <c r="R365" s="20">
        <f t="shared" si="36"/>
        <v>895758.86656666675</v>
      </c>
    </row>
    <row r="366" spans="1:18" ht="45" x14ac:dyDescent="0.25">
      <c r="A366" s="2">
        <v>352</v>
      </c>
      <c r="B366" s="2" t="s">
        <v>160</v>
      </c>
      <c r="C366" s="3" t="s">
        <v>104</v>
      </c>
      <c r="D366" s="4">
        <v>1</v>
      </c>
      <c r="E366" s="2" t="s">
        <v>15</v>
      </c>
      <c r="F366" s="9">
        <f t="shared" si="38"/>
        <v>46836.925333333325</v>
      </c>
      <c r="G366" s="9">
        <f t="shared" si="42"/>
        <v>55735.941146666657</v>
      </c>
      <c r="H366" s="10">
        <f t="shared" si="39"/>
        <v>55735.941146666657</v>
      </c>
      <c r="K366" s="17">
        <v>124933.9</v>
      </c>
      <c r="L366" s="18">
        <f t="shared" si="37"/>
        <v>148671.34099999999</v>
      </c>
      <c r="M366" s="21">
        <v>134903.63</v>
      </c>
      <c r="N366" s="23">
        <f t="shared" si="40"/>
        <v>160535.31969999999</v>
      </c>
      <c r="O366" s="19">
        <v>141621.82999999999</v>
      </c>
      <c r="P366" s="19">
        <f t="shared" si="41"/>
        <v>168529.97769999999</v>
      </c>
      <c r="Q366" s="18">
        <f t="shared" si="36"/>
        <v>133819.78666666665</v>
      </c>
      <c r="R366" s="20">
        <f t="shared" si="36"/>
        <v>159245.54613333332</v>
      </c>
    </row>
    <row r="367" spans="1:18" ht="45" x14ac:dyDescent="0.25">
      <c r="A367" s="2">
        <v>353</v>
      </c>
      <c r="B367" s="2" t="s">
        <v>160</v>
      </c>
      <c r="C367" s="3" t="s">
        <v>164</v>
      </c>
      <c r="D367" s="4">
        <v>1</v>
      </c>
      <c r="E367" s="2" t="s">
        <v>15</v>
      </c>
      <c r="F367" s="9">
        <f t="shared" si="38"/>
        <v>8781941.0921666659</v>
      </c>
      <c r="G367" s="9">
        <f t="shared" si="42"/>
        <v>10450509.899678333</v>
      </c>
      <c r="H367" s="10">
        <f t="shared" si="39"/>
        <v>10450509.899678333</v>
      </c>
      <c r="K367" s="17">
        <v>23425153.699999999</v>
      </c>
      <c r="L367" s="18">
        <f t="shared" si="37"/>
        <v>27875932.902999997</v>
      </c>
      <c r="M367" s="21">
        <v>25294480.969999999</v>
      </c>
      <c r="N367" s="23">
        <f t="shared" si="40"/>
        <v>30100432.3543</v>
      </c>
      <c r="O367" s="19">
        <v>26554146.120000001</v>
      </c>
      <c r="P367" s="19">
        <f t="shared" si="41"/>
        <v>31599433.882800002</v>
      </c>
      <c r="Q367" s="18">
        <f t="shared" si="36"/>
        <v>25091260.263333336</v>
      </c>
      <c r="R367" s="20">
        <f t="shared" si="36"/>
        <v>29858599.713366669</v>
      </c>
    </row>
    <row r="368" spans="1:18" ht="45" x14ac:dyDescent="0.25">
      <c r="A368" s="2">
        <v>354</v>
      </c>
      <c r="B368" s="2" t="s">
        <v>165</v>
      </c>
      <c r="C368" s="3" t="s">
        <v>166</v>
      </c>
      <c r="D368" s="4">
        <v>1</v>
      </c>
      <c r="E368" s="2" t="s">
        <v>15</v>
      </c>
      <c r="F368" s="9">
        <f t="shared" si="38"/>
        <v>3717366.8536666664</v>
      </c>
      <c r="G368" s="9">
        <f t="shared" si="42"/>
        <v>4423666.5558633329</v>
      </c>
      <c r="H368" s="10">
        <f t="shared" si="39"/>
        <v>4423666.5558633329</v>
      </c>
      <c r="K368" s="17">
        <v>10447617.699999999</v>
      </c>
      <c r="L368" s="18">
        <f t="shared" si="37"/>
        <v>12432665.062999999</v>
      </c>
      <c r="M368" s="21">
        <v>10447617.699999999</v>
      </c>
      <c r="N368" s="22">
        <f t="shared" si="40"/>
        <v>12432665.062999999</v>
      </c>
      <c r="O368" s="19">
        <v>10967909.060000001</v>
      </c>
      <c r="P368" s="19">
        <f t="shared" si="41"/>
        <v>13051811.781400001</v>
      </c>
      <c r="Q368" s="18">
        <f t="shared" si="36"/>
        <v>10621048.153333334</v>
      </c>
      <c r="R368" s="20">
        <f t="shared" si="36"/>
        <v>12639047.302466666</v>
      </c>
    </row>
    <row r="369" spans="1:18" ht="45" x14ac:dyDescent="0.25">
      <c r="A369" s="2">
        <v>355</v>
      </c>
      <c r="B369" s="2" t="s">
        <v>165</v>
      </c>
      <c r="C369" s="3" t="s">
        <v>167</v>
      </c>
      <c r="D369" s="4">
        <v>1</v>
      </c>
      <c r="E369" s="2" t="s">
        <v>15</v>
      </c>
      <c r="F369" s="9">
        <f t="shared" si="38"/>
        <v>4409346.0203333339</v>
      </c>
      <c r="G369" s="9">
        <f t="shared" si="42"/>
        <v>5247121.7641966669</v>
      </c>
      <c r="H369" s="10">
        <f t="shared" si="39"/>
        <v>5247121.7641966669</v>
      </c>
      <c r="K369" s="17">
        <v>16378867.699999999</v>
      </c>
      <c r="L369" s="18">
        <f t="shared" si="37"/>
        <v>19490852.563000001</v>
      </c>
      <c r="M369" s="19">
        <v>10447617.699999999</v>
      </c>
      <c r="N369" s="22">
        <f t="shared" si="40"/>
        <v>12432665.062999999</v>
      </c>
      <c r="O369" s="19">
        <v>10967909.060000001</v>
      </c>
      <c r="P369" s="19">
        <f t="shared" si="41"/>
        <v>13051811.781400001</v>
      </c>
      <c r="Q369" s="18">
        <f t="shared" si="36"/>
        <v>12598131.486666666</v>
      </c>
      <c r="R369" s="20">
        <f t="shared" si="36"/>
        <v>14991776.469133334</v>
      </c>
    </row>
    <row r="370" spans="1:18" ht="45" x14ac:dyDescent="0.25">
      <c r="A370" s="2">
        <v>356</v>
      </c>
      <c r="B370" s="2" t="s">
        <v>165</v>
      </c>
      <c r="C370" s="3" t="s">
        <v>168</v>
      </c>
      <c r="D370" s="4">
        <v>1</v>
      </c>
      <c r="E370" s="2" t="s">
        <v>15</v>
      </c>
      <c r="F370" s="9">
        <f t="shared" si="38"/>
        <v>5440864.6903333347</v>
      </c>
      <c r="G370" s="9">
        <f t="shared" si="42"/>
        <v>6474628.9814966675</v>
      </c>
      <c r="H370" s="10">
        <f t="shared" si="39"/>
        <v>6474628.9814966675</v>
      </c>
      <c r="K370" s="17">
        <v>25220456.300000001</v>
      </c>
      <c r="L370" s="18">
        <f t="shared" si="37"/>
        <v>30012342.997000001</v>
      </c>
      <c r="M370" s="19">
        <v>10447617.699999999</v>
      </c>
      <c r="N370" s="22">
        <f t="shared" si="40"/>
        <v>12432665.062999999</v>
      </c>
      <c r="O370" s="19">
        <v>10967909.060000001</v>
      </c>
      <c r="P370" s="19">
        <f t="shared" si="41"/>
        <v>13051811.781400001</v>
      </c>
      <c r="Q370" s="18">
        <f t="shared" si="36"/>
        <v>15545327.686666667</v>
      </c>
      <c r="R370" s="20">
        <f t="shared" si="36"/>
        <v>18498939.947133336</v>
      </c>
    </row>
    <row r="371" spans="1:18" ht="45" x14ac:dyDescent="0.25">
      <c r="A371" s="2">
        <v>357</v>
      </c>
      <c r="B371" s="2" t="s">
        <v>165</v>
      </c>
      <c r="C371" s="3" t="s">
        <v>169</v>
      </c>
      <c r="D371" s="4">
        <v>1</v>
      </c>
      <c r="E371" s="2" t="s">
        <v>15</v>
      </c>
      <c r="F371" s="9">
        <f t="shared" si="38"/>
        <v>5861080.850333333</v>
      </c>
      <c r="G371" s="9">
        <f t="shared" si="42"/>
        <v>6974686.2118966663</v>
      </c>
      <c r="H371" s="10">
        <f t="shared" si="39"/>
        <v>6974686.2118966663</v>
      </c>
      <c r="K371" s="17">
        <v>28822309.100000001</v>
      </c>
      <c r="L371" s="18">
        <f t="shared" si="37"/>
        <v>34298547.829000004</v>
      </c>
      <c r="M371" s="19">
        <v>10447617.699999999</v>
      </c>
      <c r="N371" s="22">
        <f t="shared" si="40"/>
        <v>12432665.062999999</v>
      </c>
      <c r="O371" s="19">
        <v>10967909.060000001</v>
      </c>
      <c r="P371" s="19">
        <f t="shared" si="41"/>
        <v>13051811.781400001</v>
      </c>
      <c r="Q371" s="18">
        <f t="shared" si="36"/>
        <v>16745945.286666667</v>
      </c>
      <c r="R371" s="20">
        <f t="shared" si="36"/>
        <v>19927674.891133334</v>
      </c>
    </row>
    <row r="372" spans="1:18" ht="45" x14ac:dyDescent="0.25">
      <c r="A372" s="2">
        <v>358</v>
      </c>
      <c r="B372" s="2" t="s">
        <v>165</v>
      </c>
      <c r="C372" s="3" t="s">
        <v>170</v>
      </c>
      <c r="D372" s="4">
        <v>1</v>
      </c>
      <c r="E372" s="2" t="s">
        <v>15</v>
      </c>
      <c r="F372" s="9">
        <f t="shared" si="38"/>
        <v>6608811.7736666659</v>
      </c>
      <c r="G372" s="9">
        <f t="shared" si="42"/>
        <v>7864486.0106633324</v>
      </c>
      <c r="H372" s="10">
        <f t="shared" si="39"/>
        <v>7864486.0106633324</v>
      </c>
      <c r="K372" s="17">
        <v>35231431.299999997</v>
      </c>
      <c r="L372" s="18">
        <f t="shared" si="37"/>
        <v>41925403.246999994</v>
      </c>
      <c r="M372" s="19">
        <v>10447617.699999999</v>
      </c>
      <c r="N372" s="22">
        <f t="shared" si="40"/>
        <v>12432665.062999999</v>
      </c>
      <c r="O372" s="19">
        <v>10967909.060000001</v>
      </c>
      <c r="P372" s="19">
        <f t="shared" si="41"/>
        <v>13051811.781400001</v>
      </c>
      <c r="Q372" s="18">
        <f t="shared" si="36"/>
        <v>18882319.353333335</v>
      </c>
      <c r="R372" s="20">
        <f t="shared" si="36"/>
        <v>22469960.030466665</v>
      </c>
    </row>
    <row r="373" spans="1:18" ht="45" x14ac:dyDescent="0.25">
      <c r="A373" s="2">
        <v>359</v>
      </c>
      <c r="B373" s="2" t="s">
        <v>165</v>
      </c>
      <c r="C373" s="3" t="s">
        <v>171</v>
      </c>
      <c r="D373" s="4">
        <v>1</v>
      </c>
      <c r="E373" s="2" t="s">
        <v>15</v>
      </c>
      <c r="F373" s="9">
        <f t="shared" si="38"/>
        <v>2953967.247</v>
      </c>
      <c r="G373" s="9">
        <f t="shared" si="42"/>
        <v>3515221.0239299997</v>
      </c>
      <c r="H373" s="10">
        <f t="shared" si="39"/>
        <v>3515221.0239299997</v>
      </c>
      <c r="K373" s="17">
        <v>3904192.5</v>
      </c>
      <c r="L373" s="18">
        <f t="shared" si="37"/>
        <v>4645989.0750000002</v>
      </c>
      <c r="M373" s="19">
        <v>10447617.699999999</v>
      </c>
      <c r="N373" s="22">
        <f t="shared" si="40"/>
        <v>12432665.062999999</v>
      </c>
      <c r="O373" s="19">
        <v>10967909.060000001</v>
      </c>
      <c r="P373" s="19">
        <f t="shared" si="41"/>
        <v>13051811.781400001</v>
      </c>
      <c r="Q373" s="18">
        <f t="shared" si="36"/>
        <v>8439906.4199999999</v>
      </c>
      <c r="R373" s="20">
        <f t="shared" si="36"/>
        <v>10043488.639799999</v>
      </c>
    </row>
    <row r="374" spans="1:18" ht="45" x14ac:dyDescent="0.25">
      <c r="A374" s="2">
        <v>360</v>
      </c>
      <c r="B374" s="2" t="s">
        <v>165</v>
      </c>
      <c r="C374" s="3" t="s">
        <v>172</v>
      </c>
      <c r="D374" s="4">
        <v>1</v>
      </c>
      <c r="E374" s="2" t="s">
        <v>15</v>
      </c>
      <c r="F374" s="9">
        <f t="shared" si="38"/>
        <v>2771771.5970000001</v>
      </c>
      <c r="G374" s="9">
        <f t="shared" si="42"/>
        <v>3298408.2004299997</v>
      </c>
      <c r="H374" s="10">
        <f t="shared" si="39"/>
        <v>3298408.2004299997</v>
      </c>
      <c r="K374" s="17">
        <v>2342515.5</v>
      </c>
      <c r="L374" s="18">
        <f t="shared" si="37"/>
        <v>2787593.4449999998</v>
      </c>
      <c r="M374" s="19">
        <v>10447617.699999999</v>
      </c>
      <c r="N374" s="22">
        <f t="shared" si="40"/>
        <v>12432665.062999999</v>
      </c>
      <c r="O374" s="19">
        <v>10967909.060000001</v>
      </c>
      <c r="P374" s="19">
        <f t="shared" si="41"/>
        <v>13051811.781400001</v>
      </c>
      <c r="Q374" s="18">
        <f t="shared" si="36"/>
        <v>7919347.419999999</v>
      </c>
      <c r="R374" s="20">
        <f t="shared" si="36"/>
        <v>9424023.4298</v>
      </c>
    </row>
    <row r="375" spans="1:18" ht="45" x14ac:dyDescent="0.25">
      <c r="A375" s="2">
        <v>361</v>
      </c>
      <c r="B375" s="2" t="s">
        <v>165</v>
      </c>
      <c r="C375" s="3" t="s">
        <v>173</v>
      </c>
      <c r="D375" s="4">
        <v>1</v>
      </c>
      <c r="E375" s="2" t="s">
        <v>15</v>
      </c>
      <c r="F375" s="9">
        <f t="shared" si="38"/>
        <v>2598685.6536666672</v>
      </c>
      <c r="G375" s="9">
        <f t="shared" si="42"/>
        <v>3092435.9278633338</v>
      </c>
      <c r="H375" s="10">
        <f t="shared" si="39"/>
        <v>3092435.9278633338</v>
      </c>
      <c r="K375" s="17">
        <v>858921.7</v>
      </c>
      <c r="L375" s="18">
        <f t="shared" si="37"/>
        <v>1022116.823</v>
      </c>
      <c r="M375" s="19">
        <v>10447617.699999999</v>
      </c>
      <c r="N375" s="22">
        <f t="shared" si="40"/>
        <v>12432665.062999999</v>
      </c>
      <c r="O375" s="19">
        <v>10967909.060000001</v>
      </c>
      <c r="P375" s="19">
        <f t="shared" si="41"/>
        <v>13051811.781400001</v>
      </c>
      <c r="Q375" s="18">
        <f t="shared" si="36"/>
        <v>7424816.1533333333</v>
      </c>
      <c r="R375" s="20">
        <f t="shared" si="36"/>
        <v>8835531.2224666681</v>
      </c>
    </row>
    <row r="376" spans="1:18" ht="45" x14ac:dyDescent="0.25">
      <c r="A376" s="2">
        <v>362</v>
      </c>
      <c r="B376" s="2" t="s">
        <v>165</v>
      </c>
      <c r="C376" s="3" t="s">
        <v>174</v>
      </c>
      <c r="D376" s="4">
        <v>1</v>
      </c>
      <c r="E376" s="2" t="s">
        <v>15</v>
      </c>
      <c r="F376" s="9">
        <f t="shared" si="38"/>
        <v>2562246.5236666668</v>
      </c>
      <c r="G376" s="9">
        <f t="shared" si="42"/>
        <v>3049073.3631633334</v>
      </c>
      <c r="H376" s="10">
        <f t="shared" si="39"/>
        <v>3049073.3631633334</v>
      </c>
      <c r="K376" s="17">
        <v>546586.30000000005</v>
      </c>
      <c r="L376" s="18">
        <f t="shared" si="37"/>
        <v>650437.69700000004</v>
      </c>
      <c r="M376" s="19">
        <v>10447617.699999999</v>
      </c>
      <c r="N376" s="22">
        <f t="shared" si="40"/>
        <v>12432665.062999999</v>
      </c>
      <c r="O376" s="19">
        <v>10967909.060000001</v>
      </c>
      <c r="P376" s="19">
        <f t="shared" si="41"/>
        <v>13051811.781400001</v>
      </c>
      <c r="Q376" s="18">
        <f t="shared" si="36"/>
        <v>7320704.3533333344</v>
      </c>
      <c r="R376" s="20">
        <f t="shared" si="36"/>
        <v>8711638.1804666668</v>
      </c>
    </row>
    <row r="377" spans="1:18" ht="45" x14ac:dyDescent="0.25">
      <c r="A377" s="2">
        <v>363</v>
      </c>
      <c r="B377" s="2" t="s">
        <v>165</v>
      </c>
      <c r="C377" s="3" t="s">
        <v>175</v>
      </c>
      <c r="D377" s="4">
        <v>1</v>
      </c>
      <c r="E377" s="2" t="s">
        <v>15</v>
      </c>
      <c r="F377" s="9">
        <f t="shared" si="38"/>
        <v>2616905.3703333335</v>
      </c>
      <c r="G377" s="9">
        <f t="shared" si="42"/>
        <v>3114117.3906966667</v>
      </c>
      <c r="H377" s="10">
        <f t="shared" si="39"/>
        <v>3114117.3906966667</v>
      </c>
      <c r="K377" s="17">
        <v>1015090.7</v>
      </c>
      <c r="L377" s="18">
        <f t="shared" si="37"/>
        <v>1207957.933</v>
      </c>
      <c r="M377" s="19">
        <v>10447617.699999999</v>
      </c>
      <c r="N377" s="22">
        <f t="shared" si="40"/>
        <v>12432665.062999999</v>
      </c>
      <c r="O377" s="19">
        <v>10967909.060000001</v>
      </c>
      <c r="P377" s="19">
        <f t="shared" si="41"/>
        <v>13051811.781400001</v>
      </c>
      <c r="Q377" s="18">
        <f t="shared" si="36"/>
        <v>7476872.4866666673</v>
      </c>
      <c r="R377" s="20">
        <f t="shared" si="36"/>
        <v>8897478.2591333333</v>
      </c>
    </row>
    <row r="378" spans="1:18" ht="45" x14ac:dyDescent="0.25">
      <c r="A378" s="2">
        <v>364</v>
      </c>
      <c r="B378" s="2" t="s">
        <v>165</v>
      </c>
      <c r="C378" s="3" t="s">
        <v>176</v>
      </c>
      <c r="D378" s="4">
        <v>1</v>
      </c>
      <c r="E378" s="2" t="s">
        <v>15</v>
      </c>
      <c r="F378" s="9">
        <f t="shared" si="38"/>
        <v>2616905.3703333335</v>
      </c>
      <c r="G378" s="9">
        <f t="shared" si="42"/>
        <v>3114117.3906966667</v>
      </c>
      <c r="H378" s="10">
        <f t="shared" si="39"/>
        <v>3114117.3906966667</v>
      </c>
      <c r="K378" s="17">
        <v>1015090.7</v>
      </c>
      <c r="L378" s="18">
        <f t="shared" si="37"/>
        <v>1207957.933</v>
      </c>
      <c r="M378" s="19">
        <v>10447617.699999999</v>
      </c>
      <c r="N378" s="22">
        <f t="shared" si="40"/>
        <v>12432665.062999999</v>
      </c>
      <c r="O378" s="19">
        <v>10967909.060000001</v>
      </c>
      <c r="P378" s="19">
        <f t="shared" si="41"/>
        <v>13051811.781400001</v>
      </c>
      <c r="Q378" s="18">
        <f t="shared" si="36"/>
        <v>7476872.4866666673</v>
      </c>
      <c r="R378" s="20">
        <f t="shared" si="36"/>
        <v>8897478.2591333333</v>
      </c>
    </row>
    <row r="379" spans="1:18" ht="45" x14ac:dyDescent="0.25">
      <c r="A379" s="2">
        <v>365</v>
      </c>
      <c r="B379" s="2" t="s">
        <v>165</v>
      </c>
      <c r="C379" s="3" t="s">
        <v>177</v>
      </c>
      <c r="D379" s="4">
        <v>1</v>
      </c>
      <c r="E379" s="2" t="s">
        <v>15</v>
      </c>
      <c r="F379" s="9">
        <f t="shared" si="38"/>
        <v>2653344.5003333329</v>
      </c>
      <c r="G379" s="9">
        <f t="shared" si="42"/>
        <v>3157479.9553966662</v>
      </c>
      <c r="H379" s="10">
        <f t="shared" si="39"/>
        <v>3157479.9553966662</v>
      </c>
      <c r="K379" s="17">
        <v>1327426.1000000001</v>
      </c>
      <c r="L379" s="18">
        <f t="shared" si="37"/>
        <v>1579637.0590000001</v>
      </c>
      <c r="M379" s="19">
        <v>10447617.699999999</v>
      </c>
      <c r="N379" s="22">
        <f t="shared" si="40"/>
        <v>12432665.062999999</v>
      </c>
      <c r="O379" s="19">
        <v>10967909.060000001</v>
      </c>
      <c r="P379" s="19">
        <f t="shared" si="41"/>
        <v>13051811.781400001</v>
      </c>
      <c r="Q379" s="18">
        <f t="shared" si="36"/>
        <v>7580984.2866666662</v>
      </c>
      <c r="R379" s="20">
        <f t="shared" si="36"/>
        <v>9021371.3011333328</v>
      </c>
    </row>
    <row r="380" spans="1:18" ht="45" x14ac:dyDescent="0.25">
      <c r="A380" s="2">
        <v>366</v>
      </c>
      <c r="B380" s="2" t="s">
        <v>165</v>
      </c>
      <c r="C380" s="3" t="s">
        <v>178</v>
      </c>
      <c r="D380" s="4">
        <v>1</v>
      </c>
      <c r="E380" s="2" t="s">
        <v>15</v>
      </c>
      <c r="F380" s="9">
        <f t="shared" si="38"/>
        <v>2653344.5003333329</v>
      </c>
      <c r="G380" s="9">
        <f t="shared" si="42"/>
        <v>3157479.9553966662</v>
      </c>
      <c r="H380" s="10">
        <f t="shared" si="39"/>
        <v>3157479.9553966662</v>
      </c>
      <c r="K380" s="17">
        <v>1327426.1000000001</v>
      </c>
      <c r="L380" s="18">
        <f t="shared" si="37"/>
        <v>1579637.0590000001</v>
      </c>
      <c r="M380" s="19">
        <v>10447617.699999999</v>
      </c>
      <c r="N380" s="22">
        <f t="shared" si="40"/>
        <v>12432665.062999999</v>
      </c>
      <c r="O380" s="19">
        <v>10967909.060000001</v>
      </c>
      <c r="P380" s="19">
        <f t="shared" si="41"/>
        <v>13051811.781400001</v>
      </c>
      <c r="Q380" s="18">
        <f t="shared" si="36"/>
        <v>7580984.2866666662</v>
      </c>
      <c r="R380" s="20">
        <f t="shared" si="36"/>
        <v>9021371.3011333328</v>
      </c>
    </row>
    <row r="381" spans="1:18" ht="45" x14ac:dyDescent="0.25">
      <c r="A381" s="2">
        <v>367</v>
      </c>
      <c r="B381" s="2" t="s">
        <v>165</v>
      </c>
      <c r="C381" s="3" t="s">
        <v>179</v>
      </c>
      <c r="D381" s="4">
        <v>1</v>
      </c>
      <c r="E381" s="2" t="s">
        <v>15</v>
      </c>
      <c r="F381" s="9">
        <f t="shared" si="38"/>
        <v>2808210.727</v>
      </c>
      <c r="G381" s="9">
        <f t="shared" si="42"/>
        <v>3341770.7651299997</v>
      </c>
      <c r="H381" s="10">
        <f t="shared" si="39"/>
        <v>3341770.7651299997</v>
      </c>
      <c r="K381" s="17">
        <v>2654850.9</v>
      </c>
      <c r="L381" s="18">
        <f t="shared" si="37"/>
        <v>3159272.571</v>
      </c>
      <c r="M381" s="19">
        <v>10447617.699999999</v>
      </c>
      <c r="N381" s="22">
        <f t="shared" si="40"/>
        <v>12432665.062999999</v>
      </c>
      <c r="O381" s="19">
        <v>10967909.060000001</v>
      </c>
      <c r="P381" s="19">
        <f t="shared" si="41"/>
        <v>13051811.781400001</v>
      </c>
      <c r="Q381" s="18">
        <f t="shared" si="36"/>
        <v>8023459.2199999997</v>
      </c>
      <c r="R381" s="20">
        <f t="shared" si="36"/>
        <v>9547916.4717999995</v>
      </c>
    </row>
    <row r="382" spans="1:18" ht="45" x14ac:dyDescent="0.25">
      <c r="A382" s="2">
        <v>368</v>
      </c>
      <c r="B382" s="2" t="s">
        <v>165</v>
      </c>
      <c r="C382" s="3" t="s">
        <v>180</v>
      </c>
      <c r="D382" s="4">
        <v>1</v>
      </c>
      <c r="E382" s="2" t="s">
        <v>15</v>
      </c>
      <c r="F382" s="9">
        <f t="shared" si="38"/>
        <v>2771771.5970000001</v>
      </c>
      <c r="G382" s="9">
        <f t="shared" si="42"/>
        <v>3298408.2004299997</v>
      </c>
      <c r="H382" s="10">
        <f t="shared" si="39"/>
        <v>3298408.2004299997</v>
      </c>
      <c r="K382" s="17">
        <v>2342515.5</v>
      </c>
      <c r="L382" s="18">
        <f t="shared" si="37"/>
        <v>2787593.4449999998</v>
      </c>
      <c r="M382" s="19">
        <v>10447617.699999999</v>
      </c>
      <c r="N382" s="22">
        <f t="shared" si="40"/>
        <v>12432665.062999999</v>
      </c>
      <c r="O382" s="19">
        <v>10967909.060000001</v>
      </c>
      <c r="P382" s="19">
        <f t="shared" si="41"/>
        <v>13051811.781400001</v>
      </c>
      <c r="Q382" s="18">
        <f t="shared" si="36"/>
        <v>7919347.419999999</v>
      </c>
      <c r="R382" s="20">
        <f t="shared" si="36"/>
        <v>9424023.4298</v>
      </c>
    </row>
    <row r="383" spans="1:18" ht="45" x14ac:dyDescent="0.25">
      <c r="A383" s="2">
        <v>369</v>
      </c>
      <c r="B383" s="2" t="s">
        <v>165</v>
      </c>
      <c r="C383" s="3" t="s">
        <v>181</v>
      </c>
      <c r="D383" s="4">
        <v>1</v>
      </c>
      <c r="E383" s="2" t="s">
        <v>15</v>
      </c>
      <c r="F383" s="9">
        <f t="shared" si="38"/>
        <v>2653344.5003333329</v>
      </c>
      <c r="G383" s="9">
        <f t="shared" si="42"/>
        <v>3157479.9553966662</v>
      </c>
      <c r="H383" s="10">
        <f t="shared" si="39"/>
        <v>3157479.9553966662</v>
      </c>
      <c r="K383" s="17">
        <v>1327426.1000000001</v>
      </c>
      <c r="L383" s="18">
        <f t="shared" si="37"/>
        <v>1579637.0590000001</v>
      </c>
      <c r="M383" s="19">
        <v>10447617.699999999</v>
      </c>
      <c r="N383" s="22">
        <f t="shared" si="40"/>
        <v>12432665.062999999</v>
      </c>
      <c r="O383" s="19">
        <v>10967909.060000001</v>
      </c>
      <c r="P383" s="19">
        <f t="shared" si="41"/>
        <v>13051811.781400001</v>
      </c>
      <c r="Q383" s="18">
        <f t="shared" si="36"/>
        <v>7580984.2866666662</v>
      </c>
      <c r="R383" s="20">
        <f t="shared" si="36"/>
        <v>9021371.3011333328</v>
      </c>
    </row>
    <row r="384" spans="1:18" ht="45" x14ac:dyDescent="0.25">
      <c r="A384" s="2">
        <v>370</v>
      </c>
      <c r="B384" s="2" t="s">
        <v>165</v>
      </c>
      <c r="C384" s="3" t="s">
        <v>182</v>
      </c>
      <c r="D384" s="4">
        <v>1</v>
      </c>
      <c r="E384" s="2" t="s">
        <v>15</v>
      </c>
      <c r="F384" s="9">
        <f t="shared" si="38"/>
        <v>2653344.5003333329</v>
      </c>
      <c r="G384" s="9">
        <f t="shared" si="42"/>
        <v>3157479.9553966662</v>
      </c>
      <c r="H384" s="10">
        <f t="shared" si="39"/>
        <v>3157479.9553966662</v>
      </c>
      <c r="K384" s="17">
        <v>1327426.1000000001</v>
      </c>
      <c r="L384" s="18">
        <f t="shared" si="37"/>
        <v>1579637.0590000001</v>
      </c>
      <c r="M384" s="19">
        <v>10447617.699999999</v>
      </c>
      <c r="N384" s="22">
        <f t="shared" si="40"/>
        <v>12432665.062999999</v>
      </c>
      <c r="O384" s="19">
        <v>10967909.060000001</v>
      </c>
      <c r="P384" s="19">
        <f t="shared" si="41"/>
        <v>13051811.781400001</v>
      </c>
      <c r="Q384" s="18">
        <f t="shared" si="36"/>
        <v>7580984.2866666662</v>
      </c>
      <c r="R384" s="20">
        <f t="shared" si="36"/>
        <v>9021371.3011333328</v>
      </c>
    </row>
    <row r="385" spans="1:18" ht="45" x14ac:dyDescent="0.25">
      <c r="A385" s="2">
        <v>371</v>
      </c>
      <c r="B385" s="2" t="s">
        <v>165</v>
      </c>
      <c r="C385" s="3" t="s">
        <v>183</v>
      </c>
      <c r="D385" s="4">
        <v>1</v>
      </c>
      <c r="E385" s="2" t="s">
        <v>15</v>
      </c>
      <c r="F385" s="9">
        <f t="shared" si="38"/>
        <v>3008625.9419999998</v>
      </c>
      <c r="G385" s="9">
        <f t="shared" si="42"/>
        <v>3580264.8709799997</v>
      </c>
      <c r="H385" s="10">
        <f t="shared" si="39"/>
        <v>3580264.8709799997</v>
      </c>
      <c r="K385" s="17">
        <v>4372695.5999999996</v>
      </c>
      <c r="L385" s="18">
        <f t="shared" si="37"/>
        <v>5203507.7639999995</v>
      </c>
      <c r="M385" s="19">
        <v>10447617.699999999</v>
      </c>
      <c r="N385" s="22">
        <f t="shared" si="40"/>
        <v>12432665.062999999</v>
      </c>
      <c r="O385" s="19">
        <v>10967909.060000001</v>
      </c>
      <c r="P385" s="19">
        <f t="shared" si="41"/>
        <v>13051811.781400001</v>
      </c>
      <c r="Q385" s="18">
        <f t="shared" si="36"/>
        <v>8596074.1199999992</v>
      </c>
      <c r="R385" s="20">
        <f t="shared" si="36"/>
        <v>10229328.2028</v>
      </c>
    </row>
    <row r="386" spans="1:18" ht="45" x14ac:dyDescent="0.25">
      <c r="A386" s="2">
        <v>372</v>
      </c>
      <c r="B386" s="2" t="s">
        <v>165</v>
      </c>
      <c r="C386" s="3" t="s">
        <v>184</v>
      </c>
      <c r="D386" s="4">
        <v>1</v>
      </c>
      <c r="E386" s="2" t="s">
        <v>15</v>
      </c>
      <c r="F386" s="9">
        <f t="shared" si="38"/>
        <v>2509409.8003333332</v>
      </c>
      <c r="G386" s="9">
        <f t="shared" si="42"/>
        <v>2986197.6623966661</v>
      </c>
      <c r="H386" s="10">
        <f t="shared" si="39"/>
        <v>2986197.6623966661</v>
      </c>
      <c r="K386" s="17">
        <v>93700.1</v>
      </c>
      <c r="L386" s="18">
        <f t="shared" si="37"/>
        <v>111503.11900000001</v>
      </c>
      <c r="M386" s="19">
        <v>10447617.699999999</v>
      </c>
      <c r="N386" s="22">
        <f t="shared" si="40"/>
        <v>12432665.062999999</v>
      </c>
      <c r="O386" s="19">
        <v>10967909.060000001</v>
      </c>
      <c r="P386" s="19">
        <f t="shared" si="41"/>
        <v>13051811.781400001</v>
      </c>
      <c r="Q386" s="18">
        <f t="shared" si="36"/>
        <v>7169742.2866666662</v>
      </c>
      <c r="R386" s="20">
        <f t="shared" si="36"/>
        <v>8531993.3211333323</v>
      </c>
    </row>
    <row r="387" spans="1:18" ht="45" x14ac:dyDescent="0.25">
      <c r="A387" s="2">
        <v>373</v>
      </c>
      <c r="B387" s="2" t="s">
        <v>165</v>
      </c>
      <c r="C387" s="3" t="s">
        <v>185</v>
      </c>
      <c r="D387" s="4">
        <v>1</v>
      </c>
      <c r="E387" s="2" t="s">
        <v>15</v>
      </c>
      <c r="F387" s="9">
        <f t="shared" si="38"/>
        <v>3081504.202</v>
      </c>
      <c r="G387" s="9">
        <f t="shared" si="42"/>
        <v>3666990.0003799996</v>
      </c>
      <c r="H387" s="10">
        <f t="shared" si="39"/>
        <v>3666990.0003799996</v>
      </c>
      <c r="K387" s="17">
        <v>4997366.4000000004</v>
      </c>
      <c r="L387" s="18">
        <f t="shared" si="37"/>
        <v>5946866.0160000008</v>
      </c>
      <c r="M387" s="19">
        <v>10447617.699999999</v>
      </c>
      <c r="N387" s="22">
        <f t="shared" si="40"/>
        <v>12432665.062999999</v>
      </c>
      <c r="O387" s="19">
        <v>10967909.060000001</v>
      </c>
      <c r="P387" s="19">
        <f t="shared" si="41"/>
        <v>13051811.781400001</v>
      </c>
      <c r="Q387" s="18">
        <f t="shared" si="36"/>
        <v>8804297.7200000007</v>
      </c>
      <c r="R387" s="20">
        <f t="shared" si="36"/>
        <v>10477114.286799999</v>
      </c>
    </row>
    <row r="388" spans="1:18" ht="45" x14ac:dyDescent="0.25">
      <c r="A388" s="2">
        <v>374</v>
      </c>
      <c r="B388" s="2" t="s">
        <v>165</v>
      </c>
      <c r="C388" s="3" t="s">
        <v>186</v>
      </c>
      <c r="D388" s="4">
        <v>1</v>
      </c>
      <c r="E388" s="2" t="s">
        <v>15</v>
      </c>
      <c r="F388" s="9">
        <f t="shared" si="38"/>
        <v>3136162.8969999999</v>
      </c>
      <c r="G388" s="9">
        <f t="shared" si="42"/>
        <v>3732033.8474299996</v>
      </c>
      <c r="H388" s="10">
        <f t="shared" si="39"/>
        <v>3732033.8474299996</v>
      </c>
      <c r="K388" s="17">
        <v>5465869.5</v>
      </c>
      <c r="L388" s="18">
        <f t="shared" si="37"/>
        <v>6504384.7050000001</v>
      </c>
      <c r="M388" s="19">
        <v>10447617.699999999</v>
      </c>
      <c r="N388" s="22">
        <f t="shared" si="40"/>
        <v>12432665.062999999</v>
      </c>
      <c r="O388" s="19">
        <v>10967909.060000001</v>
      </c>
      <c r="P388" s="19">
        <f t="shared" si="41"/>
        <v>13051811.781400001</v>
      </c>
      <c r="Q388" s="18">
        <f t="shared" si="36"/>
        <v>8960465.4199999999</v>
      </c>
      <c r="R388" s="20">
        <f t="shared" si="36"/>
        <v>10662953.8498</v>
      </c>
    </row>
    <row r="389" spans="1:18" ht="45" x14ac:dyDescent="0.25">
      <c r="A389" s="2">
        <v>375</v>
      </c>
      <c r="B389" s="2" t="s">
        <v>165</v>
      </c>
      <c r="C389" s="3" t="s">
        <v>187</v>
      </c>
      <c r="D389" s="4">
        <v>1</v>
      </c>
      <c r="E389" s="2" t="s">
        <v>15</v>
      </c>
      <c r="F389" s="9">
        <f t="shared" si="38"/>
        <v>2604151.5686666663</v>
      </c>
      <c r="G389" s="9">
        <f t="shared" si="42"/>
        <v>3098940.3667133329</v>
      </c>
      <c r="H389" s="10">
        <f t="shared" si="39"/>
        <v>3098940.3667133329</v>
      </c>
      <c r="K389" s="17">
        <v>905772.4</v>
      </c>
      <c r="L389" s="18">
        <f t="shared" si="37"/>
        <v>1077869.156</v>
      </c>
      <c r="M389" s="19">
        <v>10447617.699999999</v>
      </c>
      <c r="N389" s="22">
        <f t="shared" si="40"/>
        <v>12432665.062999999</v>
      </c>
      <c r="O389" s="19">
        <v>10967909.060000001</v>
      </c>
      <c r="P389" s="19">
        <f t="shared" si="41"/>
        <v>13051811.781400001</v>
      </c>
      <c r="Q389" s="18">
        <f t="shared" si="36"/>
        <v>7440433.0533333337</v>
      </c>
      <c r="R389" s="20">
        <f t="shared" si="36"/>
        <v>8854115.3334666658</v>
      </c>
    </row>
    <row r="390" spans="1:18" ht="45" x14ac:dyDescent="0.25">
      <c r="A390" s="2">
        <v>376</v>
      </c>
      <c r="B390" s="2" t="s">
        <v>165</v>
      </c>
      <c r="C390" s="3" t="s">
        <v>188</v>
      </c>
      <c r="D390" s="4">
        <v>1</v>
      </c>
      <c r="E390" s="2" t="s">
        <v>15</v>
      </c>
      <c r="F390" s="9">
        <f t="shared" si="38"/>
        <v>2653344.5003333329</v>
      </c>
      <c r="G390" s="9">
        <f t="shared" si="42"/>
        <v>3157479.9553966662</v>
      </c>
      <c r="H390" s="10">
        <f t="shared" si="39"/>
        <v>3157479.9553966662</v>
      </c>
      <c r="K390" s="17">
        <v>1327426.1000000001</v>
      </c>
      <c r="L390" s="18">
        <f t="shared" si="37"/>
        <v>1579637.0590000001</v>
      </c>
      <c r="M390" s="19">
        <v>10447617.699999999</v>
      </c>
      <c r="N390" s="22">
        <f t="shared" si="40"/>
        <v>12432665.062999999</v>
      </c>
      <c r="O390" s="19">
        <v>10967909.060000001</v>
      </c>
      <c r="P390" s="19">
        <f t="shared" si="41"/>
        <v>13051811.781400001</v>
      </c>
      <c r="Q390" s="18">
        <f t="shared" si="36"/>
        <v>7580984.2866666662</v>
      </c>
      <c r="R390" s="20">
        <f t="shared" si="36"/>
        <v>9021371.3011333328</v>
      </c>
    </row>
    <row r="391" spans="1:18" ht="45" x14ac:dyDescent="0.25">
      <c r="A391" s="2">
        <v>377</v>
      </c>
      <c r="B391" s="2" t="s">
        <v>165</v>
      </c>
      <c r="C391" s="3" t="s">
        <v>189</v>
      </c>
      <c r="D391" s="4">
        <v>1</v>
      </c>
      <c r="E391" s="2" t="s">
        <v>15</v>
      </c>
      <c r="F391" s="9">
        <f t="shared" si="38"/>
        <v>3136162.8969999999</v>
      </c>
      <c r="G391" s="9">
        <f t="shared" si="42"/>
        <v>3732033.8474299996</v>
      </c>
      <c r="H391" s="10">
        <f t="shared" si="39"/>
        <v>3732033.8474299996</v>
      </c>
      <c r="K391" s="17">
        <v>5465869.5</v>
      </c>
      <c r="L391" s="18">
        <f t="shared" si="37"/>
        <v>6504384.7050000001</v>
      </c>
      <c r="M391" s="19">
        <v>10447617.699999999</v>
      </c>
      <c r="N391" s="22">
        <f t="shared" si="40"/>
        <v>12432665.062999999</v>
      </c>
      <c r="O391" s="19">
        <v>10967909.060000001</v>
      </c>
      <c r="P391" s="19">
        <f t="shared" si="41"/>
        <v>13051811.781400001</v>
      </c>
      <c r="Q391" s="18">
        <f t="shared" si="36"/>
        <v>8960465.4199999999</v>
      </c>
      <c r="R391" s="20">
        <f t="shared" si="36"/>
        <v>10662953.8498</v>
      </c>
    </row>
    <row r="392" spans="1:18" ht="247.5" x14ac:dyDescent="0.25">
      <c r="A392" s="2">
        <v>378</v>
      </c>
      <c r="B392" s="2" t="s">
        <v>190</v>
      </c>
      <c r="C392" s="5" t="s">
        <v>191</v>
      </c>
      <c r="D392" s="4">
        <v>1</v>
      </c>
      <c r="E392" s="2" t="s">
        <v>15</v>
      </c>
      <c r="F392" s="9">
        <f t="shared" si="38"/>
        <v>1260504.2016806724</v>
      </c>
      <c r="G392" s="9">
        <v>1500000</v>
      </c>
      <c r="H392" s="10">
        <f t="shared" si="39"/>
        <v>535348.11534166662</v>
      </c>
      <c r="K392" s="17">
        <v>1200000</v>
      </c>
      <c r="L392" s="17">
        <f>+((K392*19%)+K392)</f>
        <v>1428000</v>
      </c>
      <c r="M392" s="21">
        <v>1295760</v>
      </c>
      <c r="N392" s="23">
        <f t="shared" si="40"/>
        <v>1541954.4</v>
      </c>
      <c r="O392" s="19">
        <v>1360288.85</v>
      </c>
      <c r="P392" s="19">
        <f t="shared" si="41"/>
        <v>1618743.7315000002</v>
      </c>
      <c r="Q392" s="18">
        <f t="shared" ref="Q392:R394" si="43">AVERAGE(K392,M392,O392)</f>
        <v>1285349.6166666667</v>
      </c>
      <c r="R392" s="20">
        <f t="shared" si="43"/>
        <v>1529566.0438333333</v>
      </c>
    </row>
    <row r="393" spans="1:18" ht="225" x14ac:dyDescent="0.25">
      <c r="A393" s="2">
        <v>379</v>
      </c>
      <c r="B393" s="2" t="s">
        <v>192</v>
      </c>
      <c r="C393" s="5" t="s">
        <v>193</v>
      </c>
      <c r="D393" s="4">
        <v>1</v>
      </c>
      <c r="E393" s="2" t="s">
        <v>15</v>
      </c>
      <c r="F393" s="9">
        <f t="shared" si="38"/>
        <v>1260504.2016806724</v>
      </c>
      <c r="G393" s="9">
        <v>1500000</v>
      </c>
      <c r="H393" s="10">
        <f t="shared" si="39"/>
        <v>535348.11534166662</v>
      </c>
      <c r="K393" s="17">
        <v>1200000</v>
      </c>
      <c r="L393" s="17">
        <f>+(K393*19%)+K393</f>
        <v>1428000</v>
      </c>
      <c r="M393" s="21">
        <v>1295760</v>
      </c>
      <c r="N393" s="23">
        <f t="shared" si="40"/>
        <v>1541954.4</v>
      </c>
      <c r="O393" s="19">
        <v>1360288.85</v>
      </c>
      <c r="P393" s="19">
        <f t="shared" si="41"/>
        <v>1618743.7315000002</v>
      </c>
      <c r="Q393" s="18">
        <f t="shared" si="43"/>
        <v>1285349.6166666667</v>
      </c>
      <c r="R393" s="20">
        <f t="shared" si="43"/>
        <v>1529566.0438333333</v>
      </c>
    </row>
    <row r="394" spans="1:18" ht="315" x14ac:dyDescent="0.25">
      <c r="A394" s="2">
        <v>380</v>
      </c>
      <c r="B394" s="2" t="s">
        <v>194</v>
      </c>
      <c r="C394" s="5" t="s">
        <v>195</v>
      </c>
      <c r="D394" s="4">
        <v>1</v>
      </c>
      <c r="E394" s="2" t="s">
        <v>15</v>
      </c>
      <c r="F394" s="9">
        <f>G394/1.19</f>
        <v>1260504.2016806724</v>
      </c>
      <c r="G394" s="9">
        <v>1500000</v>
      </c>
      <c r="H394" s="10">
        <f t="shared" si="39"/>
        <v>535348.11534166662</v>
      </c>
      <c r="K394" s="17">
        <v>1200000</v>
      </c>
      <c r="L394" s="17">
        <f>+(K394*19%)+K394</f>
        <v>1428000</v>
      </c>
      <c r="M394" s="21">
        <v>1295760</v>
      </c>
      <c r="N394" s="23">
        <f t="shared" si="40"/>
        <v>1541954.4</v>
      </c>
      <c r="O394" s="19">
        <v>1360288.85</v>
      </c>
      <c r="P394" s="19">
        <f t="shared" si="41"/>
        <v>1618743.7315000002</v>
      </c>
      <c r="Q394" s="18">
        <f t="shared" si="43"/>
        <v>1285349.6166666667</v>
      </c>
      <c r="R394" s="20">
        <f>AVERAGE(L394,N394,P394)</f>
        <v>1529566.0438333333</v>
      </c>
    </row>
    <row r="395" spans="1:18" x14ac:dyDescent="0.25">
      <c r="F395" s="30" t="s">
        <v>204</v>
      </c>
      <c r="G395" s="30">
        <f>G397/1.19</f>
        <v>308707534.11239636</v>
      </c>
      <c r="I395" s="25"/>
      <c r="R395" s="27">
        <f>SUM(R15:R394)</f>
        <v>955651107.19889951</v>
      </c>
    </row>
    <row r="396" spans="1:18" x14ac:dyDescent="0.25">
      <c r="F396" s="30" t="s">
        <v>213</v>
      </c>
      <c r="G396" s="30">
        <f>G395*0.19</f>
        <v>58654431.481355309</v>
      </c>
    </row>
    <row r="397" spans="1:18" ht="30" x14ac:dyDescent="0.25">
      <c r="F397" s="37" t="s">
        <v>203</v>
      </c>
      <c r="G397" s="38">
        <f>SUM(G15:G394)</f>
        <v>367361965.59375167</v>
      </c>
    </row>
    <row r="399" spans="1:18" ht="28.5" x14ac:dyDescent="0.25">
      <c r="C399" s="28" t="s">
        <v>196</v>
      </c>
    </row>
    <row r="400" spans="1:18" x14ac:dyDescent="0.25">
      <c r="C400" s="29"/>
    </row>
    <row r="401" spans="3:3" x14ac:dyDescent="0.25">
      <c r="C401" s="29" t="s">
        <v>197</v>
      </c>
    </row>
    <row r="402" spans="3:3" x14ac:dyDescent="0.25">
      <c r="C402" s="29"/>
    </row>
    <row r="403" spans="3:3" x14ac:dyDescent="0.25">
      <c r="C403" s="29"/>
    </row>
    <row r="404" spans="3:3" x14ac:dyDescent="0.25">
      <c r="C404" s="29"/>
    </row>
    <row r="405" spans="3:3" x14ac:dyDescent="0.25">
      <c r="C405" s="29"/>
    </row>
    <row r="406" spans="3:3" x14ac:dyDescent="0.25">
      <c r="C406" s="29" t="s">
        <v>198</v>
      </c>
    </row>
    <row r="407" spans="3:3" x14ac:dyDescent="0.25">
      <c r="C407" s="29" t="s">
        <v>199</v>
      </c>
    </row>
    <row r="408" spans="3:3" x14ac:dyDescent="0.25">
      <c r="C408" s="29" t="s">
        <v>200</v>
      </c>
    </row>
    <row r="409" spans="3:3" x14ac:dyDescent="0.25">
      <c r="C409" s="29" t="s">
        <v>201</v>
      </c>
    </row>
    <row r="410" spans="3:3" x14ac:dyDescent="0.25">
      <c r="C410" s="29" t="s">
        <v>202</v>
      </c>
    </row>
    <row r="411" spans="3:3" x14ac:dyDescent="0.25">
      <c r="C411" s="29"/>
    </row>
  </sheetData>
  <mergeCells count="13">
    <mergeCell ref="M13:N13"/>
    <mergeCell ref="O13:P13"/>
    <mergeCell ref="Q13:R13"/>
    <mergeCell ref="F13:F14"/>
    <mergeCell ref="G13:G14"/>
    <mergeCell ref="B9:C9"/>
    <mergeCell ref="B10:C10"/>
    <mergeCell ref="A13:A14"/>
    <mergeCell ref="B13:B14"/>
    <mergeCell ref="C13:C14"/>
    <mergeCell ref="D13:D14"/>
    <mergeCell ref="E13:E14"/>
    <mergeCell ref="K13:L13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7</vt:i4>
      </vt:variant>
    </vt:vector>
  </HeadingPairs>
  <TitlesOfParts>
    <vt:vector size="8" baseType="lpstr">
      <vt:lpstr>Hoja1</vt:lpstr>
      <vt:lpstr>Hoja1!_Hlk227263641</vt:lpstr>
      <vt:lpstr>Hoja1!_Hlk227264640</vt:lpstr>
      <vt:lpstr>Hoja1!_Hlk227265827</vt:lpstr>
      <vt:lpstr>Hoja1!_Hlk227265843</vt:lpstr>
      <vt:lpstr>Hoja1!_Hlk227265860</vt:lpstr>
      <vt:lpstr>Hoja1!_Hlk227265907</vt:lpstr>
      <vt:lpstr>Hoja1!_Hlk227265919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2026-04-17T02:12:30Z</dcterms:created>
  <dcterms:modified xsi:type="dcterms:W3CDTF">2026-04-17T02:53:14Z</dcterms:modified>
</cp:coreProperties>
</file>