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66925"/>
  <mc:AlternateContent xmlns:mc="http://schemas.openxmlformats.org/markup-compatibility/2006">
    <mc:Choice Requires="x15">
      <x15ac:absPath xmlns:x15ac="http://schemas.microsoft.com/office/spreadsheetml/2010/11/ac" url="C:\Users\user\Documents\2026\GOBERNACION\ESTUDIOS PREVIOS\2026.03.24 INTERVENTORÍA DPS RIGIDO\"/>
    </mc:Choice>
  </mc:AlternateContent>
  <xr:revisionPtr revIDLastSave="0" documentId="13_ncr:1_{FE9B5374-EE7E-420A-9DDC-1ADB87367296}" xr6:coauthVersionLast="47" xr6:coauthVersionMax="47" xr10:uidLastSave="{00000000-0000-0000-0000-000000000000}"/>
  <bookViews>
    <workbookView xWindow="-108" yWindow="-108" windowWidth="23256" windowHeight="12456" xr2:uid="{BC546DD7-B23D-473E-AE92-92953DF6E6E4}"/>
  </bookViews>
  <sheets>
    <sheet name="FORMULARIO 1 - DETALLADO" sheetId="4" r:id="rId1"/>
    <sheet name="FORMULARIO1 - GLOBAL" sheetId="6" r:id="rId2"/>
    <sheet name="FM1"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s>
  <definedNames>
    <definedName name="\0">#REF!</definedName>
    <definedName name="\00">#REF!</definedName>
    <definedName name="\1">#REF!</definedName>
    <definedName name="\a">#REF!</definedName>
    <definedName name="\AA">[1]LIQUIDACION!#REF!</definedName>
    <definedName name="\b">[2]STRSUMM0!#REF!</definedName>
    <definedName name="\bb">[2]STRSUMM0!#REF!</definedName>
    <definedName name="\c">#REF!</definedName>
    <definedName name="\D">'[3]MOD-DEV.XLS'!#REF!</definedName>
    <definedName name="\E">#REF!</definedName>
    <definedName name="\EE">#REF!</definedName>
    <definedName name="\G">#REF!</definedName>
    <definedName name="\i">#REF!</definedName>
    <definedName name="\k">'[4]7422CW00'!#REF!</definedName>
    <definedName name="\L">#REF!</definedName>
    <definedName name="\M">#REF!</definedName>
    <definedName name="\ñ">'[5]7422CW00'!#REF!</definedName>
    <definedName name="\P">#REF!</definedName>
    <definedName name="\q">[6]la21cp!#REF!</definedName>
    <definedName name="\R">#REF!</definedName>
    <definedName name="\s">#REF!</definedName>
    <definedName name="\T">'[3]MOD-DEV.XLS'!#REF!</definedName>
    <definedName name="\V">#REF!</definedName>
    <definedName name="\w">[6]la21cp!#REF!</definedName>
    <definedName name="\X">[0]!err</definedName>
    <definedName name="\y">#REF!</definedName>
    <definedName name="\Z">[0]!err</definedName>
    <definedName name="_" hidden="1">#REF!</definedName>
    <definedName name="_____________________________________________________FS01">[0]!err</definedName>
    <definedName name="___________________________________________________FS01">[0]!err</definedName>
    <definedName name="_________________________________________________FS01">[0]!err</definedName>
    <definedName name="_________________________________________________i1">#REF!</definedName>
    <definedName name="________________________________________________i1">#REF!</definedName>
    <definedName name="_______________________________________________FS01">[0]!err</definedName>
    <definedName name="_______________________________________________i1">#REF!</definedName>
    <definedName name="______________________________________________i1">#REF!</definedName>
    <definedName name="_____________________________________________FS01">[0]!err</definedName>
    <definedName name="_____________________________________________i1">#REF!</definedName>
    <definedName name="____________________________________________i1">#REF!</definedName>
    <definedName name="___________________________________________FS01">[0]!err</definedName>
    <definedName name="___________________________________________i1">#REF!</definedName>
    <definedName name="__________________________________________i1">#REF!</definedName>
    <definedName name="_________________________________________FS01">[0]!err</definedName>
    <definedName name="_________________________________________i1">#REF!</definedName>
    <definedName name="________________________________________i1">#REF!</definedName>
    <definedName name="_______________________________________FS01">[0]!err</definedName>
    <definedName name="_______________________________________i1">#REF!</definedName>
    <definedName name="______________________________________i1">#REF!</definedName>
    <definedName name="_____________________________________FS01">[0]!err</definedName>
    <definedName name="_____________________________________i1">#REF!</definedName>
    <definedName name="____________________________________i1">#REF!</definedName>
    <definedName name="___________________________________FS01">[0]!err</definedName>
    <definedName name="___________________________________i1">#REF!</definedName>
    <definedName name="__________________________________i1">#REF!</definedName>
    <definedName name="_________________________________FS01">[0]!err</definedName>
    <definedName name="_________________________________i1">#REF!</definedName>
    <definedName name="________________________________i1">#REF!</definedName>
    <definedName name="_______________________________FS01">[0]!err</definedName>
    <definedName name="_______________________________i1">#REF!</definedName>
    <definedName name="______________________________i1">#REF!</definedName>
    <definedName name="_____________________________FS01">[0]!err</definedName>
    <definedName name="_____________________________i1">#REF!</definedName>
    <definedName name="____________________________FS01">[0]!err</definedName>
    <definedName name="____________________________i1">#REF!</definedName>
    <definedName name="___________________________i1">#REF!</definedName>
    <definedName name="__________________________AFC1">[7]INV!$A$25:$D$28</definedName>
    <definedName name="__________________________AFC3">[7]INV!$F$25:$I$28</definedName>
    <definedName name="__________________________AFC5">[7]INV!$K$25:$N$28</definedName>
    <definedName name="__________________________BGC1">[7]INV!$A$5:$D$8</definedName>
    <definedName name="__________________________BGC3">[7]INV!$F$5:$I$8</definedName>
    <definedName name="__________________________BGC5">[7]INV!$K$5:$N$8</definedName>
    <definedName name="__________________________CAC1">[7]INV!$A$19:$D$22</definedName>
    <definedName name="__________________________CAC3">[7]INV!$F$19:$I$22</definedName>
    <definedName name="__________________________CAC5">[7]INV!$K$19:$N$22</definedName>
    <definedName name="__________________________FS01">[0]!err</definedName>
    <definedName name="__________________________i1">#REF!</definedName>
    <definedName name="__________________________rc">#REF!</definedName>
    <definedName name="__________________________SBC1">[7]INV!$A$12:$D$15</definedName>
    <definedName name="__________________________SBC3">[7]INV!$F$12:$I$15</definedName>
    <definedName name="__________________________SBC5">[7]INV!$K$12:$N$15</definedName>
    <definedName name="_________________________AFC1">[7]INV!$A$25:$D$28</definedName>
    <definedName name="_________________________AFC3">[7]INV!$F$25:$I$28</definedName>
    <definedName name="_________________________AFC5">[7]INV!$K$25:$N$28</definedName>
    <definedName name="_________________________BGC1">[7]INV!$A$5:$D$8</definedName>
    <definedName name="_________________________BGC3">[7]INV!$F$5:$I$8</definedName>
    <definedName name="_________________________BGC5">[7]INV!$K$5:$N$8</definedName>
    <definedName name="_________________________CAC1">[7]INV!$A$19:$D$22</definedName>
    <definedName name="_________________________CAC3">[7]INV!$F$19:$I$22</definedName>
    <definedName name="_________________________CAC5">[7]INV!$K$19:$N$22</definedName>
    <definedName name="_________________________FS01">[0]!err</definedName>
    <definedName name="_________________________i1">#REF!</definedName>
    <definedName name="_________________________rc">#REF!</definedName>
    <definedName name="_________________________SBC1">[7]INV!$A$12:$D$15</definedName>
    <definedName name="_________________________SBC3">[7]INV!$F$12:$I$15</definedName>
    <definedName name="_________________________SBC5">[7]INV!$K$12:$N$15</definedName>
    <definedName name="________________________AFC1">[7]INV!$A$25:$D$28</definedName>
    <definedName name="________________________AFC3">[7]INV!$F$25:$I$28</definedName>
    <definedName name="________________________AFC5">[7]INV!$K$25:$N$28</definedName>
    <definedName name="________________________BGC1">[7]INV!$A$5:$D$8</definedName>
    <definedName name="________________________BGC3">[7]INV!$F$5:$I$8</definedName>
    <definedName name="________________________BGC5">[7]INV!$K$5:$N$8</definedName>
    <definedName name="________________________CAC1">[7]INV!$A$19:$D$22</definedName>
    <definedName name="________________________CAC3">[7]INV!$F$19:$I$22</definedName>
    <definedName name="________________________CAC5">[7]INV!$K$19:$N$22</definedName>
    <definedName name="________________________i1">#REF!</definedName>
    <definedName name="________________________rc">#REF!</definedName>
    <definedName name="________________________SBC1">[7]INV!$A$12:$D$15</definedName>
    <definedName name="________________________SBC3">[7]INV!$F$12:$I$15</definedName>
    <definedName name="________________________SBC5">[7]INV!$K$12:$N$15</definedName>
    <definedName name="_______________________AFC1">[7]INV!$A$25:$D$28</definedName>
    <definedName name="_______________________AFC3">[7]INV!$F$25:$I$28</definedName>
    <definedName name="_______________________AFC5">[7]INV!$K$25:$N$28</definedName>
    <definedName name="_______________________BGC1">[7]INV!$A$5:$D$8</definedName>
    <definedName name="_______________________BGC3">[7]INV!$F$5:$I$8</definedName>
    <definedName name="_______________________BGC5">[7]INV!$K$5:$N$8</definedName>
    <definedName name="_______________________CAC1">[7]INV!$A$19:$D$22</definedName>
    <definedName name="_______________________CAC3">[7]INV!$F$19:$I$22</definedName>
    <definedName name="_______________________CAC5">[7]INV!$K$19:$N$22</definedName>
    <definedName name="_______________________FS01">[0]!err</definedName>
    <definedName name="_______________________i1">#REF!</definedName>
    <definedName name="_______________________rc">#REF!</definedName>
    <definedName name="_______________________SBC1">[7]INV!$A$12:$D$15</definedName>
    <definedName name="_______________________SBC3">[7]INV!$F$12:$I$15</definedName>
    <definedName name="_______________________SBC5">[7]INV!$K$12:$N$15</definedName>
    <definedName name="______________________AFC1">[7]INV!$A$25:$D$28</definedName>
    <definedName name="______________________AFC3">[7]INV!$F$25:$I$28</definedName>
    <definedName name="______________________AFC5">[7]INV!$K$25:$N$28</definedName>
    <definedName name="______________________BGC1">[7]INV!$A$5:$D$8</definedName>
    <definedName name="______________________BGC3">[7]INV!$F$5:$I$8</definedName>
    <definedName name="______________________BGC5">[7]INV!$K$5:$N$8</definedName>
    <definedName name="______________________CAC1">[7]INV!$A$19:$D$22</definedName>
    <definedName name="______________________CAC3">[7]INV!$F$19:$I$22</definedName>
    <definedName name="______________________CAC5">[7]INV!$K$19:$N$22</definedName>
    <definedName name="______________________i1">#REF!</definedName>
    <definedName name="______________________rc">#REF!</definedName>
    <definedName name="______________________SBC1">[7]INV!$A$12:$D$15</definedName>
    <definedName name="______________________SBC3">[7]INV!$F$12:$I$15</definedName>
    <definedName name="______________________SBC5">[7]INV!$K$12:$N$15</definedName>
    <definedName name="_____________________A2" hidden="1">{#N/A,#N/A,FALSE,"Costos Productos 6A";#N/A,#N/A,FALSE,"Costo Unitario Total H-94-12"}</definedName>
    <definedName name="_____________________AFC1">[7]INV!$A$25:$D$28</definedName>
    <definedName name="_____________________AFC3">[7]INV!$F$25:$I$28</definedName>
    <definedName name="_____________________AFC5">[7]INV!$K$25:$N$28</definedName>
    <definedName name="_____________________BGC1">[7]INV!$A$5:$D$8</definedName>
    <definedName name="_____________________BGC3">[7]INV!$F$5:$I$8</definedName>
    <definedName name="_____________________BGC5">[7]INV!$K$5:$N$8</definedName>
    <definedName name="_____________________CAC1">[7]INV!$A$19:$D$22</definedName>
    <definedName name="_____________________CAC3">[7]INV!$F$19:$I$22</definedName>
    <definedName name="_____________________CAC5">[7]INV!$K$19:$N$22</definedName>
    <definedName name="_____________________FS01">[0]!err</definedName>
    <definedName name="_____________________i1">#REF!</definedName>
    <definedName name="_____________________rc">#REF!</definedName>
    <definedName name="_____________________SBC1">[7]INV!$A$12:$D$15</definedName>
    <definedName name="_____________________SBC3">[7]INV!$F$12:$I$15</definedName>
    <definedName name="_____________________SBC5">[7]INV!$K$12:$N$15</definedName>
    <definedName name="____________________A2" hidden="1">{#N/A,#N/A,FALSE,"Costos Productos 6A";#N/A,#N/A,FALSE,"Costo Unitario Total H-94-12"}</definedName>
    <definedName name="____________________AFC1">[7]INV!$A$25:$D$28</definedName>
    <definedName name="____________________AFC3">[7]INV!$F$25:$I$28</definedName>
    <definedName name="____________________AFC5">[7]INV!$K$25:$N$28</definedName>
    <definedName name="____________________BGC1">[7]INV!$A$5:$D$8</definedName>
    <definedName name="____________________BGC3">[7]INV!$F$5:$I$8</definedName>
    <definedName name="____________________BGC5">[7]INV!$K$5:$N$8</definedName>
    <definedName name="____________________CAC1">[7]INV!$A$19:$D$22</definedName>
    <definedName name="____________________CAC3">[7]INV!$F$19:$I$22</definedName>
    <definedName name="____________________CAC5">[7]INV!$K$19:$N$22</definedName>
    <definedName name="____________________i1">#REF!</definedName>
    <definedName name="____________________rc">#REF!</definedName>
    <definedName name="____________________SBC1">[7]INV!$A$12:$D$15</definedName>
    <definedName name="____________________SBC3">[7]INV!$F$12:$I$15</definedName>
    <definedName name="____________________SBC5">[7]INV!$K$12:$N$15</definedName>
    <definedName name="___________________A2" hidden="1">{#N/A,#N/A,FALSE,"Costos Productos 6A";#N/A,#N/A,FALSE,"Costo Unitario Total H-94-12"}</definedName>
    <definedName name="___________________AFC1">[7]INV!$A$25:$D$28</definedName>
    <definedName name="___________________AFC3">[7]INV!$F$25:$I$28</definedName>
    <definedName name="___________________AFC5">[7]INV!$K$25:$N$28</definedName>
    <definedName name="___________________BGC1">[7]INV!$A$5:$D$8</definedName>
    <definedName name="___________________BGC3">[7]INV!$F$5:$I$8</definedName>
    <definedName name="___________________BGC5">[7]INV!$K$5:$N$8</definedName>
    <definedName name="___________________CAC1">[7]INV!$A$19:$D$22</definedName>
    <definedName name="___________________CAC3">[7]INV!$F$19:$I$22</definedName>
    <definedName name="___________________CAC5">[7]INV!$K$19:$N$22</definedName>
    <definedName name="___________________FS01">[0]!err</definedName>
    <definedName name="___________________i1">#REF!</definedName>
    <definedName name="___________________rc">#REF!</definedName>
    <definedName name="___________________SBC1">[7]INV!$A$12:$D$15</definedName>
    <definedName name="___________________SBC3">[7]INV!$F$12:$I$15</definedName>
    <definedName name="___________________SBC5">[7]INV!$K$12:$N$15</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G1">#N/A</definedName>
    <definedName name="__________________i1">#REF!</definedName>
    <definedName name="__________________MA2">#REF!</definedName>
    <definedName name="__________________PJ50">#REF!</definedName>
    <definedName name="__________________rc">#REF!</definedName>
    <definedName name="__________________SBC1">[7]INV!$A$12:$D$15</definedName>
    <definedName name="__________________SBC3">[7]INV!$F$12:$I$15</definedName>
    <definedName name="__________________SBC5">[7]INV!$K$12:$N$15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2" hidden="1">{#N/A,#N/A,FALSE,"Costos Productos 6A";#N/A,#N/A,FALSE,"Costo Unitario Total H-94-12"}</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FS01">[0]!err</definedName>
    <definedName name="_________________i1">#REF!</definedName>
    <definedName name="_________________IPC2002">#REF!</definedName>
    <definedName name="_________________MA2">#REF!</definedName>
    <definedName name="_________________rc">#REF!</definedName>
    <definedName name="_________________SBC1">[7]INV!$A$12:$D$15</definedName>
    <definedName name="_________________SBC3">[7]INV!$F$12:$I$15</definedName>
    <definedName name="_________________SBC5">[7]INV!$K$12:$N$15</definedName>
    <definedName name="________________A1">IF([0]!Values_Entered,[0]!Header_Row+[0]!Number_of_Payments,[0]!Header_Row)</definedName>
    <definedName name="________________A17000">#REF!</definedName>
    <definedName name="________________A2" hidden="1">{#N/A,#N/A,FALSE,"Costos Productos 6A";#N/A,#N/A,FALSE,"Costo Unitario Total H-94-12"}</definedName>
    <definedName name="________________A20000">#REF!</definedName>
    <definedName name="________________A30000">#REF!</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FS01">[0]!err</definedName>
    <definedName name="________________G1">#N/A</definedName>
    <definedName name="________________i1">#REF!</definedName>
    <definedName name="________________MA2">#REF!</definedName>
    <definedName name="________________PJ50">#REF!</definedName>
    <definedName name="________________rc">#REF!</definedName>
    <definedName name="________________SBC1">[7]INV!$A$12:$D$15</definedName>
    <definedName name="________________SBC3">[7]INV!$F$12:$I$15</definedName>
    <definedName name="________________SBC5">[7]INV!$K$12:$N$15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2" hidden="1">{#N/A,#N/A,FALSE,"Costos Productos 6A";#N/A,#N/A,FALSE,"Costo Unitario Total H-94-12"}</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FS01">[0]!err</definedName>
    <definedName name="_______________i1">#REF!</definedName>
    <definedName name="_______________IPC2002">#REF!</definedName>
    <definedName name="_______________MA2">#REF!</definedName>
    <definedName name="_______________oa55">#REF!</definedName>
    <definedName name="_______________rc">#REF!</definedName>
    <definedName name="_______________SBC1">[7]INV!$A$12:$D$15</definedName>
    <definedName name="_______________SBC3">[7]INV!$F$12:$I$15</definedName>
    <definedName name="_______________SBC5">[7]INV!$K$12:$N$15</definedName>
    <definedName name="______________A1">IF([0]!Values_Entered,[0]!Header_Row+[0]!Number_of_Payments,[0]!Header_Row)</definedName>
    <definedName name="______________A17000">#REF!</definedName>
    <definedName name="______________A2" hidden="1">{#N/A,#N/A,FALSE,"Costos Productos 6A";#N/A,#N/A,FALSE,"Costo Unitario Total H-94-12"}</definedName>
    <definedName name="______________A20000">#REF!</definedName>
    <definedName name="______________A30000">#REF!</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rc">#REF!</definedName>
    <definedName name="______________SBC1">[7]INV!$A$12:$D$15</definedName>
    <definedName name="______________SBC3">[7]INV!$F$12:$I$15</definedName>
    <definedName name="______________SBC5">[7]INV!$K$12:$N$15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2" hidden="1">{#N/A,#N/A,FALSE,"Costos Productos 6A";#N/A,#N/A,FALSE,"Costo Unitario Total H-94-12"}</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FS01">[0]!err</definedName>
    <definedName name="_____________i1">#REF!</definedName>
    <definedName name="_____________IPC2002">#REF!</definedName>
    <definedName name="_____________MA2">#REF!</definedName>
    <definedName name="_____________oa55">#REF!</definedName>
    <definedName name="_____________rc">#REF!</definedName>
    <definedName name="_____________SBC1">[7]INV!$A$12:$D$15</definedName>
    <definedName name="_____________SBC3">[7]INV!$F$12:$I$15</definedName>
    <definedName name="_____________SBC5">[7]INV!$K$12:$N$15</definedName>
    <definedName name="____________A1">IF([0]!Values_Entered,[0]!Header_Row+[0]!Number_of_Payments,[0]!Header_Row)</definedName>
    <definedName name="____________A17000">#REF!</definedName>
    <definedName name="____________A2" hidden="1">{#N/A,#N/A,FALSE,"Costos Productos 6A";#N/A,#N/A,FALSE,"Costo Unitario Total H-94-12"}</definedName>
    <definedName name="____________A20000">#REF!</definedName>
    <definedName name="____________A30000">#REF!</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FS01">[0]!err</definedName>
    <definedName name="____________G1">#N/A</definedName>
    <definedName name="____________i1">#REF!</definedName>
    <definedName name="____________MA2">#REF!</definedName>
    <definedName name="____________oa55">#REF!</definedName>
    <definedName name="____________PJ50">#REF!</definedName>
    <definedName name="____________rc">#REF!</definedName>
    <definedName name="____________SBC1">[7]INV!$A$12:$D$15</definedName>
    <definedName name="____________SBC3">[7]INV!$F$12:$I$15</definedName>
    <definedName name="____________SBC5">[7]INV!$K$12:$N$15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1">[0]!___________a1</definedName>
    <definedName name="___________A2" hidden="1">{#N/A,#N/A,FALSE,"Costos Productos 6A";#N/A,#N/A,FALSE,"Costo Unitario Total H-94-12"}</definedName>
    <definedName name="___________AFC1">[7]INV!$A$25:$D$28</definedName>
    <definedName name="___________AFC3">[7]INV!$F$25:$I$28</definedName>
    <definedName name="___________AFC5">[7]INV!$K$25:$N$28</definedName>
    <definedName name="___________ane7">[8]!_xlbgnm.ane7</definedName>
    <definedName name="___________ane8">[8]!_xlbgnm.ane8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FS01">[0]!err</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rc">#REF!</definedName>
    <definedName name="___________SBC1">[7]INV!$A$12:$D$15</definedName>
    <definedName name="___________SBC3">[7]INV!$F$12:$I$15</definedName>
    <definedName name="___________SBC5">[7]INV!$K$12:$N$15</definedName>
    <definedName name="__________A1">IF([0]!Values_Entered,[0]!Header_Row+[0]!Number_of_Payments,[0]!Header_Row)</definedName>
    <definedName name="__________A17000">#REF!</definedName>
    <definedName name="__________A2" hidden="1">{#N/A,#N/A,FALSE,"Costos Productos 6A";#N/A,#N/A,FALSE,"Costo Unitario Total H-94-12"}</definedName>
    <definedName name="__________A20000">#REF!</definedName>
    <definedName name="__________A30000">#REF!</definedName>
    <definedName name="__________AFC1">[7]INV!$A$25:$D$28</definedName>
    <definedName name="__________AFC3">[7]INV!$F$25:$I$28</definedName>
    <definedName name="__________AFC5">[7]INV!$K$25:$N$28</definedName>
    <definedName name="__________ane7">[8]!_xlbgnm.ane7</definedName>
    <definedName name="__________ane8">[8]!_xlbgnm.ane8</definedName>
    <definedName name="__________APU221">#REF!</definedName>
    <definedName name="__________APU465">[9]!absc</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rc">#REF!</definedName>
    <definedName name="__________SBC1">[7]INV!$A$12:$D$15</definedName>
    <definedName name="__________SBC3">[7]INV!$F$12:$I$15</definedName>
    <definedName name="__________SBC5">[7]INV!$K$12:$N$15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1">[0]!_________a1</definedName>
    <definedName name="_________A2" hidden="1">{#N/A,#N/A,FALSE,"Costos Productos 6A";#N/A,#N/A,FALSE,"Costo Unitario Total H-94-12"}</definedName>
    <definedName name="_________AFC1">[7]INV!$A$25:$D$28</definedName>
    <definedName name="_________AFC3">[7]INV!$F$25:$I$28</definedName>
    <definedName name="_________AFC5">[7]INV!$K$25:$N$28</definedName>
    <definedName name="_________ane7">[8]!_xlbgnm.ane7</definedName>
    <definedName name="_________ane8">[8]!_xlbgnm.ane8</definedName>
    <definedName name="_________APU221">#REF!</definedName>
    <definedName name="_________APU465">[9]!absc</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EST6">#REF!</definedName>
    <definedName name="_________FS01">[0]!err</definedName>
    <definedName name="_________i1">#REF!</definedName>
    <definedName name="_________IPC2002">#REF!</definedName>
    <definedName name="_________key2" hidden="1">[10]INST!#REF!</definedName>
    <definedName name="_________MA2">#REF!</definedName>
    <definedName name="_________oa55">#REF!</definedName>
    <definedName name="_________PJ50" localSheetId="0">#REF!</definedName>
    <definedName name="_________PJ50">#REF!</definedName>
    <definedName name="_________pj51">#REF!</definedName>
    <definedName name="_________rc">#REF!</definedName>
    <definedName name="_________SBC1">[7]INV!$A$12:$D$15</definedName>
    <definedName name="_________SBC3">[7]INV!$F$12:$I$15</definedName>
    <definedName name="_________SBC5">[7]INV!$K$12:$N$15</definedName>
    <definedName name="________A1">IF([0]!Values_Entered,[0]!Header_Row+[0]!Number_of_Payments,[0]!Header_Row)</definedName>
    <definedName name="________A17000">#REF!</definedName>
    <definedName name="________A2" hidden="1">{#N/A,#N/A,FALSE,"Costos Productos 6A";#N/A,#N/A,FALSE,"Costo Unitario Total H-94-12"}</definedName>
    <definedName name="________A20000">#REF!</definedName>
    <definedName name="________A30000">#REF!</definedName>
    <definedName name="________AFC1">[7]INV!$A$25:$D$28</definedName>
    <definedName name="________AFC3">[7]INV!$F$25:$I$28</definedName>
    <definedName name="________AFC5">[7]INV!$K$25:$N$28</definedName>
    <definedName name="________ane7">[8]!_xlbgnm.ane7</definedName>
    <definedName name="________ane8">[8]!_xlbgnm.ane8</definedName>
    <definedName name="________APU221">#REF!</definedName>
    <definedName name="________APU465">[9]!absc</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[0]!err</definedName>
    <definedName name="________G1">#N/A</definedName>
    <definedName name="________i1">#REF!</definedName>
    <definedName name="________key2" hidden="1">[11]INST!#REF!</definedName>
    <definedName name="________key3" hidden="1">#REF!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[7]INV!$A$12:$D$15</definedName>
    <definedName name="________SBC3">[7]INV!$F$12:$I$15</definedName>
    <definedName name="________SBC5">[7]INV!$K$12:$N$15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[7]INV!$A$25:$D$28</definedName>
    <definedName name="_______AFC3">[7]INV!$F$25:$I$28</definedName>
    <definedName name="_______AFC5">[7]INV!$K$25:$N$28</definedName>
    <definedName name="_______ane7">[8]!_xlbgnm.ane7</definedName>
    <definedName name="_______ane8">[8]!_xlbgnm.ane8</definedName>
    <definedName name="_______APU221">#REF!</definedName>
    <definedName name="_______APU465">[9]!absc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[7]INV!$A$12:$D$15</definedName>
    <definedName name="_______SBC3">[7]INV!$F$12:$I$15</definedName>
    <definedName name="_______SBC5">[7]INV!$K$12:$N$15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 hidden="1">{#N/A,#N/A,FALSE,"Costos Productos 6A";#N/A,#N/A,FALSE,"Costo Unitario Total H-94-12"}</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a">#REF!</definedName>
    <definedName name="______AFC1">[7]INV!$A$25:$D$28</definedName>
    <definedName name="______AFC3">[7]INV!$F$25:$I$28</definedName>
    <definedName name="______AFC5">[7]INV!$K$25:$N$28</definedName>
    <definedName name="______ane7">[8]!_xlbgnm.ane7</definedName>
    <definedName name="______ane8">[8]!_xlbgnm.ane8</definedName>
    <definedName name="______APU221">#REF!</definedName>
    <definedName name="______APU465">[9]!absc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CUA1">#REF!</definedName>
    <definedName name="______CUA2">#REF!</definedName>
    <definedName name="______CUA4">#REF!</definedName>
    <definedName name="______CUA5">#REF!</definedName>
    <definedName name="______CUA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[7]INV!$A$12:$D$15</definedName>
    <definedName name="______SBC3">[7]INV!$F$12:$I$15</definedName>
    <definedName name="______SBC5">[7]INV!$K$12:$N$15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 hidden="1">{#N/A,#N/A,FALSE,"Costos Productos 6A";#N/A,#N/A,FALSE,"Costo Unitario Total H-94-12"}</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[12]Datos!$B$2</definedName>
    <definedName name="_____adi2">[12]Datos!$B$3</definedName>
    <definedName name="_____AFC1">[7]INV!$A$25:$D$28</definedName>
    <definedName name="_____AFC3">[7]INV!$F$25:$I$28</definedName>
    <definedName name="_____AFC5">[7]INV!$K$25:$N$28</definedName>
    <definedName name="_____ane7">[13]!_xlbgnm.ane7</definedName>
    <definedName name="_____ane8">[13]!_xlbgnm.ane8</definedName>
    <definedName name="_____APU221">#REF!</definedName>
    <definedName name="_____APU465">[9]!absc</definedName>
    <definedName name="_____Atp2">[14]EMPRESA!$F$22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COD906">[15]CONS!$E$29</definedName>
    <definedName name="_____CUA1">#REF!</definedName>
    <definedName name="_____CUA2">#REF!</definedName>
    <definedName name="_____CUA4">#REF!</definedName>
    <definedName name="_____CUA5">#REF!</definedName>
    <definedName name="_____CUA6">#REF!</definedName>
    <definedName name="_____DCI1">[16]Tablas!#REF!</definedName>
    <definedName name="_____DDS1">[16]Tablas!#REF!</definedName>
    <definedName name="_____DGO1">[16]Tablas!#REF!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[16]Tablas!#REF!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R15">[15]CONS!$E$22</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[16]Tablas!#REF!</definedName>
    <definedName name="_____OCI1">[16]Tablas!#REF!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[17]PRECIOS!$A:$E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[7]INV!$A$12:$D$15</definedName>
    <definedName name="_____SBC3">[7]INV!$F$12:$I$15</definedName>
    <definedName name="_____SBC5">[7]INV!$K$12:$N$15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EE6">[15]CONS!$E$28</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[16]Tablas!#REF!</definedName>
    <definedName name="_____VFA1">[16]Tablas!#REF!</definedName>
    <definedName name="_____vfv4" hidden="1">{"via1",#N/A,TRUE,"general";"via2",#N/A,TRUE,"general";"via3",#N/A,TRUE,"general"}</definedName>
    <definedName name="_____VIT1">[16]Tablas!#REF!</definedName>
    <definedName name="_____VPR1">[16]Tablas!#REF!</definedName>
    <definedName name="_____VPR2">[18]Tablas!#REF!</definedName>
    <definedName name="_____VRP1">[16]Tablas!#REF!</definedName>
    <definedName name="_____VSM1">[16]Tablas!#REF!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 hidden="1">{#N/A,#N/A,FALSE,"Costos Productos 6A";#N/A,#N/A,FALSE,"Costo Unitario Total H-94-12"}</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[12]Datos!$B$2</definedName>
    <definedName name="____adi2">[12]Datos!$B$3</definedName>
    <definedName name="____AFC1">[7]INV!$A$25:$D$28</definedName>
    <definedName name="____AFC3">[7]INV!$F$25:$I$28</definedName>
    <definedName name="____AFC5">[7]INV!$K$25:$N$28</definedName>
    <definedName name="____ane7">[19]!_xlbgnm.ane7</definedName>
    <definedName name="____ane8">[19]!_xlbgnm.ane8</definedName>
    <definedName name="____APU221">#REF!</definedName>
    <definedName name="____APU465">[9]!absc</definedName>
    <definedName name="____Atp2">[20]EMPRESA!$F$22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D906">[15]CONS!$E$29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2">#REF!</definedName>
    <definedName name="____CUA4">#REF!</definedName>
    <definedName name="____CUA5">#REF!</definedName>
    <definedName name="____CUA6">#REF!</definedName>
    <definedName name="____DCI1">[16]Tablas!#REF!</definedName>
    <definedName name="____DDS1">[16]Tablas!#REF!</definedName>
    <definedName name="____DEX01">#REF!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[16]Tablas!#REF!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OR15">[15]CONS!$E$22</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[16]Tablas!#REF!</definedName>
    <definedName name="____OCI1">[16]Tablas!#REF!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0">#REF!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[21]PRECIOS!$A:$E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[7]INV!$A$12:$D$15</definedName>
    <definedName name="____SBC3">[7]INV!$F$12:$I$15</definedName>
    <definedName name="____SBC5">[7]INV!$K$12:$N$15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EE6">[15]CONS!$E$28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[16]Tablas!#REF!</definedName>
    <definedName name="____VFA1">[16]Tablas!#REF!</definedName>
    <definedName name="____vfv4" hidden="1">{"via1",#N/A,TRUE,"general";"via2",#N/A,TRUE,"general";"via3",#N/A,TRUE,"general"}</definedName>
    <definedName name="____VIT1">[16]Tablas!#REF!</definedName>
    <definedName name="____VPR1">[16]Tablas!#REF!</definedName>
    <definedName name="____VPR2">#REF!</definedName>
    <definedName name="____VRP1">[16]Tablas!#REF!</definedName>
    <definedName name="____VSM1">[16]Tablas!#REF!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 hidden="1">{#N/A,#N/A,FALSE,"Costos Productos 6A";#N/A,#N/A,FALSE,"Costo Unitario Total H-94-12"}</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[12]Datos!$B$2</definedName>
    <definedName name="___adi2">[12]Datos!$B$3</definedName>
    <definedName name="___AFC1">[7]INV!$A$25:$D$28</definedName>
    <definedName name="___AFC3">[7]INV!$F$25:$I$28</definedName>
    <definedName name="___AFC5">[7]INV!$K$25:$N$28</definedName>
    <definedName name="___ane7">[22]!_xlbgnm.ane7</definedName>
    <definedName name="___ane8">[22]!_xlbgnm.ane8</definedName>
    <definedName name="___APU221">#REF!</definedName>
    <definedName name="___APU465" localSheetId="0">[9]!absc</definedName>
    <definedName name="___APU465">[9]!absc</definedName>
    <definedName name="___Atp2">[23]EMPRESA!$F$22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D906">[15]CONS!$E$29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2">#REF!</definedName>
    <definedName name="___CUA4">#REF!</definedName>
    <definedName name="___CUA5">#REF!</definedName>
    <definedName name="___CUA6">#REF!</definedName>
    <definedName name="___DCI1">[16]Tablas!#REF!</definedName>
    <definedName name="___DDS1">[16]Tablas!#REF!</definedName>
    <definedName name="___DEX01">#REF!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[16]Tablas!#REF!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[11]INST!#REF!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R15">[15]CONS!$E$22</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[16]Tablas!#REF!</definedName>
    <definedName name="___OCI1">[16]Tablas!#REF!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0">#REF!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[24]PRECIOS!$A:$E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[7]INV!$A$12:$D$15</definedName>
    <definedName name="___SBC3">[7]INV!$F$12:$I$15</definedName>
    <definedName name="___SBC5">[7]INV!$K$12:$N$15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EE6">[15]CONS!$E$28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[16]Tablas!#REF!</definedName>
    <definedName name="___VFA1">[16]Tablas!#REF!</definedName>
    <definedName name="___vfv4" hidden="1">{"via1",#N/A,TRUE,"general";"via2",#N/A,TRUE,"general";"via3",#N/A,TRUE,"general"}</definedName>
    <definedName name="___VIT1">[16]Tablas!#REF!</definedName>
    <definedName name="___VPR1">[16]Tablas!#REF!</definedName>
    <definedName name="___VPR2">#REF!</definedName>
    <definedName name="___VRP1">[16]Tablas!#REF!</definedName>
    <definedName name="___VSM1">[16]Tablas!#REF!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1_4_0__123Grap" hidden="1">[25]DATOS!#REF!</definedName>
    <definedName name="__123Graph_A" hidden="1">#REF!</definedName>
    <definedName name="__123Graph_AFRQACIRR" hidden="1">[26]Main!$FP$65:$FP$70</definedName>
    <definedName name="__123Graph_AFRQACNPV" hidden="1">[26]Main!$FP$65:$FP$70</definedName>
    <definedName name="__123Graph_AFRQACRES" hidden="1">[26]Main!$FP$65:$FP$70</definedName>
    <definedName name="__123Graph_AHSTGIRR" hidden="1">[26]Main!$FN$66:$FR$66</definedName>
    <definedName name="__123Graph_AHSTGNPV" hidden="1">[26]Main!$FN$66:$FR$66</definedName>
    <definedName name="__123Graph_AHSTGRES" hidden="1">[26]Main!$FN$66:$FR$66</definedName>
    <definedName name="__123Graph_B" hidden="1">#REF!</definedName>
    <definedName name="__123Graph_C" hidden="1">[27]DATOS!#REF!</definedName>
    <definedName name="__123Graph_D" hidden="1">[27]DATOS!#REF!</definedName>
    <definedName name="__123Graph_X" hidden="1">[27]DATOS!#REF!</definedName>
    <definedName name="__123Graph_XFRQACNPV" hidden="1">[26]Main!$FO$65:$FO$70</definedName>
    <definedName name="__123Graph_XFRQACRES" hidden="1">[26]Main!$FO$65:$FO$70</definedName>
    <definedName name="__16_B_0__123Graph_XGráfico" hidden="1">[25]DATOS!#REF!</definedName>
    <definedName name="__19_4_0__123Grap" hidden="1">[28]CRUDOS!#REF!</definedName>
    <definedName name="__4___123Graph_AGráfico_4A" hidden="1">[27]DATOS!#REF!</definedName>
    <definedName name="__5___123Graph_BGráfico_4A" hidden="1">[27]DATOS!#REF!</definedName>
    <definedName name="__6___123Graph_XGráfico_4A" hidden="1">[27]DATOS!#REF!</definedName>
    <definedName name="__7__123Graph_AGráfico_4A" hidden="1">[27]DATOS!#REF!</definedName>
    <definedName name="__8__123Graph_BGráfico_4A" hidden="1">[27]DATOS!#REF!</definedName>
    <definedName name="__9__123Graph_XGráfico_4A" hidden="1">[27]DATOS!#REF!</definedName>
    <definedName name="__a1" hidden="1">{"TAB1",#N/A,TRUE,"GENERAL";"TAB2",#N/A,TRUE,"GENERAL";"TAB3",#N/A,TRUE,"GENERAL";"TAB4",#N/A,TRUE,"GENERAL";"TAB5",#N/A,TRUE,"GENERAL"}</definedName>
    <definedName name="__A17000">#REF!</definedName>
    <definedName name="__A2" hidden="1">{#N/A,#N/A,FALSE,"Costos Productos 6A";#N/A,#N/A,FALSE,"Costo Unitario Total H-94-12"}</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di1">[12]Datos!$B$2</definedName>
    <definedName name="__adi2">[12]Datos!$B$3</definedName>
    <definedName name="__AFC1">[7]INV!$A$25:$D$28</definedName>
    <definedName name="__AFC3">[7]INV!$F$25:$I$28</definedName>
    <definedName name="__AFC5">[7]INV!$K$25:$N$28</definedName>
    <definedName name="__ane7">[19]!_xlbgnm.ane7</definedName>
    <definedName name="__ane8">[19]!_xlbgnm.ane8</definedName>
    <definedName name="__APU221" localSheetId="0">#REF!</definedName>
    <definedName name="__APU221">#REF!</definedName>
    <definedName name="__APU465" localSheetId="0">[9]!absc</definedName>
    <definedName name="__APU465">[9]!absc</definedName>
    <definedName name="__Atp2">[29]EMPRESA!$F$22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D906">[15]CONS!$E$29</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2">#REF!</definedName>
    <definedName name="__CUA4">#REF!</definedName>
    <definedName name="__CUA5">#REF!</definedName>
    <definedName name="__CUA6">#REF!</definedName>
    <definedName name="__DCI1">[16]Tablas!#REF!</definedName>
    <definedName name="__DDS1">[16]Tablas!#REF!</definedName>
    <definedName name="__DEX01">#REF!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MP10">[30]Hoja3!#REF!</definedName>
    <definedName name="__EMP12">[30]Hoja3!#REF!</definedName>
    <definedName name="__EMP3">[30]Hoja3!#REF!</definedName>
    <definedName name="__EMP4">[30]Hoja3!#REF!</definedName>
    <definedName name="__EMP6">[30]Hoja3!#REF!</definedName>
    <definedName name="__EMP8">[30]Hoja3!#REF!</definedName>
    <definedName name="__ESP1">[30]Hoja3!#REF!</definedName>
    <definedName name="__ESP2">[30]Hoja3!#REF!</definedName>
    <definedName name="__ESP3">[30]Hoja3!#REF!</definedName>
    <definedName name="__ESP4">[30]Hoja3!#REF!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hg1" hidden="1">{#N/A,#N/A,TRUE,"1842CWN0"}</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[16]Tablas!#REF!</definedName>
    <definedName name="__inf1">#REF!</definedName>
    <definedName name="__ipc2">#REF!</definedName>
    <definedName name="__IPC200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[31]INST!#REF!</definedName>
    <definedName name="__key21" hidden="1">[11]INST!#REF!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OR15">[15]CONS!$E$22</definedName>
    <definedName name="__mun2">[32]PESOS!#REF!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IF([33]!Loan_Amount*[33]!Interest_Rate*[33]!Loan_Years*[33]!Loan_Start&gt;0,1,0)</definedName>
    <definedName name="__num10">#REF!</definedName>
    <definedName name="__num2">#REF!</definedName>
    <definedName name="__num3">#REF!</definedName>
    <definedName name="__num4">#REF!</definedName>
    <definedName name="__num5">#REF!</definedName>
    <definedName name="__num6">#REF!</definedName>
    <definedName name="__num60">#REF!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[16]Tablas!#REF!</definedName>
    <definedName name="__OCI1">[16]Tablas!#REF!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'[34]Paral. 1'!$E$1:$E$65536</definedName>
    <definedName name="__Pa2">'[34]Paral. 2'!$E$1:$E$65536</definedName>
    <definedName name="__Pa3">'[34]Paral. 3'!$E$1:$E$65536</definedName>
    <definedName name="__Pa4">[34]Paral.4!$E$1:$E$65536</definedName>
    <definedName name="__pid_no">#REF!</definedName>
    <definedName name="__PJ50" localSheetId="0">#REF!</definedName>
    <definedName name="__PJ50">#REF!</definedName>
    <definedName name="__pj51" localSheetId="0">#REF!</definedName>
    <definedName name="__pj51">#REF!</definedName>
    <definedName name="__pj66">#REF!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[35]PRECIOS!$A:$E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g_no">#REF!</definedName>
    <definedName name="__TCN1">#REF!</definedName>
    <definedName name="__TCN2">#REF!</definedName>
    <definedName name="__TEE6">[15]CONS!$E$28</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[16]Tablas!#REF!</definedName>
    <definedName name="__VFA1">[16]Tablas!#REF!</definedName>
    <definedName name="__vfv4" hidden="1">{"via1",#N/A,TRUE,"general";"via2",#N/A,TRUE,"general";"via3",#N/A,TRUE,"general"}</definedName>
    <definedName name="__VIT1">[16]Tablas!#REF!</definedName>
    <definedName name="__VPR1">[16]Tablas!#REF!</definedName>
    <definedName name="__VPR2">[18]Tablas!#REF!</definedName>
    <definedName name="__VRP1">[16]Tablas!#REF!</definedName>
    <definedName name="__VSM1">[16]Tablas!#REF!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hidden="1">{"TAB1",#N/A,TRUE,"GENERAL";"TAB2",#N/A,TRUE,"GENERAL";"TAB3",#N/A,TRUE,"GENERAL";"TAB4",#N/A,TRUE,"GENERAL";"TAB5",#N/A,TRUE,"GENERAL"}</definedName>
    <definedName name="__z7">#N/A</definedName>
    <definedName name="_01">#REF!</definedName>
    <definedName name="_02_DER_K13_000_–_K13_650">[36]EST2!#REF!</definedName>
    <definedName name="_02_DER_K15_700_–_K16_100">[36]EST2!#REF!</definedName>
    <definedName name="_03_K15_140_–_K20_540">[36]EST2!#REF!</definedName>
    <definedName name="_04">[36]EST2!#REF!</definedName>
    <definedName name="_05_DER_K35_250_–_K35_605.41">[36]EST2!#REF!</definedName>
    <definedName name="_05_IZQ_K25_695_–_K35_327.62">[36]EST2!#REF!</definedName>
    <definedName name="_05_IZQ_K35_420_–_K36_462.29">[36]EST2!#REF!</definedName>
    <definedName name="_06_K41_785.67_–_K48_083.55">[36]EST2!#REF!</definedName>
    <definedName name="_07_DER_K48_000_–_K49_563.19">[36]EST2!#REF!</definedName>
    <definedName name="_07_IZQ_K49_320_–_K52_112.74">[36]EST2!#REF!</definedName>
    <definedName name="_08_DER_K57_040_–_K61_476.50">[36]EST2!#REF!</definedName>
    <definedName name="_08_IZQ_K52_300_–_K57_577.97">[36]EST2!#REF!</definedName>
    <definedName name="_08_K24_723__A_K55_717.28">[36]EST2!#REF!</definedName>
    <definedName name="_09_K61_520_A_K61_144">[36]EST2!#REF!</definedName>
    <definedName name="_1">#REF!</definedName>
    <definedName name="_1.1Afirmado_vías_tipo_A1___Afirmado_TIPO_A1__e__0.04_m.__ANCHO_VÍA_6_MTS">#REF!</definedName>
    <definedName name="_1__123Graph_BCHART_5" hidden="1">[37]MEX95IB!#REF!</definedName>
    <definedName name="_1_25">[18]Tablas!#REF!</definedName>
    <definedName name="_10__123Graph_XGráfico_4A" hidden="1">[27]DATOS!#REF!</definedName>
    <definedName name="_10_PR64_500_–_PR_69_541.49">[36]EST2!#REF!</definedName>
    <definedName name="_11_4_0__123Grap" hidden="1">[25]DATOS!#REF!</definedName>
    <definedName name="_116B">#REF!</definedName>
    <definedName name="_117A">#REF!</definedName>
    <definedName name="_117B">#REF!</definedName>
    <definedName name="_12_4_0__123Grap" hidden="1">[25]DATOS!#REF!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B_0__123Graph_XGráfico" hidden="1">[25]DATOS!#REF!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B_0__123Graph_XGráfico" hidden="1">[25]DATOS!#REF!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4____123Grap" hidden="1">[25]DATOS!#REF!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4_0__123Grap" hidden="1">[25]DATOS!#REF!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'[3]MOD-DEV.XLS'!$A$377:$I$423</definedName>
    <definedName name="_2_5__TOTAL_DE_MATERIALES_A_EXPORTAR">#REF!</definedName>
    <definedName name="_20_4____123Grap" hidden="1">[25]DATOS!#REF!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[25]DATOS!#REF!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[25]DATOS!#REF!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[25]DATOS!#REF!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[28]CRUDOS!#REF!</definedName>
    <definedName name="_3">'[3]MOD-DEV.XLS'!$A$148:$AN$435</definedName>
    <definedName name="_30B____123Graph_XGráfico" hidden="1">[25]DATOS!#REF!</definedName>
    <definedName name="_31B_0__123Graph_XGráfico" hidden="1">[25]DATOS!#REF!</definedName>
    <definedName name="_3ane_o10">#REF!</definedName>
    <definedName name="_4___123Graph_AGráfico_4A" hidden="1">[27]DATOS!#REF!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1Transporte_de_materiales_granulares">#REF!</definedName>
    <definedName name="_5___123Graph_AGráfico_4A" hidden="1">[27]DATOS!#REF!</definedName>
    <definedName name="_5___123Graph_BGráfico_4A" hidden="1">[27]DATOS!#REF!</definedName>
    <definedName name="_6___123Graph_BGráfico_4A" hidden="1">[27]DATOS!#REF!</definedName>
    <definedName name="_6___123Graph_XGráfico_4A" hidden="1">[27]DATOS!#REF!</definedName>
    <definedName name="_6_0_0_F" hidden="1">#REF!</definedName>
    <definedName name="_7___123Graph_XGráfico_4A" hidden="1">[27]DATOS!#REF!</definedName>
    <definedName name="_7__123Graph_AGráfico_4A" hidden="1">[27]DATOS!#REF!</definedName>
    <definedName name="_8.3_Mampostería_de_piedra___concreto_2.000_psi.">#REF!</definedName>
    <definedName name="_8__123Graph_AGráfico_4A" hidden="1">[27]DATOS!#REF!</definedName>
    <definedName name="_8__123Graph_BGráfico_4A" hidden="1">[27]DATOS!#REF!</definedName>
    <definedName name="_9__123Graph_BGráfico_4A" hidden="1">[27]DATOS!#REF!</definedName>
    <definedName name="_9__123Graph_XGráfico_4A" hidden="1">[27]DATOS!#REF!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 hidden="1">{#N/A,#N/A,FALSE,"Costos Productos 6A";#N/A,#N/A,FALSE,"Costo Unitario Total H-94-12"}</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1">'[38]CALCULO SALARIO'!$N$43</definedName>
    <definedName name="_adi1">[39]Datos!$B$2</definedName>
    <definedName name="_adi2">[39]Datos!$B$3</definedName>
    <definedName name="_AFC1">[7]INV!$A$25:$D$28</definedName>
    <definedName name="_AFC3">[7]INV!$F$25:$I$28</definedName>
    <definedName name="_AFC5">[7]INV!$K$25:$N$28</definedName>
    <definedName name="_ALM1">#REF!</definedName>
    <definedName name="_AND1">#REF!</definedName>
    <definedName name="_ane7">[19]!_xlbgnm.ane7</definedName>
    <definedName name="_ane8">[19]!_xlbgnm.ane8</definedName>
    <definedName name="_APU221" localSheetId="0">#REF!</definedName>
    <definedName name="_APU221">#REF!</definedName>
    <definedName name="_APU3">#REF!</definedName>
    <definedName name="_APU465" localSheetId="0">[9]!absc</definedName>
    <definedName name="_APU465">[9]!absc</definedName>
    <definedName name="_ASC3">#REF!</definedName>
    <definedName name="_ASC7">#REF!</definedName>
    <definedName name="_Atp2">[29]EMPRESA!$F$22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BRI10">[30]Hoja3!$F$1327</definedName>
    <definedName name="_BRI12">[30]Hoja3!$F$1366</definedName>
    <definedName name="_BRI3">[30]Hoja3!$F$1175</definedName>
    <definedName name="_BRI4">[30]Hoja3!$F$1212</definedName>
    <definedName name="_BRI6">[30]Hoja3!$F$1249</definedName>
    <definedName name="_BRI8">[30]Hoja3!$F$1288</definedName>
    <definedName name="_CAC1">[7]INV!$A$19:$D$22</definedName>
    <definedName name="_CAC3">[7]INV!$F$19:$I$22</definedName>
    <definedName name="_CAC5">[7]INV!$K$19:$N$22</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[15]CONS!$E$29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T25">#REF!</definedName>
    <definedName name="_CRT3">#REF!</definedName>
    <definedName name="_CRT35">#REF!</definedName>
    <definedName name="_CUA1">#REF!</definedName>
    <definedName name="_CUA2">#REF!</definedName>
    <definedName name="_CUA4">#REF!</definedName>
    <definedName name="_CUA5">#REF!</definedName>
    <definedName name="_CUA6">#REF!</definedName>
    <definedName name="_DCI1">[16]Tablas!#REF!</definedName>
    <definedName name="_DDS1">[16]Tablas!#REF!</definedName>
    <definedName name="_DEX01">#REF!</definedName>
    <definedName name="_DGO1">[16]Tablas!#REF!</definedName>
    <definedName name="_DGP1">[16]Tablas!#REF!</definedName>
    <definedName name="_dhc1">[40]Dimensiones!$B$13</definedName>
    <definedName name="_dhc2">[40]Dimensiones!$B$17</definedName>
    <definedName name="_dhc3">[40]Dimensiones!$B$21</definedName>
    <definedName name="_dhc4">[40]Dimensiones!$B$25</definedName>
    <definedName name="_dhc5">[40]Dimensiones!$B$29</definedName>
    <definedName name="_DIF1">'[3]MOD-DEV.XLS'!$F$31</definedName>
    <definedName name="_DIF2">'[3]MOD-DEV.XLS'!$F$32</definedName>
    <definedName name="_DIF3">'[3]MOD-DEV.XLS'!$F$33</definedName>
    <definedName name="_DIF4">'[3]MOD-DEV.XLS'!$F$34</definedName>
    <definedName name="_DIJ1">[16]Tablas!#REF!</definedName>
    <definedName name="_Dist_Bin" hidden="1">[41]SABANA!#REF!</definedName>
    <definedName name="_doc_name">#REF!</definedName>
    <definedName name="_DPI1">[16]Tablas!#REF!</definedName>
    <definedName name="_DPY1">[16]Tablas!#REF!</definedName>
    <definedName name="_DRI1">[16]Tablas!#REF!</definedName>
    <definedName name="_DRL1">[16]Tablas!#REF!</definedName>
    <definedName name="_DSP1">[16]Tablas!#REF!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dvc1">[40]Dimensiones!$B$12</definedName>
    <definedName name="_dvc2">[40]Dimensiones!$B$16</definedName>
    <definedName name="_dvc3">[40]Dimensiones!$B$20</definedName>
    <definedName name="_dvc4">[40]Dimensiones!$B$24</definedName>
    <definedName name="_dvc5">[40]Dimensiones!$B$28</definedName>
    <definedName name="_eac1">[40]Dimensiones!$F$10</definedName>
    <definedName name="_eac2">[40]Dimensiones!$F$13</definedName>
    <definedName name="_eac3">[40]Dimensiones!$F$16</definedName>
    <definedName name="_eac4">[40]Dimensiones!$F$19</definedName>
    <definedName name="_eac5">[40]Dimensiones!$F$22</definedName>
    <definedName name="_ECP1">[16]Tablas!#REF!</definedName>
    <definedName name="_EMP10">[30]Hoja3!#REF!</definedName>
    <definedName name="_EMP12">[30]Hoja3!#REF!</definedName>
    <definedName name="_EMP3">[30]Hoja3!#REF!</definedName>
    <definedName name="_EMP4">[30]Hoja3!#REF!</definedName>
    <definedName name="_EMP6">[30]Hoja3!#REF!</definedName>
    <definedName name="_EMP8">[30]Hoja3!#REF!</definedName>
    <definedName name="_ESP1">[30]Hoja3!#REF!</definedName>
    <definedName name="_ESP2">[30]Hoja3!#REF!</definedName>
    <definedName name="_ESP3">[30]Hoja3!#REF!</definedName>
    <definedName name="_ESP4">[30]Hoja3!#REF!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[40]Dimensiones!$B$9</definedName>
    <definedName name="_Fill" hidden="1">#REF!</definedName>
    <definedName name="_xlnm._FilterDatabase" localSheetId="0" hidden="1">'FORMULARIO 1 - DETALLADO'!$C$11:$J$45</definedName>
    <definedName name="_xlnm._FilterDatabase"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[40]Dimensiones!$F$8</definedName>
    <definedName name="_hac2">[40]Dimensiones!$F$11</definedName>
    <definedName name="_hac3">[40]Dimensiones!$F$14</definedName>
    <definedName name="_hac4">[40]Dimensiones!$F$17</definedName>
    <definedName name="_hac5">[40]Dimensiones!$F$20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hhg1" hidden="1">{#N/A,#N/A,TRUE,"1842CWN0"}</definedName>
    <definedName name="_HJK1" hidden="1">{#N/A,#N/A,FALSE,"PERSONAL"}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[16]Tablas!#REF!</definedName>
    <definedName name="_IMP1">#REF!</definedName>
    <definedName name="_INF1">#REF!</definedName>
    <definedName name="_ipc1">#REF!</definedName>
    <definedName name="_ipc2">#REF!</definedName>
    <definedName name="_IPC2002" localSheetId="0">#REF!</definedName>
    <definedName name="_IPC2002">#REF!</definedName>
    <definedName name="_ipc3">#REF!</definedName>
    <definedName name="_ipc4">#REF!</definedName>
    <definedName name="_IVA1">#REF!</definedName>
    <definedName name="_juan"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c1">[40]Dimensiones!$F$9</definedName>
    <definedName name="_lac2">[40]Dimensiones!$F$12</definedName>
    <definedName name="_lac3">[40]Dimensiones!$F$15</definedName>
    <definedName name="_lac4">[40]Dimensiones!$F$18</definedName>
    <definedName name="_lac5">[40]Dimensiones!$F$21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nufactr">#REF!</definedName>
    <definedName name="_MAT1">#REF!</definedName>
    <definedName name="_MOD1">#REF!</definedName>
    <definedName name="_model">#REF!</definedName>
    <definedName name="_MOR15">[15]CONS!$E$22</definedName>
    <definedName name="_mun2">[32]PESOS!#REF!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'[43]CANT OBRA 2601'!$H$34</definedName>
    <definedName name="_NPV12">'[3]MOD-DEV.XLS'!$AD$369</definedName>
    <definedName name="_NPV15">'[3]MOD-DEV.XLS'!$AE$369</definedName>
    <definedName name="_NPV8">'[3]MOD-DEV.XLS'!$AC$369</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[44]Otros!$D$14</definedName>
    <definedName name="_OCD1">[16]Tablas!#REF!</definedName>
    <definedName name="_OCI1">[16]Tablas!#REF!</definedName>
    <definedName name="_OCT2">#REF!</definedName>
    <definedName name="_OF">[44]Otros!$D$15</definedName>
    <definedName name="_of_sheet">#REF!</definedName>
    <definedName name="_Order1" hidden="1">0</definedName>
    <definedName name="_Order2" hidden="1">0</definedName>
    <definedName name="_p_order">#REF!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'[34]Paral. 1'!$E$1:$E$65536</definedName>
    <definedName name="_Pa2">'[34]Paral. 2'!$E$1:$E$65536</definedName>
    <definedName name="_Pa3">'[34]Paral. 3'!$E$1:$E$65536</definedName>
    <definedName name="_Pa4">[34]Paral.4!$E$1:$E$65536</definedName>
    <definedName name="_PAL">[44]Otros!$D$17</definedName>
    <definedName name="_Parse_Out" hidden="1">#REF!</definedName>
    <definedName name="_pid_no">#REF!</definedName>
    <definedName name="_PJ50" localSheetId="0">#REF!</definedName>
    <definedName name="_PJ50">#REF!</definedName>
    <definedName name="_pj51" localSheetId="0">#REF!</definedName>
    <definedName name="_pj51">#REF!</definedName>
    <definedName name="_POS2">'[3]MOD-DEV.XLS'!$F$103</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[45]PRECIOS!$A:$E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ojectDescript">#REF!</definedName>
    <definedName name="_PSV1">'[3]MOD-DEV.XLS'!$H$31</definedName>
    <definedName name="_PSV2">'[3]MOD-DEV.XLS'!$H$32</definedName>
    <definedName name="_PSV3">'[3]MOD-DEV.XLS'!$H$33</definedName>
    <definedName name="_PSV4">'[3]MOD-DEV.XLS'!$H$34</definedName>
    <definedName name="_PSV5">'[3]MOD-DEV.XLS'!$H$36</definedName>
    <definedName name="_PSV6">'[3]MOD-DEV.XLS'!$H$37</definedName>
    <definedName name="_PTO97">#REF!</definedName>
    <definedName name="_PTY1">'[3]MOD-DEV.XLS'!$F$117</definedName>
    <definedName name="_PTY2">'[3]MOD-DEV.XLS'!$F$118</definedName>
    <definedName name="_PTY3">'[3]MOD-DEV.XLS'!$F$119</definedName>
    <definedName name="_PTY4">'[3]MOD-DEV.XLS'!$F$120</definedName>
    <definedName name="_PTY5">'[3]MOD-DEV.XLS'!$F$121</definedName>
    <definedName name="_PUE2" hidden="1">{#N/A,#N/A,FALSE,"PERSONAL"}</definedName>
    <definedName name="_pue3" hidden="1">{#N/A,#N/A,FALSE,"PERSONAL"}</definedName>
    <definedName name="_PUE4" hidden="1">{#N/A,#N/A,FALSE,"PERSONAL"}</definedName>
    <definedName name="_PUE5" hidden="1">{#N/A,#N/A,FALSE,"PERSONAL"}</definedName>
    <definedName name="_PUE6" hidden="1">{#N/A,#N/A,FALSE,"PERSONAL"}</definedName>
    <definedName name="_PUE7" hidden="1">{#N/A,#N/A,FALSE,"PERSONAL"}</definedName>
    <definedName name="_PW2">#REF!</definedName>
    <definedName name="_QTY1">#REF!</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hidden="1">{"via1",#N/A,TRUE,"general";"via2",#N/A,TRUE,"general";"via3",#N/A,TRUE,"general"}</definedName>
    <definedName name="_range">'[46]PS P-514'!$M$30:$M$64</definedName>
    <definedName name="_RAS">[44]Otros!$D$18</definedName>
    <definedName name="_rc">#REF!</definedName>
    <definedName name="_REC1">"Rectángulo 31"</definedName>
    <definedName name="_ref4">#REF!</definedName>
    <definedName name="_Regression_Int">1</definedName>
    <definedName name="_Regression_Out" hidden="1">[41]SABANA!#REF!</definedName>
    <definedName name="_Regression_X" hidden="1">'[47]140 kbbld Cus,BCF22'!$D$37:$S$37</definedName>
    <definedName name="_REGRESSION_XNJA" hidden="1">#REF!</definedName>
    <definedName name="_Regression_Y" hidden="1">'[47]140 kbbld Cus,BCF22'!$C$39:$F$40</definedName>
    <definedName name="_req_no">#REF!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ev">#REF!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ervice">#REF!</definedName>
    <definedName name="_setpoint">'[46]PS P-514'!$K$30:$K$64</definedName>
    <definedName name="_sheet_no">#REF!</definedName>
    <definedName name="_Sort" hidden="1">#REF!</definedName>
    <definedName name="_SortNJA" hidden="1">#REF!</definedName>
    <definedName name="_srn001">#REF!</definedName>
    <definedName name="_SUM1">#REF!</definedName>
    <definedName name="_SUM2">#REF!</definedName>
    <definedName name="_switc_mfr">#REF!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[26]Main!$U$48</definedName>
    <definedName name="_Table1_Out" hidden="1">#REF!</definedName>
    <definedName name="_Table2_In1" hidden="1">[26]Main!$U$48</definedName>
    <definedName name="_Table2_In2" hidden="1">[26]Input!$M$3</definedName>
    <definedName name="_Table2_Out" hidden="1">#REF!</definedName>
    <definedName name="_tag_no">#REF!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EE10">[30]Hoja3!$F$786</definedName>
    <definedName name="_TEE6">[15]CONS!$E$28</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[30]Hoja3!$F$163</definedName>
    <definedName name="_TUB12">[30]Hoja3!$F$202</definedName>
    <definedName name="_TUB3">[30]Hoja3!$F$47</definedName>
    <definedName name="_TUB6">[30]Hoja3!$F$85</definedName>
    <definedName name="_TUB8">[30]Hoja3!$F$124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[16]Tablas!#REF!</definedName>
    <definedName name="_VFA1">[16]Tablas!#REF!</definedName>
    <definedName name="_vfv4" hidden="1">{"via1",#N/A,TRUE,"general";"via2",#N/A,TRUE,"general";"via3",#N/A,TRUE,"general"}</definedName>
    <definedName name="_VIT1">[16]Tablas!#REF!</definedName>
    <definedName name="_VPR1">[16]Tablas!#REF!</definedName>
    <definedName name="_VPR2">[18]Tablas!#REF!</definedName>
    <definedName name="_VRP1">[16]Tablas!#REF!</definedName>
    <definedName name="_VSM1">[16]Tablas!#REF!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WEL124">[30]Hoja3!$F$1026</definedName>
    <definedName name="_X">[48]Hoja1!$A$1:$F$96</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0">#REF!</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P.U.">#N/A</definedName>
    <definedName name="A.SMML">#REF!</definedName>
    <definedName name="A_">[49]Recursos!$E$276</definedName>
    <definedName name="A_1">#REF!</definedName>
    <definedName name="A_A">[50]Recursos!$E$276</definedName>
    <definedName name="A_impresión_IM" localSheetId="0">#REF!</definedName>
    <definedName name="A_impresión_IM">#REF!</definedName>
    <definedName name="A000" localSheetId="0">[51]!absc</definedName>
    <definedName name="A000">[51]!absc</definedName>
    <definedName name="A18A200">[52]ESPEC!#REF!</definedName>
    <definedName name="a2a" hidden="1">{"TAB1",#N/A,TRUE,"GENERAL";"TAB2",#N/A,TRUE,"GENERAL";"TAB3",#N/A,TRUE,"GENERAL";"TAB4",#N/A,TRUE,"GENERAL";"TAB5",#N/A,TRUE,"GENERAL"}</definedName>
    <definedName name="A3.3.6.0.0">#REF!</definedName>
    <definedName name="a6d" hidden="1">{#N/A,#N/A,FALSE,"DITCAR";#N/A,#N/A,FALSE,"a1";#N/A,#N/A,FALSE,"a2";#N/A,#N/A,FALSE,"a3";#N/A,#N/A,FALSE,"a4";#N/A,#N/A,FALSE,"a4a";#N/A,#N/A,FALSE,"a4B";#N/A,#N/A,FALSE,"a4C";#N/A,#N/A,FALSE,"A5a ";#N/A,#N/A,FALSE,"A5b";#N/A,#N/A,FALSE,"A6A";#N/A,#N/A,FALSE,"A6B";#N/A,#N/A,FALSE,"A6C";#N/A,#N/A,FALSE,"04PG12NB"}</definedName>
    <definedName name="AA">[53]!absc</definedName>
    <definedName name="AA.CONV1">#REF!</definedName>
    <definedName name="AA_T1">#REF!</definedName>
    <definedName name="AA_T2">#REF!</definedName>
    <definedName name="AA_T3C">#REF!</definedName>
    <definedName name="AAA">[0]!err</definedName>
    <definedName name="AAA_DOCTOPS" hidden="1">"AAA_SET"</definedName>
    <definedName name="AAA_duser" hidden="1">"OFF"</definedName>
    <definedName name="aaaa">#REF!</definedName>
    <definedName name="AAAAA">#REF!</definedName>
    <definedName name="AAAAAA">#REF!</definedName>
    <definedName name="aaaaaaa">[54]Hoja1!$A$1:$F$96</definedName>
    <definedName name="aaaaaaaa">#REF!</definedName>
    <definedName name="aaaaaaaaaaaw">#REF!</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[7]AASHTO!$A$14:$F$17</definedName>
    <definedName name="AAR1E">#REF!</definedName>
    <definedName name="AAR1N">#REF!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IL">[55]General!#REF!</definedName>
    <definedName name="absc" localSheetId="0">[34]!absc</definedName>
    <definedName name="absc">[56]!absc</definedName>
    <definedName name="absc_" localSheetId="0">[34]!absc</definedName>
    <definedName name="absc_">[57]!absc</definedName>
    <definedName name="absc_1" localSheetId="0">[34]!absc</definedName>
    <definedName name="absc_1">[57]!absc</definedName>
    <definedName name="absc1" localSheetId="0">#N/A</definedName>
    <definedName name="absc1">[58]!absc</definedName>
    <definedName name="ac">[40]Dimensiones!$B$8</definedName>
    <definedName name="Acarreo">[59]General!$N$12:$N$1485</definedName>
    <definedName name="Acc">'[3]MOD-DEV.XLS'!$I$94</definedName>
    <definedName name="AccessDatabase" hidden="1">"C:\C-314\VOLUMENES\volfin4.mdb"</definedName>
    <definedName name="acci">#REF!</definedName>
    <definedName name="ACE1E">#REF!</definedName>
    <definedName name="ACE1N">#REF!</definedName>
    <definedName name="ACERO">'[60]LM '!$D$10</definedName>
    <definedName name="AceroCaseta" hidden="1">#REF!</definedName>
    <definedName name="ACEROCUNETAASFALTITA">[60]DATOS!#REF!</definedName>
    <definedName name="ACEROCUNETARIGIDO">[60]DATOS!#REF!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AJUSTE3" hidden="1">{"via1",#N/A,TRUE,"general";"via2",#N/A,TRUE,"general";"via3",#N/A,TRUE,"general"}</definedName>
    <definedName name="Actividades">#REF!</definedName>
    <definedName name="ACTIVIDADESPLAZOLETA">[61]RESUMEN!$A$6:$E$500</definedName>
    <definedName name="actores">[62]Listado!$L$2:$L$11</definedName>
    <definedName name="actual">#REF!</definedName>
    <definedName name="ACTV">#REF!</definedName>
    <definedName name="acumulado">'[63]Reservas de Petróleo'!$A$2,'[63]Reservas de Petróleo'!$A$1,'[63]Reservas de Petróleo'!$D$4,'[63]Reservas de Petróleo'!$E$1:$E$65536</definedName>
    <definedName name="AcumularBalance">[64]!AcumularBalance</definedName>
    <definedName name="ad">#REF!</definedName>
    <definedName name="AD_1">'[65]CALCULO SALARIO'!$N$43</definedName>
    <definedName name="AD_10">'[66]CALCULO SALARIO'!$W$43</definedName>
    <definedName name="AD_4">'[66]CALCULO SALARIO'!$Q$43</definedName>
    <definedName name="adasd">#REF!</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[0]!err</definedName>
    <definedName name="ADFGSDB" hidden="1">{"via1",#N/A,TRUE,"general";"via2",#N/A,TRUE,"general";"via3",#N/A,TRUE,"general"}</definedName>
    <definedName name="ADI">#REF!</definedName>
    <definedName name="adicional">#REF!</definedName>
    <definedName name="Adin">[0]!err</definedName>
    <definedName name="adm">[12]Datos!$B$19</definedName>
    <definedName name="ADMINISTRACION">#REF!</definedName>
    <definedName name="Administración">#REF!</definedName>
    <definedName name="administrador">[67]Informacion!$B$15</definedName>
    <definedName name="ADMINISTRADOR_VIAL__ARMANDO_SANCHEZ_SANCHEZ">[68]INDICMICROEMP!$A$20</definedName>
    <definedName name="ADMON">'[69]Formulario N° 4'!$F$129</definedName>
    <definedName name="ADMON1">#REF!</definedName>
    <definedName name="adoc1" localSheetId="0">#N/A</definedName>
    <definedName name="adoc1">[58]!absc</definedName>
    <definedName name="ADOC125">[58]!absc</definedName>
    <definedName name="adoq" localSheetId="0">#N/A</definedName>
    <definedName name="adoq">[51]!absc</definedName>
    <definedName name="ads">#REF!</definedName>
    <definedName name="ADSAD" hidden="1">{"TAB1",#N/A,TRUE,"GENERAL";"TAB2",#N/A,TRUE,"GENERAL";"TAB3",#N/A,TRUE,"GENERAL";"TAB4",#N/A,TRUE,"GENERAL";"TAB5",#N/A,TRUE,"GENERAL"}</definedName>
    <definedName name="AE">'[70]Reajustes estimados'!$B$13</definedName>
    <definedName name="aefa" hidden="1">{"via1",#N/A,TRUE,"general";"via2",#N/A,TRUE,"general";"via3",#N/A,TRUE,"general"}</definedName>
    <definedName name="AER">[0]!err</definedName>
    <definedName name="AER1E">#REF!</definedName>
    <definedName name="AER1N">#REF!</definedName>
    <definedName name="AEX1E">#REF!</definedName>
    <definedName name="AEX1N">#REF!</definedName>
    <definedName name="AEX2E">#REF!</definedName>
    <definedName name="AEX2N">#REF!</definedName>
    <definedName name="AEX3E">#REF!</definedName>
    <definedName name="AEX3N">#REF!</definedName>
    <definedName name="afdsw" hidden="1">{"TAB1",#N/A,TRUE,"GENERAL";"TAB2",#N/A,TRUE,"GENERAL";"TAB3",#N/A,TRUE,"GENERAL";"TAB4",#N/A,TRUE,"GENERAL";"TAB5",#N/A,TRUE,"GENERAL"}</definedName>
    <definedName name="AFF">'[71]Form5 _Pág_ 1'!#REF!</definedName>
    <definedName name="AFI1E">#REF!</definedName>
    <definedName name="AFI1N">#REF!</definedName>
    <definedName name="Afirmado_Explanaciones_tipo_E1__Afirmado_TIPO_E1__e__0.07_m.">#REF!</definedName>
    <definedName name="Afirmado_Explanaciones_tipo_E2__Afirmado_TIPO_E2__e__0.04_m.">#REF!</definedName>
    <definedName name="Afirmado_vías_tipo_B1___Afirmado_TIPO_B1__e__0.04_m.__ANCHO_VÍA_5_MTS">#REF!</definedName>
    <definedName name="AGA1E">#REF!</definedName>
    <definedName name="AGA1N">#REF!</definedName>
    <definedName name="agdsgg" hidden="1">{"via1",#N/A,TRUE,"general";"via2",#N/A,TRUE,"general";"via3",#N/A,TRUE,"general"}</definedName>
    <definedName name="Agregados">#REF!</definedName>
    <definedName name="AGU">#REF!</definedName>
    <definedName name="AGUA">'[60]LM '!$D$11</definedName>
    <definedName name="aguaclean">[72]AGUA!$B$12:$E$42,[72]AGUA!$H$12:$J$42,[72]AGUA!$M$12:$O$42,[72]AGUA!$AG$12:$AI$42,[72]AGUA!$AV$12:$AX$42,[72]AGUA!$BK$12:$BM$42,[72]AGUA!$BP$12:$BR$42,[72]AGUA!$CE$12:$CG$42,[72]AGUA!$CJ$12:$CL$42,[72]AGUA!$CO$12:$CQ$42</definedName>
    <definedName name="agus2019">[73]Presupuesto!$J$14</definedName>
    <definedName name="ah">#REF!</definedName>
    <definedName name="ahe">#REF!</definedName>
    <definedName name="AHI">'[74]Datos Generales'!$B$16</definedName>
    <definedName name="AHO1E">#REF!</definedName>
    <definedName name="AHO1N">#REF!</definedName>
    <definedName name="AHO2E">#REF!</definedName>
    <definedName name="AHO2N">#REF!</definedName>
    <definedName name="AHO3E">#REF!</definedName>
    <definedName name="AHO3N">#REF!</definedName>
    <definedName name="aida">#REF!</definedName>
    <definedName name="aida1">#REF!</definedName>
    <definedName name="AIU">#REF!</definedName>
    <definedName name="AIU_">[49]Recursos!$E$279</definedName>
    <definedName name="AIU_01">#REF!</definedName>
    <definedName name="AIU_1">#REF!</definedName>
    <definedName name="AIU_2">#REF!</definedName>
    <definedName name="AIU_Cont">#REF!</definedName>
    <definedName name="aiu_mat">[75]PRESUPUESTO!$AD$891</definedName>
    <definedName name="aj">#REF!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L">#REF!</definedName>
    <definedName name="ALA">#REF!</definedName>
    <definedName name="alam">#REF!</definedName>
    <definedName name="ALAMBRE">'[60]LM '!$D$13</definedName>
    <definedName name="alambre14">#REF!</definedName>
    <definedName name="alambrecal14">#REF!</definedName>
    <definedName name="alberca">#REF!</definedName>
    <definedName name="alc" localSheetId="0">[76]!absc</definedName>
    <definedName name="alc">[77]!absc</definedName>
    <definedName name="ALCAASFALTITA">[60]DATOS!#REF!</definedName>
    <definedName name="AlcanceProyecto">#REF!</definedName>
    <definedName name="ALCPH">[60]DATOS!$D$31</definedName>
    <definedName name="ALCRIGIDO">[60]DATOS!#REF!</definedName>
    <definedName name="ALCRIGIDOURBANO">[60]DATOS!#REF!</definedName>
    <definedName name="alcVE">[78]Alcantarillas!#REF!</definedName>
    <definedName name="AlcVN">[78]Alcantarillas!#REF!</definedName>
    <definedName name="ALE" hidden="1">#REF!</definedName>
    <definedName name="ALEJANDRA">#REF!</definedName>
    <definedName name="ALFA">'[3]MOD-DEV.XLS'!$J$18</definedName>
    <definedName name="ALICIA">#REF!</definedName>
    <definedName name="ALM">#REF!</definedName>
    <definedName name="ALTO">[79]Tabla!$A$1:$A$5</definedName>
    <definedName name="ALTOMUROPH">[60]DATOS!#REF!</definedName>
    <definedName name="AM">'[70]Reajustes estimados'!$B$14</definedName>
    <definedName name="amazonía">[62]Listado!$D$31:$D$33</definedName>
    <definedName name="AMI1E">#REF!</definedName>
    <definedName name="AMI1N">#REF!</definedName>
    <definedName name="Aministracion">[80]UNIT!#REF!</definedName>
    <definedName name="AMO">'[74]Datos Generales'!$B$14</definedName>
    <definedName name="Amount">#REF!</definedName>
    <definedName name="an" hidden="1">{#N/A,#N/A,FALSE,"CIBHA05A";#N/A,#N/A,FALSE,"CIBHA05B"}</definedName>
    <definedName name="ANALBSW">'[30]MANO DE OBRA'!$F$86</definedName>
    <definedName name="analyzer_flg_001">#REF!</definedName>
    <definedName name="ANCHOASFALTITA">[60]DATOS!#REF!</definedName>
    <definedName name="ANCHOBASEASFALTITA">[60]DATOS!#REF!</definedName>
    <definedName name="ANCHOMEJORASFALTITA">[60]DATOS!#REF!</definedName>
    <definedName name="ANCHOMEJORRIGIDO">[60]DATOS!#REF!</definedName>
    <definedName name="ANCHOMEJORRIGIDOURBANO">[60]DATOS!#REF!</definedName>
    <definedName name="ANCHOPAVASFALTITA">[60]DATOS!#REF!</definedName>
    <definedName name="ANCHOPAVMR40">[60]DATOS!#REF!</definedName>
    <definedName name="ANCHOPAVMR40URBANO">[60]DATOS!#REF!</definedName>
    <definedName name="ANCHOPAVPH">[60]DATOS!$E$21</definedName>
    <definedName name="ANCHOPAVRIGIDO">[60]DATOS!#REF!</definedName>
    <definedName name="ANCHOPAVRIGIDOURBANO">[60]DATOS!#REF!</definedName>
    <definedName name="ANCHOSUBBASEASFALTITA">[60]DATOS!#REF!</definedName>
    <definedName name="ANCHOSUBBASERIGIDO">[60]DATOS!#REF!</definedName>
    <definedName name="ANCHOSUBBASERIGIDOURBANO">[60]DATOS!#REF!</definedName>
    <definedName name="ANCLAJE">'[81]MC SF GAVIONES'!#REF!</definedName>
    <definedName name="AND">#REF!</definedName>
    <definedName name="ANE">'[82]ANEXO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[83]COMPARATIVO!#REF!</definedName>
    <definedName name="anexo8">#REF!</definedName>
    <definedName name="anexo9">#REF!</definedName>
    <definedName name="anexů7">#REF!</definedName>
    <definedName name="Ano_Inicio">'[84]B-Información Proyecto'!$B$14</definedName>
    <definedName name="anscount" hidden="1">1</definedName>
    <definedName name="Antic">[85]BASES!$B$33</definedName>
    <definedName name="ANTICIPO">[86]BASES!$B$33</definedName>
    <definedName name="ANTONIA">IF(FABIAN,Header_Row+Number_of_Payments,Header_Row)</definedName>
    <definedName name="AÑO">[87]PRESUPUESTO!$D$13</definedName>
    <definedName name="año1">#REF!</definedName>
    <definedName name="AÑOWUIE">'[88]Res-Accide-10'!$R$2:$R$7</definedName>
    <definedName name="ao">#REF!</definedName>
    <definedName name="apaiy">#REF!</definedName>
    <definedName name="Apar.Sanitarios">#REF!</definedName>
    <definedName name="APB">[45]PRECIOS!$G$71:$J$153</definedName>
    <definedName name="APELLIDOS">#REF!</definedName>
    <definedName name="APERTURA">'[30]1.1'!#REF!</definedName>
    <definedName name="APH">#REF!</definedName>
    <definedName name="API">#REF!</definedName>
    <definedName name="APU" localSheetId="0">#N/A</definedName>
    <definedName name="APU">[89]!absc</definedName>
    <definedName name="APU_directos">#REF!</definedName>
    <definedName name="APU221.1" localSheetId="0">#REF!</definedName>
    <definedName name="APU221.1">#REF!</definedName>
    <definedName name="APU221.2" localSheetId="0">#REF!</definedName>
    <definedName name="APU221.2">#REF!</definedName>
    <definedName name="APU5P">[9]!absc</definedName>
    <definedName name="apubox">#REF!</definedName>
    <definedName name="APURA">#N/A</definedName>
    <definedName name="aq">[0]!err</definedName>
    <definedName name="aqaq" hidden="1">{"TAB1",#N/A,TRUE,"GENERAL";"TAB2",#N/A,TRUE,"GENERAL";"TAB3",#N/A,TRUE,"GENERAL";"TAB4",#N/A,TRUE,"GENERAL";"TAB5",#N/A,TRUE,"GENERAL"}</definedName>
    <definedName name="AQW">#REF!</definedName>
    <definedName name="ARANCEL">#REF!</definedName>
    <definedName name="ARBOL">'[30]MANO DE OBRA'!$F$97</definedName>
    <definedName name="ARE1E">#REF!</definedName>
    <definedName name="ARE1N">#REF!</definedName>
    <definedName name="AREA">#REF!</definedName>
    <definedName name="Area_canal">[40]Dimensiones!$B$36</definedName>
    <definedName name="Área_de_Cantidades">#REF!</definedName>
    <definedName name="_xlnm.Extract">'[90]AC2-AG96'!#REF!</definedName>
    <definedName name="Area_de_impresión">#REF!</definedName>
    <definedName name="_xlnm.Print_Area" localSheetId="2">'FM1'!$A$1:$E$47</definedName>
    <definedName name="_xlnm.Print_Area" localSheetId="0">'FORMULARIO 1 - DETALLADO'!$A$1:$K$131</definedName>
    <definedName name="_xlnm.Print_Area" localSheetId="1">'FORMULARIO1 - GLOBAL'!$A$1:$J$39</definedName>
    <definedName name="_xlnm.Print_Area">#N/A</definedName>
    <definedName name="area_id_001">#REF!</definedName>
    <definedName name="Area6">'[71]Form5 _Pág_ 1'!#REF!</definedName>
    <definedName name="AreaLimpiar">'[91]Info-Portaf'!$N$4,'[91]Info-Portaf'!$C$10:$AE$24,'[91]Info-Portaf'!$C$26:$AE$28,'[91]Info-Portaf'!$C$31:$AE$40,'[91]Info-Portaf'!$C$41:$H$41,'[91]Info-Portaf'!$C$42:$AE$51,'[91]Info-Portaf'!$C$53:$AE$54,'[91]Info-Portaf'!$C$57:$AE$57,'[91]Info-Portaf'!$C$59:$AE$59,'[91]Info-Portaf'!$B$10:$B$61</definedName>
    <definedName name="AREAPRIVADA">#REF!</definedName>
    <definedName name="Areatotal">#REF!</definedName>
    <definedName name="Aref">#REF!</definedName>
    <definedName name="ARENA">[69]MATERIALES!$D$2</definedName>
    <definedName name="Arenag">#REF!</definedName>
    <definedName name="ARF1E">#REF!</definedName>
    <definedName name="ARF1N">#REF!</definedName>
    <definedName name="armuve">[0]!err</definedName>
    <definedName name="ARP">#REF!</definedName>
    <definedName name="ARS">#REF!</definedName>
    <definedName name="articulos">[92]articulos!$A$2:$E$65536</definedName>
    <definedName name="ARTURO">#REF!</definedName>
    <definedName name="as">#REF!</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sdfsadf" hidden="1">#REF!</definedName>
    <definedName name="ASDFGHJKLÑ">[0]!err</definedName>
    <definedName name="asdfñk">#N/A</definedName>
    <definedName name="ASFALTITA">'[60]LM '!#REF!</definedName>
    <definedName name="ASFALTO">'[93]5.2'!$D$21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FSOLIDO">'[60]LM '!#REF!</definedName>
    <definedName name="asojkdr" hidden="1">{"TAB1",#N/A,TRUE,"GENERAL";"TAB2",#N/A,TRUE,"GENERAL";"TAB3",#N/A,TRUE,"GENERAL";"TAB4",#N/A,TRUE,"GENERAL";"TAB5",#N/A,TRUE,"GENERAL"}</definedName>
    <definedName name="at">[40]Dimensiones!$D$10</definedName>
    <definedName name="ATE1E">#REF!</definedName>
    <definedName name="ATE1N">#REF!</definedName>
    <definedName name="Atp">[14]EMPRESA!$F$20</definedName>
    <definedName name="ATR">'[74]Datos Generales'!$B$15</definedName>
    <definedName name="ATU">#REF!</definedName>
    <definedName name="au">#REF!</definedName>
    <definedName name="AUM">#REF!</definedName>
    <definedName name="aur">#REF!</definedName>
    <definedName name="_xlnm.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xAlim">'[14]DATOS CONTRATO'!$E$18</definedName>
    <definedName name="auxalimentacion">[94]CONTRATO!$E$18</definedName>
    <definedName name="AuxCom">'[14]DATOS CONTRATO'!$I$16</definedName>
    <definedName name="auxcomisariato">[94]CONTRATO!$I$16</definedName>
    <definedName name="AuxDot">'[14]DATOS CONTRATO'!$I$17</definedName>
    <definedName name="auxdotacion">[94]CONTRATO!$I$17</definedName>
    <definedName name="AuxHab">'[14]DATOS CONTRATO'!$E$17</definedName>
    <definedName name="auxhabi">[95]CONTRATO!$E$17</definedName>
    <definedName name="auxhabitacion">[94]CONTRATO!$E$17</definedName>
    <definedName name="auxtransporte">[94]CONTRATO!$E$16</definedName>
    <definedName name="av">#REF!</definedName>
    <definedName name="AVANCE">#REF!</definedName>
    <definedName name="Avance_por_item">#REF!,#REF!,#REF!,#REF!,#REF!,#REF!,#REF!,#REF!,#REF!,#REF!,#REF!,#REF!,#REF!,#REF!,#REF!,#REF!,#REF!,#REF!</definedName>
    <definedName name="Avances_Totales">#REF!,#REF!,#REF!,#REF!,#REF!,#REF!,#REF!,#REF!,#REF!,#REF!,#REF!,#REF!,#REF!,#REF!,#REF!,#REF!,#REF!,#REF!</definedName>
    <definedName name="Avg_MW">[96]PAGE_20!#REF!</definedName>
    <definedName name="AW">#REF!</definedName>
    <definedName name="AWD" hidden="1">{#N/A,#N/A,FALSE,"PERSONAL"}</definedName>
    <definedName name="ax">#REF!</definedName>
    <definedName name="Ay">#REF!</definedName>
    <definedName name="AYC">#REF!</definedName>
    <definedName name="AYE">#REF!</definedName>
    <definedName name="AYI">#REF!</definedName>
    <definedName name="AYS">#REF!</definedName>
    <definedName name="AYT">#REF!</definedName>
    <definedName name="AYU">[97]Hoja1!$F$6</definedName>
    <definedName name="ayudante">#REF!</definedName>
    <definedName name="azaz" hidden="1">{"TAB1",#N/A,TRUE,"GENERAL";"TAB2",#N/A,TRUE,"GENERAL";"TAB3",#N/A,TRUE,"GENERAL";"TAB4",#N/A,TRUE,"GENERAL";"TAB5",#N/A,TRUE,"GENERAL"}</definedName>
    <definedName name="azta">#REF!</definedName>
    <definedName name="B" hidden="1">{"via1",#N/A,TRUE,"general";"via2",#N/A,TRUE,"general";"via3",#N/A,TRUE,"general"}</definedName>
    <definedName name="B_impresión_IM">#REF!</definedName>
    <definedName name="BAB1E">#REF!</definedName>
    <definedName name="BAB1N">#REF!</definedName>
    <definedName name="backup_link_master_001">#REF!</definedName>
    <definedName name="BADEN" hidden="1">[10]INST!#REF!</definedName>
    <definedName name="BAG1E">#REF!</definedName>
    <definedName name="BAG1N">#REF!</definedName>
    <definedName name="Bajo_L">[79]Tabla!$A$1:$A$5</definedName>
    <definedName name="BANCO">#REF!</definedName>
    <definedName name="bancos">#REF!</definedName>
    <definedName name="BAR1E">#REF!</definedName>
    <definedName name="BAR1N">#REF!</definedName>
    <definedName name="BARA">[55]General!#REF!</definedName>
    <definedName name="BASE">#REF!</definedName>
    <definedName name="Base_datos_IM">#REF!</definedName>
    <definedName name="base_VaR">#REF!</definedName>
    <definedName name="base1">#REF!</definedName>
    <definedName name="base2">#REF!</definedName>
    <definedName name="BASEDATOS">#REF!</definedName>
    <definedName name="_xlnm.Database">#REF!</definedName>
    <definedName name="BaseDeDatos1">#REF!</definedName>
    <definedName name="basep">[98]PRESUPUESTAL!$A$4:$P$190</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bbb">[54]Hoja1!$A$1:$IV$9</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E1E">#REF!</definedName>
    <definedName name="BCE1N">#REF!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DLICITACION">[99]BD!$1:$1048576</definedName>
    <definedName name="BDR1E">#REF!</definedName>
    <definedName name="BDR1N">#REF!</definedName>
    <definedName name="be" hidden="1">{"TAB1",#N/A,TRUE,"GENERAL";"TAB2",#N/A,TRUE,"GENERAL";"TAB3",#N/A,TRUE,"GENERAL";"TAB4",#N/A,TRUE,"GENERAL";"TAB5",#N/A,TRUE,"GENERAL"}</definedName>
    <definedName name="Beg_Bal">#REF!</definedName>
    <definedName name="BENEF.UNIT.">#REF!</definedName>
    <definedName name="BER1E">#REF!</definedName>
    <definedName name="BER1N">#REF!</definedName>
    <definedName name="BEX1E">#REF!</definedName>
    <definedName name="BEX1N">#REF!</definedName>
    <definedName name="bfdgh" hidden="1">{#N/A,#N/A,FALSE,"PERSONAL"}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O1E">#REF!</definedName>
    <definedName name="BHO1N">#REF!</definedName>
    <definedName name="BHO2E">#REF!</definedName>
    <definedName name="BHO2N">#REF!</definedName>
    <definedName name="BHO3E">#REF!</definedName>
    <definedName name="BHO3N">#REF!</definedName>
    <definedName name="BHT">#REF!</definedName>
    <definedName name="BHT_F">#REF!</definedName>
    <definedName name="bi">#REF!</definedName>
    <definedName name="bimestre">'[100]ESTADO RED'!$E$8</definedName>
    <definedName name="BISEL">[30]EQUIPO!$F$81</definedName>
    <definedName name="BJHVVHGH">DATE(YEAR(Loan_Start),MONTH(Loan_Start)+Payment_Number,DAY(Loan_Start))</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'[101]Ejecutado%'!#REF!</definedName>
    <definedName name="blEjecutadoPorcen">'[101]Ejecutado$'!$D$1:$CE$45</definedName>
    <definedName name="BLENDING">-1101725680</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[102]Teknion!$F$7</definedName>
    <definedName name="BLPH11" hidden="1">'[102]Samas Groep'!$A$7</definedName>
    <definedName name="BLPH12" hidden="1">'[102]Samas Groep'!$F$7</definedName>
    <definedName name="BLPH2" hidden="1">#REF!</definedName>
    <definedName name="BLPH3" hidden="1">#REF!</definedName>
    <definedName name="BLPH4" hidden="1">#REF!</definedName>
    <definedName name="BLPH5" hidden="1">'[102]Hon Industries'!$A$7</definedName>
    <definedName name="BLPH6" hidden="1">'[102]Hon Industries'!$F$7</definedName>
    <definedName name="BLPH7" hidden="1">'[102]Herman Miller'!$A$7</definedName>
    <definedName name="BLPH8" hidden="1">'[102]Herman Miller'!$F$7</definedName>
    <definedName name="BLPH9" hidden="1">[102]Teknion!$A$7</definedName>
    <definedName name="blProgramadoPesos">'[101]Programado$'!$I$1:$CK$45</definedName>
    <definedName name="blReferenciaInforme">#REF!</definedName>
    <definedName name="BLS._BRUTOS">[72]TKS!$C$8:$J$39,[72]TKS!$C$41:$I$43,[72]TKS!$K$43,[72]TKS!$M$43,[72]TKS!$L$8:$L$39,[72]TKS!$P$3:$R$8+[72]TEST!$A$5:$T$269</definedName>
    <definedName name="BMI1E">#REF!</definedName>
    <definedName name="BMI1N">#REF!</definedName>
    <definedName name="bn">#REF!</definedName>
    <definedName name="bnm">#REF!</definedName>
    <definedName name="BOBCAT">#REF!</definedName>
    <definedName name="Bombas">#REF!</definedName>
    <definedName name="BONO">#REF!</definedName>
    <definedName name="BORDER1">[103]steel!#REF!</definedName>
    <definedName name="BORDET">#REF!</definedName>
    <definedName name="BORSHE">'[4]7422CW00'!#REF!</definedName>
    <definedName name="BORSUM">'[4]7422CW00'!#REF!</definedName>
    <definedName name="BOTA">[104]Presupuesto!$J$2</definedName>
    <definedName name="BOTADERO">[105]LEquipos!$E$39</definedName>
    <definedName name="BOTADEROU">[60]LE!$D$38</definedName>
    <definedName name="BOTE">[73]Presupuesto!$J$2</definedName>
    <definedName name="BOX">[0]!err</definedName>
    <definedName name="BOX__" hidden="1">#REF!</definedName>
    <definedName name="boxes">#REF!</definedName>
    <definedName name="BOXRIGID">[60]DATOS!#REF!</definedName>
    <definedName name="BPR">'[3]MOD-DEV.XLS'!$M$31</definedName>
    <definedName name="BQ">#REF!</definedName>
    <definedName name="BQA">#REF!</definedName>
    <definedName name="bqagasc">#REF!</definedName>
    <definedName name="br" hidden="1">{"TAB1",#N/A,TRUE,"GENERAL";"TAB2",#N/A,TRUE,"GENERAL";"TAB3",#N/A,TRUE,"GENERAL";"TAB4",#N/A,TRUE,"GENERAL";"TAB5",#N/A,TRUE,"GENERAL"}</definedName>
    <definedName name="BRE1E">#REF!</definedName>
    <definedName name="BRE1N">#REF!</definedName>
    <definedName name="BRE2E">#REF!</definedName>
    <definedName name="BRE2N">#REF!</definedName>
    <definedName name="BRE3E">#REF!</definedName>
    <definedName name="BRE3N">#REF!</definedName>
    <definedName name="BREAKDOWN">[71]Ev.Economica!$B$15</definedName>
    <definedName name="BREAKER">#REF!</definedName>
    <definedName name="BREAKERS">#REF!</definedName>
    <definedName name="Breakers_Switches">#REF!</definedName>
    <definedName name="Breakers_y_Switches">#REF!</definedName>
    <definedName name="BRIC12">[30]Hoja3!$F$1405</definedName>
    <definedName name="bsb" hidden="1">{"via1",#N/A,TRUE,"general";"via2",#N/A,TRUE,"general";"via3",#N/A,TRUE,"general"}</definedName>
    <definedName name="bspoi" hidden="1">{"TAB1",#N/A,TRUE,"GENERAL";"TAB2",#N/A,TRUE,"GENERAL";"TAB3",#N/A,TRUE,"GENERAL";"TAB4",#N/A,TRUE,"GENERAL";"TAB5",#N/A,TRUE,"GENERAL"}</definedName>
    <definedName name="BSW">[106]medelo!$D$37</definedName>
    <definedName name="bt" hidden="1">{"via1",#N/A,TRUE,"general";"via2",#N/A,TRUE,"general";"via3",#N/A,TRUE,"general"}</definedName>
    <definedName name="BTRM">#REF!</definedName>
    <definedName name="BTYJHTR" hidden="1">{"TAB1",#N/A,TRUE,"GENERAL";"TAB2",#N/A,TRUE,"GENERAL";"TAB3",#N/A,TRUE,"GENERAL";"TAB4",#N/A,TRUE,"GENERAL";"TAB5",#N/A,TRUE,"GENERAL"}</definedName>
    <definedName name="BUENO">'[107]ESTADO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'[108]Form5 _Pág_ 2'!#REF!</definedName>
    <definedName name="BuiltIn_Print_Area___0___0">#REF!</definedName>
    <definedName name="BuiltIn_Print_Area___0___0___0">#REF!</definedName>
    <definedName name="BuiltIn_Print_Area___0_7">'[109]Form5 _Pág_ 2'!#REF!</definedName>
    <definedName name="BuiltIn_Print_Area___1">#REF!</definedName>
    <definedName name="BuiltIn_Print_Area___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Area_7">'[109]Form5 _Pág_ 1'!#REF!</definedName>
    <definedName name="BuiltIn_Print_Titles">#REF!</definedName>
    <definedName name="BuiltIn_Print_Titles___0">#REF!</definedName>
    <definedName name="BuiltIn_Print_Titles___0___0">#REF!</definedName>
    <definedName name="BuiltIn_Print_Titles___2">#REF!</definedName>
    <definedName name="BuiltIn_Print_Titles___4">#REF!</definedName>
    <definedName name="BuiltIn_Print_Titles___5">#REF!</definedName>
    <definedName name="BULL">#REF!</definedName>
    <definedName name="Bulld50">#REF!</definedName>
    <definedName name="Bulld65e">#REF!</definedName>
    <definedName name="bulld65er">#REF!</definedName>
    <definedName name="Bulldozer">#REF!</definedName>
    <definedName name="Bulldozer_D53_A_16">#REF!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o">#REF!</definedName>
    <definedName name="BUSH">[30]Hoja3!$F$1100</definedName>
    <definedName name="bustos">[97]Hoja1!$G$10</definedName>
    <definedName name="Button_1">"LIBRO99_Sheet6_List"</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 localSheetId="0">#REF!</definedName>
    <definedName name="C_">#REF!</definedName>
    <definedName name="CA">#REF!</definedName>
    <definedName name="CAAE3">#REF!</definedName>
    <definedName name="CAAE4">#REF!</definedName>
    <definedName name="CAAEMP">#REF!</definedName>
    <definedName name="CAAGRAVA">#REF!</definedName>
    <definedName name="CAAIMP">#REF!</definedName>
    <definedName name="CAAL">#REF!</definedName>
    <definedName name="CAAP">#REF!</definedName>
    <definedName name="CAB">#REF!</definedName>
    <definedName name="CABCELAR" hidden="1">{#N/A,#N/A,FALSE,"Costos Productos 6A";#N/A,#N/A,FALSE,"Costo Unitario Total H-94-12"}</definedName>
    <definedName name="Cableado">#REF!</definedName>
    <definedName name="CABLECU">[30]Hoja3!$F$1560</definedName>
    <definedName name="CABLES">[110]CABLES!$A$7:$X$142</definedName>
    <definedName name="CABORD">#REF!</definedName>
    <definedName name="CAC" hidden="1">{"krl1",#N/A,FALSE,"kr";"krl2",#N/A,FALSE,"kr";"compara",#N/A,FALSE,"kr";"desconp1",#N/A,FALSE,"kr";"desconp12",#N/A,FALSE,"kr";"krnp1",#N/A,FALSE,"kr";"krnp2",#N/A,FALSE,"kr";"krp12avg",#N/A,FALSE,"kr";"krp1avg",#N/A,FALSE,"kr"}</definedName>
    <definedName name="CACAC" hidden="1">'[111]3'!#REF!,'[111]3'!#REF!</definedName>
    <definedName name="CACACACCA" hidden="1">'[111]3'!#REF!,'[111]3'!#REF!</definedName>
    <definedName name="CACARC">#REF!</definedName>
    <definedName name="CACUN">#REF!</definedName>
    <definedName name="CAD1E">#REF!</definedName>
    <definedName name="CAD1N">#REF!</definedName>
    <definedName name="cadenero">#REF!</definedName>
    <definedName name="CADE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_Code">[112]DropDowns!$BA$2:$BA$8</definedName>
    <definedName name="CAL_Codes">[96]PAGE_20!#REF!</definedName>
    <definedName name="CAL_Factors">[96]PAGE_20!#REF!</definedName>
    <definedName name="calc_program_note_001">#REF!</definedName>
    <definedName name="calc_user_note_001">#REF!</definedName>
    <definedName name="calib_range_max_001">#REF!</definedName>
    <definedName name="calib_range_min_001">#REF!</definedName>
    <definedName name="calib_range_uflg_max_001">#REF!</definedName>
    <definedName name="calib_range_uflg_min_001">#REF!</definedName>
    <definedName name="calib_range_uom_max_001">#REF!</definedName>
    <definedName name="calib_range_uom_min_001">#REF!</definedName>
    <definedName name="CAM">#REF!</definedName>
    <definedName name="campamentos">[75]PRESUPUESTO!$AD$883</definedName>
    <definedName name="CAMPO">#REF!</definedName>
    <definedName name="CAMPRESORMARTILLO">[60]LE!$D$21</definedName>
    <definedName name="CANGURO">#REF!</definedName>
    <definedName name="CANT" localSheetId="0">#REF!</definedName>
    <definedName name="CANT">#REF!</definedName>
    <definedName name="CANT_01">#REF!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estructuras">#REF!</definedName>
    <definedName name="CANT100">[113]ITEMS!#REF!</definedName>
    <definedName name="CANT101">[113]ITEMS!#REF!</definedName>
    <definedName name="CANT102">[113]ITEMS!#REF!</definedName>
    <definedName name="CANT103">[113]ITEMS!#REF!</definedName>
    <definedName name="CANT104">[113]ITEMS!#REF!</definedName>
    <definedName name="CANT105">[113]ITEMS!#REF!</definedName>
    <definedName name="CANT106">[113]ITEMS!#REF!</definedName>
    <definedName name="CANT107">[113]ITEMS!#REF!</definedName>
    <definedName name="CANT49">[113]ITEMS!#REF!</definedName>
    <definedName name="CANT50">[113]ITEMS!#REF!</definedName>
    <definedName name="CANT51">[113]ITEMS!#REF!</definedName>
    <definedName name="CANT52">[113]ITEMS!#REF!</definedName>
    <definedName name="CANT53">[113]ITEMS!#REF!</definedName>
    <definedName name="CANT54">[113]ITEMS!#REF!</definedName>
    <definedName name="CANT55">[113]ITEMS!#REF!</definedName>
    <definedName name="CANT56">[113]ITEMS!#REF!</definedName>
    <definedName name="CANT57">[113]ITEMS!#REF!</definedName>
    <definedName name="CANT58">[113]ITEMS!#REF!</definedName>
    <definedName name="CANT59">[113]ITEMS!#REF!</definedName>
    <definedName name="CANT60">[113]ITEMS!#REF!</definedName>
    <definedName name="CANT61">[113]ITEMS!#REF!</definedName>
    <definedName name="CANT62">[113]ITEMS!#REF!</definedName>
    <definedName name="CANT63">[113]ITEMS!#REF!</definedName>
    <definedName name="CANT64">[113]ITEMS!#REF!</definedName>
    <definedName name="CANT65">[113]ITEMS!#REF!</definedName>
    <definedName name="CANT66">[113]ITEMS!#REF!</definedName>
    <definedName name="CANT67">[113]ITEMS!#REF!</definedName>
    <definedName name="CANT68">[113]ITEMS!#REF!</definedName>
    <definedName name="CANT69">[113]ITEMS!#REF!</definedName>
    <definedName name="CANT70">[113]ITEMS!#REF!</definedName>
    <definedName name="CANT71">[113]ITEMS!#REF!</definedName>
    <definedName name="CANT72">[113]ITEMS!#REF!</definedName>
    <definedName name="CANT73">[113]ITEMS!#REF!</definedName>
    <definedName name="CANT74">[113]ITEMS!#REF!</definedName>
    <definedName name="CANT75">[113]ITEMS!#REF!</definedName>
    <definedName name="CANT76">[113]ITEMS!#REF!</definedName>
    <definedName name="CANT77">[113]ITEMS!#REF!</definedName>
    <definedName name="CANT78">[113]ITEMS!#REF!</definedName>
    <definedName name="CANT79">[113]ITEMS!#REF!</definedName>
    <definedName name="CANT80">[113]ITEMS!#REF!</definedName>
    <definedName name="CANT81">[113]ITEMS!#REF!</definedName>
    <definedName name="CANT82">[113]ITEMS!#REF!</definedName>
    <definedName name="CANT83">[113]ITEMS!#REF!</definedName>
    <definedName name="CANT84">[113]ITEMS!#REF!</definedName>
    <definedName name="CANT85">[113]ITEMS!#REF!</definedName>
    <definedName name="CANT86">[113]ITEMS!#REF!</definedName>
    <definedName name="CANT87">[113]ITEMS!#REF!</definedName>
    <definedName name="CANT88">[113]ITEMS!#REF!</definedName>
    <definedName name="CANT89">[113]ITEMS!#REF!</definedName>
    <definedName name="CANT90">[113]ITEMS!#REF!</definedName>
    <definedName name="CANT91">[113]ITEMS!#REF!</definedName>
    <definedName name="CANT92">[113]ITEMS!#REF!</definedName>
    <definedName name="CANT93">[113]ITEMS!#REF!</definedName>
    <definedName name="CANT94">[113]ITEMS!#REF!</definedName>
    <definedName name="CANT95">[113]ITEMS!#REF!</definedName>
    <definedName name="CANT96">[113]ITEMS!#REF!</definedName>
    <definedName name="CANT97">[113]ITEMS!#REF!</definedName>
    <definedName name="CANT98">[113]ITEMS!#REF!</definedName>
    <definedName name="CANT99">[113]ITEMS!#REF!</definedName>
    <definedName name="CANTID">#REF!</definedName>
    <definedName name="Cantidad">#REF!</definedName>
    <definedName name="CANTIDADES">'[99]CANTIDADES DE OBRA'!$D$9:$G$33</definedName>
    <definedName name="CANTIDADES_POR_CAMPAÑA__DE_MANTNIMIENTO">#REF!</definedName>
    <definedName name="CAP">#REF!</definedName>
    <definedName name="CAPAC._HSE">#REF!</definedName>
    <definedName name="capacitance_001">#REF!</definedName>
    <definedName name="capacitance_uom_001">#REF!</definedName>
    <definedName name="CAPEX0">'[3]MOD-DEV.XLS'!$X$369</definedName>
    <definedName name="CAPEX12">'[3]MOD-DEV.XLS'!$Z$369</definedName>
    <definedName name="CAPEX15">'[3]MOD-DEV.XLS'!$AA$369</definedName>
    <definedName name="CAPEX8">'[3]MOD-DEV.XLS'!$Y$369</definedName>
    <definedName name="caquetá">[62]Listado!$F$1080:$F$1095</definedName>
    <definedName name="Caquetá_Puerto_Rico">[62]Listado!$K$120:$K$122</definedName>
    <definedName name="Car">[12]Datos!$B$11</definedName>
    <definedName name="CAR1E">#REF!</definedName>
    <definedName name="CAR1N">#REF!</definedName>
    <definedName name="caramanto">#REF!</definedName>
    <definedName name="CARELLENO">#REF!</definedName>
    <definedName name="CARGA">#REF!</definedName>
    <definedName name="CARGADOR">[69]EQUIPO!$D$10</definedName>
    <definedName name="Cargar_Automaticamente">[114]!Cargar_Automaticamente</definedName>
    <definedName name="CARGO">#REF!</definedName>
    <definedName name="CARGOS">#REF!</definedName>
    <definedName name="CARLOS">[115]General!$N$12:$N$1485</definedName>
    <definedName name="CARLOSC" hidden="1">{"krl1",#N/A,FALSE,"kr";"krl2",#N/A,FALSE,"kr";"compara",#N/A,FALSE,"kr";"desconp1",#N/A,FALSE,"kr";"desconp12",#N/A,FALSE,"kr";"krnp1",#N/A,FALSE,"kr";"krnp2",#N/A,FALSE,"kr";"krp12avg",#N/A,FALSE,"kr";"krp1avg",#N/A,FALSE,"kr"}</definedName>
    <definedName name="CAROL">#REF!</definedName>
    <definedName name="carol1">#REF!</definedName>
    <definedName name="Carp.Aluminio">#REF!</definedName>
    <definedName name="Carp.Metalica">#REF!</definedName>
    <definedName name="CARRETERA">#REF!</definedName>
    <definedName name="CARRETERAS">#REF!</definedName>
    <definedName name="CARRO">#REF!</definedName>
    <definedName name="CARROTANQUE">[60]LE!$D$15</definedName>
    <definedName name="CASA">[116]General!#REF!</definedName>
    <definedName name="case_id_001">#REF!</definedName>
    <definedName name="casgasc">#REF!</definedName>
    <definedName name="CASITA">[55]General!#REF!</definedName>
    <definedName name="caspa">#REF!</definedName>
    <definedName name="catarata">#REF!</definedName>
    <definedName name="CATD8">#REF!</definedName>
    <definedName name="CATEGORIA">#REF!</definedName>
    <definedName name="causa">#REF!</definedName>
    <definedName name="CausaComent">#REF!</definedName>
    <definedName name="causaeq">#REF!</definedName>
    <definedName name="causahora">#REF!</definedName>
    <definedName name="causaper">#REF!</definedName>
    <definedName name="causapoz">#REF!</definedName>
    <definedName name="CAZ">#REF!</definedName>
    <definedName name="CB">'[74]Datos Generales'!$B$8</definedName>
    <definedName name="CBA">#REF!</definedName>
    <definedName name="CBLES">#REF!</definedName>
    <definedName name="CBLES1">#REF!</definedName>
    <definedName name="CBRDISEÑO">[117]SECTORIZACIÓN!$A$12:$G$20</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'[114]5094-2003'!$G$13</definedName>
    <definedName name="CC5094_EE3270">'[114]5094-2003'!$G$17</definedName>
    <definedName name="CC5094_EE3890">'[114]5094-2003'!$G$28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hidden="1">{"TAB1",#N/A,TRUE,"GENERAL";"TAB2",#N/A,TRUE,"GENERAL";"TAB3",#N/A,TRUE,"GENERAL";"TAB4",#N/A,TRUE,"GENERAL";"TAB5",#N/A,TRUE,"GENERAL"}</definedName>
    <definedName name="CCCCCC" localSheetId="0">'[118]A. P. U.'!#REF!</definedName>
    <definedName name="CCCCCC">'[119]A. P. U.'!#REF!</definedName>
    <definedName name="CCE1E">#REF!</definedName>
    <definedName name="CCE1N">#REF!</definedName>
    <definedName name="CCT">#REF!</definedName>
    <definedName name="ccto210" localSheetId="0">#REF!</definedName>
    <definedName name="ccto210">#REF!</definedName>
    <definedName name="cd">[120]Hoja1!$C$81</definedName>
    <definedName name="cdcdc" hidden="1">{"via1",#N/A,TRUE,"general";"via2",#N/A,TRUE,"general";"via3",#N/A,TRUE,"general"}</definedName>
    <definedName name="CDctrl">[85]CDItem!$G$8</definedName>
    <definedName name="CDE">#REF!</definedName>
    <definedName name="cdfgrtfd" hidden="1">#REF!</definedName>
    <definedName name="CDIRECTO">#REF!</definedName>
    <definedName name="CDR1E">#REF!</definedName>
    <definedName name="CDR1N">#REF!</definedName>
    <definedName name="CE">'[3]MOD-DEV.XLS'!$F$107</definedName>
    <definedName name="CEC">'[3]MOD-DEV.XLS'!$F$104</definedName>
    <definedName name="ceerf" hidden="1">{"TAB1",#N/A,TRUE,"GENERAL";"TAB2",#N/A,TRUE,"GENERAL";"TAB3",#N/A,TRUE,"GENERAL";"TAB4",#N/A,TRUE,"GENERAL";"TAB5",#N/A,TRUE,"GENERAL"}</definedName>
    <definedName name="cell_001">#REF!</definedName>
    <definedName name="CEM">#REF!</definedName>
    <definedName name="CEMENTO">[121]Insum!$A$3:$H$63</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rrajeria">#REF!</definedName>
    <definedName name="CESAR" hidden="1">{#N/A,#N/A,FALSE,"Costos Productos 6A";#N/A,#N/A,FALSE,"Costo Unitario Total H-94-12"}</definedName>
    <definedName name="cesped">#REF!</definedName>
    <definedName name="CEX1E">#REF!</definedName>
    <definedName name="CEX1N">#REF!</definedName>
    <definedName name="CEX2E">#REF!</definedName>
    <definedName name="CEX2N">#REF!</definedName>
    <definedName name="CEX3E">#REF!</definedName>
    <definedName name="CEX3N">#REF!</definedName>
    <definedName name="CEX4E">#REF!</definedName>
    <definedName name="CEX4N">#REF!</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#REF!</definedName>
    <definedName name="ch_fm_bleed_hole_diam_uid_001">[122]Connections!$J$21</definedName>
    <definedName name="ch_fm_meter_type_001">[122]Connections!$M$21</definedName>
    <definedName name="ch_fm_orif_diam_uid_001">[122]Connections!$G$21</definedName>
    <definedName name="ch_pd_fluid_phase_001">[122]Connections!$D$21</definedName>
    <definedName name="CHACA" hidden="1">[123]DATOS!#REF!</definedName>
    <definedName name="Charge">#REF!</definedName>
    <definedName name="chg_date_001">#REF!</definedName>
    <definedName name="chg_num_001">#REF!</definedName>
    <definedName name="chg_status_001">#REF!</definedName>
    <definedName name="CHK_PU">'[4]7422CW00'!#REF!</definedName>
    <definedName name="CHO">#REF!</definedName>
    <definedName name="CHO1E">#REF!</definedName>
    <definedName name="CHO1N">#REF!</definedName>
    <definedName name="CHO2E">#REF!</definedName>
    <definedName name="CHO2N">#REF!</definedName>
    <definedName name="CHO3E">#REF!</definedName>
    <definedName name="CHO3N">#REF!</definedName>
    <definedName name="CHO4E">#REF!</definedName>
    <definedName name="CHO4N">#REF!</definedName>
    <definedName name="CHP">#REF!</definedName>
    <definedName name="chpgasc">#REF!</definedName>
    <definedName name="CIN1E">#REF!</definedName>
    <definedName name="CIN1N">#REF!</definedName>
    <definedName name="CINTILLA">'[60]LM '!#REF!</definedName>
    <definedName name="circuit_001">#REF!</definedName>
    <definedName name="circuit_id_001">#REF!</definedName>
    <definedName name="CIRCUITOS">[124]Circuitos!$C$2:$C$891</definedName>
    <definedName name="CIRRIGADOR">[60]LE!#REF!</definedName>
    <definedName name="CISNEROS">#REF!</definedName>
    <definedName name="Ciudades">#REF!</definedName>
    <definedName name="cjsa" hidden="1">#REF!</definedName>
    <definedName name="CL">#REF!</definedName>
    <definedName name="clase">#REF!</definedName>
    <definedName name="Client">[125]Títulos!$C$3</definedName>
    <definedName name="cmf">[126]Hoja1!$C$27</definedName>
    <definedName name="CMIBLE">#REF!</definedName>
    <definedName name="CMIBLE1">#REF!</definedName>
    <definedName name="cmpnt_certif_id_001">#REF!</definedName>
    <definedName name="cmpnt_critical_id_001">#REF!</definedName>
    <definedName name="cmpnt_find_rem_001">#REF!</definedName>
    <definedName name="cmpnt_func_type_id_001">#REF!</definedName>
    <definedName name="cmpnt_id_001">#REF!</definedName>
    <definedName name="cmpnt_is_circuite_type_id_001">#REF!</definedName>
    <definedName name="cmpnt_loc_id_001">#REF!</definedName>
    <definedName name="cmpnt_mfr_id_001">#REF!</definedName>
    <definedName name="cmpnt_mod_id_001">#REF!</definedName>
    <definedName name="cmpnt_name">#REF!</definedName>
    <definedName name="cmpnt_name_001">#REF!</definedName>
    <definedName name="cmpnt_serv">#REF!</definedName>
    <definedName name="cmpnt_serv_001">#REF!</definedName>
    <definedName name="cmpnt_sys_io_type_id_001">#REF!</definedName>
    <definedName name="cmpnt_type_id_001">#REF!</definedName>
    <definedName name="CMT1E">#REF!</definedName>
    <definedName name="CMT1N">#REF!</definedName>
    <definedName name="CN">#REF!</definedName>
    <definedName name="cnggasc">#REF!</definedName>
    <definedName name="CÑG">#REF!</definedName>
    <definedName name="co">#REF!</definedName>
    <definedName name="Cod">#REF!</definedName>
    <definedName name="CodActEco">[14]EMPRESA!$F$10</definedName>
    <definedName name="CODIGO">#REF!</definedName>
    <definedName name="CodigoInversion">#REF!</definedName>
    <definedName name="CodigoProyecto">#REF!</definedName>
    <definedName name="Codigos">#REF!</definedName>
    <definedName name="CODO10">[30]Hoja3!$F$666</definedName>
    <definedName name="CODO12">[30]Hoja3!$F$706</definedName>
    <definedName name="CODO6">[30]Hoja3!$F$586</definedName>
    <definedName name="CODO8">[30]Hoja3!$F$626</definedName>
    <definedName name="CODO9012">[30]Hoja3!#REF!</definedName>
    <definedName name="CODOS">#REF!</definedName>
    <definedName name="cogvsiruj">[83]COMPARATIVO!#REF!</definedName>
    <definedName name="COLON">#REF!</definedName>
    <definedName name="ColTap">'[34]Coloc. e Interc. Tapones'!$E$1:$E$65536</definedName>
    <definedName name="columnas">#REF!</definedName>
    <definedName name="Com">'[94]LIQUIDA-NOMINA'!$AL$4</definedName>
    <definedName name="comb1">#REF!</definedName>
    <definedName name="comb2">#REF!</definedName>
    <definedName name="comb3">#REF!</definedName>
    <definedName name="comb4">#REF!</definedName>
    <definedName name="Combustible">#REF!</definedName>
    <definedName name="COMFUELOIL">'[60]LM '!#REF!</definedName>
    <definedName name="COMIDA">#REF!</definedName>
    <definedName name="Comment_Rsvr">'[127]Probability Worksheets'!$C$55</definedName>
    <definedName name="Comment_Seal">'[127]Probability Worksheets'!$C$129</definedName>
    <definedName name="Comment_Source">'[127]Probability Worksheets'!$C$18</definedName>
    <definedName name="Comment_Trap">'[127]Probability Worksheets'!$C$92</definedName>
    <definedName name="comp_flow_uom_001">#REF!</definedName>
    <definedName name="comp_pd_temp_uid_001">#REF!</definedName>
    <definedName name="comp_pd_vap_press_uid_001">#REF!</definedName>
    <definedName name="comp_press_uom_001">#REF!</definedName>
    <definedName name="comp_press_uom_1_001">#REF!</definedName>
    <definedName name="COMPRE">#REF!</definedName>
    <definedName name="COMPRESOR">[69]EQUIPO!$D$5</definedName>
    <definedName name="Compresores">#REF!</definedName>
    <definedName name="COMPROBANTE_DE_PAGO">#REF!</definedName>
    <definedName name="COMPUERTA">[30]Hoja3!$F$549</definedName>
    <definedName name="CONCRE">[128]CAP!#REF!</definedName>
    <definedName name="concreto">#REF!</definedName>
    <definedName name="Concreto1_m">[40]Dimensiones!$F$36</definedName>
    <definedName name="Concreto2_m">[40]Dimensiones!$F$38</definedName>
    <definedName name="Concreto3_m">[40]Dimensiones!$F$40</definedName>
    <definedName name="Concreto4_m">[40]Dimensiones!$F$42</definedName>
    <definedName name="Concreto5_m">[40]Dimensiones!$F$44</definedName>
    <definedName name="Concretos">#REF!</definedName>
    <definedName name="condition">#REF!</definedName>
    <definedName name="conductor">#REF!</definedName>
    <definedName name="Conductoresxfase">#REF!</definedName>
    <definedName name="CONFORMA">'[30]1.1'!#REF!</definedName>
    <definedName name="Conn_Face">[112]DropDowns!$S$2:$S$7</definedName>
    <definedName name="Conn_Rating">[112]DropDowns!$J$2:$J$15</definedName>
    <definedName name="Conn_Size">[112]DropDowns!$T$2:$T$34</definedName>
    <definedName name="ConseqCat">0</definedName>
    <definedName name="ConseqForMitRisk">3</definedName>
    <definedName name="ConsMaestro" hidden="1">#REF!</definedName>
    <definedName name="Construcción">'[129]@RISK - Correlaciones'!$C$5:$O$17</definedName>
    <definedName name="Consultor">#N/A</definedName>
    <definedName name="CONT">'[130]DATOS CONTRATO'!$G$13</definedName>
    <definedName name="CONTABLE" hidden="1">{#N/A,#N/A,FALSE,"CIBHA05A";#N/A,#N/A,FALSE,"CIBHA05B"}</definedName>
    <definedName name="CONTABLES" hidden="1">{#N/A,#N/A,FALSE,"Costos Productos 6A";#N/A,#N/A,FALSE,"Costo Unitario Total H-94-12"}</definedName>
    <definedName name="contra">#REF!</definedName>
    <definedName name="Contratante">#N/A</definedName>
    <definedName name="contratista">[12]Datos!$B$13</definedName>
    <definedName name="CONTRATO">#REF!</definedName>
    <definedName name="CONV1">#REF!</definedName>
    <definedName name="conv2">#REF!</definedName>
    <definedName name="conv3">#REF!</definedName>
    <definedName name="conv4">#REF!</definedName>
    <definedName name="COPIA">[0]!err</definedName>
    <definedName name="COPIA1">#REF!</definedName>
    <definedName name="COPIA2">#REF!</definedName>
    <definedName name="copiao4">[0]!err</definedName>
    <definedName name="corri">[0]!err</definedName>
    <definedName name="CORTADORAPAV">[60]LE!$D$22</definedName>
    <definedName name="cost04" hidden="1">{#N/A,#N/A,FALSE,"Costos Productos 6A";#N/A,#N/A,FALSE,"Costo Unitario Total H-94-12"}</definedName>
    <definedName name="COSTCONTAB" hidden="1">{#N/A,#N/A,FALSE,"Costos Productos 6A";#N/A,#N/A,FALSE,"Costo Unitario Total H-94-12"}</definedName>
    <definedName name="costivo" hidden="1">{#N/A,#N/A,FALSE,"Costos Productos 6A";#N/A,#N/A,FALSE,"Costo Unitario Total H-94-12"}</definedName>
    <definedName name="costivos" hidden="1">{#N/A,#N/A,FALSE,"Costos Productos 6A";#N/A,#N/A,FALSE,"Costo Unitario Total H-94-12"}</definedName>
    <definedName name="COSTO_FRENTE">[131]BITACORA!$E$1:$E$65536</definedName>
    <definedName name="COSTO_TRANSPORTE">[132]Transp.!$B$5:$E$19</definedName>
    <definedName name="costo2" hidden="1">#REF!</definedName>
    <definedName name="costocajadistrib">#REF!</definedName>
    <definedName name="COSTODIRECTO">#REF!</definedName>
    <definedName name="costoempalme">#REF!</definedName>
    <definedName name="costoempalmeducto">#REF!</definedName>
    <definedName name="costoinstalmicro">#REF!</definedName>
    <definedName name="costomicroducto">#REF!</definedName>
    <definedName name="costoperativos" hidden="1">{#N/A,#N/A,FALSE,"Costos Productos 6A";#N/A,#N/A,FALSE,"Costo Unitario Total H-94-12"}</definedName>
    <definedName name="COSTOS">[133]TARIFAS!$A$1:$F$52</definedName>
    <definedName name="costos04" hidden="1">{#N/A,#N/A,FALSE,"Costos Productos 6A";#N/A,#N/A,FALSE,"Costo Unitario Total H-94-12"}</definedName>
    <definedName name="COTINI">#REF!</definedName>
    <definedName name="COVID" hidden="1">{"TAB1",#N/A,TRUE,"GENERAL";"TAB2",#N/A,TRUE,"GENERAL";"TAB3",#N/A,TRUE,"GENERAL";"TAB4",#N/A,TRUE,"GENERAL";"TAB5",#N/A,TRUE,"GENERAL"}</definedName>
    <definedName name="cp">#REF!</definedName>
    <definedName name="CRE1E">#REF!</definedName>
    <definedName name="CRE1N">#REF!</definedName>
    <definedName name="CRE2E">#REF!</definedName>
    <definedName name="CRE2N">#REF!</definedName>
    <definedName name="CRF1E">#REF!</definedName>
    <definedName name="CRF1N">#REF!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[134]civ_roma!$C$803:$G$804</definedName>
    <definedName name="_xlnm.Criteria">'[90]AC2-AG96'!#REF!</definedName>
    <definedName name="Criterios_IM">'[4]7422CW00'!#REF!</definedName>
    <definedName name="Criticidad">[135]Tabla!$A$1:$A$5</definedName>
    <definedName name="Criticos">#REF!</definedName>
    <definedName name="CRTI35">#REF!</definedName>
    <definedName name="CRUDOS" hidden="1">{#N/A,#N/A,FALSE,"CIBHA05A";#N/A,#N/A,FALSE,"CIBHA05B"}</definedName>
    <definedName name="cs">#REF!</definedName>
    <definedName name="CS_AVG_SIZE">#REF!</definedName>
    <definedName name="CS_WELDING">#REF!</definedName>
    <definedName name="CTA">#REF!</definedName>
    <definedName name="CTA1E">#REF!</definedName>
    <definedName name="CTA1N">#REF!</definedName>
    <definedName name="CTE">#REF!</definedName>
    <definedName name="ctoin">[12]Datos!$B$1</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llas">#REF!</definedName>
    <definedName name="cuadro">#REF!</definedName>
    <definedName name="cuadro_pe_1">#REF!</definedName>
    <definedName name="CUAEMP">#REF!</definedName>
    <definedName name="CUAESTRUCT">#REF!</definedName>
    <definedName name="CUAGRAVA">#REF!</definedName>
    <definedName name="CUAIMP">#REF!</definedName>
    <definedName name="CUAL">[0]!err</definedName>
    <definedName name="CUAP">#REF!</definedName>
    <definedName name="CUAPRUEBAS">#REF!</definedName>
    <definedName name="CUATROMIL">'[136]LM '!#REF!</definedName>
    <definedName name="Cubierta">#REF!</definedName>
    <definedName name="CUBORD">#REF!</definedName>
    <definedName name="CUBS">[137]Hoja1!$A$1:$IV$65536</definedName>
    <definedName name="CUCARC">#REF!</definedName>
    <definedName name="CUCUN">#REF!</definedName>
    <definedName name="CUDES">#REF!</definedName>
    <definedName name="CUENTA">#REF!</definedName>
    <definedName name="CUN">#REF!</definedName>
    <definedName name="CUNET" hidden="1">{"via1",#N/A,TRUE,"general";"via2",#N/A,TRUE,"general";"via3",#N/A,TRUE,"general"}</definedName>
    <definedName name="cunVE">#REF!</definedName>
    <definedName name="cunVN">#REF!</definedName>
    <definedName name="CURELLENO">#REF!</definedName>
    <definedName name="Current_Calibration">[96]PAGE_20!#REF!</definedName>
    <definedName name="Current_FileRef">[96]PAGE_20!#REF!</definedName>
    <definedName name="Current_SampleNo">[96]PAGE_20!#REF!</definedName>
    <definedName name="CurrentData">#REF!</definedName>
    <definedName name="Customize">[138]!Customize</definedName>
    <definedName name="cv" hidden="1">{"TAB1",#N/A,TRUE,"GENERAL";"TAB2",#N/A,TRUE,"GENERAL";"TAB3",#N/A,TRUE,"GENERAL";"TAB4",#N/A,TRUE,"GENERAL";"TAB5",#N/A,TRUE,"GENERAL"}</definedName>
    <definedName name="cv_51">#REF!</definedName>
    <definedName name="CVa">'[34]Cambio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GREY_ALL." hidden="1">#REF!</definedName>
    <definedName name="Cwvu.oil." hidden="1">'[139]59y22%'!$13:$24,'[139]59y22%'!$26:$37,'[139]59y22%'!$39:$50,'[139]59y22%'!$91:$102,'[139]59y22%'!$104:$115,'[139]59y22%'!$117:$128,'[139]59y22%'!$130:$141,'[139]59y22%'!$143:$154,'[139]59y22%'!$156:$167,'[139]59y22%'!$169:$180,'[139]59y22%'!$182:$193,'[139]59y22%'!$195:$206,'[139]59y22%'!$208:$219,'[139]59y22%'!$221:$232,'[139]59y22%'!$234:$245</definedName>
    <definedName name="Cwvu.oilgasagua." hidden="1">'[139]59y22%'!$13:$24,'[139]59y22%'!$26:$37,'[139]59y22%'!$39:$50,'[139]59y22%'!$52:$63,'[139]59y22%'!$65:$76,'[139]59y22%'!$78:$89,'[139]59y22%'!$91:$102,'[139]59y22%'!$104:$115,'[139]59y22%'!$117:$128,'[139]59y22%'!$130:$141,'[139]59y22%'!$143:$154,'[139]59y22%'!$156:$167,'[139]59y22%'!$169:$180,'[139]59y22%'!$182:$193,'[139]59y22%'!$195:$206,'[139]59y22%'!$208:$219,'[139]59y22%'!$221:$232,'[139]59y22%'!$234:$245</definedName>
    <definedName name="Cwvu.RCEIBAS1." hidden="1">'[139]59y22%'!$13:$23,'[139]59y22%'!$26:$36,'[139]59y22%'!$78:$88,'[139]59y22%'!$91:$101,'[139]59y22%'!$104:$114,'[139]59y22%'!$117:$127,'[139]59y22%'!$130:$140,'[139]59y22%'!$143:$153,'[139]59y22%'!$156:$166,'[139]59y22%'!$169:$179,'[139]59y22%'!$182:$192,'[139]59y22%'!$195:$205,'[139]59y22%'!$208:$218,'[139]59y22%'!$221:$231,'[139]59y22%'!$234:$244</definedName>
    <definedName name="cx">#REF!</definedName>
    <definedName name="cy">'[140]PDE OPTIMISTIC'!#REF!</definedName>
    <definedName name="d" hidden="1">{"TAB1",#N/A,TRUE,"GENERAL";"TAB2",#N/A,TRUE,"GENERAL";"TAB3",#N/A,TRUE,"GENERAL";"TAB4",#N/A,TRUE,"GENERAL";"TAB5",#N/A,TRUE,"GENERAL"}</definedName>
    <definedName name="D_1">#REF!</definedName>
    <definedName name="d_dddw_pd_dens_uom__uom_code">[122]DWTables!$AO$11:$AO$27</definedName>
    <definedName name="d_dddw_pipe_orif_material__pipe_mat_name">[122]DWTables!$AW$11:$AW$36</definedName>
    <definedName name="d_dddw_spec_cmpnt_mfr__cmpnt_mfr_name">[122]DWTables!$Y$11:$Y$61</definedName>
    <definedName name="d_dddw_spec_cmpnt_mod__cmpnt_mod_name">[122]DWTables!$W$11:$W$479</definedName>
    <definedName name="d_ex_sub_plus_name__sub_s">[122]DWTables!$AR$11:$AR$61</definedName>
    <definedName name="d_percápita">[141]Sanitario!$AC$9:$AD$9</definedName>
    <definedName name="DAFT">#REF!</definedName>
    <definedName name="DANI">#REF!</definedName>
    <definedName name="DANODO">#REF!</definedName>
    <definedName name="DANODOF">#REF!</definedName>
    <definedName name="DANODOFT">#REF!</definedName>
    <definedName name="dario">'[142]GPI 526'!#REF!</definedName>
    <definedName name="DAS">#REF!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[134]civ_roma!$C$9:$G$799</definedName>
    <definedName name="DATO1">'[143]46'!$D$3:$CK$429</definedName>
    <definedName name="Datos">#REF!</definedName>
    <definedName name="Datos_SW_G1">#REF!</definedName>
    <definedName name="Datos_SW_G2">#REF!</definedName>
    <definedName name="DB_BTU">[96]PAGE_20!#REF!</definedName>
    <definedName name="DB_Code">[96]PAGE_20!#REF!</definedName>
    <definedName name="DB_Component">[96]PAGE_20!#REF!</definedName>
    <definedName name="DB_Density">[96]PAGE_20!#REF!</definedName>
    <definedName name="DB_GPM">[96]PAGE_20!#REF!</definedName>
    <definedName name="DB_MW">[96]PAGE_20!#REF!</definedName>
    <definedName name="DB_Pbase">[96]PAGE_20!#REF!</definedName>
    <definedName name="DB_Pc">[96]PAGE_20!#REF!</definedName>
    <definedName name="DB_Tc">[96]PAGE_20!#REF!</definedName>
    <definedName name="DB_Title">[96]PAGE_20!#REF!</definedName>
    <definedName name="DB_Zsum">[96]PAGE_20!#REF!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[18]Tablas!#REF!</definedName>
    <definedName name="DCI1_1">[18]Tablas!#REF!</definedName>
    <definedName name="DCI1_1_1">[18]Tablas!#REF!</definedName>
    <definedName name="DCI1_1_2">[18]Tablas!#REF!</definedName>
    <definedName name="DCI1_1_3">[18]Tablas!#REF!</definedName>
    <definedName name="DCI1_1_4">[18]Tablas!#REF!</definedName>
    <definedName name="DCI1_2">[18]Tablas!#REF!</definedName>
    <definedName name="DCI1_3">[18]Tablas!#REF!</definedName>
    <definedName name="DCI1_4">[18]Tablas!#REF!</definedName>
    <definedName name="DCorriente">#REF!</definedName>
    <definedName name="Dcorriente1">'[144]Pta a tierra'!#REF!</definedName>
    <definedName name="dcs_range_max_001">#REF!</definedName>
    <definedName name="dcs_range_min_001">#REF!</definedName>
    <definedName name="dcs_range_uflg_001">#REF!</definedName>
    <definedName name="dcs_range_uom_001">#REF!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d" hidden="1">{#N/A,#N/A,FALSE,"PERSONAL"}</definedName>
    <definedName name="DDDDDDD" hidden="1">{#N/A,#N/A,FALSE,"orthoflow";#N/A,#N/A,FALSE,"Miscelaneos";#N/A,#N/A,FALSE,"Instrumentacio";#N/A,#N/A,FALSE,"Electrico";#N/A,#N/A,FALSE,"Valv. Seguridad"}</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[18]Tablas!#REF!</definedName>
    <definedName name="DDS1_1">[18]Tablas!#REF!</definedName>
    <definedName name="DDS1_1_1">[18]Tablas!#REF!</definedName>
    <definedName name="de">#REF!,#REF!,#REF!,#REF!,#REF!,#REF!,#REF!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ALCASFALTITA">[60]DATOS!#REF!</definedName>
    <definedName name="DEMOLALCPH">[60]DATOS!$D$32</definedName>
    <definedName name="DEMOLALCRIGIDO">[60]DATOS!#REF!</definedName>
    <definedName name="DEMOLALCRIGIDOURBANO">[60]DATOS!#REF!</definedName>
    <definedName name="DEMOLICIÓN">'[145]BASE-LISTAS'!$B$24:$B$29</definedName>
    <definedName name="dens">[146]Hoja2!$C$9</definedName>
    <definedName name="DensBenz">0.8846</definedName>
    <definedName name="DensC7A">0.8719</definedName>
    <definedName name="DensC8A">0.8731</definedName>
    <definedName name="DensC9A">0.89</definedName>
    <definedName name="DEP_VPR_GRM">#REF!</definedName>
    <definedName name="DEP_VPR_GRN">#REF!</definedName>
    <definedName name="DEP_VPR_GRS">#REF!</definedName>
    <definedName name="DEP_VPR_GTP">#REF!</definedName>
    <definedName name="DEP_VPR_NA">#REF!</definedName>
    <definedName name="departamentos">[62]Listado!$P$3:$P$34</definedName>
    <definedName name="DEPEND">[135]Tabla!$B$1:$B$397</definedName>
    <definedName name="DEPENDENCIA">[135]Tabla!$B$1:$B$397</definedName>
    <definedName name="DEPENDENCIAS">[135]Tabla!$B$1:$B$397</definedName>
    <definedName name="DER">#N/A</definedName>
    <definedName name="DERECHOB">'[60]LM '!$D$18</definedName>
    <definedName name="DERFE">#REF!</definedName>
    <definedName name="DERRUMBES111">[147]CONT_ADI!#REF!</definedName>
    <definedName name="DES" hidden="1">{#N/A,#N/A,FALSE,"PERSONAL"}</definedName>
    <definedName name="desarrolladas">'[63]Reservas de Petróleo'!$A$2,'[63]Reservas de Petróleo'!$A$1,'[63]Reservas de Petróleo'!$D$4,'[63]Reservas de Petróleo'!$F$1:$F$65536</definedName>
    <definedName name="DESC100">[113]ITEMS!#REF!</definedName>
    <definedName name="DESC101">[113]ITEMS!#REF!</definedName>
    <definedName name="DESC102">[113]ITEMS!#REF!</definedName>
    <definedName name="DESC103">[113]ITEMS!#REF!</definedName>
    <definedName name="DESC104">[113]ITEMS!#REF!</definedName>
    <definedName name="DESC105">[113]ITEMS!#REF!</definedName>
    <definedName name="DESC106">[113]ITEMS!#REF!</definedName>
    <definedName name="DESC107">[113]ITEMS!#REF!</definedName>
    <definedName name="DESC49">[113]ITEMS!#REF!</definedName>
    <definedName name="DESC50">[113]ITEMS!#REF!</definedName>
    <definedName name="DESC51">[113]ITEMS!#REF!</definedName>
    <definedName name="DESC52">[113]ITEMS!#REF!</definedName>
    <definedName name="DESC53">[113]ITEMS!#REF!</definedName>
    <definedName name="DESC54">[113]ITEMS!#REF!</definedName>
    <definedName name="DESC55">[113]ITEMS!#REF!</definedName>
    <definedName name="DESC56">[113]ITEMS!#REF!</definedName>
    <definedName name="DESC57">[113]ITEMS!#REF!</definedName>
    <definedName name="DESC58">[113]ITEMS!#REF!</definedName>
    <definedName name="DESC59">[113]ITEMS!#REF!</definedName>
    <definedName name="DESC60">[113]ITEMS!#REF!</definedName>
    <definedName name="DESC61">[113]ITEMS!#REF!</definedName>
    <definedName name="DESC62">[113]ITEMS!#REF!</definedName>
    <definedName name="DESC63">[113]ITEMS!#REF!</definedName>
    <definedName name="DESC64">[113]ITEMS!#REF!</definedName>
    <definedName name="DESC65">[113]ITEMS!#REF!</definedName>
    <definedName name="DESC66">[113]ITEMS!#REF!</definedName>
    <definedName name="DESC67">[113]ITEMS!#REF!</definedName>
    <definedName name="DESC68">[113]ITEMS!#REF!</definedName>
    <definedName name="DESC69">[113]ITEMS!#REF!</definedName>
    <definedName name="DESC70">[113]ITEMS!#REF!</definedName>
    <definedName name="DESC71">[113]ITEMS!#REF!</definedName>
    <definedName name="DESC72">[113]ITEMS!#REF!</definedName>
    <definedName name="DESC73">[113]ITEMS!#REF!</definedName>
    <definedName name="DESC74">[113]ITEMS!#REF!</definedName>
    <definedName name="DESC75">[113]ITEMS!#REF!</definedName>
    <definedName name="DESC76">[113]ITEMS!#REF!</definedName>
    <definedName name="DESC77">[113]ITEMS!#REF!</definedName>
    <definedName name="DESC78">[113]ITEMS!#REF!</definedName>
    <definedName name="DESC79">[113]ITEMS!#REF!</definedName>
    <definedName name="DESC80">[113]ITEMS!#REF!</definedName>
    <definedName name="DESC81">[113]ITEMS!#REF!</definedName>
    <definedName name="DESC82">[113]ITEMS!#REF!</definedName>
    <definedName name="DESC83">[113]ITEMS!#REF!</definedName>
    <definedName name="DESC84">[113]ITEMS!#REF!</definedName>
    <definedName name="DESC85">[113]ITEMS!#REF!</definedName>
    <definedName name="DESC86">[113]ITEMS!#REF!</definedName>
    <definedName name="DESC87">[113]ITEMS!#REF!</definedName>
    <definedName name="DESC88">[113]ITEMS!#REF!</definedName>
    <definedName name="DESC89">[113]ITEMS!#REF!</definedName>
    <definedName name="DESC90">[113]ITEMS!#REF!</definedName>
    <definedName name="DESC91">[113]ITEMS!#REF!</definedName>
    <definedName name="DESC92">[113]ITEMS!#REF!</definedName>
    <definedName name="DESC93">[113]ITEMS!#REF!</definedName>
    <definedName name="DESC94">[113]ITEMS!#REF!</definedName>
    <definedName name="DESC95">[113]ITEMS!#REF!</definedName>
    <definedName name="DESC96">[113]ITEMS!#REF!</definedName>
    <definedName name="DESC97">[113]ITEMS!#REF!</definedName>
    <definedName name="DESC98">[113]ITEMS!#REF!</definedName>
    <definedName name="DESC99">[113]ITEMS!#REF!</definedName>
    <definedName name="Descapote">#REF!</definedName>
    <definedName name="descentralizadas">#REF!</definedName>
    <definedName name="Descrip_cuadrillas">#REF!</definedName>
    <definedName name="Descrip_equipos">#REF!</definedName>
    <definedName name="Descrip_transporte">#REF!</definedName>
    <definedName name="Descripción">#REF!</definedName>
    <definedName name="DESCUENTOS">#REF!</definedName>
    <definedName name="DESCUNMI">#REF!</definedName>
    <definedName name="desmonte">#REF!</definedName>
    <definedName name="DEST_ART">[103]steel!#REF!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 hidden="1">{#N/A,#N/A,FALSE,"PERSONAL"}</definedName>
    <definedName name="DFDF" hidden="1">{#N/A,#N/A,FALSE,"PERSONAL"}</definedName>
    <definedName name="DFDFD" hidden="1">{#N/A,#N/A,FALSE,"PERSONAL"}</definedName>
    <definedName name="DFDFDFDFD" hidden="1">{#N/A,#N/A,FALSE,"PERSONAL"}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[138]Personalizar!$E$22</definedName>
    <definedName name="dflt2">[138]Personalizar!$E$23</definedName>
    <definedName name="dflt3">[138]Personalizar!$D$24</definedName>
    <definedName name="dflt4">[138]Personalizar!$E$26</definedName>
    <definedName name="dflt5">[138]Personalizar!$E$27</definedName>
    <definedName name="dflt6">[138]Personalizar!$D$28</definedName>
    <definedName name="dflt7">[138]Personalizar!$G$27</definedName>
    <definedName name="dfr" hidden="1">{#N/A,#N/A,FALSE,"PERSONAL"}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dhdh" hidden="1">[25]DATOS!#REF!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[18]Tablas!#REF!</definedName>
    <definedName name="DGO1_1">[18]Tablas!#REF!</definedName>
    <definedName name="DGO1_1_1">[18]Tablas!#REF!</definedName>
    <definedName name="DGP">[18]Tablas!#REF!</definedName>
    <definedName name="DGP1_1">[18]Tablas!#REF!</definedName>
    <definedName name="DGP1_1_1">[18]Tablas!#REF!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gtz">[96]PAGE_20!#REF!</definedName>
    <definedName name="DH" hidden="1">{"via1",#N/A,TRUE,"general";"via2",#N/A,TRUE,"general";"via3",#N/A,TRUE,"general"}</definedName>
    <definedName name="DH_1">'[66]CALCULO SALARIO'!$C$40</definedName>
    <definedName name="DH_10">'[66]CALCULO SALARIO'!$L$40</definedName>
    <definedName name="DH_2">'[66]CALCULO SALARIO'!$D$40</definedName>
    <definedName name="DH_3">'[66]CALCULO SALARIO'!$E$40</definedName>
    <definedName name="DH_4">'[66]CALCULO SALARIO'!$F$40</definedName>
    <definedName name="DH_5">'[66]CALCULO SALARIO'!$G$40</definedName>
    <definedName name="DH_8">'[66]CALCULO SALARIO'!$J$40</definedName>
    <definedName name="DH_9">'[66]CALCULO SALARIO'!$K$40</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[87]PRESUPUESTO!$B$13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[80]UNIT!#REF!</definedName>
    <definedName name="Diametro7">#REF!</definedName>
    <definedName name="Diametro71">#REF!</definedName>
    <definedName name="Diametro8">#REF!</definedName>
    <definedName name="Diametro81">#REF!</definedName>
    <definedName name="diámetroft">#REF!</definedName>
    <definedName name="diametros">#REF!</definedName>
    <definedName name="diario">#REF!</definedName>
    <definedName name="diego">#REF!</definedName>
    <definedName name="diego1">#REF!</definedName>
    <definedName name="Diesel">#REF!</definedName>
    <definedName name="DIF">[148]CUADRO2!#REF!</definedName>
    <definedName name="diferencia">'[149]MEDIA GEOMETRICA'!$J$8,'[149]MEDIA GEOMETRICA'!$N$8,'[149]MEDIA GEOMETRICA'!$R$8,'[149]MEDIA GEOMETRICA'!$V$8,'[149]MEDIA GEOMETRICA'!$Z$8,'[149]MEDIA GEOMETRICA'!$AD$8,'[149]MEDIA GEOMETRICA'!$AH$8,'[149]MEDIA GEOMETRICA'!$AL$8,'[149]MEDIA GEOMETRICA'!#REF!,'[149]MEDIA GEOMETRICA'!#REF!</definedName>
    <definedName name="DIJ">[18]Tablas!#REF!</definedName>
    <definedName name="DIJ1_1">[18]Tablas!#REF!</definedName>
    <definedName name="DIJ1_1_1">[18]Tablas!#REF!</definedName>
    <definedName name="DIJ1_1_2">[18]Tablas!#REF!</definedName>
    <definedName name="DIJ1_1_3">[18]Tablas!#REF!</definedName>
    <definedName name="DIJ1_1_4">[18]Tablas!#REF!</definedName>
    <definedName name="DIJ1_1_5">[18]Tablas!#REF!</definedName>
    <definedName name="DIJ1_2">[18]Tablas!#REF!</definedName>
    <definedName name="DIJ1_3">[18]Tablas!#REF!</definedName>
    <definedName name="DIJ1_4">[18]Tablas!#REF!</definedName>
    <definedName name="DIJ1_5">[18]Tablas!#REF!</definedName>
    <definedName name="Dilataciones_en_icopor">#REF!</definedName>
    <definedName name="Direccion">[94]EMPRESA!$F$14</definedName>
    <definedName name="DIRECTO100">[113]APU!#REF!</definedName>
    <definedName name="DIRECTO101">[113]APU!#REF!</definedName>
    <definedName name="DIRECTO102">[113]APU!#REF!</definedName>
    <definedName name="DIRECTO103">[113]APU!#REF!</definedName>
    <definedName name="DIRECTO104">[113]APU!#REF!</definedName>
    <definedName name="DIRECTO105">[113]APU!#REF!</definedName>
    <definedName name="DIRECTO106">[113]APU!#REF!</definedName>
    <definedName name="DIRECTO107">[113]APU!#REF!</definedName>
    <definedName name="DIRECTO49">[113]APU!#REF!</definedName>
    <definedName name="DIRECTO50">[113]APU!#REF!</definedName>
    <definedName name="DIRECTO51">[113]APU!#REF!</definedName>
    <definedName name="DIRECTO52">[113]APU!#REF!</definedName>
    <definedName name="DIRECTO53">[113]APU!#REF!</definedName>
    <definedName name="DIRECTO54">[113]APU!#REF!</definedName>
    <definedName name="DIRECTO55">[113]APU!#REF!</definedName>
    <definedName name="DIRECTO56">[113]APU!#REF!</definedName>
    <definedName name="DIRECTO57">[113]APU!#REF!</definedName>
    <definedName name="DIRECTO58">[113]APU!#REF!</definedName>
    <definedName name="DIRECTO59">[113]APU!#REF!</definedName>
    <definedName name="DIRECTO60">[113]APU!#REF!</definedName>
    <definedName name="DIRECTO61">[113]APU!#REF!</definedName>
    <definedName name="DIRECTO62">[113]APU!#REF!</definedName>
    <definedName name="DIRECTO63">[113]APU!#REF!</definedName>
    <definedName name="DIRECTO64">[113]APU!#REF!</definedName>
    <definedName name="DIRECTO65">[113]APU!#REF!</definedName>
    <definedName name="DIRECTO66">[113]APU!#REF!</definedName>
    <definedName name="DIRECTO67">[113]APU!#REF!</definedName>
    <definedName name="DIRECTO68">[113]APU!#REF!</definedName>
    <definedName name="DIRECTO69">[113]APU!#REF!</definedName>
    <definedName name="DIRECTO70">[113]APU!#REF!</definedName>
    <definedName name="DIRECTO71">[113]APU!#REF!</definedName>
    <definedName name="DIRECTO72">[113]APU!#REF!</definedName>
    <definedName name="DIRECTO73">[113]APU!#REF!</definedName>
    <definedName name="DIRECTO74">[113]APU!#REF!</definedName>
    <definedName name="DIRECTO75">[113]APU!#REF!</definedName>
    <definedName name="DIRECTO76">[113]APU!#REF!</definedName>
    <definedName name="DIRECTO77">[113]APU!#REF!</definedName>
    <definedName name="DIRECTO78">[113]APU!#REF!</definedName>
    <definedName name="DIRECTO79">[113]APU!#REF!</definedName>
    <definedName name="DIRECTO80">[113]APU!#REF!</definedName>
    <definedName name="DIRECTO81">[113]APU!#REF!</definedName>
    <definedName name="DIRECTO82">[113]APU!#REF!</definedName>
    <definedName name="DIRECTO83">[113]APU!#REF!</definedName>
    <definedName name="DIRECTO84">[113]APU!#REF!</definedName>
    <definedName name="DIRECTO85">[113]APU!#REF!</definedName>
    <definedName name="DIRECTO86">[113]APU!#REF!</definedName>
    <definedName name="DIRECTO87">[113]APU!#REF!</definedName>
    <definedName name="DIRECTO88">[113]APU!#REF!</definedName>
    <definedName name="DIRECTO89">[113]APU!#REF!</definedName>
    <definedName name="DIRECTO90">[113]APU!#REF!</definedName>
    <definedName name="DIRECTO91">[113]APU!#REF!</definedName>
    <definedName name="DIRECTO92">[113]APU!#REF!</definedName>
    <definedName name="DIRECTO93">[113]APU!#REF!</definedName>
    <definedName name="DIRECTO94">[113]APU!#REF!</definedName>
    <definedName name="DIRECTO95">[113]APU!#REF!</definedName>
    <definedName name="DIRECTO96">[113]APU!#REF!</definedName>
    <definedName name="DIRECTO97">[113]APU!#REF!</definedName>
    <definedName name="DIRECTO98">[113]APU!#REF!</definedName>
    <definedName name="DIRECTO99">[113]APU!#REF!</definedName>
    <definedName name="DISC">[71]Ev.Economica!$B$5</definedName>
    <definedName name="DISIPADORIGIDO">[60]DATOS!#REF!</definedName>
    <definedName name="DISOLVENTETHINER">'[60]LM '!#REF!</definedName>
    <definedName name="display_area_2">#REF!</definedName>
    <definedName name="DistanciasPRS7801">[150]Hoja1!$K$3:$L$55</definedName>
    <definedName name="DistanciasPRS9003">[150]Hoja1!$A$3:$B$52</definedName>
    <definedName name="DistanciasPRS9004">[150]Hoja1!$F$3:$G$33</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cType">[125]Títulos!$C$6</definedName>
    <definedName name="DOL">#REF!</definedName>
    <definedName name="dolar">#REF!</definedName>
    <definedName name="Dólar">#REF!</definedName>
    <definedName name="DOLLAR">[151]CÁLCULOS!$H$34</definedName>
    <definedName name="DOR">#REF!</definedName>
    <definedName name="dos">#REF!</definedName>
    <definedName name="DOSMIL">'[60]LM '!$D$35</definedName>
    <definedName name="DOTACION">#REF!</definedName>
    <definedName name="DOTACIÓN">#REF!</definedName>
    <definedName name="Dp">[141]Sanitario!$AC$8:$AD$8</definedName>
    <definedName name="DPI">[18]Tablas!#REF!</definedName>
    <definedName name="DPI1_1">[18]Tablas!#REF!</definedName>
    <definedName name="DPI1_1_1">[18]Tablas!#REF!</definedName>
    <definedName name="DPY">[18]Tablas!#REF!</definedName>
    <definedName name="DPY1_1">[18]Tablas!#REF!</definedName>
    <definedName name="DPY1_1_1">[18]Tablas!#REF!</definedName>
    <definedName name="dre">#REF!</definedName>
    <definedName name="drf">#REF!</definedName>
    <definedName name="DRI">[18]Tablas!#REF!</definedName>
    <definedName name="DRI1_1">[18]Tablas!#REF!</definedName>
    <definedName name="DRI1_1_1">[18]Tablas!#REF!</definedName>
    <definedName name="DRI1_1_2">[18]Tablas!#REF!</definedName>
    <definedName name="DRI1_1_3">[18]Tablas!#REF!</definedName>
    <definedName name="DRI1_1_4">[18]Tablas!#REF!</definedName>
    <definedName name="DRI1_2">[18]Tablas!#REF!</definedName>
    <definedName name="DRI1_3">[18]Tablas!#REF!</definedName>
    <definedName name="DRI1_4">[18]Tablas!#REF!</definedName>
    <definedName name="DRL">[18]Tablas!#REF!</definedName>
    <definedName name="DRL1_1">[18]Tablas!#REF!</definedName>
    <definedName name="DRL1_1_1">[18]Tablas!#REF!</definedName>
    <definedName name="DRL1_1_2">[18]Tablas!#REF!</definedName>
    <definedName name="DRL1_1_3">[18]Tablas!#REF!</definedName>
    <definedName name="DRL1_1_4">[18]Tablas!#REF!</definedName>
    <definedName name="DRL1_2">[18]Tablas!#REF!</definedName>
    <definedName name="DRL1_3">[18]Tablas!#REF!</definedName>
    <definedName name="DRL1_4">[18]Tablas!#REF!</definedName>
    <definedName name="dry" hidden="1">{"via1",#N/A,TRUE,"general";"via2",#N/A,TRUE,"general";"via3",#N/A,TRUE,"general"}</definedName>
    <definedName name="dry_weight_001">#REF!</definedName>
    <definedName name="Drywall">#REF!</definedName>
    <definedName name="DS">[152]Cronograma!#REF!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GASG">#REF!</definedName>
    <definedName name="Dsbcm">#REF!</definedName>
    <definedName name="DsctoFondo">[153]EMPRESA!$I$25</definedName>
    <definedName name="DsctoPension">[153]EMPRESA!$I$23</definedName>
    <definedName name="DsctoSalud">[153]EMPRESA!$I$24</definedName>
    <definedName name="DSD" hidden="1">{"via1",#N/A,TRUE,"general";"via2",#N/A,TRUE,"general";"via3",#N/A,TRUE,"general"}</definedName>
    <definedName name="dsdads4" hidden="1">{"TAB1",#N/A,TRUE,"GENERAL";"TAB2",#N/A,TRUE,"GENERAL";"TAB3",#N/A,TRUE,"GENERAL";"TAB4",#N/A,TRUE,"GENERAL";"TAB5",#N/A,TRUE,"GENERAL"}</definedName>
    <definedName name="DSDS" hidden="1">{#N/A,#N/A,FALSE,"PERSONAL"}</definedName>
    <definedName name="DSDSD" hidden="1">{#N/A,#N/A,FALSE,"PERSONAL"}</definedName>
    <definedName name="DSDSDS" hidden="1">{#N/A,#N/A,FALSE,"PERSONAL"}</definedName>
    <definedName name="DSDSDSD" hidden="1">{#N/A,#N/A,FALSE,"PERSONAL"}</definedName>
    <definedName name="DSDSE">#REF!</definedName>
    <definedName name="DSF" hidden="1">{"via1",#N/A,TRUE,"general";"via2",#N/A,TRUE,"general";"via3",#N/A,TRUE,"general"}</definedName>
    <definedName name="DSFA" hidden="1">{#N/A,#N/A,FALSE,"PERSONAL"}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[18]Tablas!#REF!</definedName>
    <definedName name="DSP1_1">[18]Tablas!#REF!</definedName>
    <definedName name="DSP1_1_1">[18]Tablas!#REF!</definedName>
    <definedName name="dt">#REF!</definedName>
    <definedName name="dtrhj" hidden="1">{"via1",#N/A,TRUE,"general";"via2",#N/A,TRUE,"general";"via3",#N/A,TRUE,"general"}</definedName>
    <definedName name="DTS">#REF!</definedName>
    <definedName name="DURMIENTEORD">'[60]LM '!$D$19</definedName>
    <definedName name="Dv">[141]Sanitario!$AC$7:$AD$7</definedName>
    <definedName name="dw_uom_dn__uom_code">[154]DWTables!$BC$11:$BC$28</definedName>
    <definedName name="dw_uom_ln__uom_code">[122]DWTables!$BB$11:$BB$22</definedName>
    <definedName name="dw_uom_pr__uom_code">[122]DWTables!$AF$11:$AF$94</definedName>
    <definedName name="dw_uom_tm__uom_code">[122]DWTables!$AI$11:$AI$15</definedName>
    <definedName name="dw_uom_vs__uom_code">[122]DWTables!$AL$11:$AL$29</definedName>
    <definedName name="dwg_id_001">#REF!</definedName>
    <definedName name="dwg_name">#REF!</definedName>
    <definedName name="dwg_name_001">#REF!</definedName>
    <definedName name="dwg_schematic_id_001">#REF!</definedName>
    <definedName name="dxfgg" hidden="1">{"via1",#N/A,TRUE,"general";"via2",#N/A,TRUE,"general";"via3",#N/A,TRUE,"general"}</definedName>
    <definedName name="DYR">'[3]MOD-DEV.XLS'!$F$90</definedName>
    <definedName name="dyu5yrt" hidden="1">[28]CRUDOS!#REF!</definedName>
    <definedName name="DYY">'[3]MOD-DEV.XLS'!$F$90</definedName>
    <definedName name="E">#REF!</definedName>
    <definedName name="E_03">#REF!</definedName>
    <definedName name="e3e33" hidden="1">{"via1",#N/A,TRUE,"general";"via2",#N/A,TRUE,"general";"via3",#N/A,TRUE,"general"}</definedName>
    <definedName name="EAR1E">#REF!</definedName>
    <definedName name="EAR1N">#REF!</definedName>
    <definedName name="EBA1E">#REF!</definedName>
    <definedName name="EBA1N">#REF!</definedName>
    <definedName name="ec">[40]Dimensiones!$B$11</definedName>
    <definedName name="ECE1E">#REF!</definedName>
    <definedName name="ECE1N">#REF!</definedName>
    <definedName name="ECP">[18]Tablas!#REF!</definedName>
    <definedName name="ECP1_1">[18]Tablas!#REF!</definedName>
    <definedName name="ECP1_1_1">[18]Tablas!#REF!</definedName>
    <definedName name="ECPREIN">'[3]MOD-DEV.XLS'!$F$105</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#REF!</definedName>
    <definedName name="EDCARC">#REF!</definedName>
    <definedName name="EDCUN">#REF!</definedName>
    <definedName name="EDDES">#REF!</definedName>
    <definedName name="EDEDWSWQA" hidden="1">{"TAB1",#N/A,TRUE,"GENERAL";"TAB2",#N/A,TRUE,"GENERAL";"TAB3",#N/A,TRUE,"GENERAL";"TAB4",#N/A,TRUE,"GENERAL";"TAB5",#N/A,TRUE,"GENERAL"}</definedName>
    <definedName name="edgfhmn" hidden="1">{"via1",#N/A,TRUE,"general";"via2",#N/A,TRUE,"general";"via3",#N/A,TRUE,"general"}</definedName>
    <definedName name="EDIFICIO_TIPO_A">'[155]MAMPO 1'!#REF!</definedName>
    <definedName name="EDR1E">#REF!</definedName>
    <definedName name="EDR1N">#REF!</definedName>
    <definedName name="EDRELLENO">#REF!</definedName>
    <definedName name="ee">#REF!</definedName>
    <definedName name="eee">#REF!</definedName>
    <definedName name="eeedfr" hidden="1">{"TAB1",#N/A,TRUE,"GENERAL";"TAB2",#N/A,TRUE,"GENERAL";"TAB3",#N/A,TRUE,"GENERAL";"TAB4",#N/A,TRUE,"GENERAL";"TAB5",#N/A,TRUE,"GENERAL"}</definedName>
    <definedName name="eeee">[156]EQ!$A$3:$E$66</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aseIINCDIES" hidden="1">{#N/A,#N/A,FALSE,"DITCAR";#N/A,#N/A,FALSE,"a1";#N/A,#N/A,FALSE,"a2";#N/A,#N/A,FALSE,"a3";#N/A,#N/A,FALSE,"a4";#N/A,#N/A,FALSE,"a4a";#N/A,#N/A,FALSE,"a4B";#N/A,#N/A,FALSE,"a4C";#N/A,#N/A,FALSE,"A5a ";#N/A,#N/A,FALSE,"A5b";#N/A,#N/A,FALSE,"A6A";#N/A,#N/A,FALSE,"A6B";#N/A,#N/A,FALSE,"A6C";#N/A,#N/A,FALSE,"04PG12NB"}</definedName>
    <definedName name="EEM1E">#REF!</definedName>
    <definedName name="EEM1N">#REF!</definedName>
    <definedName name="EEP1E">#REF!</definedName>
    <definedName name="EEP1N">#REF!</definedName>
    <definedName name="EER1E">#REF!</definedName>
    <definedName name="EER1N">#REF!</definedName>
    <definedName name="EEX1E">#REF!</definedName>
    <definedName name="EEX1N">#REF!</definedName>
    <definedName name="EEX2E">#REF!</definedName>
    <definedName name="EEX2N">#REF!</definedName>
    <definedName name="EEX3E">#REF!</definedName>
    <definedName name="EEX3N">#REF!</definedName>
    <definedName name="EEX4E">#REF!</definedName>
    <definedName name="EEX4N">#REF!</definedName>
    <definedName name="ef">#REF!</definedName>
    <definedName name="EFA">#REF!</definedName>
    <definedName name="efectcjq">#REF!</definedName>
    <definedName name="efef" hidden="1">{"TAB1",#N/A,TRUE,"GENERAL";"TAB2",#N/A,TRUE,"GENERAL";"TAB3",#N/A,TRUE,"GENERAL";"TAB4",#N/A,TRUE,"GENERAL";"TAB5",#N/A,TRUE,"GENERAL"}</definedName>
    <definedName name="efer" hidden="1">{"via1",#N/A,TRUE,"general";"via2",#N/A,TRUE,"general";"via3",#N/A,TRUE,"general"}</definedName>
    <definedName name="EFFASEI_INC_DIESEL2" hidden="1">{#N/A,#N/A,FALSE,"DITCAR";#N/A,#N/A,FALSE,"a1";#N/A,#N/A,FALSE,"a2";#N/A,#N/A,FALSE,"a3";#N/A,#N/A,FALSE,"a4";#N/A,#N/A,FALSE,"a4a";#N/A,#N/A,FALSE,"a4B";#N/A,#N/A,FALSE,"a4C";#N/A,#N/A,FALSE,"A5a ";#N/A,#N/A,FALSE,"A5b";#N/A,#N/A,FALSE,"A6A";#N/A,#N/A,FALSE,"A6B";#N/A,#N/A,FALSE,"A6C";#N/A,#N/A,FALSE,"04PG12NB"}</definedName>
    <definedName name="eficiencia">'[157]Indicadores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HO1E">#REF!</definedName>
    <definedName name="EHO1N">#REF!</definedName>
    <definedName name="EHO2E">#REF!</definedName>
    <definedName name="EHO2N">#REF!</definedName>
    <definedName name="EHO3E">#REF!</definedName>
    <definedName name="EHO3N">#REF!</definedName>
    <definedName name="EHO4E">#REF!</definedName>
    <definedName name="EHO4N">#REF!</definedName>
    <definedName name="EIN1E">#REF!</definedName>
    <definedName name="EIN1N">#REF!</definedName>
    <definedName name="EIN2E">#REF!</definedName>
    <definedName name="EIN2N">#REF!</definedName>
    <definedName name="EIN3E">#REF!</definedName>
    <definedName name="EIN3N">#REF!</definedName>
    <definedName name="EIN4E">#REF!</definedName>
    <definedName name="EIN4N">#REF!</definedName>
    <definedName name="EIT1E">#REF!</definedName>
    <definedName name="EIT1N">#REF!</definedName>
    <definedName name="EJE" hidden="1">#REF!</definedName>
    <definedName name="EJEC">[87]PRESUPUESTO!$E$7</definedName>
    <definedName name="Ejecutivo">'[158]Info Ejec'!$A$1:$AV$153</definedName>
    <definedName name="el">#REF!</definedName>
    <definedName name="ELAGRAVA">#REF!</definedName>
    <definedName name="ELE">#REF!</definedName>
    <definedName name="ELE1E">#REF!</definedName>
    <definedName name="ELE1N">#REF!</definedName>
    <definedName name="Elec_Conn">[112]DropDowns!$U$2:$U$6</definedName>
    <definedName name="ELEC_EQU">'[159]LISTADO EQUIPOS'!$C$44:$E$54</definedName>
    <definedName name="ELEC_MAT">#REF!</definedName>
    <definedName name="elect_equip_id_001">#REF!</definedName>
    <definedName name="elect_load_equip_id_001">#REF!</definedName>
    <definedName name="ELI1E">#REF!</definedName>
    <definedName name="ELI1N">#REF!</definedName>
    <definedName name="ELIMINACIONPROYC">#REF!</definedName>
    <definedName name="emanto">#REF!</definedName>
    <definedName name="emanto_51">#REF!</definedName>
    <definedName name="eme">[0]!err</definedName>
    <definedName name="EMPLEADO">#REF!</definedName>
    <definedName name="EMPRESA">#REF!</definedName>
    <definedName name="EMR1E">#REF!</definedName>
    <definedName name="EMR1N">#REF!</definedName>
    <definedName name="EMULSION">#REF!</definedName>
    <definedName name="EMULSIONASFCRL">'[60]LM '!#REF!</definedName>
    <definedName name="End_Bal">#REF!</definedName>
    <definedName name="ene">#REF!</definedName>
    <definedName name="ENERGIASI">'[60]LM '!#REF!</definedName>
    <definedName name="ENERO">[160]General!#REF!</definedName>
    <definedName name="ENEROA">[161]General!#REF!</definedName>
    <definedName name="eng_proj_id_001">#REF!</definedName>
    <definedName name="eng_ref_id_001">#REF!</definedName>
    <definedName name="ensayo">#REF!</definedName>
    <definedName name="Ensayos">#REF!</definedName>
    <definedName name="ENTRADASP">#REF!</definedName>
    <definedName name="EPE1E">#REF!</definedName>
    <definedName name="EPE1N">#REF!</definedName>
    <definedName name="EPE2E">#REF!</definedName>
    <definedName name="EPE2N">#REF!</definedName>
    <definedName name="EPECIALIDAD_SIDOE">[18]Tablas!#REF!</definedName>
    <definedName name="EPM1E">#REF!</definedName>
    <definedName name="EPM1N">#REF!</definedName>
    <definedName name="EPS">#REF!</definedName>
    <definedName name="EQ.SOLDADURA">#REF!</definedName>
    <definedName name="EQUI">[34]EQUIPOS!$1:$1048576</definedName>
    <definedName name="equip_id_001">#REF!</definedName>
    <definedName name="EQUIP100">[113]APU!#REF!</definedName>
    <definedName name="EQUIP101">[113]APU!#REF!</definedName>
    <definedName name="EQUIP102">[113]APU!#REF!</definedName>
    <definedName name="EQUIP103">[113]APU!#REF!</definedName>
    <definedName name="EQUIP104">[113]APU!#REF!</definedName>
    <definedName name="EQUIP105">[113]APU!#REF!</definedName>
    <definedName name="EQUIP106">[113]APU!#REF!</definedName>
    <definedName name="EQUIP107">[113]APU!#REF!</definedName>
    <definedName name="EQUIP49">[113]APU!#REF!</definedName>
    <definedName name="EQUIP50">[113]APU!#REF!</definedName>
    <definedName name="EQUIP51">[113]APU!#REF!</definedName>
    <definedName name="EQUIP52">[113]APU!#REF!</definedName>
    <definedName name="EQUIP53">[113]APU!#REF!</definedName>
    <definedName name="EQUIP54">[113]APU!#REF!</definedName>
    <definedName name="EQUIP55">[113]APU!#REF!</definedName>
    <definedName name="EQUIP56">[113]APU!#REF!</definedName>
    <definedName name="EQUIP57">[113]APU!#REF!</definedName>
    <definedName name="EQUIP58">[113]APU!#REF!</definedName>
    <definedName name="EQUIP59">[113]APU!#REF!</definedName>
    <definedName name="EQUIP60">[113]APU!#REF!</definedName>
    <definedName name="EQUIP61">[113]APU!#REF!</definedName>
    <definedName name="EQUIP62">[113]APU!#REF!</definedName>
    <definedName name="EQUIP63">[113]APU!#REF!</definedName>
    <definedName name="EQUIP64">[113]APU!#REF!</definedName>
    <definedName name="EQUIP65">[113]APU!#REF!</definedName>
    <definedName name="EQUIP66">[113]APU!#REF!</definedName>
    <definedName name="EQUIP67">[113]APU!#REF!</definedName>
    <definedName name="EQUIP68">[113]APU!#REF!</definedName>
    <definedName name="EQUIP69">[113]APU!#REF!</definedName>
    <definedName name="EQUIP70">[113]APU!#REF!</definedName>
    <definedName name="EQUIP71">[113]APU!#REF!</definedName>
    <definedName name="EQUIP72">[113]APU!#REF!</definedName>
    <definedName name="EQUIP73">[113]APU!#REF!</definedName>
    <definedName name="EQUIP74">[113]APU!#REF!</definedName>
    <definedName name="EQUIP75">[113]APU!#REF!</definedName>
    <definedName name="EQUIP76">[113]APU!#REF!</definedName>
    <definedName name="EQUIP77">[113]APU!#REF!</definedName>
    <definedName name="EQUIP78">[113]APU!#REF!</definedName>
    <definedName name="EQUIP79">[113]APU!#REF!</definedName>
    <definedName name="EQUIP80">[113]APU!#REF!</definedName>
    <definedName name="EQUIP81">[113]APU!#REF!</definedName>
    <definedName name="EQUIP82">[113]APU!#REF!</definedName>
    <definedName name="EQUIP83">[113]APU!#REF!</definedName>
    <definedName name="EQUIP84">[113]APU!#REF!</definedName>
    <definedName name="EQUIP85">[113]APU!#REF!</definedName>
    <definedName name="EQUIP86">[113]APU!#REF!</definedName>
    <definedName name="EQUIP87">[113]APU!#REF!</definedName>
    <definedName name="EQUIP88">[113]APU!#REF!</definedName>
    <definedName name="EQUIP89">[113]APU!#REF!</definedName>
    <definedName name="EQUIP90">[113]APU!#REF!</definedName>
    <definedName name="EQUIP91">[113]APU!#REF!</definedName>
    <definedName name="EQUIP92">[113]APU!#REF!</definedName>
    <definedName name="EQUIP93">[113]APU!#REF!</definedName>
    <definedName name="EQUIP94">[113]APU!#REF!</definedName>
    <definedName name="EQUIP95">[113]APU!#REF!</definedName>
    <definedName name="EQUIP96">[113]APU!#REF!</definedName>
    <definedName name="EQUIP97">[113]APU!#REF!</definedName>
    <definedName name="EQUIP98">[113]APU!#REF!</definedName>
    <definedName name="EQUIP99">[113]APU!#REF!</definedName>
    <definedName name="EQUIPO" localSheetId="0">#REF!</definedName>
    <definedName name="EQUIPO">#REF!</definedName>
    <definedName name="EQUIPO1">#REF!</definedName>
    <definedName name="EQUIPOACABADOTEXT">[60]LE!#REF!</definedName>
    <definedName name="Equipos">#REF!</definedName>
    <definedName name="EQUIPOS_OAM">'[162]TABLA-R '!$C$55:$G$125</definedName>
    <definedName name="EQUIPOS1">#REF!</definedName>
    <definedName name="EquiposEspeciales">#REF!</definedName>
    <definedName name="Equipostotal">#REF!</definedName>
    <definedName name="eqw" hidden="1">{"via1",#N/A,TRUE,"general";"via2",#N/A,TRUE,"general";"via3",#N/A,TRUE,"general"}</definedName>
    <definedName name="er">#REF!</definedName>
    <definedName name="ERE" hidden="1">{#N/A,#N/A,FALSE,"PERSONAL"}</definedName>
    <definedName name="ERE_ART">[103]steel!$B$8:$B$47</definedName>
    <definedName name="ERE1E">#REF!</definedName>
    <definedName name="ERE1N">#REF!</definedName>
    <definedName name="ERE2E">#REF!</definedName>
    <definedName name="ERE2N">#REF!</definedName>
    <definedName name="ERE3E">#REF!</definedName>
    <definedName name="ERE3N">#REF!</definedName>
    <definedName name="ererrreer" hidden="1">{#N/A,#N/A,FALSE,"PERSONAL"}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#REF!</definedName>
    <definedName name="ERM1N">#REF!</definedName>
    <definedName name="err" hidden="1">{"TAB1",#N/A,TRUE,"GENERAL";"TAB2",#N/A,TRUE,"GENERAL";"TAB3",#N/A,TRUE,"GENERAL";"TAB4",#N/A,TRUE,"GENERAL";"TAB5",#N/A,TRUE,"GENERAL"}</definedName>
    <definedName name="erradas">[146]Hoja2!$C$4</definedName>
    <definedName name="erradas2">#REF!</definedName>
    <definedName name="ERROR">#REF!</definedName>
    <definedName name="ERROR1">#REF!</definedName>
    <definedName name="ERROR2">#REF!</definedName>
    <definedName name="ERROR3">[163]TARIF2002!#REF!</definedName>
    <definedName name="ERROR5">[163]TARIF2002!#REF!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[49]Recursos!$A$123:$E$238</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UN">'[3]MOD-DEV.XLS'!#REF!</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OBATEXTU">'[60]LM '!#REF!</definedName>
    <definedName name="ESE">#REF!</definedName>
    <definedName name="ESP220.1">'[164]220.1'!$H$52</definedName>
    <definedName name="ESP320.1">'[165]320.1'!$H$52</definedName>
    <definedName name="ESP330.1">'[164]330.1'!$H$52</definedName>
    <definedName name="ESP330.2">'[165]330.2'!$H$52</definedName>
    <definedName name="ESP640.1.2">'[164]640.1.2'!$H$50</definedName>
    <definedName name="ESP673.1">'[164]673.1'!$H$49</definedName>
    <definedName name="ESP673.2">'[164]673.2'!$H$53</definedName>
    <definedName name="ESP700.1">'[165]700.1'!$H$52</definedName>
    <definedName name="ESPE">#REF!</definedName>
    <definedName name="Especialista" hidden="1">{#N/A,#N/A,FALSE,"Costos Productos 6A";#N/A,#N/A,FALSE,"Costo Unitario Total H-94-12"}</definedName>
    <definedName name="ESPECIFICACION" localSheetId="0">#REF!</definedName>
    <definedName name="ESPECIFICACION">#REF!</definedName>
    <definedName name="Especificación" localSheetId="0">#REF!</definedName>
    <definedName name="Especificación">#REF!</definedName>
    <definedName name="ESPESORBASEASFALTITA">[60]DATOS!#REF!</definedName>
    <definedName name="ESPESORMEJORASFALTITA">[60]DATOS!#REF!</definedName>
    <definedName name="ESPESORMEJORPH">[60]DATOS!$G$22</definedName>
    <definedName name="ESPESORMEJORRIGIDO">[60]DATOS!#REF!</definedName>
    <definedName name="ESPESORMEJORRIGIDOURBANO">[60]DATOS!#REF!</definedName>
    <definedName name="ESPESORMR40">[60]DATOS!#REF!</definedName>
    <definedName name="ESPESORMR40URBANO">[60]DATOS!#REF!</definedName>
    <definedName name="ESPESORPAVASFALTITA">[60]DATOS!#REF!</definedName>
    <definedName name="ESPESORSUBBASEASFALTITA">[60]DATOS!#REF!</definedName>
    <definedName name="ESPESORSUBBASERIGIDO">[60]DATOS!#REF!</definedName>
    <definedName name="ESPESORSUBBASERIGIDOURBANO">[60]DATOS!#REF!</definedName>
    <definedName name="ESTA">#REF!</definedName>
    <definedName name="Estados">#REF!</definedName>
    <definedName name="Estimate_Factor">1</definedName>
    <definedName name="ESTOLON">'[30]MANO DE OBRA'!$F$53</definedName>
    <definedName name="ESTRAE">'[4]7422CW00'!#REF!</definedName>
    <definedName name="ESTRU">[166]Estructura!$C$7:$E$2570</definedName>
    <definedName name="ESTRUCT">[30]Hoja3!$F$1482</definedName>
    <definedName name="ESTRUCTURA" hidden="1">{#N/A,#N/A,TRUE,"INGENIERIA";#N/A,#N/A,TRUE,"COMPRAS";#N/A,#N/A,TRUE,"DIRECCION";#N/A,#N/A,TRUE,"RESUMEN"}</definedName>
    <definedName name="ESTRUCTURAS">[167]Hoja3!$B$7:$B$15</definedName>
    <definedName name="et">[40]Dimensiones!$D$11</definedName>
    <definedName name="ETA1E">#REF!</definedName>
    <definedName name="ETA1N">#REF!</definedName>
    <definedName name="ETAP">#REF!</definedName>
    <definedName name="ETAPA_PACC">#REF!</definedName>
    <definedName name="ETAPA1">#REF!</definedName>
    <definedName name="ETAPA2">#REF!</definedName>
    <definedName name="ETAPA3">#REF!</definedName>
    <definedName name="ETAPA4">#REF!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AP">-2074345468</definedName>
    <definedName name="EW">#REF!</definedName>
    <definedName name="EWE" hidden="1">{#N/A,#N/A,FALSE,"PERSONAL"}</definedName>
    <definedName name="ewegt" hidden="1">{"TAB1",#N/A,TRUE,"GENERAL";"TAB2",#N/A,TRUE,"GENERAL";"TAB3",#N/A,TRUE,"GENERAL";"TAB4",#N/A,TRUE,"GENERAL";"TAB5",#N/A,TRUE,"GENERAL"}</definedName>
    <definedName name="EWERE" hidden="1">{#N/A,#N/A,FALSE,"PERSONAL"}</definedName>
    <definedName name="EWEWE" hidden="1">{#N/A,#N/A,FALSE,"PERSONAL"}</definedName>
    <definedName name="EWEWEWE" hidden="1">{#N/A,#N/A,FALSE,"PERSONAL"}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iones_a_mano_en_roca">#REF!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"$#REF!.$A$1:$D$2457"</definedName>
    <definedName name="Excel_BuiltIn_Database_9">"$#REF!.$A$1:$D$2457"</definedName>
    <definedName name="Excel_BuiltIn_Print_Area_1">#REF!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[142]SKJ452!#REF!</definedName>
    <definedName name="Excel_BuiltIn_Print_Titles_10_51">#REF!</definedName>
    <definedName name="Excel_BuiltIn_Print_Titles_11">[142]ITA878!#REF!</definedName>
    <definedName name="Excel_BuiltIn_Print_Titles_11_51">#REF!</definedName>
    <definedName name="Excel_BuiltIn_Print_Titles_12">'[142]AEA-944'!#REF!</definedName>
    <definedName name="Excel_BuiltIn_Print_Titles_12_51">#REF!</definedName>
    <definedName name="Excel_BuiltIn_Print_Titles_13">'[142]DUB-823'!#REF!</definedName>
    <definedName name="Excel_BuiltIn_Print_Titles_13_51">#REF!</definedName>
    <definedName name="Excel_BuiltIn_Print_Titles_14">'[142]GPI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[142]XXJ617!#REF!</definedName>
    <definedName name="Excel_BuiltIn_Print_Titles_19_51">#REF!</definedName>
    <definedName name="Excel_BuiltIn_Print_Titles_20">#REF!</definedName>
    <definedName name="Excel_BuiltIn_Print_Titles_20_51">#REF!</definedName>
    <definedName name="Excel_BuiltIn_Print_Titles_21">[142]SNG_855!#REF!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'[142]VEA 374'!#REF!</definedName>
    <definedName name="Excel_BuiltIn_Print_Titles_5_51">#REF!</definedName>
    <definedName name="Excel_BuiltIn_Print_Titles_5_XX">'[142]VEA 374'!#REF!</definedName>
    <definedName name="Excel_BuiltIn_Print_Titles_5_XX_51">#REF!</definedName>
    <definedName name="Excel_BuiltIn_Print_Titles_6">#REF!</definedName>
    <definedName name="Excel_BuiltIn_Print_Titles_6_51">#REF!</definedName>
    <definedName name="Excel_BuiltIn_Print_Titles_7">[142]HFB024!#REF!</definedName>
    <definedName name="Excel_BuiltIn_Print_Titles_7_51">#REF!</definedName>
    <definedName name="Excel_BuiltIn_Print_Titles_8">#REF!</definedName>
    <definedName name="Excel_BuiltIn_Print_Titles_8_51">#REF!</definedName>
    <definedName name="Excel_BuiltIn_Print_Titles_9">[142]PAJ825!#REF!</definedName>
    <definedName name="Excel_BuiltIn_Print_Titles_9_51">#REF!</definedName>
    <definedName name="EXCROC">'[168]Análisis de precios'!$H$52</definedName>
    <definedName name="EXEL">#REF!</definedName>
    <definedName name="EXP_Company">[96]PAGE_20!#REF!</definedName>
    <definedName name="EXP_Components">[96]PAGE_20!#REF!</definedName>
    <definedName name="EXP_DBName">[96]PAGE_20!#REF!</definedName>
    <definedName name="EXP_DBPbase">[96]PAGE_20!#REF!</definedName>
    <definedName name="EXP_FileRef">[96]PAGE_20!#REF!</definedName>
    <definedName name="EXP_Flash_Data">[96]PAGE_20!#REF!</definedName>
    <definedName name="EXP_Gas_Dens">[96]PAGE_20!#REF!</definedName>
    <definedName name="EXP_Gas_MolePct">[96]PAGE_20!$I$44:$I$63</definedName>
    <definedName name="EXP_Gas_MW">[96]PAGE_20!#REF!</definedName>
    <definedName name="EXP_GPM">[96]PAGE_20!#REF!</definedName>
    <definedName name="EXP_PBase">[96]PAGE_20!#REF!</definedName>
    <definedName name="EXP_Well">[96]PAGE_20!#REF!</definedName>
    <definedName name="ExtensionCoordinador">#REF!</definedName>
    <definedName name="Extra_Pay">#REF!</definedName>
    <definedName name="Extracción_IM">#REF!</definedName>
    <definedName name="Extras">'[94]LIQUIDA-NOMINA'!$AH$4</definedName>
    <definedName name="eyeyey" hidden="1">[25]DATOS!#REF!</definedName>
    <definedName name="F._INGRESO">#REF!</definedName>
    <definedName name="F._RETIRO">#REF!</definedName>
    <definedName name="F.L">#REF!</definedName>
    <definedName name="fa">#REF!</definedName>
    <definedName name="FABI">Scheduled_Payment+Extra_Payment</definedName>
    <definedName name="FABIAN">IF(Loan_Amount*Interest_Rate*Loan_Years*Loan_Start&gt;0,1,0)</definedName>
    <definedName name="FAC" hidden="1">#REF!</definedName>
    <definedName name="FACIL">[169]General!#REF!</definedName>
    <definedName name="Facilidades">#REF!</definedName>
    <definedName name="factor">#REF!</definedName>
    <definedName name="FACTOR_01">#REF!</definedName>
    <definedName name="Factor_Ext">[96]PAGE_20!#REF!</definedName>
    <definedName name="Factor_helicoptero">#REF!</definedName>
    <definedName name="FACTURADO">'[170]Itemes Renovación'!#REF!</definedName>
    <definedName name="FAPR">'[74]Datos Generales'!$B$1</definedName>
    <definedName name="FareWellStmnt">[138]!FareWellStmnt</definedName>
    <definedName name="FaseProyecto">#REF!</definedName>
    <definedName name="FASK">[13]!_xlbgnm.ane8</definedName>
    <definedName name="fb">#REF!</definedName>
    <definedName name="fb_dc_cur_001">#REF!</definedName>
    <definedName name="fb_dev_address_001">#REF!</definedName>
    <definedName name="fb_dev_id_001">#REF!</definedName>
    <definedName name="fb_max_volt_001">#REF!</definedName>
    <definedName name="fb_min_transmit_level_001">#REF!</definedName>
    <definedName name="fb_min_volt_001">#REF!</definedName>
    <definedName name="fb_standard_001">#REF!</definedName>
    <definedName name="fb_tag_no_001">#REF!</definedName>
    <definedName name="fd" localSheetId="0">'[118]A. P. U.'!#REF!</definedName>
    <definedName name="fd">'[119]A. P. U.'!#REF!</definedName>
    <definedName name="fda" hidden="1">{"TAB1",#N/A,TRUE,"GENERAL";"TAB2",#N/A,TRUE,"GENERAL";"TAB3",#N/A,TRUE,"GENERAL";"TAB4",#N/A,TRUE,"GENERAL";"TAB5",#N/A,TRUE,"GENERAL"}</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hidden="1">{"TAB1",#N/A,TRUE,"GENERAL";"TAB2",#N/A,TRUE,"GENERAL";"TAB3",#N/A,TRUE,"GENERAL";"TAB4",#N/A,TRUE,"GENERAL";"TAB5",#N/A,TRUE,"GENERAL"}</definedName>
    <definedName name="FDFD" hidden="1">{#N/A,#N/A,FALSE,"PERSONAL"}</definedName>
    <definedName name="fdfdf" hidden="1">{#N/A,#N/A,FALSE,"PERSONAL"}</definedName>
    <definedName name="FDFDFD" hidden="1">{#N/A,#N/A,FALSE,"PERSONAL"}</definedName>
    <definedName name="FDFDFDFD" hidden="1">{#N/A,#N/A,FALSE,"PERSONAL"}</definedName>
    <definedName name="FDFDFDFDFDFDFDFDFDFDF" hidden="1">{#N/A,#N/A,FALSE,"PERSONAL"}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FSDS" hidden="1">{#N/A,#N/A,FALSE,"PERSONAL"}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_isize_anbsensor_001">#REF!</definedName>
    <definedName name="fe_isize_anbtype_001">#REF!</definedName>
    <definedName name="fe_isize_calctype_indx_001">#REF!</definedName>
    <definedName name="fe_isize_decplaces_001">#REF!</definedName>
    <definedName name="fe_isize_drainvent_indx_001">#REF!</definedName>
    <definedName name="fe_isize_elemmtl_indx_001">#REF!</definedName>
    <definedName name="fe_isize_ifoasize_001">#REF!</definedName>
    <definedName name="fe_isize_ifoatype_001">#REF!</definedName>
    <definedName name="fe_isize_instrtype_indx_001">#REF!</definedName>
    <definedName name="fe_isize_pipemtl_indx_001">#REF!</definedName>
    <definedName name="fe_isize_standard_indx_001">#REF!</definedName>
    <definedName name="fe_isize_wedgehdr_001">#REF!</definedName>
    <definedName name="fe_isize_wedgemodel_001">#REF!</definedName>
    <definedName name="fe_isize_wedgesize_001">#REF!</definedName>
    <definedName name="FEBRERO">[55]General!#REF!</definedName>
    <definedName name="FECHA">#REF!</definedName>
    <definedName name="FECHA.R1">#REF!</definedName>
    <definedName name="FECHA.R2">#REF!</definedName>
    <definedName name="FECHA.R3">#REF!</definedName>
    <definedName name="FECHA.R4">#REF!</definedName>
    <definedName name="FECHA.SMML">#REF!</definedName>
    <definedName name="FECHA_FINALIZACIÓN">#REF!</definedName>
    <definedName name="FechaInicio">[94]CONTRATO!$E$10</definedName>
    <definedName name="FechaTermina">[94]CONTRATO!$E$11</definedName>
    <definedName name="FechaTerminacion">#REF!</definedName>
    <definedName name="FEEE" hidden="1">{#N/A,#N/A,FALSE,"PERSONAL"}</definedName>
    <definedName name="FENREO">[171]General!#REF!</definedName>
    <definedName name="fer">'[88]Res-Accide-10'!#REF!</definedName>
    <definedName name="ferfer" hidden="1">{"via1",#N/A,TRUE,"general";"via2",#N/A,TRUE,"general";"via3",#N/A,TRUE,"general"}</definedName>
    <definedName name="FERNANDO">[55]General!#REF!</definedName>
    <definedName name="Ferreteria">#REF!</definedName>
    <definedName name="fevenad1">[12]Datos!$B$9</definedName>
    <definedName name="fevenad2">[12]Datos!$B$10</definedName>
    <definedName name="fevenin">[12]Datos!$B$8</definedName>
    <definedName name="ff">#REF!</definedName>
    <definedName name="FFDFDFRRER">#REF!</definedName>
    <definedName name="fff" hidden="1">{"via1",#N/A,TRUE,"general";"via2",#N/A,TRUE,"general";"via3",#N/A,TRUE,"general"}</definedName>
    <definedName name="ffff">#REF!</definedName>
    <definedName name="ffffd" hidden="1">{"via1",#N/A,TRUE,"general";"via2",#N/A,TRUE,"general";"via3",#N/A,TRUE,"general"}</definedName>
    <definedName name="fffffff" hidden="1">{#N/A,#N/A,FALSE,"PERSONAL"}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ggg" hidden="1">{#N/A,#N/A,FALSE,"PERSONAL"}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'[172]7422CW00'!#REF!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 hidden="1">{#N/A,#N/A,FALSE,"PERSONAL"}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eldbus_device_rev_001">#REF!</definedName>
    <definedName name="FIL">'[74]Datos Generales'!#REF!</definedName>
    <definedName name="Fil_Fechas">#REF!</definedName>
    <definedName name="FILB1">'[74]Datos Generales'!$B$18</definedName>
    <definedName name="FILB2">'[74]Datos Generales'!$B$19</definedName>
    <definedName name="FILB3">'[74]Datos Generales'!$B$20</definedName>
    <definedName name="FILC1">'[74]Datos Generales'!$B$23</definedName>
    <definedName name="FILC2">'[74]Datos Generales'!$B$24</definedName>
    <definedName name="FILCAR">'[74]Datos Generales'!$B$26</definedName>
    <definedName name="FILCO">'[74]Datos Generales'!$B$28</definedName>
    <definedName name="FILEX">'[74]Datos Generales'!$B$22</definedName>
    <definedName name="fill1" hidden="1">#REF!</definedName>
    <definedName name="FILMO">'[74]Datos Generales'!$B$21</definedName>
    <definedName name="FILSOL">'[74]Datos Generales'!$B$29</definedName>
    <definedName name="FILTROS">#REF!</definedName>
    <definedName name="FILV">'[74]Datos Generales'!$B$25</definedName>
    <definedName name="FILVOL">'[74]Datos Generales'!$B$27</definedName>
    <definedName name="Fin_BTU">[96]PAGE_20!#REF!</definedName>
    <definedName name="Fin_GasGravity">[96]PAGE_20!#REF!</definedName>
    <definedName name="Fin_MW">[96]PAGE_20!#REF!</definedName>
    <definedName name="Fin_Pc">[96]PAGE_20!#REF!</definedName>
    <definedName name="Fin_Tc">[96]PAGE_20!#REF!</definedName>
    <definedName name="final">#REF!</definedName>
    <definedName name="FINANCIACION">[0]!err</definedName>
    <definedName name="FinePrint">[138]!FinePrint</definedName>
    <definedName name="FINI">#REF!</definedName>
    <definedName name="Finisher">#REF!</definedName>
    <definedName name="fk">#REF!</definedName>
    <definedName name="FLAGASC">#REF!</definedName>
    <definedName name="Flange_Material">[112]DropDowns!$K$2:$K$21</definedName>
    <definedName name="FLASHCALC">1168900099</definedName>
    <definedName name="flow_flag_001">#REF!</definedName>
    <definedName name="Flow_Scale">[112]DropDowns!$AY$2:$AY$6</definedName>
    <definedName name="Flow_Units">[112]DropDowns!$AV$2:$AV$84</definedName>
    <definedName name="flq">#REF!</definedName>
    <definedName name="fluid_id_001">#REF!</definedName>
    <definedName name="FLUJO" hidden="1">#REF!</definedName>
    <definedName name="fm">#REF!</definedName>
    <definedName name="fm_amb_temp_001">#REF!</definedName>
    <definedName name="fm_amb_temp_uid_001">#REF!</definedName>
    <definedName name="fm_ann_coef_001">#REF!</definedName>
    <definedName name="fm_ann_exp_fac_001">#REF!</definedName>
    <definedName name="fm_ann_flow_coeff_001">#REF!</definedName>
    <definedName name="fm_ann_reyn_corr_fac_001">#REF!</definedName>
    <definedName name="fm_ann_unit_conv_001">#REF!</definedName>
    <definedName name="fm_beta">#REF!</definedName>
    <definedName name="fm_beta_001">#REF!</definedName>
    <definedName name="fm_beta_lim_001">#REF!</definedName>
    <definedName name="fm_bleed_hole_diam">#REF!</definedName>
    <definedName name="fm_bleed_hole_diam_001">#REF!</definedName>
    <definedName name="fm_bleed_hole_diam_uid_001">#REF!</definedName>
    <definedName name="fm_calc_type_001">#REF!</definedName>
    <definedName name="fm_calculate_gas_exp_fac_001">#REF!</definedName>
    <definedName name="fm_crit_001">#REF!</definedName>
    <definedName name="fm_crit_press_ratio_001">#REF!</definedName>
    <definedName name="fm_critical_flow_001">#REF!</definedName>
    <definedName name="fm_delta_001">#REF!</definedName>
    <definedName name="fm_diff_press_tr">#REF!</definedName>
    <definedName name="fm_diff_press_tr_001">#REF!</definedName>
    <definedName name="fm_diff_press_tr_uid_001">#REF!</definedName>
    <definedName name="fm_disch_coef_001">#REF!</definedName>
    <definedName name="fm_disch_coef_calc_001">#REF!</definedName>
    <definedName name="fm_downstream_len_1st_fit1_001">#REF!</definedName>
    <definedName name="fm_flow_max_001">#REF!</definedName>
    <definedName name="fm_flow_uflg_001">#REF!</definedName>
    <definedName name="fm_flow_uid_001">#REF!</definedName>
    <definedName name="fm_gas_exp_fac_001">#REF!</definedName>
    <definedName name="fm_meter_type_001">#REF!</definedName>
    <definedName name="fm_oper_flow_001">#REF!</definedName>
    <definedName name="fm_orif_diam">#REF!</definedName>
    <definedName name="fm_orif_diam_001">#REF!</definedName>
    <definedName name="fm_orif_diam_uid_001">#REF!</definedName>
    <definedName name="fm_orif_lim_001">#REF!</definedName>
    <definedName name="fm_orif_lin_exp_coef_001">#REF!</definedName>
    <definedName name="fm_orif_lin_exp_uid_001">#REF!</definedName>
    <definedName name="fm_orif_mat_001">#REF!</definedName>
    <definedName name="fm_orif_mat_id_001">#REF!</definedName>
    <definedName name="fm_pipe_lim_001">#REF!</definedName>
    <definedName name="fm_pipe_lin_exp_coef_001">#REF!</definedName>
    <definedName name="fm_pipe_lin_exp_uid_001">#REF!</definedName>
    <definedName name="fm_pipe_mat_001">#REF!</definedName>
    <definedName name="fm_press_loss_001">#REF!</definedName>
    <definedName name="fm_press_loss_max_001">#REF!</definedName>
    <definedName name="fm_press_loss_max_15_001">#REF!</definedName>
    <definedName name="fm_press_loss_nor_001">#REF!</definedName>
    <definedName name="fm_press_loss_nor_15_001">#REF!</definedName>
    <definedName name="fm_press_loss_uid_001">#REF!</definedName>
    <definedName name="fm_rad_quart_001">#REF!</definedName>
    <definedName name="fm_radius_001">#REF!</definedName>
    <definedName name="fm_radius_uid_001">#REF!</definedName>
    <definedName name="fm_rect_height_001">#REF!</definedName>
    <definedName name="fm_rect_uid_001">#REF!</definedName>
    <definedName name="fm_rect_width_001">#REF!</definedName>
    <definedName name="fm_reyn">#REF!</definedName>
    <definedName name="fm_reyn_001">#REF!</definedName>
    <definedName name="fm_reyn_lim_001">#REF!</definedName>
    <definedName name="fm_seg_height_001">#REF!</definedName>
    <definedName name="fm_seg_radius_001">#REF!</definedName>
    <definedName name="fm_seg_uid_001">#REF!</definedName>
    <definedName name="fm_steam_fac_001">#REF!</definedName>
    <definedName name="fm_steam_prcnt_001">#REF!</definedName>
    <definedName name="fm_sub_meter_type_001">#REF!</definedName>
    <definedName name="fm_true_flow_max_001">#REF!</definedName>
    <definedName name="fm_upstream_len_1st_fit1_001">#REF!</definedName>
    <definedName name="fm_upstream_len_1st_fit11_001">#REF!</definedName>
    <definedName name="fm_upstream_len_2nd_fit1_001">#REF!</definedName>
    <definedName name="fm_upstream_len_2nd_fit11_001">#REF!</definedName>
    <definedName name="FMATERIAL">#REF!</definedName>
    <definedName name="FMO">#REF!</definedName>
    <definedName name="fnic">[126]Hoja1!$C$13</definedName>
    <definedName name="FO">1.32</definedName>
    <definedName name="FONDOPEN">#REF!</definedName>
    <definedName name="FORDESCR">'[4]7422CW00'!#REF!</definedName>
    <definedName name="FORM_C3">[162]Hoja1!$A$33:$N$51</definedName>
    <definedName name="FORMA">#REF!</definedName>
    <definedName name="forma96100" hidden="1">{#N/A,#N/A,FALSE,"CIBHA05A";#N/A,#N/A,FALSE,"CIBHA05B"}</definedName>
    <definedName name="fORMA9698" hidden="1">{#N/A,#N/A,FALSE,"CIBHA05A";#N/A,#N/A,FALSE,"CIBHA05B"}</definedName>
    <definedName name="forma9699" hidden="1">{#N/A,#N/A,FALSE,"CIBHA05A";#N/A,#N/A,FALSE,"CIBHA05B"}</definedName>
    <definedName name="FORMALE">#REF!</definedName>
    <definedName name="FORMALETACLASEDEFG">'[60]LM '!$D$20</definedName>
    <definedName name="Formaletas">#REF!</definedName>
    <definedName name="FORMAUNIT" hidden="1">{#N/A,#N/A,FALSE,"Costos Productos 6A";#N/A,#N/A,FALSE,"Costo Unitario Total H-94-12"}</definedName>
    <definedName name="FORMOLT">'[4]7422CW00'!#REF!</definedName>
    <definedName name="Formulario">+[173]Formular!$B$7:$G$71</definedName>
    <definedName name="formularioCantidades">#REF!</definedName>
    <definedName name="FORSHE">'[4]7422CW00'!#REF!</definedName>
    <definedName name="FORUNMIS">'[4]7422CW00'!#REF!</definedName>
    <definedName name="FOTO">#REF!</definedName>
    <definedName name="FOTOS">[174]!absc</definedName>
    <definedName name="FR">1.15</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quency_id_001">#REF!</definedName>
    <definedName name="fres">#REF!</definedName>
    <definedName name="FRESADORA">[60]LE!#REF!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[40]Dimensiones!$D$12</definedName>
    <definedName name="fu">#REF!</definedName>
    <definedName name="full_load_current_001">#REF!</definedName>
    <definedName name="Full_Print">#REF!</definedName>
    <definedName name="full_weight_001">#REF!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[18]Tablas!#REF!</definedName>
    <definedName name="G_C10">[18]Tablas!#REF!</definedName>
    <definedName name="G_C11">[18]Tablas!#REF!</definedName>
    <definedName name="G_C12">[18]Tablas!#REF!</definedName>
    <definedName name="G_C13">[18]Tablas!#REF!</definedName>
    <definedName name="G_C14">[18]Tablas!#REF!</definedName>
    <definedName name="G_C15">[18]Tablas!#REF!</definedName>
    <definedName name="G_C16">[18]Tablas!#REF!</definedName>
    <definedName name="G_C17">[18]Tablas!#REF!</definedName>
    <definedName name="G_C18">[18]Tablas!#REF!</definedName>
    <definedName name="G_C19">[18]Tablas!#REF!</definedName>
    <definedName name="G_C2">[18]Tablas!#REF!</definedName>
    <definedName name="G_C20">[18]Tablas!#REF!</definedName>
    <definedName name="G_C21">[18]Tablas!#REF!</definedName>
    <definedName name="G_C22">[18]Tablas!#REF!</definedName>
    <definedName name="G_C3">[18]Tablas!#REF!</definedName>
    <definedName name="G_C4">[18]Tablas!#REF!</definedName>
    <definedName name="G_C5">[18]Tablas!#REF!</definedName>
    <definedName name="G_C6">[18]Tablas!#REF!</definedName>
    <definedName name="G_C7">[18]Tablas!#REF!</definedName>
    <definedName name="G_C8">[18]Tablas!#REF!</definedName>
    <definedName name="G_C9">[18]Tablas!#REF!</definedName>
    <definedName name="G1_">#REF!</definedName>
    <definedName name="ga">#REF!</definedName>
    <definedName name="GAJ">#REF!</definedName>
    <definedName name="GAS">[18]Tablas!#REF!</definedName>
    <definedName name="gasclean">#REF!</definedName>
    <definedName name="gasteaclean">#REF!</definedName>
    <definedName name="gastos_contrato">[75]PRESUPUESTO!$AD$885</definedName>
    <definedName name="GATO">[175]General!#REF!</definedName>
    <definedName name="gavion">#REF!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[0]!err</definedName>
    <definedName name="gc">#REF!</definedName>
    <definedName name="GCB">[16]Tablas!#REF!</definedName>
    <definedName name="GCI">[18]Tablas!#REF!</definedName>
    <definedName name="GCN">[18]Tablas!#REF!</definedName>
    <definedName name="GCP">[18]Tablas!#REF!</definedName>
    <definedName name="gd">#REF!</definedName>
    <definedName name="gddfgdfgdf">#REF!</definedName>
    <definedName name="gdj">#REF!</definedName>
    <definedName name="GDN">[18]Tablas!#REF!</definedName>
    <definedName name="GDR">[18]Tablas!#REF!</definedName>
    <definedName name="gdt" hidden="1">{"TAB1",#N/A,TRUE,"GENERAL";"TAB2",#N/A,TRUE,"GENERAL";"TAB3",#N/A,TRUE,"GENERAL";"TAB4",#N/A,TRUE,"GENERAL";"TAB5",#N/A,TRUE,"GENERAL"}</definedName>
    <definedName name="GEA">[18]Tablas!#REF!</definedName>
    <definedName name="GEA1_1">[18]Tablas!#REF!</definedName>
    <definedName name="GEA1_1_1">[18]Tablas!#REF!</definedName>
    <definedName name="GEA1_1_10">[18]Tablas!#REF!</definedName>
    <definedName name="GEA1_1_2">[18]Tablas!#REF!</definedName>
    <definedName name="GEA1_1_3">[18]Tablas!#REF!</definedName>
    <definedName name="GEA1_1_4">[18]Tablas!#REF!</definedName>
    <definedName name="GEA1_1_5">[18]Tablas!#REF!</definedName>
    <definedName name="GEA1_1_6">[18]Tablas!#REF!</definedName>
    <definedName name="GEA1_1_7">[18]Tablas!#REF!</definedName>
    <definedName name="GEA1_1_8">[18]Tablas!#REF!</definedName>
    <definedName name="GEA1_1_9">[18]Tablas!#REF!</definedName>
    <definedName name="GEA1_2">[18]Tablas!#REF!</definedName>
    <definedName name="GEA1_3">[18]Tablas!#REF!</definedName>
    <definedName name="GEA1_4">[18]Tablas!#REF!</definedName>
    <definedName name="GEC">[18]Tablas!#REF!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NOOCC">'[176]@RISK - Correlaciones'!$C$5:$D$6</definedName>
    <definedName name="Geosinteticos">#REF!</definedName>
    <definedName name="Geotex">#REF!</definedName>
    <definedName name="geotextil">#REF!</definedName>
    <definedName name="GEOTEXTILNT25">'[60]LM '!$D$23</definedName>
    <definedName name="GERENCIA">#REF!</definedName>
    <definedName name="GERENCIA1">#REF!</definedName>
    <definedName name="GERENCIA2">#REF!</definedName>
    <definedName name="Gerente">[94]EMPRESA!$F$12</definedName>
    <definedName name="gerg" hidden="1">{"TAB1",#N/A,TRUE,"GENERAL";"TAB2",#N/A,TRUE,"GENERAL";"TAB3",#N/A,TRUE,"GENERAL";"TAB4",#N/A,TRUE,"GENERAL";"TAB5",#N/A,TRUE,"GENERAL"}</definedName>
    <definedName name="gerg54" hidden="1">{"via1",#N/A,TRUE,"general";"via2",#N/A,TRUE,"general";"via3",#N/A,TRUE,"general"}</definedName>
    <definedName name="gerger" hidden="1">[25]DATOS!#REF!</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'[62]Indicadores Gestión'!$B$2:$B$403</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[18]Tablas!#REF!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'[172]7422CW00'!#REF!</definedName>
    <definedName name="ghfg" hidden="1">{"via1",#N/A,TRUE,"general";"via2",#N/A,TRUE,"general";"via3",#N/A,TRUE,"general"}</definedName>
    <definedName name="ghghgh">#REF!</definedName>
    <definedName name="ghghy">#REF!</definedName>
    <definedName name="GHHGHG">'[177]PLANILLA(3)'!#REF!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M_ON_ASO">[18]Tablas!#REF!</definedName>
    <definedName name="GMM_ON_DMARES">#REF!</definedName>
    <definedName name="GMM_ON_DRIO">#REF!</definedName>
    <definedName name="gmt">#REF!</definedName>
    <definedName name="gn">#REF!</definedName>
    <definedName name="gnm">#REF!</definedName>
    <definedName name="gñ">#REF!</definedName>
    <definedName name="gobernaciones1">[62]Listado!$P$2:$P$34</definedName>
    <definedName name="GOR">#REF!</definedName>
    <definedName name="GOT">[18]Tablas!#REF!</definedName>
    <definedName name="governing_case_001">#REF!</definedName>
    <definedName name="gp">#REF!</definedName>
    <definedName name="GPO">[18]Tablas!#REF!</definedName>
    <definedName name="GPR">[18]Tablas!#REF!</definedName>
    <definedName name="gr">#REF!</definedName>
    <definedName name="GRA">'[74]Datos Generales'!$B$17</definedName>
    <definedName name="GRADES">#REF!</definedName>
    <definedName name="GRAEM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GRAVA">#REF!</definedName>
    <definedName name="GRAIMP">#REF!</definedName>
    <definedName name="GRAL">#REF!</definedName>
    <definedName name="Grava">#REF!</definedName>
    <definedName name="GRAVILLA">[69]MATERIALES!$D$3</definedName>
    <definedName name="GRBORD">#REF!</definedName>
    <definedName name="GRC">[18]Tablas!#REF!</definedName>
    <definedName name="GRC_ON_ASO">[18]Tablas!#REF!</definedName>
    <definedName name="GRC_ON_DAPIAY">#REF!</definedName>
    <definedName name="GRC_ON_GER">#REF!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[18]Tablas!#REF!</definedName>
    <definedName name="GRM_ON_DMARES">#REF!</definedName>
    <definedName name="GRM_ON_DRIO">#REF!</definedName>
    <definedName name="GRN">[18]Tablas!#REF!</definedName>
    <definedName name="GRN_ON_ASO">[18]Tablas!#REF!</definedName>
    <definedName name="GRN_ON_DIREC">#REF!</definedName>
    <definedName name="GRO">#REF!</definedName>
    <definedName name="GRP_Codes">[96]PAGE_20!$E$44:$E$63</definedName>
    <definedName name="GRP_MolePct">[96]PAGE_20!#REF!</definedName>
    <definedName name="GRRELLENO">#REF!</definedName>
    <definedName name="GRS">[18]Tablas!#REF!</definedName>
    <definedName name="GRS_ON_ASO">[18]Tablas!#REF!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[126]Hoja1!$F$6</definedName>
    <definedName name="grupo4">[126]Hoja1!$F$7</definedName>
    <definedName name="grupo5">[126]Hoja1!$F$10</definedName>
    <definedName name="grupo6">[126]Hoja1!$F$11</definedName>
    <definedName name="grupo7">[126]Hoja1!$F$12</definedName>
    <definedName name="grupo8">[126]Hoja1!$F$13</definedName>
    <definedName name="grupo9">[126]Hoja1!$F$14</definedName>
    <definedName name="GRVPLACA">#REF!</definedName>
    <definedName name="GSDG" hidden="1">{"TAB1",#N/A,TRUE,"GENERAL";"TAB2",#N/A,TRUE,"GENERAL";"TAB3",#N/A,TRUE,"GENERAL";"TAB4",#N/A,TRUE,"GENERAL";"TAB5",#N/A,TRUE,"GENERAL"}</definedName>
    <definedName name="gsfsf" hidden="1">{"via1",#N/A,TRUE,"general";"via2",#N/A,TRUE,"general";"via3",#N/A,TRUE,"general"}</definedName>
    <definedName name="GT">[178]BASE!$C$4:$H$255</definedName>
    <definedName name="GTC">[18]Tablas!#REF!</definedName>
    <definedName name="gte">#REF!</definedName>
    <definedName name="GTF">#REF!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[18]Tablas!#REF!</definedName>
    <definedName name="GTRE">#REF!</definedName>
    <definedName name="GUADES">#REF!</definedName>
    <definedName name="guadua">#REF!</definedName>
    <definedName name="GUAEMP">#REF!</definedName>
    <definedName name="GUAGRAVA">#REF!</definedName>
    <definedName name="guaimar">#REF!</definedName>
    <definedName name="GUAIMP">#REF!</definedName>
    <definedName name="GUAL">#REF!</definedName>
    <definedName name="guardaescoba">#REF!</definedName>
    <definedName name="GUBORD">#REF!</definedName>
    <definedName name="GUCARC">#REF!</definedName>
    <definedName name="GUCUN">#REF!</definedName>
    <definedName name="guias">[179]Guias_Sectoriales!$A$1:$A$12</definedName>
    <definedName name="guias_sectoriales">[179]Guias_Sectoriales!$A$1:$C$12</definedName>
    <definedName name="GURELLENO">#REF!</definedName>
    <definedName name="GUS" hidden="1">{#N/A,#N/A,FALSE,"Costos Productos 6A";#N/A,#N/A,FALSE,"Costo Unitario Total H-94-12"}</definedName>
    <definedName name="GUSTAVO" hidden="1">{#N/A,#N/A,FALSE,"Costos Productos 6A";#N/A,#N/A,FALSE,"Costo Unitario Total H-94-12"}</definedName>
    <definedName name="GUVPLACA">#REF!</definedName>
    <definedName name="GVN">#REF!</definedName>
    <definedName name="gvngasc">#REF!</definedName>
    <definedName name="gy">#REF!</definedName>
    <definedName name="h">#REF!</definedName>
    <definedName name="H_pump">#REF!</definedName>
    <definedName name="h56h" hidden="1">{0,0,0,0;0,0,0,0}</definedName>
    <definedName name="h9h" hidden="1">{"via1",#N/A,TRUE,"general";"via2",#N/A,TRUE,"general";"via3",#N/A,TRUE,"general"}</definedName>
    <definedName name="ha">#REF!</definedName>
    <definedName name="hab___viv">[141]Sanitario!$AC$6:$AD$6</definedName>
    <definedName name="HALFCUP">[30]Hoja3!$F$1062</definedName>
    <definedName name="Hazards">#REF!</definedName>
    <definedName name="hbfdhrw" hidden="1">{"TAB1",#N/A,TRUE,"GENERAL";"TAB2",#N/A,TRUE,"GENERAL";"TAB3",#N/A,TRUE,"GENERAL";"TAB4",#N/A,TRUE,"GENERAL";"TAB5",#N/A,TRUE,"GENERAL"}</definedName>
    <definedName name="hc">[40]Dimensiones!$B$10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[126]Datos!$D$8</definedName>
    <definedName name="hen">[126]Datos!$D$9</definedName>
    <definedName name="Herramienta" hidden="1">{"'Sheet2'!$A$3:$B$17"}</definedName>
    <definedName name="herramientas">[75]PRESUPUESTO!$AD$878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[40]Dimensiones!$D$9</definedName>
    <definedName name="hfthr" hidden="1">{"via1",#N/A,TRUE,"general";"via2",#N/A,TRUE,"general";"via3",#N/A,TRUE,"general"}</definedName>
    <definedName name="hg" hidden="1">{"via1",#N/A,TRUE,"general";"via2",#N/A,TRUE,"general";"via3",#N/A,TRUE,"general"}</definedName>
    <definedName name="HGDSHGHDSGHSD">#REF!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ghghghgh" hidden="1">{#N/A,#N/A,FALSE,"PERSONAL"}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 hidden="1">{#N/A,#N/A,TRUE,"1842CWN0"}</definedName>
    <definedName name="hhghhghghhgg" hidden="1">{#N/A,#N/A,FALSE,"PERSONAL"}</definedName>
    <definedName name="hhh" hidden="1">{"TAB1",#N/A,TRUE,"GENERAL";"TAB2",#N/A,TRUE,"GENERAL";"TAB3",#N/A,TRUE,"GENERAL";"TAB4",#N/A,TRUE,"GENERAL";"TAB5",#N/A,TRUE,"GENERAL"}</definedName>
    <definedName name="hhhhhh" hidden="1">{"via1",#N/A,TRUE,"general";"via2",#N/A,TRUE,"general";"via3",#N/A,TRUE,"general"}</definedName>
    <definedName name="hhhhhhhhhh" hidden="1">{#N/A,#N/A,FALSE,"PERSONAL"}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ot">#REF!</definedName>
    <definedName name="hhtrhreh" hidden="1">{"via1",#N/A,TRUE,"general";"via2",#N/A,TRUE,"general";"via3",#N/A,TRUE,"general"}</definedName>
    <definedName name="Hid">'[34]Interc de Hidr.'!$E$1:$E$65536</definedName>
    <definedName name="HIDE1">[103]steel!$F$7:$J$7</definedName>
    <definedName name="HIE">#REF!</definedName>
    <definedName name="Hierro">#REF!</definedName>
    <definedName name="HIK" hidden="1">{#N/A,#N/A,FALSE,"PERSONAL"}</definedName>
    <definedName name="HISTORICO" hidden="1">{#N/A,#N/A,FALSE,"Costos Productos 6A";#N/A,#N/A,FALSE,"Costo Unitario Total H-94-12"}</definedName>
    <definedName name="hit">[40]Dimensiones!$D$8</definedName>
    <definedName name="hj">#REF!</definedName>
    <definedName name="HJDKJHDKHDSKFHDKFHDSKHFKDHFKSDHKDHFKDHKSHDFKHF">#REF!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KJ" hidden="1">{#N/A,#N/A,FALSE,"PERSONAL"}</definedName>
    <definedName name="hl">#REF!</definedName>
    <definedName name="HM">#REF!</definedName>
    <definedName name="hn" hidden="1">{"TAB1",#N/A,TRUE,"GENERAL";"TAB2",#N/A,TRUE,"GENERAL";"TAB3",#N/A,TRUE,"GENERAL";"TAB4",#N/A,TRUE,"GENERAL";"TAB5",#N/A,TRUE,"GENERAL"}</definedName>
    <definedName name="hnt">#REF!</definedName>
    <definedName name="HOCOL">#REF!</definedName>
    <definedName name="HOJA">DATE(YEAR(#REF!),MONTH(#REF!)+Payment_Number,DAY(#REF!))</definedName>
    <definedName name="HOJA1" localSheetId="0">#REF!</definedName>
    <definedName name="HOJA1">#REF!</definedName>
    <definedName name="HOJA444">DATE(YEAR(#REF!),MONTH(#REF!)+Payment_Number,DAY(#REF!))</definedName>
    <definedName name="HOJA8">#REF!</definedName>
    <definedName name="HOLA">#REF!</definedName>
    <definedName name="HORA2">'[180]Itemes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'[181]Itemes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[126]Datos!$D$7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IT" hidden="1">{#N/A,#N/A,FALSE,"CIBHA05A";#N/A,#N/A,FALSE,"CIBHA05B"}</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HD:HomePageStuff:New_Home_Page:datafile:ctryprem.html"</definedName>
    <definedName name="HTML_Title" hidden="1">"PLAN PERDIDAS 2001 ultimo"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IMP">#REF!</definedName>
    <definedName name="HURELLENO">#REF!</definedName>
    <definedName name="HURELLENO3">#REF!</definedName>
    <definedName name="hut">#REF!</definedName>
    <definedName name="hxdfk">#REF!</definedName>
    <definedName name="hybrid_max_001">#REF!</definedName>
    <definedName name="hybrid_min_001">#REF!</definedName>
    <definedName name="hybrid_norm_001">#REF!</definedName>
    <definedName name="HYCON">622985229</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0">#REF!</definedName>
    <definedName name="I">#REF!</definedName>
    <definedName name="I_">[49]Recursos!$E$277</definedName>
    <definedName name="i0">#REF!</definedName>
    <definedName name="i8i" hidden="1">{"TAB1",#N/A,TRUE,"GENERAL";"TAB2",#N/A,TRUE,"GENERAL";"TAB3",#N/A,TRUE,"GENERAL";"TAB4",#N/A,TRUE,"GENERAL";"TAB5",#N/A,TRUE,"GENERAL"}</definedName>
    <definedName name="IAU">[182]INSUMOS!#REF!</definedName>
    <definedName name="ic">[126]Hoja1!$C$17</definedName>
    <definedName name="ICAPEX">'[3]MOD-DEV.XLS'!$F$115</definedName>
    <definedName name="icbf">[126]Hoja1!$C$15</definedName>
    <definedName name="Icct">#REF!</definedName>
    <definedName name="ICP">[18]Tablas!#REF!</definedName>
    <definedName name="ICP1_1">[18]Tablas!#REF!</definedName>
    <definedName name="ICP1_1_1">[18]Tablas!#REF!</definedName>
    <definedName name="ICP1_1_2">[18]Tablas!#REF!</definedName>
    <definedName name="ICP1_1_3">[18]Tablas!#REF!</definedName>
    <definedName name="ICP1_1_4">[18]Tablas!#REF!</definedName>
    <definedName name="ICP1_2">[18]Tablas!#REF!</definedName>
    <definedName name="ICP1_3">[18]Tablas!#REF!</definedName>
    <definedName name="ICP1_4">[18]Tablas!#REF!</definedName>
    <definedName name="id">#REF!</definedName>
    <definedName name="IE">'[70]Reajustes estimados'!$C$13</definedName>
    <definedName name="IF" localSheetId="0">'[119]A. P. U.'!#REF!</definedName>
    <definedName name="IF">'[119]A.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'[3]MOD-DEV.XLS'!$J$128</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TAX">'[3]MOD-DEV.XLS'!$J$123</definedName>
    <definedName name="ik">#REF!</definedName>
    <definedName name="ikj">#REF!</definedName>
    <definedName name="iktgvfmu" hidden="1">{"TAB1",#N/A,TRUE,"GENERAL";"TAB2",#N/A,TRUE,"GENERAL";"TAB3",#N/A,TRUE,"GENERAL";"TAB4",#N/A,TRUE,"GENERAL";"TAB5",#N/A,TRUE,"GENERAL"}</definedName>
    <definedName name="IL">#REF!</definedName>
    <definedName name="im">'[183]1'!$N$41</definedName>
    <definedName name="IMO">'[70]Reajustes estimados'!$C$16</definedName>
    <definedName name="Imp">[12]Datos!$B$20</definedName>
    <definedName name="IMP_Codes">[96]PAGE_20!#REF!</definedName>
    <definedName name="IMP_Database">[96]PAGE_20!#REF!</definedName>
    <definedName name="IMP_DBTitle">[96]PAGE_20!#REF!</definedName>
    <definedName name="IMP_Factors">[96]PAGE_20!#REF!</definedName>
    <definedName name="IMP_PBase">[96]PAGE_20!#REF!</definedName>
    <definedName name="impacto">'[62]Indicadores de Impacto'!$B$2:$B$1479</definedName>
    <definedName name="Impermeabilizantes">#REF!</definedName>
    <definedName name="IMPRE">#REF!</definedName>
    <definedName name="IMPRESSION">#REF!</definedName>
    <definedName name="IMPREVISTOS">'[69]Formulario N° 4'!$F$130</definedName>
    <definedName name="Imprimación_con_asfalto_liquido">#REF!</definedName>
    <definedName name="imprimir">#REF!</definedName>
    <definedName name="Imprimir_área_IM">#REF!</definedName>
    <definedName name="Imprimir_títulos_IM">#REF!</definedName>
    <definedName name="IMPTOS">#REF!</definedName>
    <definedName name="IMPTOS1">#REF!</definedName>
    <definedName name="INC">#REF!</definedName>
    <definedName name="INCR._PRODC.">#REF!</definedName>
    <definedName name="Incremento">#REF!</definedName>
    <definedName name="IND">#REF!</definedName>
    <definedName name="INDEX">703791105</definedName>
    <definedName name="INDI">#N/A</definedName>
    <definedName name="INDI1">#REF!</definedName>
    <definedName name="indicador">'[157]PR-04'!$S$1:$S$2</definedName>
    <definedName name="INDICE">'[34]INDICE ALFABETICO'!$1:$1048576</definedName>
    <definedName name="INDPYG9698" hidden="1">{#N/A,#N/A,FALSE,"Costos Productos 6A";#N/A,#N/A,FALSE,"Costo Unitario Total H-94-12"}</definedName>
    <definedName name="inf" localSheetId="0">#REF!</definedName>
    <definedName name="inf">#REF!</definedName>
    <definedName name="inf_7">"$#REF!.$B$2:$V$60"</definedName>
    <definedName name="inf_8">"$#REF!.$B$2:$V$60"</definedName>
    <definedName name="INFG">#REF!</definedName>
    <definedName name="infiltra">[146]Hoja2!$C$5</definedName>
    <definedName name="infor">#REF!</definedName>
    <definedName name="INFORME">[184]TABLAS!$A$1:$A$65536</definedName>
    <definedName name="Informe_semanal">#REF!</definedName>
    <definedName name="Ing">#REF!</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hidden="1">{#N/A,#N/A,FALSE,"CIBHA05A";#N/A,#N/A,FALSE,"CIBHA05B"}</definedName>
    <definedName name="INI">#REF!</definedName>
    <definedName name="iniciales">'[63]Reservas de Petróleo'!$A$2,'[63]Reservas de Petróleo'!$A$1,'[63]Reservas de Petróleo'!$D$4,'[63]Reservas de Petróleo'!$D$1:$D$65536</definedName>
    <definedName name="Inicio">[85]BASES!$E$26</definedName>
    <definedName name="INICIODI">'[185]PDE OPTIMISTIC'!#REF!</definedName>
    <definedName name="INICIOIN">'[185]PDE OPTIMISTIC'!#REF!</definedName>
    <definedName name="INICIORESUMEN">#REF!</definedName>
    <definedName name="INPU">#REF!</definedName>
    <definedName name="INPUT">'[4]7422CW00'!#REF!</definedName>
    <definedName name="INS">#REF!</definedName>
    <definedName name="Inst.Electricas">#REF!</definedName>
    <definedName name="Inst.Hidrosanitarias">#REF!</definedName>
    <definedName name="inst_provis">[75]PRESUPUESTO!$AD$882</definedName>
    <definedName name="inst_range_max_001">#REF!</definedName>
    <definedName name="inst_range_min_001">#REF!</definedName>
    <definedName name="inst_range_uflg_max_001">#REF!</definedName>
    <definedName name="inst_range_uflg_min_001">#REF!</definedName>
    <definedName name="inst_range_uom_max_001">#REF!</definedName>
    <definedName name="inst_range_uom_min_001">#REF!</definedName>
    <definedName name="INSTALENTE">[30]EQUIPO!$F$127</definedName>
    <definedName name="INSTALH">[30]EQUIPO!$F$251</definedName>
    <definedName name="INSTALSUPE">[30]EQUIPO!$F$169</definedName>
    <definedName name="instr_pd_flg_001">#REF!</definedName>
    <definedName name="INSU">[186]INSUMOS!$A$1:$E$65536</definedName>
    <definedName name="INSUMOS">'[187]INSUMOS-'!$B$8:$E$81</definedName>
    <definedName name="Insumos_auxiliares">[188]Insumos!#REF!</definedName>
    <definedName name="Insumos_basicos">#REF!</definedName>
    <definedName name="INSUMOSCALERAS3">'[189]INSUMOS-'!$B$11:$E$657</definedName>
    <definedName name="int">[12]Datos!$B$16</definedName>
    <definedName name="InTap">[34]Interc.tapones!$E$1:$E$65536</definedName>
    <definedName name="intensidad">[190]Listado!$AE$2:$AE$4</definedName>
    <definedName name="INTER">[167]Hoja3!$F$7:$F$9</definedName>
    <definedName name="Intercambiadores">#REF!</definedName>
    <definedName name="Interest_Rate">#REF!</definedName>
    <definedName name="INTERMEDIA_I">#REF!</definedName>
    <definedName name="Interpreter">'[127]Probability Worksheets'!$C$3</definedName>
    <definedName name="Interventor">[94]CONTRATO!$E$12</definedName>
    <definedName name="INTERVENTORIA">[187]INTERV.!$AY$42</definedName>
    <definedName name="IntVal">'[34]Interc.válv.'!$E$1:$E$65536</definedName>
    <definedName name="INV">#REF!</definedName>
    <definedName name="INV_11">'[191]PR 1'!$A$2:$N$655</definedName>
    <definedName name="INV_Payments">[138]!INV_Payments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AT">'[3]MOD-DEV.XLS'!$J$126</definedName>
    <definedName name="IOH">'[3]MOD-DEV.XLS'!$J$130</definedName>
    <definedName name="IOPEX">'[3]MOD-DEV.XLS'!$F$114</definedName>
    <definedName name="IOPIOU" hidden="1">{#N/A,#N/A,FALSE,"Costos Productos 6A";#N/A,#N/A,FALSE,"Costo Unitario Total H-94-12"}</definedName>
    <definedName name="IOU">#REF!</definedName>
    <definedName name="IOUHH">[0]!err</definedName>
    <definedName name="IP">#REF!</definedName>
    <definedName name="IPC_2">'[70]Reajustes estimados'!$C$6</definedName>
    <definedName name="IPC_3">'[70]Reajustes estimados'!$D$6</definedName>
    <definedName name="IPC_4">'[70]Reajustes estimados'!$E$6</definedName>
    <definedName name="IPR">'[3]MOD-DEV.XLS'!$M$32</definedName>
    <definedName name="IPROD">'[3]MOD-DEV.XLS'!$F$113</definedName>
    <definedName name="IPSV">'[3]MOD-DEV.XLS'!$F$112</definedName>
    <definedName name="ir">#REF!</definedName>
    <definedName name="IrAFracc">[64]!IrAFracc</definedName>
    <definedName name="IrAHydeal">[64]!IrAHydeal</definedName>
    <definedName name="IrAHydrar">[64]!IrAHydrar</definedName>
    <definedName name="iramen">[64]!'[Mod Balances].IrAlMenu'</definedName>
    <definedName name="IrAPlatf">[64]!IrAPlatf</definedName>
    <definedName name="IrAPref">[64]!IrAPref</definedName>
    <definedName name="IrASulf">[64]!IrASulf</definedName>
    <definedName name="IrAunif">[64]!IrAunif</definedName>
    <definedName name="irng" hidden="1">#REF!</definedName>
    <definedName name="IrPlanta">[64]!IrPlanta</definedName>
    <definedName name="IrResumen">[64]!IrResumen</definedName>
    <definedName name="irrigador">#REF!</definedName>
    <definedName name="Iss">'[94]LIQUIDA-NOMINA'!$AT$4</definedName>
    <definedName name="issafp">[126]Hoja1!$C$19</definedName>
    <definedName name="isscs">[126]Hoja1!$C$21</definedName>
    <definedName name="isseps">[126]Hoja1!$C$20</definedName>
    <definedName name="ISURT">'[3]MOD-DEV.XLS'!$J$124</definedName>
    <definedName name="IT">'[70]Reajustes estimados'!$C$15</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00">[113]ITEMS!#REF!</definedName>
    <definedName name="ITEM101">[113]ITEMS!#REF!</definedName>
    <definedName name="ITEM102">[113]ITEMS!#REF!</definedName>
    <definedName name="ITEM103">[113]ITEMS!#REF!</definedName>
    <definedName name="ITEM104">[113]ITEMS!#REF!</definedName>
    <definedName name="ITEM105">[113]ITEMS!#REF!</definedName>
    <definedName name="ITEM106">[113]ITEMS!#REF!</definedName>
    <definedName name="ITEM107">[113]ITEMS!#REF!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49">[113]ITEMS!#REF!</definedName>
    <definedName name="ITEM50">[113]ITEMS!#REF!</definedName>
    <definedName name="ITEM51">[113]ITEMS!#REF!</definedName>
    <definedName name="ITEM52">[113]ITEMS!#REF!</definedName>
    <definedName name="ITEM53">[113]ITEMS!#REF!</definedName>
    <definedName name="ITEM54">[113]ITEMS!#REF!</definedName>
    <definedName name="ITEM55">[113]ITEMS!#REF!</definedName>
    <definedName name="ITEM56">[113]ITEMS!#REF!</definedName>
    <definedName name="ITEM57">[113]ITEMS!#REF!</definedName>
    <definedName name="ITEM58">[113]ITEMS!#REF!</definedName>
    <definedName name="ITEM59">[113]ITEMS!#REF!</definedName>
    <definedName name="ITEM60">[113]ITEMS!#REF!</definedName>
    <definedName name="item600.1">#REF!</definedName>
    <definedName name="ITEM61">[113]ITEMS!#REF!</definedName>
    <definedName name="item610.1">#REF!</definedName>
    <definedName name="item610.2">#REF!</definedName>
    <definedName name="ITEM62">[113]ITEMS!#REF!</definedName>
    <definedName name="ITEM63">[113]ITEMS!#REF!</definedName>
    <definedName name="item630.4">#REF!</definedName>
    <definedName name="item630.6">#REF!</definedName>
    <definedName name="item630.7">#REF!</definedName>
    <definedName name="ITEM64">[113]ITEMS!#REF!</definedName>
    <definedName name="item640.3">#REF!</definedName>
    <definedName name="ITEM65">[113]ITEMS!#REF!</definedName>
    <definedName name="ITEM66">[113]ITEMS!#REF!</definedName>
    <definedName name="item661">#REF!</definedName>
    <definedName name="ITEM67">[113]ITEMS!#REF!</definedName>
    <definedName name="item671">#REF!</definedName>
    <definedName name="item673.1">#REF!</definedName>
    <definedName name="item673.3">#REF!</definedName>
    <definedName name="ITEM68">[113]ITEMS!#REF!</definedName>
    <definedName name="item681">#REF!</definedName>
    <definedName name="ITEM69">[113]ITEMS!#REF!</definedName>
    <definedName name="ITEM70">[113]ITEMS!#REF!</definedName>
    <definedName name="item700.1">#REF!</definedName>
    <definedName name="ITEM71">[113]ITEMS!#REF!</definedName>
    <definedName name="item710.1">#REF!</definedName>
    <definedName name="item710.2">#REF!</definedName>
    <definedName name="ITEM72">[113]ITEMS!#REF!</definedName>
    <definedName name="ITEM73">[113]ITEMS!#REF!</definedName>
    <definedName name="item730.1">#REF!</definedName>
    <definedName name="item730.2">#REF!</definedName>
    <definedName name="item730.2.4">#REF!</definedName>
    <definedName name="ITEM74">[113]ITEMS!#REF!</definedName>
    <definedName name="ITEM75">[113]ITEMS!#REF!</definedName>
    <definedName name="ITEM76">[113]ITEMS!#REF!</definedName>
    <definedName name="ITEM77">[113]ITEMS!#REF!</definedName>
    <definedName name="ITEM78">[113]ITEMS!#REF!</definedName>
    <definedName name="ITEM79">[113]ITEMS!#REF!</definedName>
    <definedName name="ITEM80">[113]ITEMS!#REF!</definedName>
    <definedName name="ITEM81">[113]ITEMS!#REF!</definedName>
    <definedName name="ITEM82">[113]ITEMS!#REF!</definedName>
    <definedName name="ITEM83">[113]ITEMS!#REF!</definedName>
    <definedName name="ITEM84">[113]ITEMS!#REF!</definedName>
    <definedName name="ITEM85">[113]ITEMS!#REF!</definedName>
    <definedName name="ITEM86">[113]ITEMS!#REF!</definedName>
    <definedName name="ITEM87">[113]ITEMS!#REF!</definedName>
    <definedName name="ITEM88">[113]ITEMS!#REF!</definedName>
    <definedName name="ITEM89">[113]ITEMS!#REF!</definedName>
    <definedName name="ITEM90">[113]ITEMS!#REF!</definedName>
    <definedName name="item900.2">#REF!</definedName>
    <definedName name="ITEM91">[113]ITEMS!#REF!</definedName>
    <definedName name="ITEM92">[113]ITEMS!#REF!</definedName>
    <definedName name="ITEM93">[113]ITEMS!#REF!</definedName>
    <definedName name="ITEM94">[113]ITEMS!#REF!</definedName>
    <definedName name="ITEM95">[113]ITEMS!#REF!</definedName>
    <definedName name="ITEM96">[113]ITEMS!#REF!</definedName>
    <definedName name="ITEM97">[113]ITEMS!#REF!</definedName>
    <definedName name="ITEM98">[113]ITEMS!#REF!</definedName>
    <definedName name="ITEM99">[113]ITEMS!#REF!</definedName>
    <definedName name="ItemCodos">#REF!</definedName>
    <definedName name="ITEMS">[192]INDICE!$A$3:$F$400</definedName>
    <definedName name="Ítems">#REF!</definedName>
    <definedName name="Iterar">#REF!</definedName>
    <definedName name="ITRANSP">'[3]MOD-DEV.XLS'!$J$131</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OPEX">'[3]MOD-DEV.XLS'!$J$129</definedName>
    <definedName name="iwjer">#REF!</definedName>
    <definedName name="IWTAX">'[3]MOD-DEV.XLS'!$J$125</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aime" hidden="1">{#N/A,#N/A,FALSE,"Costos Productos 6A";#N/A,#N/A,FALSE,"Costo Unitario Total H-94-12"}</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ç" hidden="1">#REF!</definedName>
    <definedName name="jfh">#REF!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hj">#REF!</definedName>
    <definedName name="JHJHGGR">#REF!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UYG">#REF!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[193]General!#REF!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KLLL">#REF!</definedName>
    <definedName name="jkl" hidden="1">{"TAB1",#N/A,TRUE,"GENERAL";"TAB2",#N/A,TRUE,"GENERAL";"TAB3",#N/A,TRUE,"GENERAL";"TAB4",#N/A,TRUE,"GENERAL";"TAB5",#N/A,TRUE,"GENERAL"}</definedName>
    <definedName name="jn">#REF!</definedName>
    <definedName name="jñ">#REF!</definedName>
    <definedName name="jo">#REF!</definedName>
    <definedName name="JOHN" hidden="1">{#N/A,#N/A,FALSE,"PERSONAL"}</definedName>
    <definedName name="JOHNNY">[0]!err</definedName>
    <definedName name="JORNAL">#REF!</definedName>
    <definedName name="JRYJ" hidden="1">{"via1",#N/A,TRUE,"general";"via2",#N/A,TRUE,"general";"via3",#N/A,TRUE,"general"}</definedName>
    <definedName name="jt">#REF!</definedName>
    <definedName name="JTD">#REF!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#REF!,#REF!,#REF!,#REF!,#REF!,#REF!,#REF!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A">#REF!</definedName>
    <definedName name="kdmfm" hidden="1">#REF!</definedName>
    <definedName name="kf">#REF!</definedName>
    <definedName name="kgcemento">[73]Presupuesto!$J$3</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AIS">[30]Hoja3!$F$1521</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[194]General!#REF!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jh" hidden="1">{#N/A,#N/A,FALSE,"PERSONAL"}</definedName>
    <definedName name="klklk">#REF!</definedName>
    <definedName name="km">#REF!</definedName>
    <definedName name="KmASFALTITA">[60]LE!#REF!</definedName>
    <definedName name="KMATERIAL">[60]LE!$D$37</definedName>
    <definedName name="KMPETREOS">[105]LEquipos!$E$38</definedName>
    <definedName name="kñy">#REF!</definedName>
    <definedName name="ko">[195]items!$C$4:$J$247</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#N/A</definedName>
    <definedName name="La">[53]!absc</definedName>
    <definedName name="LAD">[15]CONS!$E$30</definedName>
    <definedName name="LADOFILTROPH">[60]DATOS!$D$28</definedName>
    <definedName name="LADOFILTRORIGIDO">[60]DATOS!#REF!</definedName>
    <definedName name="LADOFILTRORIGIDOURBANO">[60]DATOS!#REF!</definedName>
    <definedName name="LADOSFILTROASFALTITA">[60]DATOS!#REF!</definedName>
    <definedName name="Ladrillos">#REF!</definedName>
    <definedName name="LAF">#REF!</definedName>
    <definedName name="lame" hidden="1">#REF!</definedName>
    <definedName name="LANODO">#REF!</definedName>
    <definedName name="LANODOFT">#REF!</definedName>
    <definedName name="lanos">#REF!</definedName>
    <definedName name="Last_Row">#N/A</definedName>
    <definedName name="lb">#REF!</definedName>
    <definedName name="LCUNETARIGIDO">[60]DATOS!#REF!</definedName>
    <definedName name="LCUNETASFALTITA">[60]DATOS!#REF!</definedName>
    <definedName name="ld">#REF!</definedName>
    <definedName name="LE">'[196]Listado de equipos'!$A$8:$A$39</definedName>
    <definedName name="LEJ" hidden="1">#REF!</definedName>
    <definedName name="LENCY">#REF!</definedName>
    <definedName name="lf">#REF!</definedName>
    <definedName name="LFILTROASFALTITA">[60]DATOS!#REF!</definedName>
    <definedName name="LFILTROPH">[60]DATOS!$F$28</definedName>
    <definedName name="LFILTRORIGIDO">[60]DATOS!#REF!</definedName>
    <definedName name="LFILTRORIGIDOURBANO">[60]DATOS!#REF!</definedName>
    <definedName name="lglgasc">#REF!</definedName>
    <definedName name="lglgastea">#REF!</definedName>
    <definedName name="lgngasc">#REF!</definedName>
    <definedName name="lgngastea">#REF!</definedName>
    <definedName name="lia">#REF!</definedName>
    <definedName name="LIBIA" hidden="1">{#N/A,#N/A,FALSE,"CIBHA05A";#N/A,#N/A,FALSE,"CIBHA05B"}</definedName>
    <definedName name="Libro1_Hoja1_Lista">[197]LISTADO!#REF!</definedName>
    <definedName name="LIC">'[70]Prestaciones y AIU'!$A$2</definedName>
    <definedName name="License">'[127]Probability Worksheets'!$C$1</definedName>
    <definedName name="LICITACION" localSheetId="0">#REF!</definedName>
    <definedName name="LICITACION">#REF!</definedName>
    <definedName name="limcount" hidden="1">1</definedName>
    <definedName name="LIMP">[30]TUBERIA!$F$86</definedName>
    <definedName name="LIMPIADO">[198]CALIDAD!$AE$8,[198]CALIDAD!$B$9:$B$21,[198]CALIDAD!$C$9:$C$21,[198]CALIDAD!$E$9:$E$21,[198]CALIDAD!$G$9:$H$21,[198]CALIDAD!$J$9:$K$21,[198]CALIDAD!$M$9:$M$21,[198]CALIDAD!$O$9:$O$21,[198]CALIDAD!$Q$9:$Q$21,[198]CALIDAD!$S$9:$S$22,[198]CALIDAD!$S$21,[198]CALIDAD!$S$21,[198]CALIDAD!$S$22,[198]CALIDAD!$S$21,[198]CALIDAD!$S$22,[198]CALIDAD!$S$22,[198]CALIDAD!$U$9:$U$21,[198]CALIDAD!$W$9:$W$21,[198]CALIDAD!$Y$9:$AN$21,[198]CALIDAD!$B$29:$C$44,[198]CALIDAD!$E$29:$E$44,[198]CALIDAD!$G$29:$H$44,[198]CALIDAD!$J$29:$K$44,[198]CALIDAD!$M$29</definedName>
    <definedName name="LIMPIAR1">[198]CALIDAD!$M$29,[198]CALIDAD!$M$29:$N$44,[198]CALIDAD!$O$29:$P$44,[198]CALIDAD!$Q$29:$AP$29,[198]CALIDAD!$P$30:$AP$44,[198]CALIDAD!$AA$28:$AO$28,[198]CALIDAD!$AI$50:$AK$56,[198]CALIDAD!$B$52:$I$55</definedName>
    <definedName name="LIN">#N/A</definedName>
    <definedName name="LINA">[115]General!$N$12:$N$1485</definedName>
    <definedName name="linc1">[40]Dimensiones!$B$15</definedName>
    <definedName name="linc2">[40]Dimensiones!$B$19</definedName>
    <definedName name="linc3">[40]Dimensiones!$B$23</definedName>
    <definedName name="linc4">[40]Dimensiones!$B$27</definedName>
    <definedName name="linc5">[40]Dimensiones!$B$31</definedName>
    <definedName name="line_cmpnt_id_001">#REF!</definedName>
    <definedName name="line_i_d_001">#REF!</definedName>
    <definedName name="line_id_001">#REF!</definedName>
    <definedName name="line_num_001">#REF!</definedName>
    <definedName name="line_sched_001">#REF!</definedName>
    <definedName name="line_size_001">#REF!</definedName>
    <definedName name="line_uom_001">#REF!</definedName>
    <definedName name="LINEA">[199]CONT_ADI!#REF!</definedName>
    <definedName name="liquid_compres_calc_flg_001">#REF!</definedName>
    <definedName name="List_cuadrillas">#REF!</definedName>
    <definedName name="ListaCantidad">#REF!</definedName>
    <definedName name="Listado">#REF!</definedName>
    <definedName name="Listado1">#REF!</definedName>
    <definedName name="LISTADO3" hidden="1">#REF!</definedName>
    <definedName name="ListaItem">#REF!</definedName>
    <definedName name="ListaUni">[200]TOTALES!$D$7:$D$654</definedName>
    <definedName name="listequi">#REF!</definedName>
    <definedName name="listmat">#REF!</definedName>
    <definedName name="liston">#REF!</definedName>
    <definedName name="liuoo" hidden="1">{"TAB1",#N/A,TRUE,"GENERAL";"TAB2",#N/A,TRUE,"GENERAL";"TAB3",#N/A,TRUE,"GENERAL";"TAB4",#N/A,TRUE,"GENERAL";"TAB5",#N/A,TRUE,"GENERAL"}</definedName>
    <definedName name="LK">#REF!</definedName>
    <definedName name="lkj" hidden="1">{"via1",#N/A,TRUE,"general";"via2",#N/A,TRUE,"general";"via3",#N/A,TRUE,"general"}</definedName>
    <definedName name="LKJHFSS">#REF!</definedName>
    <definedName name="LKJLJK" hidden="1">{"TAB1",#N/A,TRUE,"GENERAL";"TAB2",#N/A,TRUE,"GENERAL";"TAB3",#N/A,TRUE,"GENERAL";"TAB4",#N/A,TRUE,"GENERAL";"TAB5",#N/A,TRUE,"GENERAL"}</definedName>
    <definedName name="ll">#REF!</definedName>
    <definedName name="LLA">#REF!</definedName>
    <definedName name="llam">#REF!</definedName>
    <definedName name="llanos">#REF!</definedName>
    <definedName name="LLANTAS">#REF!</definedName>
    <definedName name="LLC">#REF!</definedName>
    <definedName name="lll">#REF!</definedName>
    <definedName name="LLLL">[193]General!#REF!</definedName>
    <definedName name="lllllh" hidden="1">{"via1",#N/A,TRUE,"general";"via2",#N/A,TRUE,"general";"via3",#N/A,TRUE,"general"}</definedName>
    <definedName name="lllllllo" hidden="1">{"via1",#N/A,TRUE,"general";"via2",#N/A,TRUE,"general";"via3",#N/A,TRUE,"general"}</definedName>
    <definedName name="LM">'[196]Listado de materiales'!$A$5:$A$57</definedName>
    <definedName name="LMEJORASFALTITA">[60]DATOS!#REF!</definedName>
    <definedName name="LMUROASFALTITA">[60]DATOS!#REF!</definedName>
    <definedName name="LMUROPH">[60]DATOS!#REF!</definedName>
    <definedName name="LMURORIGIDO">[60]DATOS!#REF!</definedName>
    <definedName name="LMURORIGIDOURBANO">[60]DATOS!#REF!</definedName>
    <definedName name="LÑP">#REF!</definedName>
    <definedName name="lo">#REF!</definedName>
    <definedName name="load_watt_001">#REF!</definedName>
    <definedName name="Loan_Amount">#REF!</definedName>
    <definedName name="Loan_Start">#REF!</definedName>
    <definedName name="Loan_Years">#REF!</definedName>
    <definedName name="loc">[201]INDICE!#REF!</definedName>
    <definedName name="LOCA" localSheetId="0">#N/A</definedName>
    <definedName name="LOCA">[89]!absc</definedName>
    <definedName name="LOCA1" localSheetId="0">#N/A</definedName>
    <definedName name="LOCA1">[89]!absc</definedName>
    <definedName name="LOCA2">[202]!absc</definedName>
    <definedName name="LOCAL">'[30]1.1'!$F$46</definedName>
    <definedName name="LOCALIZACION">#REF!</definedName>
    <definedName name="LOCALIZACION_Y_REPLANTEO">#REF!</definedName>
    <definedName name="LOCALIZACIÓN_Y_REPLANTEO._ESTRUCTURAS" localSheetId="0">#REF!</definedName>
    <definedName name="LOCALIZACIÓN_Y_REPLANTEO._ESTRUCTURAS">[203]INDICE!#REF!</definedName>
    <definedName name="LOGO">[0]!err</definedName>
    <definedName name="logo_001">#REF!</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#REF!</definedName>
    <definedName name="lolol" hidden="1">{"TAB1",#N/A,TRUE,"GENERAL";"TAB2",#N/A,TRUE,"GENERAL";"TAB3",#N/A,TRUE,"GENERAL";"TAB4",#N/A,TRUE,"GENERAL";"TAB5",#N/A,TRUE,"GENERAL"}</definedName>
    <definedName name="LONAVERDE">'[60]LM '!#REF!</definedName>
    <definedName name="Longitud">#REF!</definedName>
    <definedName name="Longitud1">#REF!</definedName>
    <definedName name="Longitud2">#REF!</definedName>
    <definedName name="LongitudTubo">#N/A</definedName>
    <definedName name="LONGO" hidden="1">{#N/A,#N/A,TRUE,"Summary"}</definedName>
    <definedName name="LOPE">#REF!</definedName>
    <definedName name="lora">#REF!</definedName>
    <definedName name="lp">#REF!</definedName>
    <definedName name="LPAVASFALTITA">[60]DATOS!#REF!</definedName>
    <definedName name="LPAVPH">[60]DATOS!$F$21</definedName>
    <definedName name="LPAVRIGIDO">[60]DATOS!#REF!</definedName>
    <definedName name="LPAVRIGIDOURBANO">[60]DATOS!#REF!</definedName>
    <definedName name="LPH">#REF!</definedName>
    <definedName name="lplpl" hidden="1">{"via1",#N/A,TRUE,"general";"via2",#N/A,TRUE,"general";"via3",#N/A,TRUE,"general"}</definedName>
    <definedName name="lsttros">#REF!</definedName>
    <definedName name="LT">'[196]Listado de transportes'!$A$6:$A$10</definedName>
    <definedName name="Ltunel1">#REF!</definedName>
    <definedName name="Ltunel2">#REF!</definedName>
    <definedName name="Ltunel3">#REF!</definedName>
    <definedName name="Ltunel4">#REF!</definedName>
    <definedName name="Lub_2">'[70]Reajustes estimados'!$C$7</definedName>
    <definedName name="Lub_3">'[70]Reajustes estimados'!$D$7</definedName>
    <definedName name="Lub_4">'[70]Reajustes estimados'!$E$7</definedName>
    <definedName name="lucy" hidden="1">{"TAB1",#N/A,TRUE,"GENERAL";"TAB2",#N/A,TRUE,"GENERAL";"TAB3",#N/A,TRUE,"GENERAL";"TAB4",#N/A,TRUE,"GENERAL";"TAB5",#N/A,TRUE,"GENERAL"}</definedName>
    <definedName name="lun">'[88]Res-Accide-10'!#REF!</definedName>
    <definedName name="LUNA">[55]General!#REF!</definedName>
    <definedName name="lv">#REF!</definedName>
    <definedName name="LVIAMEJORIGIDO">[60]DATOS!#REF!</definedName>
    <definedName name="LVIAMEJORIGIDOURBANO">[60]DATOS!#REF!</definedName>
    <definedName name="ly">#REF!</definedName>
    <definedName name="m">#REF!</definedName>
    <definedName name="M.O.">'[187]$ M.O.'!$B$22:$G$44</definedName>
    <definedName name="M2.18" hidden="1">#REF!</definedName>
    <definedName name="MA">'[88]Res-Accide-10'!#REF!</definedName>
    <definedName name="MACR">#REF!</definedName>
    <definedName name="MACRDEL">'[4]7422CW00'!#REF!</definedName>
    <definedName name="Macroactividad">#REF!</definedName>
    <definedName name="Maderas">#REF!</definedName>
    <definedName name="maestro">#REF!</definedName>
    <definedName name="mafdsf" hidden="1">{"via1",#N/A,TRUE,"general";"via2",#N/A,TRUE,"general";"via3",#N/A,TRUE,"general"}</definedName>
    <definedName name="MAL">'[204]Estado Resumen'!#REF!&lt;2.5</definedName>
    <definedName name="MALLA">#REF!</definedName>
    <definedName name="MALLAELECTR">'[60]LM '!#REF!</definedName>
    <definedName name="MALLAS">#REF!</definedName>
    <definedName name="MALLLLLL">#REF!</definedName>
    <definedName name="MALO">'[205]ESTADO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'[74]Datos Generales'!#REF!</definedName>
    <definedName name="MANB1">'[74]Datos Generales'!$B$30</definedName>
    <definedName name="MANB2">'[74]Datos Generales'!$B$31</definedName>
    <definedName name="MANB3">'[74]Datos Generales'!$B$32</definedName>
    <definedName name="MANC1">'[74]Datos Generales'!$B$35</definedName>
    <definedName name="MANC2">'[74]Datos Generales'!$B$36</definedName>
    <definedName name="MANCAR">'[74]Datos Generales'!$B$38</definedName>
    <definedName name="MANCO">'[74]Datos Generales'!$B$40</definedName>
    <definedName name="MANEX">'[74]Datos Generales'!$B$34</definedName>
    <definedName name="MANMO">'[74]Datos Generales'!$B$33</definedName>
    <definedName name="MANO">'[30]MANO DE OBRA'!$F$164</definedName>
    <definedName name="mano_obra_apoyo">[75]PRESUPUESTO!$AD$881</definedName>
    <definedName name="mano_obra_direccion">[75]PRESUPUESTO!$AD$880</definedName>
    <definedName name="mano_obra_directa">[75]PRESUPUESTO!$AD$872</definedName>
    <definedName name="MANO100">[113]APU!#REF!</definedName>
    <definedName name="MANO101">[113]APU!#REF!</definedName>
    <definedName name="MANO102">[113]APU!#REF!</definedName>
    <definedName name="MANO103">[113]APU!#REF!</definedName>
    <definedName name="MANO104">[113]APU!#REF!</definedName>
    <definedName name="MANO105">[113]APU!#REF!</definedName>
    <definedName name="MANO106">[113]APU!#REF!</definedName>
    <definedName name="MANO107">[113]APU!#REF!</definedName>
    <definedName name="MANO49">[113]APU!#REF!</definedName>
    <definedName name="MANO50">[113]APU!#REF!</definedName>
    <definedName name="MANO51">[113]APU!#REF!</definedName>
    <definedName name="MANO52">[113]APU!#REF!</definedName>
    <definedName name="MANO53">[113]APU!#REF!</definedName>
    <definedName name="MANO54">[113]APU!#REF!</definedName>
    <definedName name="MANO55">[113]APU!#REF!</definedName>
    <definedName name="MANO56">[113]APU!#REF!</definedName>
    <definedName name="MANO57">[113]APU!#REF!</definedName>
    <definedName name="MANO58">[113]APU!#REF!</definedName>
    <definedName name="MANO59">[113]APU!#REF!</definedName>
    <definedName name="MANO60">[113]APU!#REF!</definedName>
    <definedName name="MANO61">[113]APU!#REF!</definedName>
    <definedName name="MANO62">[113]APU!#REF!</definedName>
    <definedName name="MANO63">[113]APU!#REF!</definedName>
    <definedName name="MANO64">[113]APU!#REF!</definedName>
    <definedName name="MANO65">[113]APU!#REF!</definedName>
    <definedName name="MANO66">[113]APU!#REF!</definedName>
    <definedName name="MANO67">[113]APU!#REF!</definedName>
    <definedName name="MANO68">[113]APU!#REF!</definedName>
    <definedName name="MANO69">[113]APU!#REF!</definedName>
    <definedName name="MANO70">[113]APU!#REF!</definedName>
    <definedName name="MANO71">[113]APU!#REF!</definedName>
    <definedName name="MANO72">[113]APU!#REF!</definedName>
    <definedName name="MANO73">[113]APU!#REF!</definedName>
    <definedName name="MANO74">[113]APU!#REF!</definedName>
    <definedName name="MANO75">[113]APU!#REF!</definedName>
    <definedName name="MANO76">[113]APU!#REF!</definedName>
    <definedName name="MANO77">[113]APU!#REF!</definedName>
    <definedName name="MANO78">[113]APU!#REF!</definedName>
    <definedName name="MANO79">[113]APU!#REF!</definedName>
    <definedName name="MANO80">[113]APU!#REF!</definedName>
    <definedName name="MANO81">[113]APU!#REF!</definedName>
    <definedName name="MANO82">[113]APU!#REF!</definedName>
    <definedName name="MANO83">[113]APU!#REF!</definedName>
    <definedName name="MANO84">[113]APU!#REF!</definedName>
    <definedName name="MANO85">[113]APU!#REF!</definedName>
    <definedName name="MANO86">[113]APU!#REF!</definedName>
    <definedName name="MANO87">[113]APU!#REF!</definedName>
    <definedName name="MANO88">[113]APU!#REF!</definedName>
    <definedName name="MANO89">[113]APU!#REF!</definedName>
    <definedName name="MANO90">[113]APU!#REF!</definedName>
    <definedName name="MANO91">[113]APU!#REF!</definedName>
    <definedName name="MANO92">[113]APU!#REF!</definedName>
    <definedName name="MANO93">[113]APU!#REF!</definedName>
    <definedName name="MANO94">[113]APU!#REF!</definedName>
    <definedName name="MANO95">[113]APU!#REF!</definedName>
    <definedName name="MANO96">[113]APU!#REF!</definedName>
    <definedName name="MANO97">[113]APU!#REF!</definedName>
    <definedName name="MANO98">[113]APU!#REF!</definedName>
    <definedName name="MANO99">[113]APU!#REF!</definedName>
    <definedName name="MANOBRA">#REF!</definedName>
    <definedName name="ManoO">'[105]M.O.'!$H$11:$L$21</definedName>
    <definedName name="MANOOBRA">[70]Database!$A$6:$G$59</definedName>
    <definedName name="MANSOL">'[74]Datos Generales'!$B$41</definedName>
    <definedName name="MANUAL">#REF!</definedName>
    <definedName name="MANV">'[74]Datos Generales'!$B$37</definedName>
    <definedName name="MANVOL">'[74]Datos Generales'!$B$39</definedName>
    <definedName name="mao" hidden="1">{"TAB1",#N/A,TRUE,"GENERAL";"TAB2",#N/A,TRUE,"GENERAL";"TAB3",#N/A,TRUE,"GENERAL";"TAB4",#N/A,TRUE,"GENERAL";"TAB5",#N/A,TRUE,"GENERAL"}</definedName>
    <definedName name="maow" hidden="1">{"via1",#N/A,TRUE,"general";"via2",#N/A,TRUE,"general";"via3",#N/A,TRUE,"general"}</definedName>
    <definedName name="MAQ">[45]PRECIOS!$G$2:$J$54</definedName>
    <definedName name="MAQUINA">#REF!</definedName>
    <definedName name="MAQUINAPEGATACHAS">[60]LE!#REF!</definedName>
    <definedName name="MAQUINAR">[121]Insum!$A$68:$H$98</definedName>
    <definedName name="Maquinaria">#N/A</definedName>
    <definedName name="mar">'[88]Res-Accide-10'!#REF!</definedName>
    <definedName name="MARAVILLA" hidden="1">{"PRES REHAB ARM-PER POR ITEMS  KM A KM",#N/A,TRUE,"Rehabilitacion Arm-Per"}</definedName>
    <definedName name="marcela">[206]General!#REF!</definedName>
    <definedName name="marco">#REF!</definedName>
    <definedName name="MARCO_H">#REF!</definedName>
    <definedName name="marcolegal">[190]Listado!$T$2:$T$12</definedName>
    <definedName name="marga">#REF!</definedName>
    <definedName name="maria">[206]General!#REF!</definedName>
    <definedName name="maría">#REF!</definedName>
    <definedName name="MARILUZ">[161]General!#REF!</definedName>
    <definedName name="marina">'[207]Informe Semanal 1'!#REF!</definedName>
    <definedName name="MARINAS">[208]General!#REF!</definedName>
    <definedName name="MARTA">IF(Loan_Amount*Interest_Rate*Loan_Years*Loan_Start&gt;0,1,0)</definedName>
    <definedName name="MARTHA">#REF!</definedName>
    <definedName name="martillo">#REF!</definedName>
    <definedName name="MARY">[206]General!#REF!</definedName>
    <definedName name="MARYLUZ" hidden="1">{"PRES REHAB ARM-PER POR ITEMS  KM A KM",#N/A,TRUE,"Rehabilitacion Arm-Per"}</definedName>
    <definedName name="marzito">[209]General!#REF!</definedName>
    <definedName name="MARZO">[55]General!#REF!</definedName>
    <definedName name="masor" hidden="1">{"via1",#N/A,TRUE,"general";"via2",#N/A,TRUE,"general";"via3",#N/A,TRUE,"general"}</definedName>
    <definedName name="master_cmpnt_id_001">#REF!</definedName>
    <definedName name="MAT" localSheetId="0">#REF!</definedName>
    <definedName name="MAT">#REF!</definedName>
    <definedName name="MAT_ELEC">#REF!</definedName>
    <definedName name="mate">[34]MATERIALES!$1:$1048576</definedName>
    <definedName name="MATE100">[113]APU!#REF!</definedName>
    <definedName name="MATE101">[113]APU!#REF!</definedName>
    <definedName name="MATE102">[113]APU!#REF!</definedName>
    <definedName name="MATE103">[113]APU!#REF!</definedName>
    <definedName name="MATE104">[113]APU!#REF!</definedName>
    <definedName name="MATE105">[113]APU!#REF!</definedName>
    <definedName name="MATE106">[113]APU!#REF!</definedName>
    <definedName name="MATE107">[113]APU!#REF!</definedName>
    <definedName name="MATE49">[113]APU!#REF!</definedName>
    <definedName name="MATE50">[113]APU!#REF!</definedName>
    <definedName name="MATE51">[113]APU!#REF!</definedName>
    <definedName name="MATE52">[113]APU!#REF!</definedName>
    <definedName name="MATE53">[113]APU!#REF!</definedName>
    <definedName name="MATE54">[113]APU!#REF!</definedName>
    <definedName name="MATE55">[113]APU!#REF!</definedName>
    <definedName name="MATE56">[113]APU!#REF!</definedName>
    <definedName name="MATE57">[113]APU!#REF!</definedName>
    <definedName name="MATE58">[113]APU!#REF!</definedName>
    <definedName name="MATE59">[113]APU!#REF!</definedName>
    <definedName name="MATE60">[113]APU!#REF!</definedName>
    <definedName name="MATE61">[113]APU!#REF!</definedName>
    <definedName name="MATE62">[113]APU!#REF!</definedName>
    <definedName name="MATE63">[113]APU!#REF!</definedName>
    <definedName name="MATE64">[113]APU!#REF!</definedName>
    <definedName name="MATE65">[113]APU!#REF!</definedName>
    <definedName name="MATE66">[113]APU!#REF!</definedName>
    <definedName name="MATE67">[113]APU!#REF!</definedName>
    <definedName name="MATE68">[113]APU!#REF!</definedName>
    <definedName name="MATE69">[113]APU!#REF!</definedName>
    <definedName name="MATE70">[113]APU!#REF!</definedName>
    <definedName name="MATE71">[113]APU!#REF!</definedName>
    <definedName name="MATE72">[113]APU!#REF!</definedName>
    <definedName name="MATE73">[113]APU!#REF!</definedName>
    <definedName name="MATE74">[113]APU!#REF!</definedName>
    <definedName name="MATE75">[113]APU!#REF!</definedName>
    <definedName name="MATE76">[113]APU!#REF!</definedName>
    <definedName name="MATE77">[113]APU!#REF!</definedName>
    <definedName name="MATE78">[113]APU!#REF!</definedName>
    <definedName name="MATE79">[113]APU!#REF!</definedName>
    <definedName name="MATE80">[113]APU!#REF!</definedName>
    <definedName name="MATE81">[113]APU!#REF!</definedName>
    <definedName name="MATE82">[113]APU!#REF!</definedName>
    <definedName name="MATE83">[113]APU!#REF!</definedName>
    <definedName name="MATE84">[113]APU!#REF!</definedName>
    <definedName name="MATE85">[113]APU!#REF!</definedName>
    <definedName name="MATE86">[113]APU!#REF!</definedName>
    <definedName name="MATE87">[113]APU!#REF!</definedName>
    <definedName name="MATE88">[113]APU!#REF!</definedName>
    <definedName name="MATE89">[113]APU!#REF!</definedName>
    <definedName name="MATE90">[113]APU!#REF!</definedName>
    <definedName name="MATE91">[113]APU!#REF!</definedName>
    <definedName name="MATE92">[113]APU!#REF!</definedName>
    <definedName name="MATE93">[113]APU!#REF!</definedName>
    <definedName name="MATE94">[113]APU!#REF!</definedName>
    <definedName name="MATE95">[113]APU!#REF!</definedName>
    <definedName name="MATE96">[113]APU!#REF!</definedName>
    <definedName name="MATE97">[113]APU!#REF!</definedName>
    <definedName name="MATE98">[113]APU!#REF!</definedName>
    <definedName name="MATE99">[113]APU!#REF!</definedName>
    <definedName name="mater">#REF!</definedName>
    <definedName name="MATERIAL">#REF!</definedName>
    <definedName name="materiales">[210]materiales!$A$7:$A$1317</definedName>
    <definedName name="MATERIALES_CONCRETOS_Y_MORTEROS">[211]INSUMOS!$A$3</definedName>
    <definedName name="MATERIALES_OAM">'[162]TABLA-R '!$C$126:$F$859</definedName>
    <definedName name="materiales1">#REF!</definedName>
    <definedName name="MaterialTub">#REF!</definedName>
    <definedName name="matriz">#REF!,#REF!</definedName>
    <definedName name="MATRIZ_DE_DATOS">#REF!</definedName>
    <definedName name="MATRIZRICS">'[212]RICS NUEVA HOJA DIARIA'!$A$1:$AB$42</definedName>
    <definedName name="MAX">[213]INDICE!$1:$1048576</definedName>
    <definedName name="Max_MolePct">[96]PAGE_20!$H$44</definedName>
    <definedName name="Max_WtPct">[96]PAGE_20!$H$45</definedName>
    <definedName name="MAYO">[55]General!#REF!</definedName>
    <definedName name="MCCs">#REF!</definedName>
    <definedName name="MCIV">#REF!</definedName>
    <definedName name="MCLASIFICADO">'[60]LM '!$D$25</definedName>
    <definedName name="mdd" hidden="1">{"via1",#N/A,TRUE,"general";"via2",#N/A,TRUE,"general";"via3",#N/A,TRUE,"general"}</definedName>
    <definedName name="mdo">#REF!</definedName>
    <definedName name="MEDARDO">[206]General!#REF!</definedName>
    <definedName name="MEDIA" hidden="1">#REF!</definedName>
    <definedName name="mediah_reposo_comida">'[214]CCP,LEYES, Y DEC.'!#REF!</definedName>
    <definedName name="MEDIDOR">'[30]MANO DE OBRA'!$F$47</definedName>
    <definedName name="meg" hidden="1">{"TAB1",#N/A,TRUE,"GENERAL";"TAB2",#N/A,TRUE,"GENERAL";"TAB3",#N/A,TRUE,"GENERAL";"TAB4",#N/A,TRUE,"GENERAL";"TAB5",#N/A,TRUE,"GENERAL"}</definedName>
    <definedName name="Mejoramiento_Camino">#REF!</definedName>
    <definedName name="mem" hidden="1">{#N/A,#N/A,FALSE,"Costos Productos 6A";#N/A,#N/A,FALSE,"Costo Unitario Total H-94-12"}</definedName>
    <definedName name="MEMO">'[215]L PRECIOS'!$A$5:$D$267</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[216]!Menu</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#REF!</definedName>
    <definedName name="MesCotiz">'[14]LIQ-NOM'!$H$3</definedName>
    <definedName name="MesCotizacion">'[94]LIQUIDA-NOMINA'!$H$3</definedName>
    <definedName name="MESES">#REF!</definedName>
    <definedName name="MesesMora">'[14]LIQ-NOM'!$I$3</definedName>
    <definedName name="Meta1">#REF!</definedName>
    <definedName name="Meta2">#REF!</definedName>
    <definedName name="Meta3">#REF!</definedName>
    <definedName name="MEZCLADC19">'[60]LM '!#REF!</definedName>
    <definedName name="MEZCLADORA">[60]LE!$D$23</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#REF!,#REF!,#REF!,#REF!,#REF!,#REF!,#REF!</definedName>
    <definedName name="mhg">#REF!</definedName>
    <definedName name="mht">#REF!</definedName>
    <definedName name="mhy">#REF!</definedName>
    <definedName name="MI">'[217]ANALISIS RESUMIDOS'!$C$183,'[217]ANALISIS RESUMIDOS'!$C$186,'[217]ANALISIS RESUMIDOS'!$C$181,'[217]ANALISIS RESUMIDOS'!$C$179,'[217]ANALISIS RESUMIDOS'!$C$178,'[217]ANALISIS RESUMIDOS'!$C$39,'[217]ANALISIS RESUMIDOS'!$C$40</definedName>
    <definedName name="Mi_Salida">#REF!</definedName>
    <definedName name="Mi_Salida1">#REF!</definedName>
    <definedName name="MICR">#REF!</definedName>
    <definedName name="MICROESFERAREFLECT">'[60]LM '!#REF!</definedName>
    <definedName name="MIE">'[3]MOD-DEV.XLS'!$AM$237</definedName>
    <definedName name="MIN_MAX_sma">#REF!</definedName>
    <definedName name="MIO">[218]INDICE!$1:$1048576</definedName>
    <definedName name="mios">#REF!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'[217]ANALISIS RESUMIDOS'!$C$183,'[217]ANALISIS RESUMIDOS'!$C$186,'[217]ANALISIS RESUMIDOS'!$C$181,'[217]ANALISIS RESUMIDOS'!$C$179,'[217]ANALISIS RESUMIDOS'!$C$178,'[217]ANALISIS RESUMIDOS'!$C$39,'[217]ANALISIS RESUMIDOS'!$C$40</definedName>
    <definedName name="mlj">#REF!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MMMMMMMMMM" hidden="1">#REF!</definedName>
    <definedName name="MN" hidden="1">{"via1",#N/A,TRUE,"general";"via2",#N/A,TRUE,"general";"via3",#N/A,TRUE,"general"}</definedName>
    <definedName name="MNJH">#REF!</definedName>
    <definedName name="MO">'[196]Calculo de Cuadrillas'!$A$4:$A$10</definedName>
    <definedName name="MOA" hidden="1">{#N/A,#N/A,FALSE,"Hoja1";#N/A,#N/A,FALSE,"Hoja2"}</definedName>
    <definedName name="mobra">#REF!</definedName>
    <definedName name="MOD">#REF!</definedName>
    <definedName name="mODI"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hidden="1">{#N/A,#N/A,FALSE,"Hoja1";#N/A,#N/A,FALSE,"Hoja2"}</definedName>
    <definedName name="MOGRAL">[60]DATOS!$P$15</definedName>
    <definedName name="MONEDA">[219]Tablas!$AO$6:$AO$7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gasc">#REF!</definedName>
    <definedName name="morgastea">#REF!</definedName>
    <definedName name="MORON">#REF!</definedName>
    <definedName name="MORTERO">'[60]LM '!$D$34</definedName>
    <definedName name="MOTO">#REF!</definedName>
    <definedName name="MOTOBOMBA">#REF!</definedName>
    <definedName name="Motoniv">#REF!</definedName>
    <definedName name="Motoniveladora">#REF!</definedName>
    <definedName name="motosierra">#REF!</definedName>
    <definedName name="Mov_Tierra">#REF!</definedName>
    <definedName name="Moving_Parts_Material">[220]DropDowns!$DN$5:$DN$7,[220]DropDowns!$DN$2</definedName>
    <definedName name="MP">[221]INFRASTRUCTURE!#REF!</definedName>
    <definedName name="mpdirint">[12]Datos!$B$18</definedName>
    <definedName name="mprelecon">[12]Datos!$B$15</definedName>
    <definedName name="MPT">[221]INFRASTRUCTURE!#REF!</definedName>
    <definedName name="mr">#REF!</definedName>
    <definedName name="MRLART">[2]STRSUMM0!#REF!</definedName>
    <definedName name="MRPAV40">'[60]LM '!#REF!</definedName>
    <definedName name="MRSUPDET">[103]steel!#REF!</definedName>
    <definedName name="MT">[221]INFRASTRUCTURE!#REF!</definedName>
    <definedName name="MTEGRAMDC">'[60]LM '!#REF!</definedName>
    <definedName name="Mtz_Avance">#REF!</definedName>
    <definedName name="MUROASFALTITA">[60]DATOS!#REF!</definedName>
    <definedName name="MUROPH">[60]DATOS!#REF!</definedName>
    <definedName name="MURORIGIDO">[60]DATOS!#REF!</definedName>
    <definedName name="MURORIGIDOURBANO">[60]DATOS!#REF!</definedName>
    <definedName name="Mv">#REF!</definedName>
    <definedName name="n" hidden="1">{"via1",#N/A,TRUE,"general";"via2",#N/A,TRUE,"general";"via3",#N/A,TRUE,"general"}</definedName>
    <definedName name="Nada">[138]!Nada</definedName>
    <definedName name="Nafta_2">'[222] ASR+Nafta'!$K$19:$AS$19</definedName>
    <definedName name="Nafta2">'[222] ASR+Nafta'!$K$19:$AS$19</definedName>
    <definedName name="Nafta3">'[222]Todos+Nafta'!$K$19:$AS$19</definedName>
    <definedName name="NANA" hidden="1">#REF!</definedName>
    <definedName name="NARIÑO">#REF!</definedName>
    <definedName name="NARIÑO_1">"$#REF!.$#REF!$#REF!"</definedName>
    <definedName name="NARIÑO_10">"$#REF!.$#REF!$#REF!"</definedName>
    <definedName name="NARIÑO_9">"$#REF!.$#REF!$#REF!"</definedName>
    <definedName name="NATALIDAD">#REF!</definedName>
    <definedName name="nb">#REF!</definedName>
    <definedName name="nbv">#REF!</definedName>
    <definedName name="nbvnv" hidden="1">{"via1",#N/A,TRUE,"general";"via2",#N/A,TRUE,"general";"via3",#N/A,TRUE,"general"}</definedName>
    <definedName name="NCIV">#REF!</definedName>
    <definedName name="NDHS" hidden="1">{"TAB1",#N/A,TRUE,"GENERAL";"TAB2",#N/A,TRUE,"GENERAL";"TAB3",#N/A,TRUE,"GENERAL";"TAB4",#N/A,TRUE,"GENERAL";"TAB5",#N/A,TRUE,"GENERAL"}</definedName>
    <definedName name="nece.cab">#REF!</definedName>
    <definedName name="NEIVA">'[223]Presupuesto U '!$K$7</definedName>
    <definedName name="NEW">'[177]PLANILLA(3)'!#REF!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[94]EMPRESA!$F$8</definedName>
    <definedName name="NJH">#REF!</definedName>
    <definedName name="NM">#REF!</definedName>
    <definedName name="Nmax">#REF!</definedName>
    <definedName name="nmdlf">#REF!</definedName>
    <definedName name="NMJHGL">#REF!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[9]!absc</definedName>
    <definedName name="nnnhd" hidden="1">{"via1",#N/A,TRUE,"general";"via2",#N/A,TRUE,"general";"via3",#N/A,TRUE,"general"}</definedName>
    <definedName name="NNNNBB" hidden="1">'[111]3'!#REF!,'[111]3'!#REF!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#REF!</definedName>
    <definedName name="NO">[0]!err</definedName>
    <definedName name="No._tanques">[40]Dimensiones!$D$36</definedName>
    <definedName name="No_desarrolladas">'[63]Reservas de Petróleo'!$A$2,'[63]Reservas de Petróleo'!$A$1,'[63]Reservas de Petróleo'!$D$4,'[63]Reservas de Petróleo'!$G$1:$G$65536</definedName>
    <definedName name="noemi" hidden="1">{#N/A,#N/A,FALSE,"Costos Productos 6A";#N/A,#N/A,FALSE,"Costo Unitario Total H-94-12"}</definedName>
    <definedName name="NOMBRE" localSheetId="0">#REF!</definedName>
    <definedName name="NOMBRE">#REF!</definedName>
    <definedName name="Nombre_del_Empleado">CONCATENATE(VLOOKUP('[224]#¡REF'!XFD1,[224]ENERO!$B$6:$E$500,2)," ",VLOOKUP('[224]#¡REF'!XFD1,[224]ENERO!$B$6:$E$500,3)," ",VLOOKUP('[224]#¡REF'!XFD1,[224]ENERO!$B$6:$E$500,4))</definedName>
    <definedName name="NombreCoordinador">#REF!</definedName>
    <definedName name="NombreDependencia">#REF!</definedName>
    <definedName name="NombreProyecto">#REF!</definedName>
    <definedName name="NombreVicepresidencia">#REF!</definedName>
    <definedName name="Norte">#REF!</definedName>
    <definedName name="note_note">#REF!</definedName>
    <definedName name="NOVIEMBRE">MATCH(0.01,[33]!End_Bal,-1)+1</definedName>
    <definedName name="NPAGE">[2]STRSUMM0!#REF!</definedName>
    <definedName name="NPV0">'[3]MOD-DEV.XLS'!$AB$369</definedName>
    <definedName name="NPVER0">'[3]MOD-DEV.XLS'!$AG$371</definedName>
    <definedName name="NPVER12">'[3]MOD-DEV.XLS'!$AI$371</definedName>
    <definedName name="NPVER15">'[3]MOD-DEV.XLS'!$AJ$371</definedName>
    <definedName name="NPVER8">'[3]MOD-DEV.XLS'!$AH$371</definedName>
    <definedName name="nr">#REF!</definedName>
    <definedName name="NroCODIGO">#REF!</definedName>
    <definedName name="NroDOCUMENTO">#REF!</definedName>
    <definedName name="nrooempalmes">#REF!</definedName>
    <definedName name="nt">#REF!</definedName>
    <definedName name="NUEBA">#REF!</definedName>
    <definedName name="NUEVA">#REF!,#REF!,#REF!,#REF!,#REF!,#REF!,#REF!</definedName>
    <definedName name="NUEVAHOJA">'[177]PLANILLA(3)'!#REF!</definedName>
    <definedName name="nuevahoka">'[177]PLANILLA(3)'!#REF!</definedName>
    <definedName name="NuevaMatriz">'[225]@RISK - Correlaciones'!$C$5:$H$10</definedName>
    <definedName name="NuevaMatriz1">#REF!</definedName>
    <definedName name="NuevaMatriz2_2">'[226]@RISK - Correlaciones'!$C$24:$CZ$125</definedName>
    <definedName name="NUEVO">#REF!</definedName>
    <definedName name="Num_Pmt_Per_Year">#REF!</definedName>
    <definedName name="Number_of_Payments">MATCH(0.01,End_Bal,-1)+1</definedName>
    <definedName name="number_of_phases_id_001">#REF!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hidden="1">{"via1",#N/A,TRUE,"general";"via2",#N/A,TRUE,"general";"via3",#N/A,TRUE,"general"}</definedName>
    <definedName name="ñ">#REF!</definedName>
    <definedName name="ñjg">#REF!</definedName>
    <definedName name="ñl">#REF!</definedName>
    <definedName name="ÑLOOP">#REF!</definedName>
    <definedName name="ÑLPO">#REF!</definedName>
    <definedName name="ññ">#REF!</definedName>
    <definedName name="ÑÑL">#REF!,#REF!,#REF!,#REF!,#REF!,#REF!,#REF!</definedName>
    <definedName name="ÑÑLKJU">#REF!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[12]Datos!$B$4</definedName>
    <definedName name="ObjetivoProyecto">#REF!</definedName>
    <definedName name="objetivospolítica">'[62]Objetivos de Política'!$B$2:$B$214</definedName>
    <definedName name="OBJETO">#REF!</definedName>
    <definedName name="Objeto_LIC">'[70]Prestaciones y AIU'!$A$3</definedName>
    <definedName name="OBR">#REF!</definedName>
    <definedName name="Obra" localSheetId="0">#REF!</definedName>
    <definedName name="Obra">#REF!</definedName>
    <definedName name="obras" hidden="1">#REF!</definedName>
    <definedName name="obras1">DATE(YEAR([227]!Loan_Start),MONTH([227]!Loan_Start)+Payment_Number,DAY([227]!Loan_Start))</definedName>
    <definedName name="obras11" hidden="1">#REF!</definedName>
    <definedName name="obras111">DATE(YEAR([228]!Loan_Start),MONTH([228]!Loan_Start)+Payment_Number,DAY([228]!Loan_Start))</definedName>
    <definedName name="obrero">#REF!</definedName>
    <definedName name="obs">#REF!</definedName>
    <definedName name="OBSERVACIONES">#REF!</definedName>
    <definedName name="OCD">[18]Tablas!#REF!</definedName>
    <definedName name="OCD1_1">[18]Tablas!#REF!</definedName>
    <definedName name="OCD1_1_1">[18]Tablas!#REF!</definedName>
    <definedName name="OCI">[18]Tablas!#REF!</definedName>
    <definedName name="OCI1_1">[18]Tablas!#REF!</definedName>
    <definedName name="OCI1_1_1">[18]Tablas!#REF!</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IOI"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EY">#REF!</definedName>
    <definedName name="OKIS">#REF!</definedName>
    <definedName name="OLE_LINK1">#REF!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'[74]Datos Generales'!$B$2</definedName>
    <definedName name="opcion">#REF!</definedName>
    <definedName name="operador">#REF!</definedName>
    <definedName name="OPERADORES">#REF!</definedName>
    <definedName name="Operario">#REF!</definedName>
    <definedName name="operating_mode_id_001">#REF!</definedName>
    <definedName name="OPEX0">'[3]MOD-DEV.XLS'!$L$369</definedName>
    <definedName name="OPEX12">'[3]MOD-DEV.XLS'!$N$369</definedName>
    <definedName name="OPEX15">'[3]MOD-DEV.XLS'!$O$369</definedName>
    <definedName name="OPEX8">'[3]MOD-DEV.XLS'!$M$369</definedName>
    <definedName name="OR">#REF!</definedName>
    <definedName name="orga">#REF!</definedName>
    <definedName name="Orifice_Material">[112]DropDowns!$BD$2:$BD$28</definedName>
    <definedName name="Orifice_Type">[112]DropDowns!$BB$2:$BB$11</definedName>
    <definedName name="ORIGEN">#REF!</definedName>
    <definedName name="ORIGINAL" hidden="1">{#N/A,#N/A,FALSE,"orthoflow";#N/A,#N/A,FALSE,"Miscelaneos";#N/A,#N/A,FALSE,"Instrumentacio";#N/A,#N/A,FALSE,"Electrico";#N/A,#N/A,FALSE,"Valv. Seguridad"}</definedName>
    <definedName name="OROZCO" hidden="1">[10]INST!#REF!</definedName>
    <definedName name="ORRI">'[229]MOD-DEV.XLS'!$C$21</definedName>
    <definedName name="ORRI2">'[3]MOD-DEV.XLS'!$C$21</definedName>
    <definedName name="os">#REF!</definedName>
    <definedName name="OSCAR">#REF!</definedName>
    <definedName name="OSL">#REF!</definedName>
    <definedName name="OTH">'[3]MOD-DEV.XLS'!$F$25</definedName>
    <definedName name="OTR">[230]Otros!#REF!</definedName>
    <definedName name="OTRO">[34]OTROS!$1:$1048576</definedName>
    <definedName name="otros">[210]otros!$A$6:$A$1235</definedName>
    <definedName name="OTROS1">#REF!</definedName>
    <definedName name="OUT">#REF!</definedName>
    <definedName name="OXI">#REF!</definedName>
    <definedName name="p">#REF!</definedName>
    <definedName name="P_Sampling">[96]PAGE_20!#REF!</definedName>
    <definedName name="P_Yacimiento">#REF!</definedName>
    <definedName name="p0p0" hidden="1">{"via1",#N/A,TRUE,"general";"via2",#N/A,TRUE,"general";"via3",#N/A,TRUE,"general"}</definedName>
    <definedName name="PA">#REF!</definedName>
    <definedName name="paco">#REF!</definedName>
    <definedName name="Page____1____of____2">#REF!</definedName>
    <definedName name="page_001">#REF!</definedName>
    <definedName name="pageof_001">#REF!</definedName>
    <definedName name="Pages">'[231]Flash Vapor (3)'!#REF!</definedName>
    <definedName name="PAJARITA">#REF!</definedName>
    <definedName name="palgasc">#REF!</definedName>
    <definedName name="panel_id_001">#REF!</definedName>
    <definedName name="papa">#REF!</definedName>
    <definedName name="paralelo">#REF!</definedName>
    <definedName name="parame">#REF!</definedName>
    <definedName name="Parametro_Peso">[131]Tablas!$A$1:$A$65536</definedName>
    <definedName name="PASOELE">[30]Hoja2!$F$95</definedName>
    <definedName name="Pav">#N/A</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DATE(YEAR([228]!Loan_Start),MONTH([228]!Loan_Start)+Payment_Number,DAY([228]!Loan_Start))</definedName>
    <definedName name="Payment_Needed">"Pago necesario"</definedName>
    <definedName name="PAYO">'[3]MOD-DEV.XLS'!$AK$237</definedName>
    <definedName name="PAZ">#REF!</definedName>
    <definedName name="Pb">#REF!</definedName>
    <definedName name="PBase">[96]PAGE_20!#REF!</definedName>
    <definedName name="pc">#REF!</definedName>
    <definedName name="Pd">#REF!</definedName>
    <definedName name="pd_above_ref_001">#REF!</definedName>
    <definedName name="pd_angle_of_repose_001">#REF!</definedName>
    <definedName name="pd_api_calc_type_001">#REF!</definedName>
    <definedName name="pd_api_degree_max_001">#REF!</definedName>
    <definedName name="pd_api_degree_min_001">#REF!</definedName>
    <definedName name="pd_api_degree_nor_001">#REF!</definedName>
    <definedName name="pd_api_group_id_001">#REF!</definedName>
    <definedName name="pd_bubble_pt_max_001">#REF!</definedName>
    <definedName name="pd_bubble_pt_min_001">#REF!</definedName>
    <definedName name="pd_bubble_pt_nor_001">#REF!</definedName>
    <definedName name="pd_bubble_pt_uid_001">#REF!</definedName>
    <definedName name="pd_build_tend_001">#REF!</definedName>
    <definedName name="pd_build_tend_low_001">#REF!</definedName>
    <definedName name="pd_chim_abstr_num_001">#REF!</definedName>
    <definedName name="pd_coagulat_001">#REF!</definedName>
    <definedName name="pd_coagulat_low_001">#REF!</definedName>
    <definedName name="pd_colored_001">#REF!</definedName>
    <definedName name="pd_colored_low_001">#REF!</definedName>
    <definedName name="pd_compres_base_001">#REF!</definedName>
    <definedName name="pd_compres_flow_max_001">#REF!</definedName>
    <definedName name="pd_compres_flow_min_001">#REF!</definedName>
    <definedName name="pd_compres_flow_nor">#REF!</definedName>
    <definedName name="pd_compres_flow_nor_001">#REF!</definedName>
    <definedName name="pd_conduct_resist_flg_001">#REF!</definedName>
    <definedName name="pd_conductivity_max_001">#REF!</definedName>
    <definedName name="pd_conductivity_min_001">#REF!</definedName>
    <definedName name="pd_conductivity_nor_001">#REF!</definedName>
    <definedName name="pd_conductivity_uid_001">#REF!</definedName>
    <definedName name="pd_contain_parts">#REF!</definedName>
    <definedName name="pd_contain_parts_001">#REF!</definedName>
    <definedName name="pd_corrosive_001">#REF!</definedName>
    <definedName name="pd_corrosive_low_001">#REF!</definedName>
    <definedName name="pd_cp_cv_max_001">#REF!</definedName>
    <definedName name="pd_cp_cv_min_001">#REF!</definedName>
    <definedName name="pd_cp_cv_nor_001">#REF!</definedName>
    <definedName name="pd_critic_press_001">#REF!</definedName>
    <definedName name="pd_critic_press_uflg_001">#REF!</definedName>
    <definedName name="pd_critic_press_uid_001">#REF!</definedName>
    <definedName name="pd_dens_at_bas_uid_001">#REF!</definedName>
    <definedName name="pd_dens_at_base">#REF!</definedName>
    <definedName name="pd_dens_at_base_001">#REF!</definedName>
    <definedName name="pd_dens_comp_base_flg_001">#REF!</definedName>
    <definedName name="pd_dens_grav_base_flg_001">#REF!</definedName>
    <definedName name="pd_dens_grav_flg_001">#REF!</definedName>
    <definedName name="pd_dens_grav_low_flg_001">#REF!</definedName>
    <definedName name="pd_dens_max_001">#REF!</definedName>
    <definedName name="pd_dens_min_001">#REF!</definedName>
    <definedName name="pd_dens_nor">#REF!</definedName>
    <definedName name="pd_dens_nor_001">#REF!</definedName>
    <definedName name="pd_dens_ref_001">#REF!</definedName>
    <definedName name="pd_dens_ref_uid_001">#REF!</definedName>
    <definedName name="pd_dens_uid_001">#REF!</definedName>
    <definedName name="pd_design_temp_max_001">#REF!</definedName>
    <definedName name="pd_design_temp_min_001">#REF!</definedName>
    <definedName name="pd_design_temp_uid_001">#REF!</definedName>
    <definedName name="pd_dew_pt_max_001">#REF!</definedName>
    <definedName name="pd_dew_pt_min_001">#REF!</definedName>
    <definedName name="pd_dew_pt_nor_001">#REF!</definedName>
    <definedName name="pd_dew_pt_uid_001">#REF!</definedName>
    <definedName name="pd_dielectric_low_001">#REF!</definedName>
    <definedName name="pd_dielectric_up_001">#REF!</definedName>
    <definedName name="pd_dist_glass_001">#REF!</definedName>
    <definedName name="pd_dist_glass_uid_001">#REF!</definedName>
    <definedName name="pd_entrained_gas_001">#REF!</definedName>
    <definedName name="pd_entrained_gas_uid_001">#REF!</definedName>
    <definedName name="pd_erosive_001">#REF!</definedName>
    <definedName name="pd_erosive_low_001">#REF!</definedName>
    <definedName name="pd_f_alarm_high_001">#REF!</definedName>
    <definedName name="pd_f_alarm_high_high_001">#REF!</definedName>
    <definedName name="pd_f_alarm_high_high_high_001">#REF!</definedName>
    <definedName name="pd_f_alarm_low_001">#REF!</definedName>
    <definedName name="pd_f_alarm_low_low_001">#REF!</definedName>
    <definedName name="pd_f_alarm_low_low_low_001">#REF!</definedName>
    <definedName name="pd_f_cntrl_pnt_001">#REF!</definedName>
    <definedName name="pd_f_cntrl_pnt_uid_001">#REF!</definedName>
    <definedName name="pd_f_range_max_001">#REF!</definedName>
    <definedName name="pd_f_range_min_001">#REF!</definedName>
    <definedName name="pd_f_range_nor_001">#REF!</definedName>
    <definedName name="pd_f_range_uflg_001">#REF!</definedName>
    <definedName name="pd_f_range_uid_001">#REF!</definedName>
    <definedName name="pd_f_trac_jacet_001">#REF!</definedName>
    <definedName name="pd_f_trip_alarm_uflg_001">#REF!</definedName>
    <definedName name="pd_f_trip_alarm_uid_001">#REF!</definedName>
    <definedName name="pd_f_trip_high_001">#REF!</definedName>
    <definedName name="pd_f_trip_high_high_001">#REF!</definedName>
    <definedName name="pd_f_trip_high_high_high_001">#REF!</definedName>
    <definedName name="pd_f_trip_low_001">#REF!</definedName>
    <definedName name="pd_f_trip_low_low_001">#REF!</definedName>
    <definedName name="pd_f_trip_low_low_low_001">#REF!</definedName>
    <definedName name="pd_f_valvtend_001">#REF!</definedName>
    <definedName name="pd_flow_add_flag_001">#REF!</definedName>
    <definedName name="pd_flow_alarm_flag_001">#REF!</definedName>
    <definedName name="pd_flow_flag_001">#REF!</definedName>
    <definedName name="pd_flow_max">#REF!</definedName>
    <definedName name="pd_flow_max_001">#REF!</definedName>
    <definedName name="pd_flow_min">#REF!</definedName>
    <definedName name="pd_flow_min_001">#REF!</definedName>
    <definedName name="pd_flow_nor">#REF!</definedName>
    <definedName name="pd_flow_nor_001">#REF!</definedName>
    <definedName name="pd_flow_uflg_001">#REF!</definedName>
    <definedName name="pd_flow_uid_001">#REF!</definedName>
    <definedName name="pd_fluid_name">#REF!</definedName>
    <definedName name="pd_fluid_name_001">#REF!</definedName>
    <definedName name="pd_fluid_phase_001">#REF!</definedName>
    <definedName name="pd_fluid_phase_low_001">#REF!</definedName>
    <definedName name="pd_fluid_stat_001">#REF!</definedName>
    <definedName name="pd_foaming_low">#REF!</definedName>
    <definedName name="pd_foaming_low_001">#REF!</definedName>
    <definedName name="pd_foaming_up">#REF!</definedName>
    <definedName name="pd_foaming_up_001">#REF!</definedName>
    <definedName name="pd_gas_comp_dens_flg_001">#REF!</definedName>
    <definedName name="pd_gas_mm_grav_flg_001">#REF!</definedName>
    <definedName name="pd_heat_max_001">#REF!</definedName>
    <definedName name="pd_heat_min_001">#REF!</definedName>
    <definedName name="pd_heat_nor_001">#REF!</definedName>
    <definedName name="pd_heat_uid_001">#REF!</definedName>
    <definedName name="pd_isize_phase_001">#REF!</definedName>
    <definedName name="pd_latent_heat_max_001">#REF!</definedName>
    <definedName name="pd_latent_heat_min_001">#REF!</definedName>
    <definedName name="pd_latent_heat_nor_001">#REF!</definedName>
    <definedName name="pd_latent_heat_uid_001">#REF!</definedName>
    <definedName name="pd_level_nor_001">#REF!</definedName>
    <definedName name="pd_level_nor_uid_001">#REF!</definedName>
    <definedName name="pd_line_eq_flg_001">#REF!</definedName>
    <definedName name="pd_lmt_pres_001">#REF!</definedName>
    <definedName name="pd_lmt_pres_uid_001">#REF!</definedName>
    <definedName name="pd_lower_density_uid_001">#REF!</definedName>
    <definedName name="pd_lower_fluid_name">#REF!</definedName>
    <definedName name="pd_lower_fluid_name_001">#REF!</definedName>
    <definedName name="pd_molecular_mass_001">#REF!</definedName>
    <definedName name="pd_note_001">#REF!</definedName>
    <definedName name="pd_oxidizing_001">#REF!</definedName>
    <definedName name="pd_ph_orp_max_001">#REF!</definedName>
    <definedName name="pd_ph_orp_min_001">#REF!</definedName>
    <definedName name="pd_ph_orp_nor_001">#REF!</definedName>
    <definedName name="pd_ph_orp_uid_001">#REF!</definedName>
    <definedName name="pd_press_base">#REF!</definedName>
    <definedName name="pd_press_base_001">#REF!</definedName>
    <definedName name="pd_press_base_uid_001">#REF!</definedName>
    <definedName name="pd_press_des_001">#REF!</definedName>
    <definedName name="pd_press_des_min_001">#REF!</definedName>
    <definedName name="pd_press_des_min_uflg_001">#REF!</definedName>
    <definedName name="pd_press_des_min_uid_001">#REF!</definedName>
    <definedName name="pd_press_des_uflg_001">#REF!</definedName>
    <definedName name="pd_press_des_uid_001">#REF!</definedName>
    <definedName name="pd_press_drp_max_001">#REF!</definedName>
    <definedName name="pd_press_drp_min_001">#REF!</definedName>
    <definedName name="pd_press_drp_nor_001">#REF!</definedName>
    <definedName name="pd_press_drp_uid_001">#REF!</definedName>
    <definedName name="pd_press_max">#REF!</definedName>
    <definedName name="pd_press_max_001">#REF!</definedName>
    <definedName name="pd_press_min">#REF!</definedName>
    <definedName name="pd_press_min_001">#REF!</definedName>
    <definedName name="pd_press_nor">#REF!</definedName>
    <definedName name="pd_press_nor_001">#REF!</definedName>
    <definedName name="pd_press_uflg_001">#REF!</definedName>
    <definedName name="pd_press_uid_001">#REF!</definedName>
    <definedName name="pd_pulsation_001">#REF!</definedName>
    <definedName name="pd_reference_001">#REF!</definedName>
    <definedName name="pd_resistivity_max_001">#REF!</definedName>
    <definedName name="pd_resistivity_min_001">#REF!</definedName>
    <definedName name="pd_resistivity_nor_001">#REF!</definedName>
    <definedName name="pd_resistivity_uid_001">#REF!</definedName>
    <definedName name="pd_return_pres_design_001">#REF!</definedName>
    <definedName name="pd_return_pres_design_uflg_001">#REF!</definedName>
    <definedName name="pd_return_pres_design_uid_001">#REF!</definedName>
    <definedName name="pd_return_pres_max_001">#REF!</definedName>
    <definedName name="pd_return_pres_min_001">#REF!</definedName>
    <definedName name="pd_return_pres_nor_001">#REF!</definedName>
    <definedName name="pd_return_pres_uflg_001">#REF!</definedName>
    <definedName name="pd_return_pres_uid_001">#REF!</definedName>
    <definedName name="pd_return_temp_design_001">#REF!</definedName>
    <definedName name="pd_return_temp_max_001">#REF!</definedName>
    <definedName name="pd_return_temp_min_001">#REF!</definedName>
    <definedName name="pd_return_temp_nor_001">#REF!</definedName>
    <definedName name="pd_return_temp_uid_001">#REF!</definedName>
    <definedName name="pd_saturat_temp_001">#REF!</definedName>
    <definedName name="pd_schedul_001">#REF!</definedName>
    <definedName name="pd_size_001">#REF!</definedName>
    <definedName name="pd_size_uid_001">#REF!</definedName>
    <definedName name="pd_solidfy_001">#REF!</definedName>
    <definedName name="pd_solidfy_low_001">#REF!</definedName>
    <definedName name="pd_solids_qt_001">#REF!</definedName>
    <definedName name="pd_solids_qt_uid_001">#REF!</definedName>
    <definedName name="pd_solids_size_001">#REF!</definedName>
    <definedName name="pd_solids_size_uid_001">#REF!</definedName>
    <definedName name="pd_source_001">#REF!</definedName>
    <definedName name="pd_source_type_001">#REF!</definedName>
    <definedName name="pd_spec_grav_base">#REF!</definedName>
    <definedName name="pd_spec_grav_base_001">#REF!</definedName>
    <definedName name="pd_spec_grav_max_001">#REF!</definedName>
    <definedName name="pd_spec_grav_min_001">#REF!</definedName>
    <definedName name="pd_spec_grav_nor">#REF!</definedName>
    <definedName name="pd_spec_grav_nor_001">#REF!</definedName>
    <definedName name="pd_spec_grav_ref_001">#REF!</definedName>
    <definedName name="pd_stat_001">#REF!</definedName>
    <definedName name="pd_temp_base">#REF!</definedName>
    <definedName name="pd_temp_base_001">#REF!</definedName>
    <definedName name="pd_temp_base_uid_001">#REF!</definedName>
    <definedName name="pd_temp_max">#REF!</definedName>
    <definedName name="pd_temp_max_001">#REF!</definedName>
    <definedName name="pd_temp_min">#REF!</definedName>
    <definedName name="pd_temp_min_001">#REF!</definedName>
    <definedName name="pd_temp_nor">#REF!</definedName>
    <definedName name="pd_temp_nor_001">#REF!</definedName>
    <definedName name="pd_temp_ref_001">#REF!</definedName>
    <definedName name="pd_temp_ref_uid_001">#REF!</definedName>
    <definedName name="pd_temp_uid_001">#REF!</definedName>
    <definedName name="pd_term_shock_001">#REF!</definedName>
    <definedName name="pd_toxic_001">#REF!</definedName>
    <definedName name="pd_toxic_low_001">#REF!</definedName>
    <definedName name="pd_transparent_001">#REF!</definedName>
    <definedName name="pd_transparent_low_001">#REF!</definedName>
    <definedName name="pd_udf_c01_001">#REF!</definedName>
    <definedName name="pd_udf_c02_001">#REF!</definedName>
    <definedName name="pd_udf_c03_001">#REF!</definedName>
    <definedName name="pd_udf_c04_001">#REF!</definedName>
    <definedName name="pd_udf_c05_001">#REF!</definedName>
    <definedName name="pd_udf_c06_001">#REF!</definedName>
    <definedName name="pd_udf_c07_001">#REF!</definedName>
    <definedName name="pd_udf_c08_001">#REF!</definedName>
    <definedName name="pd_udf_c09_001">#REF!</definedName>
    <definedName name="pd_udf_c10_001">#REF!</definedName>
    <definedName name="pd_udf_c11_001">#REF!</definedName>
    <definedName name="pd_udf_c12_001">#REF!</definedName>
    <definedName name="pd_udf_c13_001">#REF!</definedName>
    <definedName name="pd_udf_c14_001">#REF!</definedName>
    <definedName name="pd_udf_c15_001">#REF!</definedName>
    <definedName name="pd_udf_c16_001">#REF!</definedName>
    <definedName name="pd_udf_c17_001">#REF!</definedName>
    <definedName name="pd_udf_c18_001">#REF!</definedName>
    <definedName name="pd_udf_c19_001">#REF!</definedName>
    <definedName name="pd_udf_c20_001">#REF!</definedName>
    <definedName name="pd_unit_percent_001">#REF!</definedName>
    <definedName name="pd_vap_press_max_001">#REF!</definedName>
    <definedName name="pd_vap_press_min_001">#REF!</definedName>
    <definedName name="pd_vap_press_nor">#REF!</definedName>
    <definedName name="pd_vap_press_nor_001">#REF!</definedName>
    <definedName name="pd_vap_press_uflg_001">#REF!</definedName>
    <definedName name="pd_vap_press_uid_001">#REF!</definedName>
    <definedName name="pd_velocity_max_001">#REF!</definedName>
    <definedName name="pd_velocity_min_001">#REF!</definedName>
    <definedName name="pd_velocity_nor_001">#REF!</definedName>
    <definedName name="pd_velocity_uid_001">#REF!</definedName>
    <definedName name="pd_vibration_001">#REF!</definedName>
    <definedName name="pd_visc_max_001">#REF!</definedName>
    <definedName name="pd_visc_min_001">#REF!</definedName>
    <definedName name="pd_visc_nor">#REF!</definedName>
    <definedName name="pd_visc_nor_001">#REF!</definedName>
    <definedName name="pd_visc_uid_001">#REF!</definedName>
    <definedName name="PE">#REF!</definedName>
    <definedName name="pelo">#REF!</definedName>
    <definedName name="PEN">#REF!</definedName>
    <definedName name="PEPE">[0]!err</definedName>
    <definedName name="perdclean">#REF!</definedName>
    <definedName name="PEREZ">[0]!err</definedName>
    <definedName name="PERIODO">[232]CUMPLIMIENTO!$M$5</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'[94]LIQUIDA-NOMINA'!$C$4</definedName>
    <definedName name="PeriodoRepago">#REF!</definedName>
    <definedName name="PeriodoRepagoCCP">#REF!</definedName>
    <definedName name="PERIODOS.SMML">#REF!</definedName>
    <definedName name="PERIODS.SMML">#REF!</definedName>
    <definedName name="PERRD">#REF!</definedName>
    <definedName name="PERRITO">[55]General!#REF!</definedName>
    <definedName name="pers">[233]PERS!$A:$A</definedName>
    <definedName name="PERSONAL_OAM">'[162]TABLA-R '!$C$5:$H$54</definedName>
    <definedName name="Peso_conductor">#REF!</definedName>
    <definedName name="PETREOS">[104]Presupuesto!$J$1</definedName>
    <definedName name="phase1_001">#REF!</definedName>
    <definedName name="phase2_001">#REF!</definedName>
    <definedName name="phase3_001">#REF!</definedName>
    <definedName name="phed">[126]Hoja1!$C$4</definedName>
    <definedName name="phen">[126]Hoja1!$C$5</definedName>
    <definedName name="pi">#REF!</definedName>
    <definedName name="PIA">#REF!</definedName>
    <definedName name="PIB">#REF!</definedName>
    <definedName name="pid_no_001">#REF!</definedName>
    <definedName name="PIEDRACICLO">'[60]LM '!$D$26</definedName>
    <definedName name="piedram">#REF!</definedName>
    <definedName name="PILOTE">#REF!</definedName>
    <definedName name="PIN">#REF!</definedName>
    <definedName name="Pindis">#REF!</definedName>
    <definedName name="pint">'[172]7422CW00'!#REF!</definedName>
    <definedName name="pintura">'[172]7422CW00'!#REF!</definedName>
    <definedName name="PINTURAREFLECTIVA">'[60]LM '!#REF!</definedName>
    <definedName name="Pinturas">#REF!</definedName>
    <definedName name="pintyura">[234]STRSUMM0!#REF!</definedName>
    <definedName name="PIP">#REF!</definedName>
    <definedName name="pipe_class_001">#REF!</definedName>
    <definedName name="pipe_class_id_001">#REF!</definedName>
    <definedName name="Piscinas">#REF!</definedName>
    <definedName name="PisosEnchape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hidden="1">{"TAB1",#N/A,TRUE,"GENERAL";"TAB2",#N/A,TRUE,"GENERAL";"TAB3",#N/A,TRUE,"GENERAL";"TAB4",#N/A,TRUE,"GENERAL";"TAB5",#N/A,TRUE,"GENERAL"}</definedName>
    <definedName name="PLAN">#REF!</definedName>
    <definedName name="PLAN_2001_ASOCIACION_PALERMO_Sheet2_List">#REF!,#REF!</definedName>
    <definedName name="PLANO">[30]TUBERIA!$F$125</definedName>
    <definedName name="plant_id_001">#REF!</definedName>
    <definedName name="PLANTAASFALTO">[60]LE!#REF!</definedName>
    <definedName name="PLANTATRITURA">[60]LE!#REF!</definedName>
    <definedName name="Platinas">#REF!</definedName>
    <definedName name="Plazo">[85]BASES!$E$27</definedName>
    <definedName name="PlazoAIU">#REF!</definedName>
    <definedName name="ploter">#REF!</definedName>
    <definedName name="PLPLUNN" hidden="1">{"TAB1",#N/A,TRUE,"GENERAL";"TAB2",#N/A,TRUE,"GENERAL";"TAB3",#N/A,TRUE,"GENERAL";"TAB4",#N/A,TRUE,"GENERAL";"TAB5",#N/A,TRUE,"GENERAL"}</definedName>
    <definedName name="PMP">#REF!</definedName>
    <definedName name="pnvo">[235]Hoja3!$C$5:$D$9</definedName>
    <definedName name="pñ">#REF!</definedName>
    <definedName name="po">#REF!</definedName>
    <definedName name="poblado">[62]Listado!$G$2:$G$8</definedName>
    <definedName name="POCETAS">#REF!</definedName>
    <definedName name="poi">#REF!</definedName>
    <definedName name="POIL">#REF!</definedName>
    <definedName name="POIUP" hidden="1">{"via1",#N/A,TRUE,"general";"via2",#N/A,TRUE,"general";"via3",#N/A,TRUE,"general"}</definedName>
    <definedName name="pok">#REF!</definedName>
    <definedName name="POKKK">#REF!</definedName>
    <definedName name="POL">#REF!</definedName>
    <definedName name="POLII">#REF!</definedName>
    <definedName name="POLLO">#REF!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[86]BASES!$E$26</definedName>
    <definedName name="Porcentaje">#REF!</definedName>
    <definedName name="PORCENTAJE1">#REF!</definedName>
    <definedName name="PORTADA.">#REF!</definedName>
    <definedName name="PORTADA2">'[236]Hoja 1 '!#REF!</definedName>
    <definedName name="PORTOTAL">#REF!</definedName>
    <definedName name="POS">'[229]MOD-DEV.XLS'!$F$103</definedName>
    <definedName name="POSICION_PRESUP">[16]Tablas!#REF!</definedName>
    <definedName name="POSICIONES">#REF!</definedName>
    <definedName name="POSTE">'[60]LM '!#REF!</definedName>
    <definedName name="pouig" hidden="1">{"via1",#N/A,TRUE,"general";"via2",#N/A,TRUE,"general";"via3",#N/A,TRUE,"general"}</definedName>
    <definedName name="power_distribution_board_001">#REF!</definedName>
    <definedName name="power_factor_full_load_001">#REF!</definedName>
    <definedName name="power_supply_type_flag_001">#REF!</definedName>
    <definedName name="POZO">[131]Tablas!$C$1:$C$65536</definedName>
    <definedName name="pozo2clean">[72]POZOS!$T$9:$T$17,[72]POZOS!$W$9:$X$17,[72]POZOS!#REF!,[72]POZOS!$T$25:$T$31,[72]POZOS!$W$25:$X$31,[72]POZOS!#REF!,[72]POZOS!$T$36:$T$38,[72]POZOS!$W$36:$X$38,[72]POZOS!#REF!,[72]POZOS!$T$47:$T$49,[72]POZOS!$W$47:$X$49,[72]POZOS!#REF!,[72]POZOS!$T$58:$T$59,[72]POZOS!$W$58:$X$59,[72]POZOS!#REF!,[72]POZOS!$T$64:$T$67,[72]POZOS!$W$64:$X$67,[72]POZOS!#REF!</definedName>
    <definedName name="pozo3clean">[72]POZOS!$T$76:$T$83,[72]POZOS!$W$76:$X$83,[72]POZOS!#REF!,[72]POZOS!$T$92:$T$93,[72]POZOS!$W$92:$X$93,[72]POZOS!#REF!,[72]POZOS!$T$103:$T$111,[72]POZOS!$W$103:$X$111,[72]POZOS!#REF!,[72]POZOS!$T$122:$T$125,[72]POZOS!$W$122:$X$125,[72]POZOS!#REF!,[72]POZOS!$T$133:$T$135,[72]POZOS!$W$133:$X$135,[72]POZOS!#REF!,[72]POZOS!$T$144,[72]POZOS!$W$144:$X$144</definedName>
    <definedName name="pozo4clean">[72]POZOS!#REF!,[72]POZOS!$T$151:$T$156,[72]POZOS!$T$165:$T$166,[72]POZOS!$T$176,[72]POZOS!$T$184:$T$188,[72]POZOS!$W$151:$X$156,[72]POZOS!#REF!,[72]POZOS!$W$165:$X$166,[72]POZOS!#REF!,[72]POZOS!$W$176:$X$176,[72]POZOS!#REF!,[72]POZOS!$W$184:$X$188,[72]POZOS!#REF!,[72]POZOS!$T$196:$T$201,[72]POZOS!$W$196:$X$201,[72]POZOS!#REF!,[72]POZOS!$T$204:$T$208</definedName>
    <definedName name="pozo5clean">[72]POZOS!$W$204:$X$208,[72]POZOS!#REF!,[72]POZOS!$K$221:$M$221,[72]POZOS!$S$221:$S$225,[72]POZOS!$C$238:$C$239,[72]POZOS!$I$238:$O$240,[72]POZOS!$G$240,[72]POZOS!$R$238:$U$239,[72]POZOS!$R$240,[72]POZOS!$F$255,[72]POZOS!$C$243:$C$246,[72]POZOS!$I$243:$U$246,[72]POZOS!$I$256:$M$256</definedName>
    <definedName name="pozoclean">[72]POZOS!$A$9:$P$17,[72]POZOS!$A$25:$P$31,[72]POZOS!$A$36:$P$38,[72]POZOS!$A$47:$P$49,[72]POZOS!$A$58:$P$59,[72]POZOS!$A$64:$P$67,[72]POZOS!$A$76:$P$83,[72]POZOS!$A$92:$P$93,[72]POZOS!$A$103:$P$111,[72]POZOS!$A$122:$P$125,[72]POZOS!$A$133:$P$135,[72]POZOS!$A$144:$P$144,[72]POZOS!$A$151:$P$156,[72]POZOS!$A$165:$P$166,[72]POZOS!$A$176:$P$176,[72]POZOS!$A$184:$P$188,[72]POZOS!$A$196:$P$201,[72]POZOS!$A$204:$P$208</definedName>
    <definedName name="pp">#REF!</definedName>
    <definedName name="PPI">[71]Ev.Economica!$B$18</definedName>
    <definedName name="PPNM">#REF!</definedName>
    <definedName name="ppp">#REF!</definedName>
    <definedName name="PPPP" hidden="1">{#N/A,#N/A,FALSE,"orthoflow";#N/A,#N/A,FALSE,"Miscelaneos";#N/A,#N/A,FALSE,"Instrumentacio";#N/A,#N/A,FALSE,"Electrico";#N/A,#N/A,FALSE,"Valv. Seguridad"}</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 hidden="1">#REF!</definedName>
    <definedName name="PPtoNorte">#REF!</definedName>
    <definedName name="PPTOSI10">#REF!</definedName>
    <definedName name="PPTOSI11">#REF!</definedName>
    <definedName name="PPTOSI12">#REF!</definedName>
    <definedName name="PPTOSI13">#REF!</definedName>
    <definedName name="PPTOSI5">#REF!</definedName>
    <definedName name="PPTOSI7">#REF!</definedName>
    <definedName name="PPTOSI8">#REF!</definedName>
    <definedName name="PPTOSI9">#REF!</definedName>
    <definedName name="pqroj" hidden="1">{"via1",#N/A,TRUE,"general";"via2",#N/A,TRUE,"general";"via3",#N/A,TRUE,"general"}</definedName>
    <definedName name="Pr">[106]medelo!$D$46</definedName>
    <definedName name="PRE" localSheetId="0">#REF!</definedName>
    <definedName name="PRE">#REF!</definedName>
    <definedName name="PREACTA">#REF!</definedName>
    <definedName name="PRECIO">[237]PRECIOS!$A$5:$M$161</definedName>
    <definedName name="PRECIO100">[113]APU!#REF!</definedName>
    <definedName name="PRECIO101">[113]APU!#REF!</definedName>
    <definedName name="PRECIO102">[113]APU!#REF!</definedName>
    <definedName name="PRECIO103">[113]APU!#REF!</definedName>
    <definedName name="PRECIO104">[113]APU!#REF!</definedName>
    <definedName name="PRECIO105">[113]APU!#REF!</definedName>
    <definedName name="PRECIO106">[113]APU!#REF!</definedName>
    <definedName name="PRECIO107">[113]APU!#REF!</definedName>
    <definedName name="precio2">#REF!</definedName>
    <definedName name="PRECIO49">[113]APU!#REF!</definedName>
    <definedName name="PRECIO50">[113]APU!#REF!</definedName>
    <definedName name="PRECIO51">[113]APU!#REF!</definedName>
    <definedName name="PRECIO52">[113]APU!#REF!</definedName>
    <definedName name="PRECIO53">[113]APU!#REF!</definedName>
    <definedName name="PRECIO54">[113]APU!#REF!</definedName>
    <definedName name="PRECIO55">[113]APU!#REF!</definedName>
    <definedName name="PRECIO56">[113]APU!#REF!</definedName>
    <definedName name="PRECIO57">[113]APU!#REF!</definedName>
    <definedName name="PRECIO58">[113]APU!#REF!</definedName>
    <definedName name="PRECIO59">[113]APU!#REF!</definedName>
    <definedName name="PRECIO60">[113]APU!#REF!</definedName>
    <definedName name="PRECIO61">[113]APU!#REF!</definedName>
    <definedName name="PRECIO62">[113]APU!#REF!</definedName>
    <definedName name="PRECIO63">[113]APU!#REF!</definedName>
    <definedName name="PRECIO64">[113]APU!#REF!</definedName>
    <definedName name="PRECIO65">[113]APU!#REF!</definedName>
    <definedName name="PRECIO66">[113]APU!#REF!</definedName>
    <definedName name="PRECIO67">[113]APU!#REF!</definedName>
    <definedName name="PRECIO68">[113]APU!#REF!</definedName>
    <definedName name="PRECIO69">[113]APU!#REF!</definedName>
    <definedName name="PRECIO70">[113]APU!#REF!</definedName>
    <definedName name="PRECIO71">[113]APU!#REF!</definedName>
    <definedName name="PRECIO72">[113]APU!#REF!</definedName>
    <definedName name="PRECIO73">[113]APU!#REF!</definedName>
    <definedName name="PRECIO74">[113]APU!#REF!</definedName>
    <definedName name="PRECIO75">[113]APU!#REF!</definedName>
    <definedName name="PRECIO76">[113]APU!#REF!</definedName>
    <definedName name="PRECIO77">[113]APU!#REF!</definedName>
    <definedName name="PRECIO78">[113]APU!#REF!</definedName>
    <definedName name="PRECIO79">[113]APU!#REF!</definedName>
    <definedName name="PRECIO80">[113]APU!#REF!</definedName>
    <definedName name="PRECIO81">[113]APU!#REF!</definedName>
    <definedName name="PRECIO82">[113]APU!#REF!</definedName>
    <definedName name="PRECIO83">[113]APU!#REF!</definedName>
    <definedName name="PRECIO84">[113]APU!#REF!</definedName>
    <definedName name="PRECIO85">[113]APU!#REF!</definedName>
    <definedName name="PRECIO86">[113]APU!#REF!</definedName>
    <definedName name="PRECIO87">[113]APU!#REF!</definedName>
    <definedName name="PRECIO88">[113]APU!#REF!</definedName>
    <definedName name="PRECIO89">[113]APU!#REF!</definedName>
    <definedName name="PRECIO90">[113]APU!#REF!</definedName>
    <definedName name="PRECIO91">[113]APU!#REF!</definedName>
    <definedName name="PRECIO92">[113]APU!#REF!</definedName>
    <definedName name="PRECIO93">[113]APU!#REF!</definedName>
    <definedName name="PRECIO94">[113]APU!#REF!</definedName>
    <definedName name="PRECIO95">[113]APU!#REF!</definedName>
    <definedName name="PRECIO96">[113]APU!#REF!</definedName>
    <definedName name="PRECIO97">[113]APU!#REF!</definedName>
    <definedName name="PRECIO98">[113]APU!#REF!</definedName>
    <definedName name="PRECIO99">[113]APU!#REF!</definedName>
    <definedName name="precios">#REF!</definedName>
    <definedName name="precios_edesa">[238]Parámetros!#REF!</definedName>
    <definedName name="PRECIOVTA">[71]Ev.Economica!$B$8</definedName>
    <definedName name="Prefabricados">#REF!</definedName>
    <definedName name="PRES1">#REF!</definedName>
    <definedName name="Presence_of_source_rock">#REF!</definedName>
    <definedName name="Press_Units">[112]DropDowns!$D$2:$D$29</definedName>
    <definedName name="PREST">#REF!</definedName>
    <definedName name="PRESTACIONES">[201]Otros!$D$5</definedName>
    <definedName name="PRESUPUESTO">#REF!</definedName>
    <definedName name="PRESUPUESTOPHUELLA">'[60]P. P.HUELLA'!$B$8:$H$27</definedName>
    <definedName name="PreviousData">#REF!</definedName>
    <definedName name="PRIMER" hidden="1">{"via1",#N/A,TRUE,"general";"via2",#N/A,TRUE,"general";"via3",#N/A,TRUE,"general"}</definedName>
    <definedName name="PRIMERA">#REF!</definedName>
    <definedName name="PRIMERO">#REF!</definedName>
    <definedName name="PRIMET" hidden="1">{"TAB1",#N/A,TRUE,"GENERAL";"TAB2",#N/A,TRUE,"GENERAL";"TAB3",#N/A,TRUE,"GENERAL";"TAB4",#N/A,TRUE,"GENERAL";"TAB5",#N/A,TRUE,"GENERAL"}</definedName>
    <definedName name="PRIMO">#REF!</definedName>
    <definedName name="Princ">#REF!</definedName>
    <definedName name="PRINT_AREA">#N/A</definedName>
    <definedName name="Print_Area_MI" localSheetId="0">#REF!</definedName>
    <definedName name="Print_Area_MI">#REF!</definedName>
    <definedName name="Print_Area_Reset">OFFSET(Full_Print,0,0,Last_Row)</definedName>
    <definedName name="Print_Range">#REF!</definedName>
    <definedName name="PRINT_TITLES">#N/A</definedName>
    <definedName name="PRINT_TITLES_MI">#N/A</definedName>
    <definedName name="PRINT1">'[4]7422CW00'!#REF!</definedName>
    <definedName name="PRINT2">'[4]7422CW00'!#REF!</definedName>
    <definedName name="PrintArea_All">[96]PAGE_20!$A$1:$AC$63</definedName>
    <definedName name="PRIVADO">#REF!</definedName>
    <definedName name="prn">[126]Hoja1!$C$3</definedName>
    <definedName name="prnf">[126]Hoja1!$C$6</definedName>
    <definedName name="Prnt_Liq">[231]Composit!#REF!</definedName>
    <definedName name="ProbRange">0</definedName>
    <definedName name="ProbRangeMit">0</definedName>
    <definedName name="PROC">#REF!</definedName>
    <definedName name="proc_func_id_001">#REF!</definedName>
    <definedName name="PROCEDIM_SELECC">#REF!</definedName>
    <definedName name="PROCESO">#REF!</definedName>
    <definedName name="PROD0">'[3]MOD-DEV.XLS'!$G$369</definedName>
    <definedName name="PROD12">'[3]MOD-DEV.XLS'!$I$369</definedName>
    <definedName name="PROD15">'[3]MOD-DEV.XLS'!$J$369</definedName>
    <definedName name="PROD8">'[3]MOD-DEV.XLS'!$H$369</definedName>
    <definedName name="PRODUCTO">#REF!</definedName>
    <definedName name="PrOfic">[85]BASES!$B$31</definedName>
    <definedName name="PROG" hidden="1">#REF!</definedName>
    <definedName name="PROGDES">#REF!</definedName>
    <definedName name="Programa">#REF!</definedName>
    <definedName name="programainv">[0]!err</definedName>
    <definedName name="proj_id_001">#REF!</definedName>
    <definedName name="Project">#REF!</definedName>
    <definedName name="Proponente" localSheetId="0">#REF!</definedName>
    <definedName name="Proponente">#REF!</definedName>
    <definedName name="PROPUESTA2">#REF!</definedName>
    <definedName name="Prospect">'[127]Probability Worksheets'!$C$2</definedName>
    <definedName name="PROTCAT">[30]MATERIALES!$F$45</definedName>
    <definedName name="PROTECCION">#REF!</definedName>
    <definedName name="PROTUBE">[30]EQUIPO!$F$213</definedName>
    <definedName name="proyecto">[190]Listado!$B$11:$B$17</definedName>
    <definedName name="PRUEBA" localSheetId="0">[34]!absc</definedName>
    <definedName name="PRUEBA">[239]!absc</definedName>
    <definedName name="prueba1" localSheetId="0">[34]!absc</definedName>
    <definedName name="prueba1">[240]!absc</definedName>
    <definedName name="PRUEBA2" localSheetId="0">#REF!</definedName>
    <definedName name="PRUEBA2">#REF!</definedName>
    <definedName name="PRUEBHID">[30]EQUIPO!$F$332</definedName>
    <definedName name="ps">#REF!</definedName>
    <definedName name="PST">#REF!</definedName>
    <definedName name="PSTRESS_RELIEVI">#REF!</definedName>
    <definedName name="PSV">'[30]MANO DE OBRA'!$F$242</definedName>
    <definedName name="PT">[221]INFRASTRUCTURE!#REF!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RAMO1">'[241]BALANCE Solo Tangente '!$A$19:$I$46</definedName>
    <definedName name="PU">[54]Hoja1!$A$1:$D$65536</definedName>
    <definedName name="pue" hidden="1">{#N/A,#N/A,FALSE,"PERSONAL"}</definedName>
    <definedName name="puntilla">#REF!</definedName>
    <definedName name="PUNTILLAUNAPULG">'[60]LM '!$D$27</definedName>
    <definedName name="PUNTODEINSERCION">#REF!</definedName>
    <definedName name="PVCdren4">#REF!</definedName>
    <definedName name="PVCmang3">#REF!</definedName>
    <definedName name="PW">#REF!</definedName>
    <definedName name="Pwf">'[242]ORITO 02 '!$A$12</definedName>
    <definedName name="Pwf_actual">'[242]ORITO 02 '!$E$6</definedName>
    <definedName name="Pwf_i">[106]medelo!$A$66:$A$83</definedName>
    <definedName name="Pwf_min">'[242]ORITO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{"via1",#N/A,TRUE,"general";"via2",#N/A,TRUE,"general";"via3",#N/A,TRUE,"general"}</definedName>
    <definedName name="Q_actual">'[242]ORITO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[163]TARIF2002!#REF!</definedName>
    <definedName name="QE_TE">[163]TARIF2002!#REF!</definedName>
    <definedName name="qedcd" hidden="1">{"via1",#N/A,TRUE,"general";"via2",#N/A,TRUE,"general";"via3",#N/A,TRUE,"general"}</definedName>
    <definedName name="QEFB" hidden="1">#REF!</definedName>
    <definedName name="qeqewe" hidden="1">{"TAB1",#N/A,TRUE,"GENERAL";"TAB2",#N/A,TRUE,"GENERAL";"TAB3",#N/A,TRUE,"GENERAL";"TAB4",#N/A,TRUE,"GENERAL";"TAB5",#N/A,TRUE,"GENERAL"}</definedName>
    <definedName name="qewj" hidden="1">{"via1",#N/A,TRUE,"general";"via2",#N/A,TRUE,"general";"via3",#N/A,TRUE,"general"}</definedName>
    <definedName name="QI">[163]TARIF2002!#REF!</definedName>
    <definedName name="QI_TI">[163]TARIF2002!#REF!</definedName>
    <definedName name="Qmax">[106]medelo!$B$63</definedName>
    <definedName name="QN">[163]TARIF2002!#REF!</definedName>
    <definedName name="QN_QI">[163]TARIF2002!#REF!</definedName>
    <definedName name="QNS">[243]TARIF2002!#REF!</definedName>
    <definedName name="QQ">#REF!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qqq" hidden="1">{#N/A,#N/A,FALSE,"PERSONAL"}</definedName>
    <definedName name="qqqqqw" hidden="1">{"via1",#N/A,TRUE,"general";"via2",#N/A,TRUE,"general";"via3",#N/A,TRUE,"general"}</definedName>
    <definedName name="QR" hidden="1">{#N/A,#N/A,FALSE,"Costos Productos 6A";#N/A,#N/A,FALSE,"Costo Unitario Total H-94-12"}</definedName>
    <definedName name="QS">#REF!</definedName>
    <definedName name="Qt">'[242]ORITO 02 '!$E$9</definedName>
    <definedName name="QTIES">#REF!</definedName>
    <definedName name="QTY">#REF!</definedName>
    <definedName name="QU" hidden="1">{#N/A,#N/A,FALSE,"Costos Productos 6A";#N/A,#N/A,FALSE,"Costo Unitario Total H-94-12"}</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ADDV">#REF!</definedName>
    <definedName name="radios">[36]Hoja2!#REF!</definedName>
    <definedName name="rana">#REF!</definedName>
    <definedName name="Rango">#REF!</definedName>
    <definedName name="RANGO_FECHA">#REF!</definedName>
    <definedName name="rata">#REF!</definedName>
    <definedName name="rated_active_load_001">#REF!</definedName>
    <definedName name="rated_apparent_load_001">#REF!</definedName>
    <definedName name="rated_reactive_load_001">#REF!</definedName>
    <definedName name="rated_voltage_id_001">#REF!</definedName>
    <definedName name="Rates">#REF!</definedName>
    <definedName name="Raw_Ext_Table">[96]PAGE_20!$A$25:$L$39</definedName>
    <definedName name="Raw_Gas_Areas">[96]PAGE_20!#REF!</definedName>
    <definedName name="Raw_Gas_Codes">[96]PAGE_20!#REF!</definedName>
    <definedName name="Raw_Gas_Groups">[96]PAGE_20!#REF!</definedName>
    <definedName name="Raw_Gas_MoleP">[96]PAGE_20!$E$10:$E$22</definedName>
    <definedName name="Raw_Gas_MolePct">[96]PAGE_20!#REF!</definedName>
    <definedName name="Raw_Gas_MWPct">[96]PAGE_20!$G$10:$G$22</definedName>
    <definedName name="Raw_Gas_Table">[96]PAGE_20!$A$9:$L$22</definedName>
    <definedName name="RD">#REF!</definedName>
    <definedName name="RDDV">#REF!</definedName>
    <definedName name="RDN">[97]Hoja1!$G$7</definedName>
    <definedName name="rdq">#REF!</definedName>
    <definedName name="rds">#REF!</definedName>
    <definedName name="RE">#N/A</definedName>
    <definedName name="Reactores">#REF!</definedName>
    <definedName name="Reajuste1">#REF!</definedName>
    <definedName name="Reajuste2">#REF!</definedName>
    <definedName name="Reajuste3">#REF!</definedName>
    <definedName name="Reajuste4">#REF!</definedName>
    <definedName name="REBISEL">[30]EQUIPO!#REF!</definedName>
    <definedName name="REC">#REF!</definedName>
    <definedName name="Recall_2">'[222] ASR+Nafta'!$E$9:$E$21</definedName>
    <definedName name="Recall_3">'[222]Todos+Nafta'!$E$9:$E$21</definedName>
    <definedName name="recebo">#REF!</definedName>
    <definedName name="RECICLA">[244]EQUIPO!$D$14</definedName>
    <definedName name="Recorder">#REF!</definedName>
    <definedName name="RECURSOS">[173]Recursos!$A$6:$D$124</definedName>
    <definedName name="RED">[36]EST2!$AQ$2</definedName>
    <definedName name="REDEX108">[30]Hoja3!$F$986</definedName>
    <definedName name="REDEX43">[30]Hoja3!$F$906</definedName>
    <definedName name="REDEX84">[30]Hoja3!$F$946</definedName>
    <definedName name="REG">'[204]Estado Resumen'!#REF!&gt;2.5</definedName>
    <definedName name="REGALIA">[71]Ev.Economica!$B$11</definedName>
    <definedName name="REGALIAX">[71]Ev.Economica!$B$13</definedName>
    <definedName name="rege" hidden="1">{"TAB1",#N/A,TRUE,"GENERAL";"TAB2",#N/A,TRUE,"GENERAL";"TAB3",#N/A,TRUE,"GENERAL";"TAB4",#N/A,TRUE,"GENERAL";"TAB5",#N/A,TRUE,"GENERAL"}</definedName>
    <definedName name="REGIMEN_CONTRAT">[219]Tablas!$M$6:$M$8</definedName>
    <definedName name="regional">[100]CARRETERAS!$A$2</definedName>
    <definedName name="regiones">[62]Listado!$B$2:$B$9</definedName>
    <definedName name="RegistroCoordinador">#REF!</definedName>
    <definedName name="REGLA">[60]LE!#REF!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'[205]ESTADO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LACUION">#REF!</definedName>
    <definedName name="related_voltage_id_001">#REF!</definedName>
    <definedName name="relecon">[12]Datos!$B$14</definedName>
    <definedName name="rell" localSheetId="0">#REF!</definedName>
    <definedName name="rell">#REF!</definedName>
    <definedName name="RELLENO">'[223]Presupuesto U '!$K$6</definedName>
    <definedName name="Rellenos_en_material_seleccionado">'[245]7.12'!#REF!</definedName>
    <definedName name="RELLG">#REF!</definedName>
    <definedName name="remanentes">'[63]Reservas de Petróleo'!$A$2,'[63]Reservas de Petróleo'!$A$1,'[63]Reservas de Petróleo'!$D$4,'[63]Reservas de Petróleo'!$H$1:$H$65536</definedName>
    <definedName name="REND100">[113]APU!#REF!</definedName>
    <definedName name="REND101">[113]APU!#REF!</definedName>
    <definedName name="REND102">[113]APU!#REF!</definedName>
    <definedName name="REND103">[113]APU!#REF!</definedName>
    <definedName name="REND104">[113]APU!#REF!</definedName>
    <definedName name="REND105">[113]APU!#REF!</definedName>
    <definedName name="REND106">[113]APU!#REF!</definedName>
    <definedName name="REND107">[113]APU!#REF!</definedName>
    <definedName name="REND49">[113]APU!#REF!</definedName>
    <definedName name="REND50">[113]APU!#REF!</definedName>
    <definedName name="REND51">[113]APU!#REF!</definedName>
    <definedName name="REND52">[113]APU!#REF!</definedName>
    <definedName name="REND53">[113]APU!#REF!</definedName>
    <definedName name="REND54">[113]APU!#REF!</definedName>
    <definedName name="REND55">[113]APU!#REF!</definedName>
    <definedName name="REND56">[113]APU!#REF!</definedName>
    <definedName name="REND57">[113]APU!#REF!</definedName>
    <definedName name="REND58">[113]APU!#REF!</definedName>
    <definedName name="REND59">[113]APU!#REF!</definedName>
    <definedName name="REND60">[113]APU!#REF!</definedName>
    <definedName name="REND61">[113]APU!#REF!</definedName>
    <definedName name="REND62">[113]APU!#REF!</definedName>
    <definedName name="REND63">[113]APU!#REF!</definedName>
    <definedName name="REND64">[113]APU!#REF!</definedName>
    <definedName name="REND65">[113]APU!#REF!</definedName>
    <definedName name="REND66">[113]APU!#REF!</definedName>
    <definedName name="REND67">[113]APU!#REF!</definedName>
    <definedName name="REND68">[113]APU!#REF!</definedName>
    <definedName name="REND69">[113]APU!#REF!</definedName>
    <definedName name="REND70">[113]APU!#REF!</definedName>
    <definedName name="REND71">[113]APU!#REF!</definedName>
    <definedName name="REND72">[113]APU!#REF!</definedName>
    <definedName name="REND73">[113]APU!#REF!</definedName>
    <definedName name="REND74">[113]APU!#REF!</definedName>
    <definedName name="REND75">[113]APU!#REF!</definedName>
    <definedName name="REND76">[113]APU!#REF!</definedName>
    <definedName name="REND77">[113]APU!#REF!</definedName>
    <definedName name="REND78">[113]APU!#REF!</definedName>
    <definedName name="REND79">[113]APU!#REF!</definedName>
    <definedName name="REND80">[113]APU!#REF!</definedName>
    <definedName name="REND81">[113]APU!#REF!</definedName>
    <definedName name="REND82">[113]APU!#REF!</definedName>
    <definedName name="REND83">[113]APU!#REF!</definedName>
    <definedName name="REND84">[113]APU!#REF!</definedName>
    <definedName name="REND85">[113]APU!#REF!</definedName>
    <definedName name="REND86">[113]APU!#REF!</definedName>
    <definedName name="REND87">[113]APU!#REF!</definedName>
    <definedName name="REND88">[113]APU!#REF!</definedName>
    <definedName name="REND89">[113]APU!#REF!</definedName>
    <definedName name="REND90">[113]APU!#REF!</definedName>
    <definedName name="REND91">[113]APU!#REF!</definedName>
    <definedName name="REND92">[113]APU!#REF!</definedName>
    <definedName name="REND93">[113]APU!#REF!</definedName>
    <definedName name="REND94">[113]APU!#REF!</definedName>
    <definedName name="REND95">[113]APU!#REF!</definedName>
    <definedName name="REND96">[113]APU!#REF!</definedName>
    <definedName name="REND97">[113]APU!#REF!</definedName>
    <definedName name="REND98">[113]APU!#REF!</definedName>
    <definedName name="REND99">[113]APU!#REF!</definedName>
    <definedName name="rendimiento">#REF!</definedName>
    <definedName name="RENDIMIENTO____CARGA">#REF!</definedName>
    <definedName name="REPROGRAMACION">#REF!</definedName>
    <definedName name="REPXXX">#REF!</definedName>
    <definedName name="req_no_001">#REF!</definedName>
    <definedName name="Requerimiento">#REF!</definedName>
    <definedName name="Requerimientos">#REF!</definedName>
    <definedName name="requires_power_supply_001">#REF!</definedName>
    <definedName name="rer" hidden="1">{"via1",#N/A,TRUE,"general";"via2",#N/A,TRUE,"general";"via3",#N/A,TRUE,"general"}</definedName>
    <definedName name="rerererere" hidden="1">{#N/A,#N/A,FALSE,"PERSONAL"}</definedName>
    <definedName name="rererw" hidden="1">{"TAB1",#N/A,TRUE,"GENERAL";"TAB2",#N/A,TRUE,"GENERAL";"TAB3",#N/A,TRUE,"GENERAL";"TAB4",#N/A,TRUE,"GENERAL";"TAB5",#N/A,TRUE,"GENERAL"}</definedName>
    <definedName name="RERERWE">#REF!</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ervoir">#REF!</definedName>
    <definedName name="residente">'[100]GENERALIDADES '!$E$9</definedName>
    <definedName name="residual">[146]Hoja2!$C$3</definedName>
    <definedName name="RESINATERM">'[60]LM '!#REF!</definedName>
    <definedName name="Resistividad">#REF!</definedName>
    <definedName name="RESU">#REF!</definedName>
    <definedName name="resu8">[13]!resu8</definedName>
    <definedName name="resufi">#REF!</definedName>
    <definedName name="resufi1">#REF!</definedName>
    <definedName name="resul">#REF!</definedName>
    <definedName name="RESUMEN">#REF!</definedName>
    <definedName name="RESUMEN_C">[246]Estándares!#REF!</definedName>
    <definedName name="RESUMEN_E">[246]Estándares!#REF!</definedName>
    <definedName name="RESUMEN_ESCENARIO_POR_NEGOCIO__Cifras_monetarias_en_US_M2000">"Resultados"</definedName>
    <definedName name="resumen_final">#REF!</definedName>
    <definedName name="resumen_final1">#REF!</definedName>
    <definedName name="RESUMEN_I">[246]Estándares!#REF!</definedName>
    <definedName name="Retenc">[85]BASES!$E$31</definedName>
    <definedName name="RETR" hidden="1">{#N/A,#N/A,FALSE,"PERSONAL"}</definedName>
    <definedName name="RETRO">#REF!</definedName>
    <definedName name="Retroexcavadora_sobre_orugas">#REF!</definedName>
    <definedName name="Retroexcavadora_sobre_orugas_extra">#REF!</definedName>
    <definedName name="RETROLL">[60]LE!$D$25</definedName>
    <definedName name="retromartillo">#REF!</definedName>
    <definedName name="RETRORUGA">[60]LE!$D$26</definedName>
    <definedName name="RETTRE" hidden="1">{"via1",#N/A,TRUE,"general";"via2",#N/A,TRUE,"general";"via3",#N/A,TRUE,"general"}</definedName>
    <definedName name="rety" hidden="1">{"TAB1",#N/A,TRUE,"GENERAL";"TAB2",#N/A,TRUE,"GENERAL";"TAB3",#N/A,TRUE,"GENERAL";"TAB4",#N/A,TRUE,"GENERAL";"TAB5",#N/A,TRUE,"GENERAL"}</definedName>
    <definedName name="Rev">#REF!</definedName>
    <definedName name="rev_id_001">#REF!</definedName>
    <definedName name="RevBy">#REF!</definedName>
    <definedName name="RevDate">#REF!</definedName>
    <definedName name="RevList">#REF!</definedName>
    <definedName name="RevListBy">#REF!</definedName>
    <definedName name="RevListDate">#REF!</definedName>
    <definedName name="RevListNo">#REF!</definedName>
    <definedName name="RevListStatu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'[3]MOD-DEV.XLS'!$M$23</definedName>
    <definedName name="ricardo">#N/A</definedName>
    <definedName name="RICO">IF(Loan_Amount*Interest_Rate*Loan_Years*Loan_Start&gt;0,1,0)</definedName>
    <definedName name="RID">[247]Ingenieria!#REF!</definedName>
    <definedName name="RIESGO">[71]Ev.Economica!$B$14</definedName>
    <definedName name="RIIIIIIIIIIIC">#N/A</definedName>
    <definedName name="RIO">#REF!</definedName>
    <definedName name="risk">#REF!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'[129]@RISK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[126]Datos!$D$12</definedName>
    <definedName name="rñ">#REF!</definedName>
    <definedName name="Ro">#REF!,#REF!,#REF!</definedName>
    <definedName name="RODILLO">#REF!</definedName>
    <definedName name="ROY">'[3]MOD-DEV.XLS'!$C$20</definedName>
    <definedName name="rr">#REF!</definedName>
    <definedName name="rrr" hidden="1">{"via1",#N/A,TRUE,"general";"via2",#N/A,TRUE,"general";"via3",#N/A,TRUE,"general"}</definedName>
    <definedName name="rrrr">'[71]Form5 _Pág_ 1'!#REF!</definedName>
    <definedName name="R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tewtr">#REF!</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FYUDWEDKJF">#REF!</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DATE(YEAR(#REF!),MONTH(#REF!)+Payment_Number,DAY(#REF!))</definedName>
    <definedName name="rutu" hidden="1">{"via1",#N/A,TRUE,"general";"via2",#N/A,TRUE,"general";"via3",#N/A,TRUE,"general"}</definedName>
    <definedName name="RW">[248]items!$C$4:$J$248</definedName>
    <definedName name="rwt" hidden="1">{"via1",#N/A,TRUE,"general";"via2",#N/A,TRUE,"general";"via3",#N/A,TRUE,"general"}</definedName>
    <definedName name="Rwvu.oil." hidden="1">'[139]59y22%'!$BA:$BA,'[139]59y22%'!#REF!</definedName>
    <definedName name="Rwvu.oilgasagua." hidden="1">'[139]59y22%'!$B:$AT,'[139]59y22%'!$BA:$BA</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[36]Hoja2!#REF!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gasc">#REF!</definedName>
    <definedName name="SAFA">[19]!_xlbgnm.ane7</definedName>
    <definedName name="safdp" hidden="1">{"TAB1",#N/A,TRUE,"GENERAL";"TAB2",#N/A,TRUE,"GENERAL";"TAB3",#N/A,TRUE,"GENERAL";"TAB4",#N/A,TRUE,"GENERAL";"TAB5",#N/A,TRUE,"GENERAL"}</definedName>
    <definedName name="SALARIO">#REF!</definedName>
    <definedName name="salarios">[0]!err</definedName>
    <definedName name="SalConv">'[14]DATOS CONTRATO'!$G$14</definedName>
    <definedName name="SALID1">#REF!</definedName>
    <definedName name="SalMinimo">[85]BASES!$E$41</definedName>
    <definedName name="SALUD">#REF!</definedName>
    <definedName name="SARDINEL">'[60]LM '!#REF!</definedName>
    <definedName name="SARDINELRIGIDOURBANO">[60]DATOS!#REF!</definedName>
    <definedName name="SB">#REF!</definedName>
    <definedName name="sbe">#REF!</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hslm">#REF!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 hidden="1">[27]DATOS!#REF!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 hidden="1">{#N/A,#N/A,FALSE,"PERSONAL"}</definedName>
    <definedName name="sdsdfh" hidden="1">{"via1",#N/A,TRUE,"general";"via2",#N/A,TRUE,"general";"via3",#N/A,TRUE,"general"}</definedName>
    <definedName name="sdsdfsdff" hidden="1">{#N/A,#N/A,TRUE,"1842CWN0"}</definedName>
    <definedName name="SE">#REF!</definedName>
    <definedName name="Seal">#REF!</definedName>
    <definedName name="SEAN">#REF!</definedName>
    <definedName name="sec">[12]Datos!$B$12</definedName>
    <definedName name="seccion1">#REF!</definedName>
    <definedName name="seccion2">#REF!</definedName>
    <definedName name="SECTOR">#REF!</definedName>
    <definedName name="SEGUNDA">#REF!</definedName>
    <definedName name="SEGUNDO">#REF!</definedName>
    <definedName name="Sel_cmpnt_mfr_id_001">[122]DWTables!$H$2</definedName>
    <definedName name="Sel_cmpnt_mod_id_001">[122]DWTables!$G$2</definedName>
    <definedName name="Sel_fm_diff_press_tr_uid_001">[122]DWTables!$P$2</definedName>
    <definedName name="Sel_fm_orif_mat_id_001">[122]DWTables!$R$2</definedName>
    <definedName name="Sel_fm_sub_meter_type_001">[122]DWTables!$Q$2</definedName>
    <definedName name="Sel_pd_dens_at_bas_uid_001">[122]DWTables!$O$2</definedName>
    <definedName name="Sel_pd_dens_uid_001">[154]DWTables!$Q$2</definedName>
    <definedName name="Sel_pd_press_base_uid_001">[122]DWTables!$J$2</definedName>
    <definedName name="Sel_pd_temp_base_uid_001">[122]DWTables!$L$2</definedName>
    <definedName name="Sel_pd_temp_uid_001">[122]DWTables!$K$2</definedName>
    <definedName name="Sel_pd_visc_uid_001">[122]DWTables!$M$2</definedName>
    <definedName name="Sel_spec_udf_c01_001">[122]DWTables!$S$2</definedName>
    <definedName name="selalternativas">[62]Listado!$S$2:$S$3</definedName>
    <definedName name="selectipo">#REF!</definedName>
    <definedName name="SELLOMR">'[60]LM '!#REF!</definedName>
    <definedName name="SEM_01">#N/A</definedName>
    <definedName name="SEM_02">#N/A</definedName>
    <definedName name="SEMANA_C3">#REF!</definedName>
    <definedName name="sena">[126]Hoja1!$C$14</definedName>
    <definedName name="sencount" hidden="1">1</definedName>
    <definedName name="SENT">#REF!</definedName>
    <definedName name="SEÑAL">[30]TUBERIA!$F$47</definedName>
    <definedName name="SEÑALGRUPO1">'[60]LM '!#REF!</definedName>
    <definedName name="SEÑALHORIZONTALASFALTITA">[60]DATOS!#REF!</definedName>
    <definedName name="SEÑALHORIZONTALRIGIDO">[60]DATOS!#REF!</definedName>
    <definedName name="SEÑALHORIZONTALRIGIDOURBANO">[60]DATOS!#REF!</definedName>
    <definedName name="SEÑALIZACIONENVIA">[60]LE!#REF!</definedName>
    <definedName name="SEÑALVERTICALASFALTITA">[60]DATOS!#REF!</definedName>
    <definedName name="SEÑALVERTICALRIGIDO">[60]DATOS!#REF!</definedName>
    <definedName name="SEÑALVERTICALRIGIDOURBANO">[60]DATOS!#REF!</definedName>
    <definedName name="SERO">[0]!err</definedName>
    <definedName name="servicios">[75]PRESUPUESTO!$AD$884</definedName>
    <definedName name="setrj" hidden="1">{"via1",#N/A,TRUE,"general";"via2",#N/A,TRUE,"general";"via3",#N/A,TRUE,"general"}</definedName>
    <definedName name="sett" hidden="1">{"via1",#N/A,TRUE,"general";"via2",#N/A,TRUE,"general";"via3",#N/A,TRUE,"general"}</definedName>
    <definedName name="sf">[126]Hoja1!$C$12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sg" hidden="1">[27]DATOS!#REF!</definedName>
    <definedName name="sgsgs" hidden="1">[27]DATOS!#REF!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[103]steel!#REF!</definedName>
    <definedName name="SHEET">'[4]7422CW00'!#REF!</definedName>
    <definedName name="SHEET_KP">[103]steel!$C$7:$L$47</definedName>
    <definedName name="SHEET_MR">[103]steel!$C$7:$J$47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shsh" hidden="1">[25]DATOS!#REF!</definedName>
    <definedName name="si">#REF!</definedName>
    <definedName name="SIN">'[249]PALERMO-SECO-10'!$A$7</definedName>
    <definedName name="SINGOLO">'[4]7422CW00'!#REF!</definedName>
    <definedName name="Sinnombre">#REF!</definedName>
    <definedName name="SISISIS">[0]!err</definedName>
    <definedName name="site_id_001">#REF!</definedName>
    <definedName name="Size_Units">[112]DropDowns!$B$2:$B$4</definedName>
    <definedName name="sk">#REF!</definedName>
    <definedName name="SL">#REF!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v">'[14]DATOS CONTRATO'!$I$9</definedName>
    <definedName name="smlv01">[94]CONTRATO!$I$9</definedName>
    <definedName name="smlv2001">[94]CONTRATO!$H$9</definedName>
    <definedName name="SMML">'[149]ASPECTOS TECNICOS'!$O$12:$P$32</definedName>
    <definedName name="SMVPLACA">#REF!</definedName>
    <definedName name="sn">#REF!</definedName>
    <definedName name="SNRELLENO">#REF!</definedName>
    <definedName name="snw">#REF!</definedName>
    <definedName name="sñ">#REF!</definedName>
    <definedName name="so">#REF!</definedName>
    <definedName name="SOBREANCHO">[36]Hoja2!#REF!</definedName>
    <definedName name="SOL">#REF!</definedName>
    <definedName name="SOLD._4_">#REF!</definedName>
    <definedName name="SOLD._6_">#REF!</definedName>
    <definedName name="SOLD._8_">#REF!</definedName>
    <definedName name="SOPCON">[30]EQUIPO!$F$288</definedName>
    <definedName name="SORT2" hidden="1">[250]Bajadas!$A$13:$E$33</definedName>
    <definedName name="Spanner_Auto_File">"F:\Proyectos\CEI\Tunja-Barbosa\tra2b.x2a"</definedName>
    <definedName name="Spanner_Auto_Select">#N/A</definedName>
    <definedName name="spec_cmpnt_func_001">#REF!</definedName>
    <definedName name="spec_cmpnt_mounting_001">#REF!</definedName>
    <definedName name="spec_cmpnt_po_item_no_001">#REF!</definedName>
    <definedName name="spec_cmpnt_po_no">#REF!</definedName>
    <definedName name="spec_cmpnt_po_no_001">#REF!</definedName>
    <definedName name="spec_cmpnt_power_supply_001">#REF!</definedName>
    <definedName name="spec_cmpnt_price_001">#REF!</definedName>
    <definedName name="spec_cmpnt_sn_001">#REF!</definedName>
    <definedName name="spec_cmpnt_type_001">#REF!</definedName>
    <definedName name="spec_enclosure_class_001">#REF!</definedName>
    <definedName name="spec_id_001">#REF!</definedName>
    <definedName name="spec_note">#REF!</definedName>
    <definedName name="spec_note_001">#REF!</definedName>
    <definedName name="spec_sheet_of">#REF!</definedName>
    <definedName name="spec_sheet_of_001">#REF!</definedName>
    <definedName name="spec_sheets">#REF!</definedName>
    <definedName name="spec_sheets_001">#REF!</definedName>
    <definedName name="spec_type_flg_001">#REF!</definedName>
    <definedName name="spec_udf_c01">#REF!</definedName>
    <definedName name="spec_udf_c01_001">#REF!</definedName>
    <definedName name="spec_udf_c02">#REF!</definedName>
    <definedName name="spec_udf_c02_001">#REF!</definedName>
    <definedName name="spec_udf_c03">#REF!</definedName>
    <definedName name="spec_udf_c03_001">#REF!</definedName>
    <definedName name="spec_udf_c04">#REF!</definedName>
    <definedName name="spec_udf_c04_001">#REF!</definedName>
    <definedName name="spec_udf_c05">#REF!</definedName>
    <definedName name="spec_udf_c05_001">#REF!</definedName>
    <definedName name="spec_udf_c06">#REF!</definedName>
    <definedName name="spec_udf_c06_001">#REF!</definedName>
    <definedName name="spec_udf_c07">#REF!</definedName>
    <definedName name="spec_udf_c07_001">#REF!</definedName>
    <definedName name="spec_udf_c08">#REF!</definedName>
    <definedName name="spec_udf_c08_001">#REF!</definedName>
    <definedName name="spec_udf_c09">#REF!</definedName>
    <definedName name="spec_udf_c09_001">#REF!</definedName>
    <definedName name="spec_udf_c10">#REF!</definedName>
    <definedName name="spec_udf_c10_001">#REF!</definedName>
    <definedName name="spec_udf_c100_001">#REF!</definedName>
    <definedName name="spec_udf_c11">#REF!</definedName>
    <definedName name="spec_udf_c11_001">#REF!</definedName>
    <definedName name="spec_udf_c12">#REF!</definedName>
    <definedName name="spec_udf_c12_001">#REF!</definedName>
    <definedName name="spec_udf_c13_001">#REF!</definedName>
    <definedName name="spec_udf_c14">#REF!</definedName>
    <definedName name="spec_udf_c14_001">#REF!</definedName>
    <definedName name="spec_udf_c15">#REF!</definedName>
    <definedName name="spec_udf_c15_001">#REF!</definedName>
    <definedName name="spec_udf_c16">#REF!</definedName>
    <definedName name="spec_udf_c16_001">#REF!</definedName>
    <definedName name="spec_udf_c17">#REF!</definedName>
    <definedName name="spec_udf_c17_001">#REF!</definedName>
    <definedName name="spec_udf_c18">#REF!</definedName>
    <definedName name="spec_udf_c18_001">#REF!</definedName>
    <definedName name="spec_udf_c19">#REF!</definedName>
    <definedName name="spec_udf_c19_001">#REF!</definedName>
    <definedName name="spec_udf_c20">#REF!</definedName>
    <definedName name="spec_udf_c20_001">#REF!</definedName>
    <definedName name="spec_udf_c21">#REF!</definedName>
    <definedName name="spec_udf_c21_001">#REF!</definedName>
    <definedName name="spec_udf_c22">#REF!</definedName>
    <definedName name="spec_udf_c22_001">#REF!</definedName>
    <definedName name="spec_udf_c23">#REF!</definedName>
    <definedName name="spec_udf_c23_001">#REF!</definedName>
    <definedName name="spec_udf_c24">#REF!</definedName>
    <definedName name="spec_udf_c24_001">#REF!</definedName>
    <definedName name="spec_udf_c25">#REF!</definedName>
    <definedName name="spec_udf_c25_001">#REF!</definedName>
    <definedName name="spec_udf_c26">#REF!</definedName>
    <definedName name="spec_udf_c26_001">#REF!</definedName>
    <definedName name="spec_udf_c27">#REF!</definedName>
    <definedName name="spec_udf_c27_001">#REF!</definedName>
    <definedName name="spec_udf_c28_001">#REF!</definedName>
    <definedName name="spec_udf_c29">#REF!</definedName>
    <definedName name="spec_udf_c29_001">#REF!</definedName>
    <definedName name="spec_udf_c30">#REF!</definedName>
    <definedName name="spec_udf_c30_001">#REF!</definedName>
    <definedName name="spec_udf_c31">#REF!</definedName>
    <definedName name="spec_udf_c31_001">#REF!</definedName>
    <definedName name="spec_udf_c32">#REF!</definedName>
    <definedName name="spec_udf_c32_001">#REF!</definedName>
    <definedName name="spec_udf_c33">#REF!</definedName>
    <definedName name="spec_udf_c33_001">#REF!</definedName>
    <definedName name="spec_udf_c34">#REF!</definedName>
    <definedName name="spec_udf_c34_001">#REF!</definedName>
    <definedName name="spec_udf_c35">#REF!</definedName>
    <definedName name="spec_udf_c35_001">#REF!</definedName>
    <definedName name="spec_udf_c36">#REF!</definedName>
    <definedName name="spec_udf_c36_001">#REF!</definedName>
    <definedName name="spec_udf_c37">#REF!</definedName>
    <definedName name="spec_udf_c37_001">#REF!</definedName>
    <definedName name="spec_udf_c38">#REF!</definedName>
    <definedName name="spec_udf_c38_001">#REF!</definedName>
    <definedName name="spec_udf_c39">#REF!</definedName>
    <definedName name="spec_udf_c39_001">#REF!</definedName>
    <definedName name="spec_udf_c40">#REF!</definedName>
    <definedName name="spec_udf_c40_001">#REF!</definedName>
    <definedName name="spec_udf_c41">#REF!</definedName>
    <definedName name="spec_udf_c41_001">#REF!</definedName>
    <definedName name="spec_udf_c42">#REF!</definedName>
    <definedName name="spec_udf_c42_001">#REF!</definedName>
    <definedName name="spec_udf_c43">#REF!</definedName>
    <definedName name="spec_udf_c43_001">#REF!</definedName>
    <definedName name="spec_udf_c44">#REF!</definedName>
    <definedName name="spec_udf_c44_001">#REF!</definedName>
    <definedName name="spec_udf_c45">#REF!</definedName>
    <definedName name="spec_udf_c45_001">#REF!</definedName>
    <definedName name="spec_udf_c46">#REF!</definedName>
    <definedName name="spec_udf_c46_001">#REF!</definedName>
    <definedName name="spec_udf_c47">#REF!</definedName>
    <definedName name="spec_udf_c47_001">#REF!</definedName>
    <definedName name="spec_udf_c48">#REF!</definedName>
    <definedName name="spec_udf_c48_001">#REF!</definedName>
    <definedName name="spec_udf_c49">#REF!</definedName>
    <definedName name="spec_udf_c49_001">#REF!</definedName>
    <definedName name="spec_udf_c50">#REF!</definedName>
    <definedName name="spec_udf_c50_001">#REF!</definedName>
    <definedName name="spec_udf_c51">#REF!</definedName>
    <definedName name="spec_udf_c51_001">#REF!</definedName>
    <definedName name="spec_udf_c52_001">#REF!</definedName>
    <definedName name="spec_udf_c53_001">#REF!</definedName>
    <definedName name="spec_udf_c54_001">#REF!</definedName>
    <definedName name="spec_udf_c55_001">#REF!</definedName>
    <definedName name="spec_udf_c56_001">#REF!</definedName>
    <definedName name="spec_udf_c57_001">#REF!</definedName>
    <definedName name="spec_udf_c58_001">#REF!</definedName>
    <definedName name="spec_udf_c59_001">#REF!</definedName>
    <definedName name="spec_udf_c60_001">#REF!</definedName>
    <definedName name="spec_udf_c61_001">#REF!</definedName>
    <definedName name="spec_udf_c62_001">#REF!</definedName>
    <definedName name="spec_udf_c63_001">#REF!</definedName>
    <definedName name="spec_udf_c64_001">#REF!</definedName>
    <definedName name="spec_udf_c65_001">#REF!</definedName>
    <definedName name="spec_udf_c66_001">#REF!</definedName>
    <definedName name="spec_udf_c67_001">#REF!</definedName>
    <definedName name="spec_udf_c68_001">#REF!</definedName>
    <definedName name="spec_udf_c69_001">#REF!</definedName>
    <definedName name="spec_udf_c70_001">#REF!</definedName>
    <definedName name="spec_udf_c71_001">#REF!</definedName>
    <definedName name="spec_udf_c72_001">#REF!</definedName>
    <definedName name="spec_udf_c73_001">#REF!</definedName>
    <definedName name="spec_udf_c74_001">#REF!</definedName>
    <definedName name="spec_udf_c75_001">#REF!</definedName>
    <definedName name="spec_udf_c76_001">#REF!</definedName>
    <definedName name="spec_udf_c77_001">#REF!</definedName>
    <definedName name="spec_udf_c78_001">#REF!</definedName>
    <definedName name="spec_udf_c79_001">#REF!</definedName>
    <definedName name="spec_udf_c80_001">#REF!</definedName>
    <definedName name="spec_udf_c81_001">#REF!</definedName>
    <definedName name="spec_udf_c82_001">#REF!</definedName>
    <definedName name="spec_udf_c83_001">#REF!</definedName>
    <definedName name="spec_udf_c84_001">#REF!</definedName>
    <definedName name="spec_udf_c85_001">#REF!</definedName>
    <definedName name="spec_udf_c86_001">#REF!</definedName>
    <definedName name="spec_udf_c87_001">#REF!</definedName>
    <definedName name="spec_udf_c88_001">#REF!</definedName>
    <definedName name="spec_udf_c89_001">#REF!</definedName>
    <definedName name="spec_udf_c90_001">#REF!</definedName>
    <definedName name="spec_udf_c91_001">#REF!</definedName>
    <definedName name="spec_udf_c92_001">#REF!</definedName>
    <definedName name="spec_udf_c93_001">#REF!</definedName>
    <definedName name="spec_udf_c94_001">#REF!</definedName>
    <definedName name="spec_udf_c95_001">#REF!</definedName>
    <definedName name="spec_udf_c96_001">#REF!</definedName>
    <definedName name="spec_udf_c97">#REF!</definedName>
    <definedName name="spec_udf_c97_001">#REF!</definedName>
    <definedName name="spec_udf_c98">#REF!</definedName>
    <definedName name="spec_udf_c98_001">#REF!</definedName>
    <definedName name="spec_udf_c99">#REF!</definedName>
    <definedName name="spec_udf_c99_001">#REF!</definedName>
    <definedName name="SQC" hidden="1">{#N/A,#N/A,FALSE,"Hoja1";#N/A,#N/A,FALSE,"Hoja2"}</definedName>
    <definedName name="SQC." hidden="1">{#N/A,#N/A,FALSE,"Hoja1";#N/A,#N/A,FALSE,"Hoja2"}</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[126]Hoja1!$C$25</definedName>
    <definedName name="ssfrttesd">#REF!</definedName>
    <definedName name="ssh">[126]Hoja1!$C$24</definedName>
    <definedName name="sss">#REF!</definedName>
    <definedName name="sssasa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SS">IF(Loan_Amount*Interest_Rate*Loan_Years*Loan_Start&gt;0,1,0)</definedName>
    <definedName name="sssssy" hidden="1">{"via1",#N/A,TRUE,"general";"via2",#N/A,TRUE,"general";"via3",#N/A,TRUE,"general"}</definedName>
    <definedName name="St">#REF!</definedName>
    <definedName name="ST_BLDG">'[4]7422CW00'!#REF!</definedName>
    <definedName name="ST_CW">'[4]7422CW00'!#REF!</definedName>
    <definedName name="st_LB_fm_bleed_hole_diam_uid_001">[122]Connections!$J$23:$J$25</definedName>
    <definedName name="st_LB_fm_meter_type_001">[122]Connections!$M$23:$M$32</definedName>
    <definedName name="st_LB_fm_orif_diam_uid_001">[122]Connections!$G$23:$G$25</definedName>
    <definedName name="st_LB_pd_fluid_phase_001">[122]Connections!$D$23:$D$27</definedName>
    <definedName name="STALO1">'[4]7422CW00'!#REF!</definedName>
    <definedName name="STAMPA">#REF!</definedName>
    <definedName name="STANU">'[4]7422CW00'!#REF!</definedName>
    <definedName name="START">#REF!</definedName>
    <definedName name="START1">'[4]7422CW00'!#REF!</definedName>
    <definedName name="starting_current_001">#REF!</definedName>
    <definedName name="STENU">'[4]7422CW00'!#REF!</definedName>
    <definedName name="Stock">'[251]PxQ Cantidades'!#REF!</definedName>
    <definedName name="STONU">'[4]7422CW00'!#REF!</definedName>
    <definedName name="STRESS_RELIEVIN">#REF!</definedName>
    <definedName name="strip_id_001">#REF!</definedName>
    <definedName name="STSUMM">'[4]7422CW00'!#REF!</definedName>
    <definedName name="stt" hidden="1">{"via1",#N/A,TRUE,"general";"via2",#N/A,TRUE,"general";"via3",#N/A,TRUE,"general"}</definedName>
    <definedName name="SUBBASE">#REF!</definedName>
    <definedName name="subcontratos">[75]PRESUPUESTO!$AD$877</definedName>
    <definedName name="subprograma">[62]Subprograma!$B$2:$B$87</definedName>
    <definedName name="SUBSUELO">#REF!</definedName>
    <definedName name="SUBTO">#REF!</definedName>
    <definedName name="Subtotal">#REF!</definedName>
    <definedName name="SUBTOTALMAT">#REF!</definedName>
    <definedName name="SUC">#REF!</definedName>
    <definedName name="SUCIO">#REF!</definedName>
    <definedName name="SUE">#REF!</definedName>
    <definedName name="SUELDO">#REF!</definedName>
    <definedName name="SUM">#REF!</definedName>
    <definedName name="suma">[120]Hoja1!$F$60</definedName>
    <definedName name="SUMA1">'[3]MOD-DEV.XLS'!#REF!</definedName>
    <definedName name="SUMINISTROS">'[176]@RISK - Correlaciones'!$C$11:$E$13</definedName>
    <definedName name="Summary">#REF!</definedName>
    <definedName name="SUP_ART">[103]steel!#REF!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[18]Tablas!#REF!</definedName>
    <definedName name="SUP_VPR_NA">#REF!</definedName>
    <definedName name="SUPER">[131]Tablas!$H$1:$H$65536</definedName>
    <definedName name="SUPERFICIE">#REF!</definedName>
    <definedName name="sw">[0]!err</definedName>
    <definedName name="switch_mod">#REF!</definedName>
    <definedName name="swsw" hidden="1">{"via1",#N/A,TRUE,"general";"via2",#N/A,TRUE,"general";"via3",#N/A,TRUE,"general"}</definedName>
    <definedName name="swsw3" hidden="1">{"TAB1",#N/A,TRUE,"GENERAL";"TAB2",#N/A,TRUE,"GENERAL";"TAB3",#N/A,TRUE,"GENERAL";"TAB4",#N/A,TRUE,"GENERAL";"TAB5",#N/A,TRUE,"GENERAL"}</definedName>
    <definedName name="t" localSheetId="0">[9]!absc</definedName>
    <definedName name="t">[9]!absc</definedName>
    <definedName name="t_1">#N/A</definedName>
    <definedName name="T_Sampling">[96]PAGE_20!#REF!</definedName>
    <definedName name="t5t5" hidden="1">{"TAB1",#N/A,TRUE,"GENERAL";"TAB2",#N/A,TRUE,"GENERAL";"TAB3",#N/A,TRUE,"GENERAL";"TAB4",#N/A,TRUE,"GENERAL";"TAB5",#N/A,TRUE,"GENERAL"}</definedName>
    <definedName name="TAB">#REF!</definedName>
    <definedName name="TAB_FECHA">[131]Tablas!$B$1:$B$65536</definedName>
    <definedName name="TABLA" localSheetId="0">#REF!</definedName>
    <definedName name="TABLA">#REF!</definedName>
    <definedName name="TABLA_DE_CONTENIDO__A1">#REF!</definedName>
    <definedName name="tabla1">[252]Hoja3!$B$4:$F$28</definedName>
    <definedName name="tabla2">#REF!</definedName>
    <definedName name="TABLEKP">'[4]7422CW00'!#REF!</definedName>
    <definedName name="TABLEPRI">#REF!</definedName>
    <definedName name="TACHA">'[60]LM '!#REF!</definedName>
    <definedName name="tag_number_note">#REF!</definedName>
    <definedName name="Tambores">#REF!</definedName>
    <definedName name="TANQUE">#REF!</definedName>
    <definedName name="Tanques">#REF!</definedName>
    <definedName name="TAPHEX">[30]Hoja3!$F$1138</definedName>
    <definedName name="Taps_Type">[112]DropDowns!$BF$2:$BF$5</definedName>
    <definedName name="TAR1E">#REF!</definedName>
    <definedName name="TAR1N">#REF!</definedName>
    <definedName name="TAREAS_INICIALES">#REF!</definedName>
    <definedName name="TARIFA">#REF!</definedName>
    <definedName name="TARIFAGRANULAR">[60]LE!$D$32</definedName>
    <definedName name="TarifaPension">[94]EMPRESA!$F$24</definedName>
    <definedName name="TARIFAS">[253]TARIFAS!$A$1:$F$52</definedName>
    <definedName name="TARIFAS1">[254]TARIFAS!$A$1:$F$119</definedName>
    <definedName name="TarifaSalud">[94]EMPRESA!$F$26</definedName>
    <definedName name="Tasa">#REF!</definedName>
    <definedName name="TASA_DE_CAMBIO">#REF!</definedName>
    <definedName name="Tasa_Financiamiento">#REF!</definedName>
    <definedName name="Tasa1">'[255]Bases 2A'!$C$20</definedName>
    <definedName name="TasaCCP">#REF!</definedName>
    <definedName name="Tax">#REF!</definedName>
    <definedName name="TAXD0">'[3]MOD-DEV.XLS'!$AL$369</definedName>
    <definedName name="TAXD12">'[3]MOD-DEV.XLS'!$AN$369</definedName>
    <definedName name="TAXD15">'[3]MOD-DEV.XLS'!$AO$369</definedName>
    <definedName name="TAXD8">'[3]MOD-DEV.XLS'!$AM$369</definedName>
    <definedName name="tb">#REF!</definedName>
    <definedName name="TB_EVENTOS_OTS_ANUAL">#REF!</definedName>
    <definedName name="tb_h" hidden="1">{"krl1",#N/A,FALSE,"kr";"krl2",#N/A,FALSE,"kr";"compara",#N/A,FALSE,"kr";"desconp1",#N/A,FALSE,"kr";"desconp12",#N/A,FALSE,"kr";"krnp1",#N/A,FALSE,"kr";"krnp2",#N/A,FALSE,"kr";"krp12avg",#N/A,FALSE,"kr";"krp1avg",#N/A,FALSE,"kr"}</definedName>
    <definedName name="tc">#REF!</definedName>
    <definedName name="tc_field_equipment_id_001">#REF!</definedName>
    <definedName name="tc_fire_area_001">#REF!</definedName>
    <definedName name="tc_line_number_id_001">#REF!</definedName>
    <definedName name="tc_location_layout_001">#REF!</definedName>
    <definedName name="tc_signal_id_001">#REF!</definedName>
    <definedName name="tcagasc">#REF!</definedName>
    <definedName name="tcagastea">#REF!</definedName>
    <definedName name="TCE1E">#REF!</definedName>
    <definedName name="TCE1N">#REF!</definedName>
    <definedName name="TCN">#REF!</definedName>
    <definedName name="TCNRC">#REF!</definedName>
    <definedName name="tdy" hidden="1">{"TAB1",#N/A,TRUE,"GENERAL";"TAB2",#N/A,TRUE,"GENERAL";"TAB3",#N/A,TRUE,"GENERAL";"TAB4",#N/A,TRUE,"GENERAL";"TAB5",#N/A,TRUE,"GENERAL"}</definedName>
    <definedName name="TE">[163]TARIF2002!#REF!</definedName>
    <definedName name="TECN">DATE(YEAR(Loan_Start),MONTH(Loan_Start)+Payment_Number,DAY(Loan_Start))</definedName>
    <definedName name="TEERED1210">[30]Hoja3!$F$866</definedName>
    <definedName name="TEERED126">[30]Hoja3!$F$826</definedName>
    <definedName name="telefono">[94]EMPRESA!$F$16</definedName>
    <definedName name="TEM1E">#REF!</definedName>
    <definedName name="TEM1N">#REF!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_Units">[112]DropDowns!$H$2:$H$6</definedName>
    <definedName name="TER">[0]!err</definedName>
    <definedName name="TERCERA">#REF!</definedName>
    <definedName name="TERM">[0]!err</definedName>
    <definedName name="TÉRMINOS">[0]!err</definedName>
    <definedName name="TERR">[87]PRESUPUESTO!$I$7</definedName>
    <definedName name="tewst" hidden="1">{"TAB1",#N/A,TRUE,"GENERAL";"TAB2",#N/A,TRUE,"GENERAL";"TAB3",#N/A,TRUE,"GENERAL";"TAB4",#N/A,TRUE,"GENERAL";"TAB5",#N/A,TRUE,"GENERAL"}</definedName>
    <definedName name="TEX1E">#REF!</definedName>
    <definedName name="TEX1N">#REF!</definedName>
    <definedName name="TEX2E">#REF!</definedName>
    <definedName name="TEX2N">#REF!</definedName>
    <definedName name="TEX3E">#REF!</definedName>
    <definedName name="TEX3N">#REF!</definedName>
    <definedName name="TEX4E">#REF!</definedName>
    <definedName name="TEX4N">#REF!</definedName>
    <definedName name="teytrh" hidden="1">{"via1",#N/A,TRUE,"general";"via2",#N/A,TRUE,"general";"via3",#N/A,TRUE,"general"}</definedName>
    <definedName name="TGB">#REF!</definedName>
    <definedName name="TGIRON">#REF!</definedName>
    <definedName name="th">#REF!</definedName>
    <definedName name="thdh" hidden="1">{"TAB1",#N/A,TRUE,"GENERAL";"TAB2",#N/A,TRUE,"GENERAL";"TAB3",#N/A,TRUE,"GENERAL";"TAB4",#N/A,TRUE,"GENERAL";"TAB5",#N/A,TRUE,"GENERAL"}</definedName>
    <definedName name="Thickness">[112]DropDowns!$BC$2:$BC$10</definedName>
    <definedName name="THO1E">#REF!</definedName>
    <definedName name="THO1N">#REF!</definedName>
    <definedName name="THO2E">#REF!</definedName>
    <definedName name="THO2N">#REF!</definedName>
    <definedName name="THO3E">#REF!</definedName>
    <definedName name="THO3N">#REF!</definedName>
    <definedName name="THO4E">#REF!</definedName>
    <definedName name="THO4N">#REF!</definedName>
    <definedName name="THP">#REF!</definedName>
    <definedName name="thtj" hidden="1">{"via1",#N/A,TRUE,"general";"via2",#N/A,TRUE,"general";"via3",#N/A,TRUE,"general"}</definedName>
    <definedName name="TI">[163]TARIF2002!#REF!</definedName>
    <definedName name="TIEIN">[30]Hoja3!$F$1443</definedName>
    <definedName name="TIEMPO">[86]BASES!$E$27</definedName>
    <definedName name="TIN1E">#REF!</definedName>
    <definedName name="TIN1N">#REF!</definedName>
    <definedName name="TIPIFICACION">#REF!</definedName>
    <definedName name="TIPO">#REF!</definedName>
    <definedName name="TIPO_GRUPO">#REF!</definedName>
    <definedName name="TipoGC">[219]Tablas!$U$6:$U$15</definedName>
    <definedName name="TipoNeces">[219]Tablas!$Q$6:$Q$8</definedName>
    <definedName name="TipoPro">#REF!</definedName>
    <definedName name="Tipoproceso">#REF!</definedName>
    <definedName name="Tipos_Contrato">'[84]Tipos de Contrato'!$B$4:$B$19</definedName>
    <definedName name="tipov">#REF!</definedName>
    <definedName name="TIR">#REF!</definedName>
    <definedName name="TIT">#REF!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2">#REF!</definedName>
    <definedName name="TITULO" localSheetId="0">#REF!</definedName>
    <definedName name="TITULO">#REF!</definedName>
    <definedName name="TITULOS_A_IMPRIMIR">#REF!</definedName>
    <definedName name="_xlnm.Print_Titles" localSheetId="0">'FORMULARIO 1 - DETALLADO'!$2:$13</definedName>
    <definedName name="_xlnm.Print_Titles">#N/A</definedName>
    <definedName name="Títulos_a_imprimir_IM">#REF!</definedName>
    <definedName name="tj">#REF!</definedName>
    <definedName name="tk">'[14]DATOS CONTRATO'!$E$18</definedName>
    <definedName name="TK_1" hidden="1">[42]INST!#REF!</definedName>
    <definedName name="tksclean">[72]TKS!$C$8:$J$39,[72]TKS!$C$41:$I$43,[72]TKS!$K$43,[72]TKS!$M$43,[72]TKS!$L$8:$L$39,[72]TKS!$P$8:$R$39</definedName>
    <definedName name="TKSLCI07">[14]EMPRESA!$F$22</definedName>
    <definedName name="tl">#REF!</definedName>
    <definedName name="tld">[126]Datos!$D$14</definedName>
    <definedName name="TMI1E">#REF!</definedName>
    <definedName name="TMI1N">#REF!</definedName>
    <definedName name="tn">#REF!</definedName>
    <definedName name="To">#REF!</definedName>
    <definedName name="tonto">#REF!</definedName>
    <definedName name="TOP">[256]PRECIOS!$J$63</definedName>
    <definedName name="topagrafia">#REF!</definedName>
    <definedName name="TOPGENER">#REF!</definedName>
    <definedName name="TOPGENER1">#REF!</definedName>
    <definedName name="TOPMENU">#REF!</definedName>
    <definedName name="topografia">#REF!</definedName>
    <definedName name="topografo">#REF!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0">#REF!</definedName>
    <definedName name="TOTAL">#REF!</definedName>
    <definedName name="TOTAL__US">#REF!</definedName>
    <definedName name="total_hh">[75]PRESUPUESTO!$AC$327</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#N/A</definedName>
    <definedName name="TOTAL_PERSONAL">[257]Plan!$D$104:$F$190</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'[94]NOMINA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'[94]NOMINA 1'!$N$37</definedName>
    <definedName name="TotAuxAlim">'[14]NOMINA-1'!$E$37</definedName>
    <definedName name="TotAuxAlimentacion">'[94]NOMINA 1'!$E$38</definedName>
    <definedName name="TotAuxCom">'[14]NOMINA-1'!$E$39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'[14]NOMINA-1'!$E$41</definedName>
    <definedName name="TotComision">'[94]NOMINA 1'!$E$42</definedName>
    <definedName name="totdir31">'[15]31'!$G$35</definedName>
    <definedName name="TotExtras">'[94]NOMINA 1'!$E$36</definedName>
    <definedName name="TotIntercesantias">'[94]NOMINA 1'!$N$39</definedName>
    <definedName name="TotPrimaServicios">'[94]NOMINA 1'!$N$36</definedName>
    <definedName name="TotPrimaServicos">'[94]NOMINA 1'!$N$36</definedName>
    <definedName name="TotPrimaVacaciones">'[94]NOMINA 1'!$N$41</definedName>
    <definedName name="TotPrimConv">'[14]NOMINA-1'!$N$39</definedName>
    <definedName name="TotPrimConvencional">'[94]NOMINA 1'!$N$40</definedName>
    <definedName name="TotPrimVac">'[14]NOMINA-1'!$N$40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P">#REF!</definedName>
    <definedName name="TPC">'[3]MOD-DEV.XLS'!$D$14</definedName>
    <definedName name="TPTEYACO">[30]EQUIPO!#REF!</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inSpec">#REF!</definedName>
    <definedName name="TRANS">[36]Hoja2!#REF!</definedName>
    <definedName name="Transmisores">#REF!</definedName>
    <definedName name="TRANSP0">'[3]MOD-DEV.XLS'!$Q$369</definedName>
    <definedName name="TRANSP12">'[3]MOD-DEV.XLS'!$S$369</definedName>
    <definedName name="TRANSP15">'[3]MOD-DEV.XLS'!$T$369</definedName>
    <definedName name="TRANSP8">'[3]MOD-DEV.XLS'!$R$369</definedName>
    <definedName name="TRANSPACOPIO">[30]EQUIPO!$F$45</definedName>
    <definedName name="TRANSPIT">'[30]MANO DE OBRA'!$F$125</definedName>
    <definedName name="Transporte">'[14]DATOS CONTRATO'!$E$16</definedName>
    <definedName name="TRANSUNIT">[71]Ev.Economica!$B$9</definedName>
    <definedName name="Trap">#REF!</definedName>
    <definedName name="TRAT">[258]desmonte!$E$48</definedName>
    <definedName name="trdgasc">#REF!</definedName>
    <definedName name="TRE1E">#REF!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#REF!</definedName>
    <definedName name="Trenes">#REF!</definedName>
    <definedName name="TRESMIL">'[60]LM '!$D$36</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hidden="1">{"via1",#N/A,TRUE,"general";"via2",#N/A,TRUE,"general";"via3",#N/A,TRUE,"general"}</definedName>
    <definedName name="TRM">[259]VrEqpBasica!$I$2</definedName>
    <definedName name="trsgasc">#REF!</definedName>
    <definedName name="trtree">'[177]PLANILLA(3)'!#REF!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RC">#REF!</definedName>
    <definedName name="tttt">'[109]Form5 _Pág_ 1'!#REF!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ubo">[260]Presupuesto!$J$5</definedName>
    <definedName name="tu" hidden="1">{"via1",#N/A,TRUE,"general";"via2",#N/A,TRUE,"general";"via3",#N/A,TRUE,"general"}</definedName>
    <definedName name="TUB">#REF!</definedName>
    <definedName name="TUBERIA" hidden="1">#REF!</definedName>
    <definedName name="Tubería">#REF!</definedName>
    <definedName name="TUBERIA1" hidden="1">#REF!</definedName>
    <definedName name="TUBERIAPERF4">'[60]LM '!$D$30</definedName>
    <definedName name="tubo24">#REF!</definedName>
    <definedName name="TUBOCONCRETO">'[60]LM '!$D$31</definedName>
    <definedName name="tubor24">#REF!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tut" hidden="1">{"'$OC'!$B$7:$O$53","'OC'!$A$14:$D$27","'OC'!$A$14:$D$27","'OC'!$A$14:$D$27"}</definedName>
    <definedName name="tvmenor90min">'[214]CCP,LEYES,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C">'[3]MOD-DEV.XLS'!$D$14</definedName>
    <definedName name="typical_schematic_001">#REF!</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dt_support_id1_001">#REF!</definedName>
    <definedName name="udt_support_id10_001">#REF!</definedName>
    <definedName name="udt_support_id11_001">#REF!</definedName>
    <definedName name="udt_support_id12_001">#REF!</definedName>
    <definedName name="udt_support_id13_001">#REF!</definedName>
    <definedName name="udt_support_id14_001">#REF!</definedName>
    <definedName name="udt_support_id15_001">#REF!</definedName>
    <definedName name="udt_support_id16_001">#REF!</definedName>
    <definedName name="udt_support_id2_001">#REF!</definedName>
    <definedName name="udt_support_id3_001">#REF!</definedName>
    <definedName name="udt_support_id4_001">#REF!</definedName>
    <definedName name="udt_support_id5_001">#REF!</definedName>
    <definedName name="udt_support_id6_001">#REF!</definedName>
    <definedName name="udt_support_id7_001">#REF!</definedName>
    <definedName name="udt_support_id8_001">#REF!</definedName>
    <definedName name="udt_support_id9_001">#REF!</definedName>
    <definedName name="UE">'[70]Reajustes estimados'!$D$13</definedName>
    <definedName name="UF">#REF!</definedName>
    <definedName name="UF_BES">#REF!</definedName>
    <definedName name="UF_ME">#REF!</definedName>
    <definedName name="UFrm2InUse">1</definedName>
    <definedName name="UGG">#REF!</definedName>
    <definedName name="UI" hidden="1">{"via1",#N/A,TRUE,"general";"via2",#N/A,TRUE,"general";"via3",#N/A,TRUE,"general"}</definedName>
    <definedName name="UIC">[18]Tablas!#REF!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transporte">[73]Presupuesto!$J$6</definedName>
    <definedName name="UM">'[70]Reajustes estimados'!$D$14</definedName>
    <definedName name="UMO">'[70]Reajustes estimados'!$D$16</definedName>
    <definedName name="UN">#REF!</definedName>
    <definedName name="UN_PRI">#REF!</definedName>
    <definedName name="Unidad">#REF!</definedName>
    <definedName name="UNIDAD100">[113]ITEMS!#REF!</definedName>
    <definedName name="UNIDAD101">[113]ITEMS!#REF!</definedName>
    <definedName name="UNIDAD102">[113]ITEMS!#REF!</definedName>
    <definedName name="UNIDAD103">[113]ITEMS!#REF!</definedName>
    <definedName name="UNIDAD104">[113]ITEMS!#REF!</definedName>
    <definedName name="UNIDAD105">[113]ITEMS!#REF!</definedName>
    <definedName name="UNIDAD106">[113]ITEMS!#REF!</definedName>
    <definedName name="UNIDAD107">[113]ITEMS!#REF!</definedName>
    <definedName name="UNIDAD49">[113]ITEMS!#REF!</definedName>
    <definedName name="UNIDAD50">[113]ITEMS!#REF!</definedName>
    <definedName name="UNIDAD51">[113]ITEMS!#REF!</definedName>
    <definedName name="UNIDAD52">[113]ITEMS!#REF!</definedName>
    <definedName name="UNIDAD53">[113]ITEMS!#REF!</definedName>
    <definedName name="UNIDAD54">[113]ITEMS!#REF!</definedName>
    <definedName name="UNIDAD55">[113]ITEMS!#REF!</definedName>
    <definedName name="UNIDAD56">[113]ITEMS!#REF!</definedName>
    <definedName name="UNIDAD57">[113]ITEMS!#REF!</definedName>
    <definedName name="UNIDAD58">[113]ITEMS!#REF!</definedName>
    <definedName name="UNIDAD59">[113]ITEMS!#REF!</definedName>
    <definedName name="UNIDAD60">[113]ITEMS!#REF!</definedName>
    <definedName name="UNIDAD61">[113]ITEMS!#REF!</definedName>
    <definedName name="UNIDAD62">[113]ITEMS!#REF!</definedName>
    <definedName name="UNIDAD63">[113]ITEMS!#REF!</definedName>
    <definedName name="UNIDAD64">[113]ITEMS!#REF!</definedName>
    <definedName name="UNIDAD65">[113]ITEMS!#REF!</definedName>
    <definedName name="UNIDAD66">[113]ITEMS!#REF!</definedName>
    <definedName name="UNIDAD67">[113]ITEMS!#REF!</definedName>
    <definedName name="UNIDAD68">[113]ITEMS!#REF!</definedName>
    <definedName name="UNIDAD69">[113]ITEMS!#REF!</definedName>
    <definedName name="UNIDAD70">[113]ITEMS!#REF!</definedName>
    <definedName name="UNIDAD71">[113]ITEMS!#REF!</definedName>
    <definedName name="UNIDAD72">[113]ITEMS!#REF!</definedName>
    <definedName name="UNIDAD73">[113]ITEMS!#REF!</definedName>
    <definedName name="UNIDAD74">[113]ITEMS!#REF!</definedName>
    <definedName name="UNIDAD75">[113]ITEMS!#REF!</definedName>
    <definedName name="UNIDAD76">[113]ITEMS!#REF!</definedName>
    <definedName name="UNIDAD77">[113]ITEMS!#REF!</definedName>
    <definedName name="UNIDAD78">[113]ITEMS!#REF!</definedName>
    <definedName name="UNIDAD79">[113]ITEMS!#REF!</definedName>
    <definedName name="UNIDAD80">[113]ITEMS!#REF!</definedName>
    <definedName name="UNIDAD81">[113]ITEMS!#REF!</definedName>
    <definedName name="UNIDAD82">[113]ITEMS!#REF!</definedName>
    <definedName name="UNIDAD83">[113]ITEMS!#REF!</definedName>
    <definedName name="UNIDAD84">[113]ITEMS!#REF!</definedName>
    <definedName name="UNIDAD85">[113]ITEMS!#REF!</definedName>
    <definedName name="UNIDAD86">[113]ITEMS!#REF!</definedName>
    <definedName name="UNIDAD87">[113]ITEMS!#REF!</definedName>
    <definedName name="UNIDAD88">[113]ITEMS!#REF!</definedName>
    <definedName name="UNIDAD89">[113]ITEMS!#REF!</definedName>
    <definedName name="UNIDAD90">[113]ITEMS!#REF!</definedName>
    <definedName name="UNIDAD91">[113]ITEMS!#REF!</definedName>
    <definedName name="UNIDAD92">[113]ITEMS!#REF!</definedName>
    <definedName name="UNIDAD93">[113]ITEMS!#REF!</definedName>
    <definedName name="UNIDAD94">[113]ITEMS!#REF!</definedName>
    <definedName name="UNIDAD95">[113]ITEMS!#REF!</definedName>
    <definedName name="UNIDAD96">[113]ITEMS!#REF!</definedName>
    <definedName name="UNIDAD97">[113]ITEMS!#REF!</definedName>
    <definedName name="UNIDAD98">[113]ITEMS!#REF!</definedName>
    <definedName name="UNIDAD99">[113]ITEMS!#REF!</definedName>
    <definedName name="unidades">#REF!</definedName>
    <definedName name="unionadss">#REF!</definedName>
    <definedName name="unionducto">#REF!</definedName>
    <definedName name="UNIT">'[261]Lista APU'!$A$3:$D$479</definedName>
    <definedName name="unit_id_001">#REF!</definedName>
    <definedName name="UNITARIO">[262]Unitarios!$A$3:$D$13</definedName>
    <definedName name="Unitarios" localSheetId="0">#REF!</definedName>
    <definedName name="Unitarios">#REF!</definedName>
    <definedName name="Units_Option">'[231]Differential Vapor (8)'!#REF!</definedName>
    <definedName name="unj" hidden="1">[31]INST!#REF!</definedName>
    <definedName name="uno">[0]!err</definedName>
    <definedName name="UO">[0]!err</definedName>
    <definedName name="uom_id_001">#REF!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D">#REF!</definedName>
    <definedName name="user_name_001">#REF!</definedName>
    <definedName name="USxCOL">#REF!</definedName>
    <definedName name="ut">#REF!</definedName>
    <definedName name="uti">[12]Datos!$B$21</definedName>
    <definedName name="UTIL">#REF!</definedName>
    <definedName name="UTILIDAD">'[69]Formulario N° 4'!$F$131</definedName>
    <definedName name="UTILIDADES">#REF!</definedName>
    <definedName name="UTL">[87]otros!$C$4</definedName>
    <definedName name="uu" hidden="1">{"TAB1",#N/A,TRUE,"GENERAL";"TAB2",#N/A,TRUE,"GENERAL";"TAB3",#N/A,TRUE,"GENERAL";"TAB4",#N/A,TRUE,"GENERAL";"TAB5",#N/A,TRUE,"GENERAL"}</definedName>
    <definedName name="UUHGYFG">#REF!</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#REF!</definedName>
    <definedName name="uytu" hidden="1">{"TAB1",#N/A,TRUE,"GENERAL";"TAB2",#N/A,TRUE,"GENERAL";"TAB3",#N/A,TRUE,"GENERAL";"TAB4",#N/A,TRUE,"GENERAL";"TAB5",#N/A,TRUE,"GENERAL"}</definedName>
    <definedName name="uyur" hidden="1">{"via1",#N/A,TRUE,"general";"via2",#N/A,TRUE,"general";"via3",#N/A,TRUE,"general"}</definedName>
    <definedName name="UYUYUY">#REF!</definedName>
    <definedName name="UYYUYU" hidden="1">{#N/A,#N/A,FALSE,"PERSONAL"}</definedName>
    <definedName name="v" hidden="1">{"TAB1",#N/A,TRUE,"GENERAL";"TAB2",#N/A,TRUE,"GENERAL";"TAB3",#N/A,TRUE,"GENERAL";"TAB4",#N/A,TRUE,"GENERAL";"TAB5",#N/A,TRUE,"GENERAL"}</definedName>
    <definedName name="VACA">[116]General!#REF!</definedName>
    <definedName name="val_rps">#REF!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01">#REF!</definedName>
    <definedName name="VALLE">#REF!</definedName>
    <definedName name="VALLE_1">"$#REF!.$#REF!$#REF!"</definedName>
    <definedName name="VALLE_10">"$#REF!.$#REF!$#REF!"</definedName>
    <definedName name="VALLE_9">"$#REF!.$#REF!$#REF!"</definedName>
    <definedName name="VALOR">#REF!</definedName>
    <definedName name="Valor_aisladores">#REF!</definedName>
    <definedName name="valor_final">#REF!</definedName>
    <definedName name="Valor_herrajes_grampa_anclaje">#REF!</definedName>
    <definedName name="Valor_herrajes_grampa_suspension">#REF!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[263]CONTRATO!$E$9</definedName>
    <definedName name="ValorEjecutado">#REF!</definedName>
    <definedName name="ValorProyecto">#REF!</definedName>
    <definedName name="ValorRecursosComprometidos">#REF!</definedName>
    <definedName name="VALORTOTAL">#REF!</definedName>
    <definedName name="Values_Entered">IF(Loan_Amount*Interest_Rate*Loan_Years*Loan_Start&gt;0,1,0)</definedName>
    <definedName name="VALV10">[30]Hoja3!$F$354</definedName>
    <definedName name="VALV12">[30]Hoja3!$F$393</definedName>
    <definedName name="VALV4">[30]Hoja3!$F$237</definedName>
    <definedName name="VALV6">[30]Hoja3!$F$276</definedName>
    <definedName name="VALV8">[30]Hoja3!$F$315</definedName>
    <definedName name="VALVC12">[30]Hoja3!$F$510</definedName>
    <definedName name="VALVC6">[30]Hoja3!$F$432</definedName>
    <definedName name="VALVULACH8">[30]Hoja3!$F$471</definedName>
    <definedName name="Válvulas">#REF!</definedName>
    <definedName name="vaquita" hidden="1">{"PRES REHAB ARM-PER POR ITEMS  KM A KM",#N/A,TRUE,"Rehabilitacion Arm-Per"}</definedName>
    <definedName name="Var">[34]Varios.!$E$1:$E$65536</definedName>
    <definedName name="Variable_Salario">#REF!</definedName>
    <definedName name="VARIACION1">#REF!</definedName>
    <definedName name="Varios">#REF!</definedName>
    <definedName name="Varios2">#REF!</definedName>
    <definedName name="VariosAnalisis">#REF!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DVDVDV" hidden="1">'[111]3'!#REF!,'[111]3'!#REF!</definedName>
    <definedName name="VDVDVDV1" hidden="1">'[111]3'!#REF!,'[111]3'!#REF!</definedName>
    <definedName name="VDVDVDVD" hidden="1">'[111]3'!#REF!,'[111]3'!#REF!</definedName>
    <definedName name="VEHICULODELINEADOR">[60]LE!#REF!</definedName>
    <definedName name="VentaAiu">#REF!</definedName>
    <definedName name="VEX">[18]Tablas!#REF!</definedName>
    <definedName name="VEX_ON">#REF!</definedName>
    <definedName name="VEX1_1">[18]Tablas!#REF!</definedName>
    <definedName name="VEX1_1_1">[18]Tablas!#REF!</definedName>
    <definedName name="VEX1_1_2">[18]Tablas!#REF!</definedName>
    <definedName name="VEX1_1_3">[18]Tablas!#REF!</definedName>
    <definedName name="VEX1_1_4">[18]Tablas!#REF!</definedName>
    <definedName name="VEX1_2">[18]Tablas!#REF!</definedName>
    <definedName name="VEX1_3">[18]Tablas!#REF!</definedName>
    <definedName name="VFA">[18]Tablas!#REF!</definedName>
    <definedName name="VFA1_1">[18]Tablas!#REF!</definedName>
    <definedName name="VFA1_1_1">[18]Tablas!#REF!</definedName>
    <definedName name="VFA1_1_2">[18]Tablas!#REF!</definedName>
    <definedName name="VFA1_1_3">[18]Tablas!#REF!</definedName>
    <definedName name="VFA1_1_4">[18]Tablas!#REF!</definedName>
    <definedName name="VFA1_1_5">[18]Tablas!#REF!</definedName>
    <definedName name="VFA1_1_6">[18]Tablas!#REF!</definedName>
    <definedName name="VFA1_2">[18]Tablas!#REF!</definedName>
    <definedName name="VFA1_3">[18]Tablas!#REF!</definedName>
    <definedName name="vfbgnhyt" hidden="1">{"via1",#N/A,TRUE,"general";"via2",#N/A,TRUE,"general";"via3",#N/A,TRUE,"general"}</definedName>
    <definedName name="vfh">'[172]7422CW00'!#REF!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GF" hidden="1">{#N/A,#N/A,FALSE,"PERSONAL"}</definedName>
    <definedName name="VIA">#REF!</definedName>
    <definedName name="VIAP">[30]Hoja2!#REF!</definedName>
    <definedName name="vias">#REF!</definedName>
    <definedName name="VIBRA">#REF!</definedName>
    <definedName name="VIBRADOR">[69]EQUIPO!$D$27</definedName>
    <definedName name="VIBRO">#REF!</definedName>
    <definedName name="VIBROCOMPACT">[60]LE!$D$28</definedName>
    <definedName name="VICEP_DIRECC">[219]Tablas!$A$6:$A$26</definedName>
    <definedName name="VigenciaDolares">#REF!</definedName>
    <definedName name="VigenciaPesos">#REF!</definedName>
    <definedName name="VIGFUTURA">[219]Tablas!$J$6:$J$8</definedName>
    <definedName name="villa">#REF!</definedName>
    <definedName name="Vis_Units">[112]DropDowns!$AZ$2:$AZ$20</definedName>
    <definedName name="VIT">[18]Tablas!#REF!</definedName>
    <definedName name="VIT1_1">[18]Tablas!#REF!</definedName>
    <definedName name="VIT1_1_1">[18]Tablas!#REF!</definedName>
    <definedName name="VIT1_1_10">[18]Tablas!#REF!</definedName>
    <definedName name="VIT1_1_11">[18]Tablas!#REF!</definedName>
    <definedName name="VIT1_1_12">[18]Tablas!#REF!</definedName>
    <definedName name="VIT1_1_13">[18]Tablas!#REF!</definedName>
    <definedName name="VIT1_1_14">[18]Tablas!#REF!</definedName>
    <definedName name="VIT1_1_15">[18]Tablas!#REF!</definedName>
    <definedName name="VIT1_1_16">[18]Tablas!#REF!</definedName>
    <definedName name="VIt1_1_17">[18]Tablas!#REF!</definedName>
    <definedName name="VIT1_1_18">[18]Tablas!#REF!</definedName>
    <definedName name="VIt1_1_19">[18]Tablas!#REF!</definedName>
    <definedName name="VIT1_1_2">[18]Tablas!#REF!</definedName>
    <definedName name="VIT1_1_20">[18]Tablas!#REF!</definedName>
    <definedName name="VIT1_1_3">[18]Tablas!#REF!</definedName>
    <definedName name="VIT1_1_4">[18]Tablas!#REF!</definedName>
    <definedName name="VIT1_1_5">[18]Tablas!#REF!</definedName>
    <definedName name="VIT1_1_6">[18]Tablas!#REF!</definedName>
    <definedName name="VIT1_1_7">[18]Tablas!#REF!</definedName>
    <definedName name="VIT1_1_8">[18]Tablas!#REF!</definedName>
    <definedName name="VIT1_1_9">[18]Tablas!#REF!</definedName>
    <definedName name="VIT1_2">[18]Tablas!#REF!</definedName>
    <definedName name="VIT1_3">[18]Tablas!#REF!</definedName>
    <definedName name="VIT1_4">[18]Tablas!#REF!</definedName>
    <definedName name="VIT1_5">[18]Tablas!#REF!</definedName>
    <definedName name="VIT1_6">[18]Tablas!#REF!</definedName>
    <definedName name="vital5">[138]Personalizar!$E$15</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[40]Dimensiones!$F$37</definedName>
    <definedName name="Vol_aletas2">[40]Dimensiones!$F$39</definedName>
    <definedName name="Vol_aletas3">[40]Dimensiones!$F$41</definedName>
    <definedName name="Vol_aletas4">[40]Dimensiones!$F$43</definedName>
    <definedName name="Vol_aletas5">[40]Dimensiones!$F$45</definedName>
    <definedName name="Vol_tanques">[40]Dimensiones!$D$37</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[18]Tablas!#REF!</definedName>
    <definedName name="VPR1_1_1">[18]Tablas!#REF!</definedName>
    <definedName name="VPR1_1_10">[18]Tablas!#REF!</definedName>
    <definedName name="VPR1_1_11">[18]Tablas!#REF!</definedName>
    <definedName name="VPR1_1_12">[18]Tablas!#REF!</definedName>
    <definedName name="VPR1_1_13">[18]Tablas!#REF!</definedName>
    <definedName name="VPR1_1_14">[18]Tablas!#REF!</definedName>
    <definedName name="VPR1_1_15">[18]Tablas!#REF!</definedName>
    <definedName name="VPR1_1_16">[18]Tablas!#REF!</definedName>
    <definedName name="VPR1_1_17">[18]Tablas!#REF!</definedName>
    <definedName name="VPR1_1_18">[18]Tablas!#REF!</definedName>
    <definedName name="VPR1_1_19">[18]Tablas!#REF!</definedName>
    <definedName name="VPR1_1_2">[18]Tablas!#REF!</definedName>
    <definedName name="VPR1_1_20">[18]Tablas!#REF!</definedName>
    <definedName name="VPR1_1_21">[18]Tablas!#REF!</definedName>
    <definedName name="VPR1_1_22">[18]Tablas!#REF!</definedName>
    <definedName name="VPR1_1_23">[18]Tablas!#REF!</definedName>
    <definedName name="VPR1_1_24">[18]Tablas!#REF!</definedName>
    <definedName name="VPR1_1_25">[18]Tablas!#REF!</definedName>
    <definedName name="VPR1_1_26">[18]Tablas!#REF!</definedName>
    <definedName name="VPR1_1_27">[18]Tablas!#REF!</definedName>
    <definedName name="VPR1_1_28">[18]Tablas!#REF!</definedName>
    <definedName name="VPR1_1_29">[18]Tablas!#REF!</definedName>
    <definedName name="VPR1_1_3">[18]Tablas!#REF!</definedName>
    <definedName name="VPR1_1_30">[18]Tablas!#REF!</definedName>
    <definedName name="VPR1_1_31">[18]Tablas!#REF!</definedName>
    <definedName name="VPR1_1_32">[18]Tablas!#REF!</definedName>
    <definedName name="VPR1_1_4">[18]Tablas!#REF!</definedName>
    <definedName name="VPR1_1_5">[18]Tablas!#REF!</definedName>
    <definedName name="VPR1_1_6">[18]Tablas!#REF!</definedName>
    <definedName name="VPR1_1_7">[18]Tablas!#REF!</definedName>
    <definedName name="VPR1_1_8">[18]Tablas!#REF!</definedName>
    <definedName name="VPR1_1_9">[18]Tablas!#REF!</definedName>
    <definedName name="VPR1_2">[18]Tablas!#REF!</definedName>
    <definedName name="VPR1_3">[18]Tablas!#REF!</definedName>
    <definedName name="VPR1_4">[18]Tablas!#REF!</definedName>
    <definedName name="VPR1_5">[18]Tablas!#REF!</definedName>
    <definedName name="VPR1_6">[18]Tablas!#REF!</definedName>
    <definedName name="vpt">#REF!</definedName>
    <definedName name="vr">Scheduled_Payment+Extra_Payment</definedName>
    <definedName name="vrbasad1">[12]Datos!$B$6</definedName>
    <definedName name="vrbasad2">[12]Datos!$B$7</definedName>
    <definedName name="vrbasin">[12]Datos!$B$5</definedName>
    <definedName name="VRP">[18]Tablas!#REF!</definedName>
    <definedName name="VRP_PETROQ">#REF!</definedName>
    <definedName name="VRP1_1">[18]Tablas!#REF!</definedName>
    <definedName name="VRP1_1_1">[18]Tablas!#REF!</definedName>
    <definedName name="VRP1_1_10">[18]Tablas!#REF!</definedName>
    <definedName name="VRP1_1_11">[18]Tablas!#REF!</definedName>
    <definedName name="VRP1_1_12">[18]Tablas!#REF!</definedName>
    <definedName name="VRP1_1_13">[18]Tablas!#REF!</definedName>
    <definedName name="VRP1_1_14">[18]Tablas!#REF!</definedName>
    <definedName name="VRP1_1_15">[18]Tablas!#REF!</definedName>
    <definedName name="VRP1_1_16">[18]Tablas!#REF!</definedName>
    <definedName name="VRP1_1_17">[18]Tablas!#REF!</definedName>
    <definedName name="VRP1_1_18">[18]Tablas!#REF!</definedName>
    <definedName name="VRP1_1_19">[18]Tablas!#REF!</definedName>
    <definedName name="VRP1_1_2">[18]Tablas!#REF!</definedName>
    <definedName name="VRP1_1_20">[18]Tablas!#REF!</definedName>
    <definedName name="VRP1_1_21">[18]Tablas!#REF!</definedName>
    <definedName name="VRP1_1_22">[18]Tablas!#REF!</definedName>
    <definedName name="VRP1_1_23">[18]Tablas!#REF!</definedName>
    <definedName name="VRP1_1_3">[18]Tablas!#REF!</definedName>
    <definedName name="VRP1_1_4">[18]Tablas!#REF!</definedName>
    <definedName name="VRP1_1_5">[18]Tablas!#REF!</definedName>
    <definedName name="VRP1_1_6">[18]Tablas!#REF!</definedName>
    <definedName name="VRP1_1_7">[18]Tablas!#REF!</definedName>
    <definedName name="VRP1_1_8">[18]Tablas!#REF!</definedName>
    <definedName name="VRP1_1_9">[18]Tablas!#REF!</definedName>
    <definedName name="VRP1_2">[18]Tablas!#REF!</definedName>
    <definedName name="VRP1_3">[18]Tablas!#REF!</definedName>
    <definedName name="VRP1_4">[18]Tablas!#REF!</definedName>
    <definedName name="vsdfj" hidden="1">{"via1",#N/A,TRUE,"general";"via2",#N/A,TRUE,"general";"via3",#N/A,TRUE,"general"}</definedName>
    <definedName name="VSM">[18]Tablas!#REF!</definedName>
    <definedName name="VSM1_1">[18]Tablas!#REF!</definedName>
    <definedName name="VSM1_1_1">[18]Tablas!#REF!</definedName>
    <definedName name="VSM1_1_2">[18]Tablas!#REF!</definedName>
    <definedName name="VSM1_1_3">[18]Tablas!#REF!</definedName>
    <definedName name="VSM1_1_4">[18]Tablas!#REF!</definedName>
    <definedName name="VSM1_1_5">[18]Tablas!#REF!</definedName>
    <definedName name="VSM1_2">[18]Tablas!#REF!</definedName>
    <definedName name="VSM1_3">[18]Tablas!#REF!</definedName>
    <definedName name="VSM1_4">[18]Tablas!#REF!</definedName>
    <definedName name="VSM1_5">[18]Tablas!#REF!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#REF!</definedName>
    <definedName name="WAGE_RATE">#REF!</definedName>
    <definedName name="Wage0100">#REF!</definedName>
    <definedName name="Wage0200">#REF!</definedName>
    <definedName name="WBS">'[264]2004'!#REF!</definedName>
    <definedName name="Wcut">#REF!</definedName>
    <definedName name="WD">#REF!</definedName>
    <definedName name="WDD" hidden="1">{#N/A,#N/A,FALSE,"orthoflow";#N/A,#N/A,FALSE,"Miscelaneos";#N/A,#N/A,FALSE,"Instrumentacio";#N/A,#N/A,FALSE,"Electrico";#N/A,#N/A,FALSE,"Valv. Seguridad"}</definedName>
    <definedName name="WDFSDF">'[88]Res-Accide-10'!#REF!</definedName>
    <definedName name="we">#REF!</definedName>
    <definedName name="wedw">#REF!</definedName>
    <definedName name="WEFWE">'[88]Res-Accide-10'!#REF!</definedName>
    <definedName name="WEIGHT1">#REF!</definedName>
    <definedName name="WEIGHT2">#REF!</definedName>
    <definedName name="WER">'[88]Res-Accide-10'!$S$2:$S$7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FRswef">#REF!</definedName>
    <definedName name="WI">'[3]MOD-DEV.XLS'!$F$23</definedName>
    <definedName name="WICPX">#REF!</definedName>
    <definedName name="WIEXECP">'[3]MOD-DEV.XLS'!$G$24</definedName>
    <definedName name="WIEXOT">'[3]MOD-DEV.XLS'!$G$25</definedName>
    <definedName name="WIEXP">#REF!</definedName>
    <definedName name="WILSON">'[88]Res-Accide-10'!#REF!</definedName>
    <definedName name="wire_group_id_001">#REF!</definedName>
    <definedName name="wj">#REF!</definedName>
    <definedName name="wl">#REF!</definedName>
    <definedName name="WQ">#REF!</definedName>
    <definedName name="WQEEWQ" hidden="1">{"TAB1",#N/A,TRUE,"GENERAL";"TAB2",#N/A,TRUE,"GENERAL";"TAB3",#N/A,TRUE,"GENERAL";"TAB4",#N/A,TRUE,"GENERAL";"TAB5",#N/A,TRUE,"GENERAL"}</definedName>
    <definedName name="WQW" hidden="1">{#N/A,#N/A,FALSE,"PERSONAL"}</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hidden="1">{#N/A,#N/A,FALSE,"a1";#N/A,#N/A,FALSE,"a2";#N/A,#N/A,FALSE,"a3";#N/A,#N/A,FALSE,"a4a";#N/A,#N/A,FALSE,"a4B";#N/A,#N/A,FALSE,"a4C";#N/A,#N/A,FALSE,"a4D";#N/A,#N/A,FALSE,"A5a ";#N/A,#N/A,FALSE,"A5b";#N/A,#N/A,FALSE,"A6A";#N/A,#N/A,FALSE,"A6B";#N/A,#N/A,FALSE,"A6C";#N/A,#N/A,FALSE,"A6D";#N/A,#N/A,FALSE,"INV"}</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NF_DIARIO." hidden="1">{#N/A,#N/A,FALSE,"PERSONAL"}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hidden="1">{#N/A,#N/A,FALSE,"ESTRATO6";#N/A,#N/A,FALSE,"ESTRATO5";#N/A,#N/A,FALSE,"ESTRATO4";#N/A,#N/A,FALSE,"ESTRATO3";#N/A,#N/A,FALSE,"ESTRATO2";#N/A,#N/A,FALSE,"ESTRATO1"}</definedName>
    <definedName name="wrn.Julio._.052000." hidden="1">{#N/A,#N/A,FALSE,"nuevo formato actividades";#N/A,#N/A,FALSE,"nuevo formato actividades";#N/A,#N/A,FALSE,"nuevo formato actividades"}</definedName>
    <definedName name="wrn.Kr." hidden="1">{"krl1",#N/A,FALSE,"kr";"krl2",#N/A,FALSE,"kr";"compara",#N/A,FALSE,"kr";"desconp1",#N/A,FALSE,"kr";"desconp12",#N/A,FALSE,"kr";"krnp1",#N/A,FALSE,"kr";"krnp2",#N/A,FALSE,"kr";"krp12avg",#N/A,FALSE,"kr";"krp1avg",#N/A,FALSE,"kr"}</definedName>
    <definedName name="wrn.Modello." hidden="1">{#N/A,#N/A,TRUE,"Proposal";#N/A,#N/A,TRUE,"Assumptions";#N/A,#N/A,TRUE,"Net Income";#N/A,#N/A,TRUE,"Balsheet";#N/A,#N/A,TRUE,"Capex";#N/A,#N/A,TRUE,"Volumes";#N/A,#N/A,TRUE,"Revenues";#N/A,#N/A,TRUE,"Var.Costs";#N/A,#N/A,TRUE,"Personnel";#N/A,#N/A,TRUE,"Other costs";#N/A,#N/A,TRUE,"MKTG and G&amp;A"}</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U_1." hidden="1">{#N/A,#N/A,FALSE,"PERSONAL"}</definedName>
    <definedName name="wrn.res7" hidden="1">{#N/A,#N/A,FALSE,"Hoja1";#N/A,#N/A,FALSE,"Hoja2"}</definedName>
    <definedName name="wrn.Resumen." hidden="1">{#N/A,#N/A,FALSE,"Hoja1";#N/A,#N/A,FALSE,"Hoja2"}</definedName>
    <definedName name="wrn.summary._.report." hidden="1">{#N/A,#N/A,TRUE,"Summary"}</definedName>
    <definedName name="wrn.SUP._.1." hidden="1">{#N/A,#N/A,FALSE,"PERSONAL"}</definedName>
    <definedName name="wrn.SUPER." hidden="1">{#N/A,#N/A,FALSE,"PERSONAL"}</definedName>
    <definedName name="wrn.synt." hidden="1">{#N/A,#N/A,FALSE,"c_finanz";#N/A,#N/A,FALSE,"c_eco";#N/A,#N/A,FALSE,"investimenti";#N/A,#N/A,FALSE,"tir"}</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hidden="1">{"test2",#N/A,TRUE,"Prices"}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I">[71]Ev.Economica!$B$6</definedName>
    <definedName name="Wtot">#REF!</definedName>
    <definedName name="wtt" hidden="1">{"TAB1",#N/A,TRUE,"GENERAL";"TAB2",#N/A,TRUE,"GENERAL";"TAB3",#N/A,TRUE,"GENERAL";"TAB4",#N/A,TRUE,"GENERAL";"TAB5",#N/A,TRUE,"GENERAL"}</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[265]INDICE!$1:$1048576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bxb" hidden="1">[27]DATOS!#REF!</definedName>
    <definedName name="XCAPEX0">'[3]MOD-DEV.XLS'!$AG$369</definedName>
    <definedName name="XCAPEX12">'[3]MOD-DEV.XLS'!$AI$369</definedName>
    <definedName name="XCAPEX15">'[3]MOD-DEV.XLS'!$AJ$369</definedName>
    <definedName name="XCAPEX8">'[3]MOD-DEV.XLS'!$AH$369</definedName>
    <definedName name="xcbvbs" hidden="1">{"TAB1",#N/A,TRUE,"GENERAL";"TAB2",#N/A,TRUE,"GENERAL";"TAB3",#N/A,TRUE,"GENERAL";"TAB4",#N/A,TRUE,"GENERAL";"TAB5",#N/A,TRUE,"GENERAL"}</definedName>
    <definedName name="xcoincidencefactor_001">#REF!</definedName>
    <definedName name="XD">#REF!</definedName>
    <definedName name="xo">#REF!</definedName>
    <definedName name="XPLOT" hidden="1">{"krl1",#N/A,FALSE,"kr";"krl2",#N/A,FALSE,"kr";"compara",#N/A,FALSE,"kr";"desconp1",#N/A,FALSE,"kr";"desconp12",#N/A,FALSE,"kr";"krnp1",#N/A,FALSE,"kr";"krnp2",#N/A,FALSE,"kr";"krp12avg",#N/A,FALSE,"kr";"krp1avg",#N/A,FALSE,"kr"}</definedName>
    <definedName name="XSW" hidden="1">{#N/A,#N/A,TRUE,"1842CWN0"}</definedName>
    <definedName name="xsxs" hidden="1">{"TAB1",#N/A,TRUE,"GENERAL";"TAB2",#N/A,TRUE,"GENERAL";"TAB3",#N/A,TRUE,"GENERAL";"TAB4",#N/A,TRUE,"GENERAL";"TAB5",#N/A,TRUE,"GENERAL"}</definedName>
    <definedName name="xvxv" hidden="1">[27]DATOS!#REF!</definedName>
    <definedName name="xx">#REF!</definedName>
    <definedName name="XX_51">#REF!</definedName>
    <definedName name="xxfg" hidden="1">{"via1",#N/A,TRUE,"general";"via2",#N/A,TRUE,"general";"via3",#N/A,TRUE,"general"}</definedName>
    <definedName name="XXX">#REF!</definedName>
    <definedName name="XXX0E">#REF!</definedName>
    <definedName name="XXX0N">#REF!</definedName>
    <definedName name="XXXX">#REF!</definedName>
    <definedName name="xxxxx" localSheetId="0">[34]!absc</definedName>
    <definedName name="xxxxx">[266]!absc</definedName>
    <definedName name="xxxxxds" hidden="1">{"via1",#N/A,TRUE,"general";"via2",#N/A,TRUE,"general";"via3",#N/A,TRUE,"general"}</definedName>
    <definedName name="xxxxxx">#REF!</definedName>
    <definedName name="xxxxxxcxxxx" hidden="1">"C:\C-314\VOLUMENES\volfin4.mdb"</definedName>
    <definedName name="XXXXXXX">[60]DATOS!#REF!</definedName>
    <definedName name="XXXXXXXX" hidden="1">[267]DATOS!#REF!</definedName>
    <definedName name="XXXXXXXXXX" localSheetId="0">#REF!</definedName>
    <definedName name="XXXXXXXXXX">#REF!</definedName>
    <definedName name="xxxxxxxxxx29" hidden="1">{"via1",#N/A,TRUE,"general";"via2",#N/A,TRUE,"general";"via3",#N/A,TRUE,"general"}</definedName>
    <definedName name="XXXXXXXXXXXX" localSheetId="0">#REF!</definedName>
    <definedName name="XXXXXXXXXXXX">#REF!</definedName>
    <definedName name="XXXXXXXXXXXXXXXX" hidden="1">[267]DATOS!#REF!</definedName>
    <definedName name="XZS" hidden="1">#REF!</definedName>
    <definedName name="XZXZV" hidden="1">{"via1",#N/A,TRUE,"general";"via2",#N/A,TRUE,"general";"via3",#N/A,TRUE,"general"}</definedName>
    <definedName name="Y" localSheetId="0">#N/A</definedName>
    <definedName name="Y">[89]!absc</definedName>
    <definedName name="y6y6" hidden="1">{"via1",#N/A,TRUE,"general";"via2",#N/A,TRUE,"general";"via3",#N/A,TRUE,"general"}</definedName>
    <definedName name="YA">#REF!</definedName>
    <definedName name="ycoincidencefactor_001">#REF!</definedName>
    <definedName name="yery" hidden="1">{"via1",#N/A,TRUE,"general";"via2",#N/A,TRUE,"general";"via3",#N/A,TRUE,"general"}</definedName>
    <definedName name="yg">#REF!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YO">'[268]AISLAMIENTO CATEGORIAS II Y III'!$G$1:$I$65536</definedName>
    <definedName name="yplgasc">#REF!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REFSF" hidden="1">{#N/A,#N/A,FALSE,"PERSONAL"}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tytywe">#REF!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1F15347C_EA70_491F_A73D_DE5CDEF7875A_.wvu.PrintTitles" hidden="1">#REF!</definedName>
    <definedName name="Z_235A93C1_87C6_11D4_BB51_444553540000_.wvu.Cols" hidden="1">'[111]3'!#REF!,'[111]3'!#REF!</definedName>
    <definedName name="Z_235A93C2_87C6_11D4_BB51_444553540000_.wvu.Cols" hidden="1">'[111]3'!#REF!,'[111]3'!#REF!</definedName>
    <definedName name="Z_235A93C3_87C6_11D4_BB51_444553540000_.wvu.Cols" hidden="1">'[111]3'!#REF!,'[111]3'!#REF!</definedName>
    <definedName name="Z_235A93C4_87C6_11D4_BB51_444553540000_.wvu.Cols" hidden="1">'[111]3'!#REF!,'[111]3'!#REF!</definedName>
    <definedName name="Z_235A93C5_87C6_11D4_BB51_444553540000_.wvu.Cols" hidden="1">'[111]3'!#REF!,'[111]3'!#REF!</definedName>
    <definedName name="Z_235A93C6_87C6_11D4_BB51_444553540000_.wvu.Cols" hidden="1">'[111]3'!#REF!,'[111]3'!#REF!</definedName>
    <definedName name="Z_235A93C7_87C6_11D4_BB51_444553540000_.wvu.Cols" hidden="1">'[111]3'!#REF!,'[111]3'!#REF!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'[111]3'!#REF!,'[111]3'!#REF!</definedName>
    <definedName name="Z_6CDBE1AE_8642_11D4_8E16_005004999978_.wvu.PrintArea" hidden="1">'[111]3'!#REF!</definedName>
    <definedName name="Z_6CDBE1AE_8642_11D4_8E16_005004999978_.wvu.Rows" hidden="1">#REF!,#REF!,#REF!,#REF!,#REF!</definedName>
    <definedName name="Z_6CDBE1AF_8642_11D4_8E16_005004999978_.wvu.Cols" hidden="1">'[111]3'!#REF!,'[111]3'!#REF!</definedName>
    <definedName name="Z_6CDBE1AF_8642_11D4_8E16_005004999978_.wvu.Rows" hidden="1">#REF!,#REF!,#REF!,#REF!,#REF!</definedName>
    <definedName name="Z_CO2MolFrac">[96]PAGE_20!#REF!</definedName>
    <definedName name="Z_CWA">[96]PAGE_20!#REF!</definedName>
    <definedName name="Z_FactBase">[96]PAGE_20!#REF!</definedName>
    <definedName name="Z_FactSampl">[96]PAGE_20!#REF!</definedName>
    <definedName name="Z_H2SMolFrac">[96]PAGE_20!#REF!</definedName>
    <definedName name="Z_Pc">[96]PAGE_20!#REF!</definedName>
    <definedName name="Z_Pr">[96]PAGE_20!#REF!</definedName>
    <definedName name="Z_PrBase">[96]PAGE_20!#REF!</definedName>
    <definedName name="Z_Tc">[96]PAGE_20!#REF!</definedName>
    <definedName name="Z_Tr">[96]PAGE_20!#REF!</definedName>
    <definedName name="Z_TrBase">[96]PAGE_20!#REF!</definedName>
    <definedName name="ZAQ" hidden="1">{#N/A,#N/A,TRUE,"INGENIERIA";#N/A,#N/A,TRUE,"COMPRAS";#N/A,#N/A,TRUE,"DIRECCION";#N/A,#N/A,TRUE,"RESUMEN"}</definedName>
    <definedName name="zc">#REF!</definedName>
    <definedName name="zcoincidencefactor_001">#REF!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onaprecios">#REF!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coincidencefactor_001">#REF!</definedName>
    <definedName name="ZZZZZZZZZZZ" localSheetId="0">'[118]A. P. U.'!#REF!</definedName>
    <definedName name="ZZZZZZZZZZZ">'[119]A.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5" i="6" l="1"/>
  <c r="M98" i="4"/>
  <c r="M63" i="4"/>
  <c r="G27" i="4"/>
  <c r="M28" i="4"/>
  <c r="R125" i="4" l="1"/>
  <c r="R126" i="4"/>
  <c r="Q125" i="4"/>
  <c r="Q126" i="4"/>
  <c r="P125" i="4"/>
  <c r="P126" i="4"/>
  <c r="O125" i="4"/>
  <c r="O126" i="4"/>
  <c r="N125" i="4"/>
  <c r="M125" i="4"/>
  <c r="N126" i="4"/>
  <c r="M126" i="4"/>
  <c r="H23" i="6"/>
  <c r="H90" i="4"/>
  <c r="H55" i="4"/>
  <c r="H109" i="4"/>
  <c r="H74" i="4"/>
  <c r="E119" i="4"/>
  <c r="E118" i="4"/>
  <c r="E117" i="4"/>
  <c r="H106" i="4"/>
  <c r="H97" i="4"/>
  <c r="H95" i="4"/>
  <c r="H94" i="4"/>
  <c r="H92" i="4"/>
  <c r="H91" i="4"/>
  <c r="H89" i="4"/>
  <c r="H88" i="4"/>
  <c r="H87" i="4"/>
  <c r="H20" i="4"/>
  <c r="H71" i="4"/>
  <c r="H62" i="4"/>
  <c r="H60" i="4"/>
  <c r="H59" i="4"/>
  <c r="H57" i="4"/>
  <c r="H56" i="4"/>
  <c r="H54" i="4"/>
  <c r="H53" i="4"/>
  <c r="H52" i="4"/>
  <c r="H20" i="6"/>
  <c r="H21" i="6"/>
  <c r="H22" i="6"/>
  <c r="H19" i="6"/>
  <c r="H98" i="4" l="1"/>
  <c r="H100" i="4" s="1"/>
  <c r="H63" i="4"/>
  <c r="H65" i="4" s="1"/>
  <c r="H24" i="6"/>
  <c r="F72" i="4" l="1"/>
  <c r="H72" i="4" s="1"/>
  <c r="F37" i="4"/>
  <c r="H37" i="4" s="1"/>
  <c r="F107" i="4"/>
  <c r="H107" i="4" s="1"/>
  <c r="H39" i="4"/>
  <c r="H36" i="4"/>
  <c r="H27" i="4"/>
  <c r="H25" i="4"/>
  <c r="H24" i="4"/>
  <c r="H18" i="4"/>
  <c r="H19" i="4"/>
  <c r="H21" i="4"/>
  <c r="H22" i="4"/>
  <c r="H17" i="4"/>
  <c r="E31" i="8"/>
  <c r="E29" i="8"/>
  <c r="E23" i="8"/>
  <c r="L18" i="8"/>
  <c r="E15" i="8"/>
  <c r="E10" i="8"/>
  <c r="A5" i="8"/>
  <c r="A2" i="8"/>
  <c r="E39" i="8" l="1"/>
  <c r="H110" i="4"/>
  <c r="H111" i="4" s="1"/>
  <c r="H113" i="4" s="1"/>
  <c r="H114" i="4" s="1"/>
  <c r="H115" i="4" s="1"/>
  <c r="H119" i="4" s="1"/>
  <c r="H75" i="4"/>
  <c r="H76" i="4" s="1"/>
  <c r="H78" i="4" s="1"/>
  <c r="H79" i="4" s="1"/>
  <c r="H80" i="4" s="1"/>
  <c r="H118" i="4" s="1"/>
  <c r="H40" i="4"/>
  <c r="H28" i="4"/>
  <c r="H30" i="4" s="1"/>
  <c r="H41" i="4" l="1"/>
  <c r="H43" i="4" s="1"/>
  <c r="H44" i="4" s="1"/>
  <c r="H45" i="4" s="1"/>
  <c r="H117" i="4" s="1"/>
  <c r="H120" i="4" s="1"/>
  <c r="G15" i="6"/>
</calcChain>
</file>

<file path=xl/sharedStrings.xml><?xml version="1.0" encoding="utf-8"?>
<sst xmlns="http://schemas.openxmlformats.org/spreadsheetml/2006/main" count="273" uniqueCount="138">
  <si>
    <t>Formulario 1 - Formulario de presupuesto oficial -Interventoría de obra pública de infraestructura de transporte - versión  3</t>
  </si>
  <si>
    <t>Código</t>
  </si>
  <si>
    <t>CCE-EICP-FM-70</t>
  </si>
  <si>
    <t>Versión</t>
  </si>
  <si>
    <t>FORMULARIO 1 - DETALLADO</t>
  </si>
  <si>
    <r>
      <t xml:space="preserve">[La Entidad puede utilizar este Formulario para determinar las condiciones bajo las cuales los Proponentes presentarán su propuesta económica de forma detallada, sin perjuicio que puedan modificarlo o alleguen la oferta económica con un Formulario distinto. </t>
    </r>
    <r>
      <rPr>
        <b/>
        <u/>
        <sz val="9"/>
        <color rgb="FF000000"/>
        <rFont val="Arial"/>
        <family val="2"/>
      </rPr>
      <t>Es presentado a modo ilustrativo y como una sugerencia</t>
    </r>
    <r>
      <rPr>
        <b/>
        <sz val="9"/>
        <color rgb="FF000000"/>
        <rFont val="Arial"/>
        <family val="2"/>
      </rPr>
      <t>] [En caso de modificar el formulario, es importante tener en cuenta que no se deben incluir causales de rechazo, reglas o parámetros. Los términos el proceso solo se encuentran en el Documento Base por lo que no es viable que la Entidad incluya notas de ningún tipo]</t>
    </r>
  </si>
  <si>
    <t>CANT.</t>
  </si>
  <si>
    <t>CARGO / OFICIO</t>
  </si>
  <si>
    <t>COSTOS</t>
  </si>
  <si>
    <t>PARTICIPACIÓN</t>
  </si>
  <si>
    <t>VALOR</t>
  </si>
  <si>
    <t>DE PERSONAL</t>
  </si>
  <si>
    <t>(h-mes)</t>
  </si>
  <si>
    <t>PARCIAL ($)</t>
  </si>
  <si>
    <t>(1)</t>
  </si>
  <si>
    <t>(2)</t>
  </si>
  <si>
    <t>(3)</t>
  </si>
  <si>
    <t>(4)</t>
  </si>
  <si>
    <r>
      <t>(1)*((2)+(3))*(4) =</t>
    </r>
    <r>
      <rPr>
        <b/>
        <sz val="10"/>
        <color indexed="12"/>
        <rFont val="Arial"/>
        <family val="2"/>
      </rPr>
      <t xml:space="preserve"> (5)</t>
    </r>
  </si>
  <si>
    <t xml:space="preserve">COSTOS DIRECTOS DE PERSONAL </t>
  </si>
  <si>
    <t>PERSONAL PROFESIONAL</t>
  </si>
  <si>
    <t>PERSONAL TÉCNICO</t>
  </si>
  <si>
    <t>PERSONAL AUXILIAR TÉCNICO</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</si>
  <si>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</si>
  <si>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</si>
  <si>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</si>
  <si>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</si>
  <si>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</si>
  <si>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UNIDAD</t>
  </si>
  <si>
    <t>COSTO</t>
  </si>
  <si>
    <t>($)</t>
  </si>
  <si>
    <t>(8)</t>
  </si>
  <si>
    <t>(9)</t>
  </si>
  <si>
    <t>(10)</t>
  </si>
  <si>
    <r>
      <t xml:space="preserve">(8)*(9)*(10) = </t>
    </r>
    <r>
      <rPr>
        <b/>
        <sz val="10"/>
        <color indexed="12"/>
        <rFont val="Arial"/>
        <family val="2"/>
      </rPr>
      <t>(11)</t>
    </r>
  </si>
  <si>
    <t>OTROS COSTOS DIRECTOS</t>
  </si>
  <si>
    <t>COSTOS DE ALQUILER DE EQUIPOS Y OFICINA</t>
  </si>
  <si>
    <t>OTROS COSTOS</t>
  </si>
  <si>
    <r>
      <t xml:space="preserve">SUBTOTAL OTROS COSTOS DIRECTOS = SUMATORIA DE (11) = </t>
    </r>
    <r>
      <rPr>
        <b/>
        <sz val="10"/>
        <color indexed="12"/>
        <rFont val="Arial"/>
        <family val="2"/>
      </rPr>
      <t>(B)</t>
    </r>
  </si>
  <si>
    <r>
      <t xml:space="preserve">SUBTOTAL COSTOS BASICOS = (A) + (B) = </t>
    </r>
    <r>
      <rPr>
        <b/>
        <sz val="10"/>
        <color indexed="12"/>
        <rFont val="Arial"/>
        <family val="2"/>
      </rPr>
      <t>(C)</t>
    </r>
  </si>
  <si>
    <t xml:space="preserve">PROVISION FRENTE ADICIONAL = (D) </t>
  </si>
  <si>
    <t>VALOR TOTAL BÁSICO</t>
  </si>
  <si>
    <r>
      <t xml:space="preserve">IVA = 19% * (E) = </t>
    </r>
    <r>
      <rPr>
        <b/>
        <sz val="10"/>
        <color indexed="12"/>
        <rFont val="Arial"/>
        <family val="2"/>
      </rPr>
      <t>(F)</t>
    </r>
  </si>
  <si>
    <t>FIRMAS:</t>
  </si>
  <si>
    <t>Nombre y firma del representante legal del Proponente</t>
  </si>
  <si>
    <t>Nombre del Proponente</t>
  </si>
  <si>
    <t>Formulario 1 - Formulario de presupuesto oficial -Interventoría de obra pública de infraestructura de transporte - versión 3</t>
  </si>
  <si>
    <t xml:space="preserve">Versión </t>
  </si>
  <si>
    <t>FORMULARIO 1 - GLOBAL</t>
  </si>
  <si>
    <t xml:space="preserve">[La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no es viable que la Entidad incluya notas de ningún tipo]					
									</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</si>
  <si>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</si>
  <si>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</si>
  <si>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</si>
  <si>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</si>
  <si>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</si>
  <si>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</si>
  <si>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</si>
  <si>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</si>
  <si>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</si>
  <si>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</si>
  <si>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</si>
  <si>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r>
      <rPr>
        <sz val="10"/>
        <color theme="1"/>
        <rFont val="Arial"/>
        <family val="2"/>
      </rPr>
      <t>FIRMAS</t>
    </r>
    <r>
      <rPr>
        <sz val="11"/>
        <color theme="1"/>
        <rFont val="Arial"/>
        <family val="2"/>
      </rPr>
      <t xml:space="preserve">: </t>
    </r>
  </si>
  <si>
    <t>Nombre y firma del Proponente</t>
  </si>
  <si>
    <t>INGENIERO CIVIL RESIDENTE DE INTERVENTORÍA</t>
  </si>
  <si>
    <t>ESPECIALISTA EN PAVIMENTOS</t>
  </si>
  <si>
    <t>PROFESIONAL SST</t>
  </si>
  <si>
    <t>AUDITOR DE CALIDAD</t>
  </si>
  <si>
    <t>Inspector de Interventoria 1</t>
  </si>
  <si>
    <t>Topografo</t>
  </si>
  <si>
    <t>Cadenero 1</t>
  </si>
  <si>
    <t>CANTIDAD</t>
  </si>
  <si>
    <t>EQUIPO COMPLETO DE TOPOGRAFIA (INCLUYE TRANSITO, NIVEL, ESTACION Y ELEMENTOS COMPLEMENTARIOS)</t>
  </si>
  <si>
    <t>Mes</t>
  </si>
  <si>
    <t>LABORATORIO DE SUELOS, CONCRETOS Y PAVIMENTOS (LIMITES, DENSIDADES:PROTOR, GRANULOMETRIA, RESISTENCIA CONCRETO-FLEXION..ETC,)</t>
  </si>
  <si>
    <t xml:space="preserve">ANEXO.  FACTOR MULTIPLICADOR </t>
  </si>
  <si>
    <t>ITEM</t>
  </si>
  <si>
    <t>DESCRIPCION</t>
  </si>
  <si>
    <t>%</t>
  </si>
  <si>
    <t>A</t>
  </si>
  <si>
    <t>SALARIO</t>
  </si>
  <si>
    <t>B</t>
  </si>
  <si>
    <t>PRESTACIONES SOCIALES</t>
  </si>
  <si>
    <t>Cesantías (A/12)</t>
  </si>
  <si>
    <t>Intereses sobre cesantía</t>
  </si>
  <si>
    <t>Prima de servicios anual (A/12)</t>
  </si>
  <si>
    <t>Vacaciones (15/360)</t>
  </si>
  <si>
    <t>C</t>
  </si>
  <si>
    <t>SISTEMA DE SEGURIDAD SOCIAL INTEGRAL</t>
  </si>
  <si>
    <t>Salud</t>
  </si>
  <si>
    <t xml:space="preserve">Pension </t>
  </si>
  <si>
    <t>A. R. P. (RIESGO 5).</t>
  </si>
  <si>
    <t>que No sobrepase el limite de 4salarios min</t>
  </si>
  <si>
    <t>Subsidio Familiar.</t>
  </si>
  <si>
    <t>I.C.B.F.</t>
  </si>
  <si>
    <t>SENA.</t>
  </si>
  <si>
    <t>Dotación ( Hasta 2 SMMLV).</t>
  </si>
  <si>
    <t>D</t>
  </si>
  <si>
    <t xml:space="preserve">COSTOS DE PERFECCIONAMIENTO (ESTAMPILLAS  Y POLIZAS) </t>
  </si>
  <si>
    <t>Estampilla Prodesarrollo Departamental.</t>
  </si>
  <si>
    <t>Estampilla ProCultura.</t>
  </si>
  <si>
    <t>Estampilla Prodeporte</t>
  </si>
  <si>
    <t>Estampilla Prodesarrollo de la Universidad Surcolombiana</t>
  </si>
  <si>
    <t>Polizas</t>
  </si>
  <si>
    <t>E</t>
  </si>
  <si>
    <t xml:space="preserve">OTROS IMPUESTOS </t>
  </si>
  <si>
    <t>Impuesto bancario y costos financieros.</t>
  </si>
  <si>
    <t>F</t>
  </si>
  <si>
    <t>GASTOS OFICINA DEL CONSULTOR</t>
  </si>
  <si>
    <t>Alquiler oficina, incluye dotación y pago servicios públicos</t>
  </si>
  <si>
    <t>Personal técnico no facturable</t>
  </si>
  <si>
    <t>Edición y elaboración de informes</t>
  </si>
  <si>
    <t>Fotocopias.</t>
  </si>
  <si>
    <t>Gastos de viaje y viáticos</t>
  </si>
  <si>
    <t>IMPREVISTOS</t>
  </si>
  <si>
    <t>G</t>
  </si>
  <si>
    <t xml:space="preserve">HONORARIOS (UTILIDAD) </t>
  </si>
  <si>
    <t>SUBTOTAL</t>
  </si>
  <si>
    <t xml:space="preserve">FACTOR MULTIPLICADOR ESTIMADO - FM </t>
  </si>
  <si>
    <t>DURACION</t>
  </si>
  <si>
    <t>MESES</t>
  </si>
  <si>
    <t>UTILIZACIÓN (MESES)</t>
  </si>
  <si>
    <t>N.A</t>
  </si>
  <si>
    <t>Ensayos de caracterizacion (granulometrias, limites, Indices de plasticidad, desgaste, dureza, limpieza)</t>
  </si>
  <si>
    <t>densidad in situ</t>
  </si>
  <si>
    <t>Resistencia a la compresion de cilindros de concreto</t>
  </si>
  <si>
    <t>Proctor modificado</t>
  </si>
  <si>
    <t>ESPECIALISTA EN GEOTECNIA VIAL</t>
  </si>
  <si>
    <t>MUNICIPIO DE PALERMO BARRIO JULIAN POLANIA</t>
  </si>
  <si>
    <t xml:space="preserve">INGENIERO DIRECTOR DE INTERVENTORÍA </t>
  </si>
  <si>
    <t xml:space="preserve">MUNICIPIO DE TERUEL </t>
  </si>
  <si>
    <t>MUNICIPIO DE OPORAPA CENTRO POBLADO SAN ROQUE</t>
  </si>
  <si>
    <t>1. COSTO SUB TOTAL = (E) + (F)</t>
  </si>
  <si>
    <t>2. COSTO SUB TOTAL = (E) + (F)</t>
  </si>
  <si>
    <t>3. COSTO SUB TOTAL = (E) + (F)</t>
  </si>
  <si>
    <t>COSTO TOTAL INTERVENTORÍA</t>
  </si>
  <si>
    <t xml:space="preserve">TRANSPORTE DE PERSONAL TECNICO </t>
  </si>
  <si>
    <t>Ensayo de Flexión para determinar el Módulo de Rotura (MR)</t>
  </si>
  <si>
    <t>INTERVENTORIA TECNICA, ADMINISTRATIVA, FINANCIERA LEGAL Y AMBIENTAL A LOS PROYECTOS DE MEJORAMIENTO DE VIAS URBANAS MEDIANTE PAVIMENTACION EN CONCRETO RIGIDO EN LOS MUNICIPIOS DE PALERMO, OPORAPA Y TERUEL DEL DEPARTAMENTO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</si>
</sst>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00_-;\-&quot;$&quot;* #,##0.00_-;_-&quot;$&quot;* &quot;-&quot;??_-;_-@_-"/>
    <numFmt numFmtId="175" formatCode="0.0"/>
    <numFmt numFmtId="176" formatCode="#,##0.0000"/>
    <numFmt numFmtId="177" formatCode="0.0000%"/>
    <numFmt numFmtId="178" formatCode="0.0000"/>
    <numFmt numFmtId="179" formatCode="_-&quot;$&quot;\ * #,##0.00000000000000_-;\-&quot;$&quot;\ * #,##0.00000000000000_-;_-&quot;$&quot;\ * &quot;-&quot;??_-;_-@_-"/>
    <numFmt numFmtId="180" formatCode="_-&quot;$&quot;\ * #,##0.00000000000000_-;\-&quot;$&quot;\ * #,##0.00000000000000_-;_-&quot;$&quot;\ * &quot;-&quot;??????????????_-;_-@_-"/>
  </numFmts>
  <fonts count="50"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sz val="11"/>
      <color theme="1"/>
      <name val="Arial"/>
      <family val="2"/>
    </font>
    <font>
      <b/>
      <sz val="10"/>
      <color theme="1"/>
      <name val="Arial"/>
      <family val="2"/>
    </font>
    <font>
      <sz val="10"/>
      <color theme="1"/>
      <name val="Arial"/>
      <family val="2"/>
    </font>
    <font>
      <b/>
      <sz val="10"/>
      <color indexed="12"/>
      <name val="Arial"/>
      <family val="2"/>
    </font>
    <font>
      <b/>
      <u/>
      <sz val="10"/>
      <name val="Arial"/>
      <family val="2"/>
    </font>
    <font>
      <b/>
      <sz val="9"/>
      <color rgb="FF000000"/>
      <name val="Arial"/>
      <family val="2"/>
    </font>
    <font>
      <b/>
      <sz val="9"/>
      <color rgb="FF000000"/>
      <name val="Arial"/>
      <family val="2"/>
    </font>
    <font>
      <b/>
      <u/>
      <sz val="9"/>
      <color rgb="FF000000"/>
      <name val="Arial"/>
      <family val="2"/>
    </font>
    <font>
      <sz val="9"/>
      <color theme="1"/>
      <name val="Arial"/>
      <family val="2"/>
    </font>
    <font>
      <sz val="9"/>
      <color indexed="8"/>
      <name val="Arial"/>
      <family val="2"/>
    </font>
    <font>
      <b/>
      <sz val="12"/>
      <color theme="1"/>
      <name val="Arial"/>
      <family val="2"/>
    </font>
    <font>
      <sz val="12"/>
      <color theme="1"/>
      <name val="Arial"/>
      <family val="2"/>
    </font>
    <font>
      <b/>
      <sz val="12"/>
      <name val="Arial"/>
      <family val="2"/>
    </font>
    <font>
      <sz val="12"/>
      <color theme="1"/>
      <name val="Calibri"/>
      <family val="2"/>
      <scheme val="minor"/>
    </font>
    <font>
      <sz val="9"/>
      <name val="Arial Narrow"/>
      <family val="2"/>
    </font>
    <font>
      <sz val="9"/>
      <name val="Calibri"/>
      <family val="2"/>
      <scheme val="minor"/>
    </font>
    <font>
      <sz val="10"/>
      <name val="Arial Narrow"/>
      <family val="2"/>
    </font>
    <font>
      <b/>
      <u/>
      <sz val="14"/>
      <name val="Arial"/>
      <family val="2"/>
    </font>
    <font>
      <sz val="12"/>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92D050"/>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s>
  <cellStyleXfs count="57">
    <xf numFmtId="0" fontId="0" fillId="0" borderId="0"/>
    <xf numFmtId="0" fontId="7" fillId="0" borderId="0"/>
    <xf numFmtId="0" fontId="7" fillId="0" borderId="0"/>
    <xf numFmtId="0" fontId="6" fillId="0" borderId="0"/>
    <xf numFmtId="0" fontId="7" fillId="0" borderId="0"/>
    <xf numFmtId="0" fontId="13" fillId="0" borderId="0" applyNumberFormat="0" applyFill="0" applyBorder="0" applyProtection="0">
      <alignment vertical="top"/>
    </xf>
    <xf numFmtId="0" fontId="12" fillId="0" borderId="0"/>
    <xf numFmtId="166" fontId="7" fillId="0" borderId="0" applyFont="0" applyFill="0" applyBorder="0" applyAlignment="0" applyProtection="0"/>
    <xf numFmtId="9" fontId="12" fillId="0" borderId="0" applyFont="0" applyFill="0" applyBorder="0" applyAlignment="0" applyProtection="0"/>
    <xf numFmtId="165" fontId="16" fillId="0" borderId="0" applyFont="0" applyFill="0" applyBorder="0" applyAlignment="0" applyProtection="0"/>
    <xf numFmtId="42" fontId="6" fillId="0" borderId="0" applyFont="0" applyFill="0" applyBorder="0" applyAlignment="0" applyProtection="0"/>
    <xf numFmtId="169" fontId="7"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0" fontId="16" fillId="0" borderId="0"/>
    <xf numFmtId="0" fontId="7" fillId="0" borderId="0"/>
    <xf numFmtId="0" fontId="6" fillId="0" borderId="0"/>
    <xf numFmtId="0" fontId="7" fillId="0" borderId="0"/>
    <xf numFmtId="44" fontId="6" fillId="0" borderId="0" applyFont="0" applyFill="0" applyBorder="0" applyAlignment="0" applyProtection="0"/>
    <xf numFmtId="166" fontId="6" fillId="0" borderId="0" applyFont="0" applyFill="0" applyBorder="0" applyAlignment="0" applyProtection="0"/>
    <xf numFmtId="0" fontId="7" fillId="0" borderId="0"/>
    <xf numFmtId="166" fontId="5" fillId="0" borderId="0" applyFont="0" applyFill="0" applyBorder="0" applyAlignment="0" applyProtection="0"/>
    <xf numFmtId="0" fontId="5" fillId="0" borderId="0"/>
    <xf numFmtId="167" fontId="7" fillId="0" borderId="0" applyFont="0" applyFill="0" applyBorder="0" applyAlignment="0" applyProtection="0"/>
    <xf numFmtId="0" fontId="4" fillId="0" borderId="0"/>
    <xf numFmtId="0" fontId="7" fillId="0" borderId="0"/>
    <xf numFmtId="166" fontId="3" fillId="0" borderId="0" applyFont="0" applyFill="0" applyBorder="0" applyAlignment="0" applyProtection="0"/>
    <xf numFmtId="0" fontId="3" fillId="0" borderId="0"/>
    <xf numFmtId="164" fontId="17" fillId="0" borderId="0" applyFont="0" applyFill="0" applyBorder="0" applyAlignment="0" applyProtection="0"/>
    <xf numFmtId="166" fontId="17" fillId="0" borderId="0" applyFont="0" applyFill="0" applyBorder="0" applyAlignment="0" applyProtection="0"/>
    <xf numFmtId="170"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1" fontId="7"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42" fontId="12" fillId="0" borderId="0" applyFont="0" applyFill="0" applyBorder="0" applyAlignment="0" applyProtection="0"/>
    <xf numFmtId="44" fontId="12" fillId="0" borderId="0" applyFont="0" applyFill="0" applyBorder="0" applyAlignment="0" applyProtection="0"/>
    <xf numFmtId="0" fontId="7" fillId="0" borderId="0"/>
    <xf numFmtId="0" fontId="1" fillId="0" borderId="0"/>
    <xf numFmtId="0" fontId="7" fillId="0" borderId="0">
      <alignment vertical="top"/>
    </xf>
    <xf numFmtId="0" fontId="1" fillId="0" borderId="0"/>
    <xf numFmtId="0" fontId="7" fillId="0" borderId="0"/>
    <xf numFmtId="169" fontId="7" fillId="0" borderId="0" applyFont="0" applyFill="0" applyBorder="0" applyAlignment="0" applyProtection="0"/>
    <xf numFmtId="42" fontId="1" fillId="0" borderId="0" applyFont="0" applyFill="0" applyBorder="0" applyAlignment="0" applyProtection="0"/>
    <xf numFmtId="0" fontId="13" fillId="0" borderId="0" applyNumberFormat="0" applyFill="0" applyBorder="0" applyProtection="0">
      <alignment vertical="top"/>
    </xf>
    <xf numFmtId="17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76" fontId="7" fillId="0" borderId="0" applyFont="0" applyFill="0" applyBorder="0" applyAlignment="0" applyProtection="0"/>
    <xf numFmtId="9" fontId="1" fillId="0" borderId="0" applyFont="0" applyFill="0" applyBorder="0" applyAlignment="0" applyProtection="0"/>
    <xf numFmtId="0" fontId="7" fillId="0" borderId="0"/>
    <xf numFmtId="9" fontId="7" fillId="0" borderId="0" applyFont="0" applyFill="0" applyBorder="0" applyAlignment="0" applyProtection="0"/>
  </cellStyleXfs>
  <cellXfs count="376">
    <xf numFmtId="0" fontId="0" fillId="0" borderId="0" xfId="0"/>
    <xf numFmtId="0" fontId="11"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11" fillId="2" borderId="0" xfId="5" applyNumberFormat="1" applyFont="1" applyFill="1" applyBorder="1" applyAlignment="1">
      <alignment horizontal="right" vertical="center" wrapText="1"/>
    </xf>
    <xf numFmtId="165" fontId="11" fillId="2" borderId="0" xfId="5" applyNumberFormat="1" applyFont="1" applyFill="1" applyBorder="1" applyAlignment="1">
      <alignment vertical="center" wrapText="1"/>
    </xf>
    <xf numFmtId="42" fontId="11" fillId="2" borderId="0" xfId="10" applyFont="1" applyFill="1" applyBorder="1" applyAlignment="1">
      <alignment vertical="center" wrapText="1"/>
    </xf>
    <xf numFmtId="169" fontId="11" fillId="2" borderId="0" xfId="11" applyFont="1" applyFill="1" applyBorder="1" applyAlignment="1">
      <alignment vertical="center" wrapText="1"/>
    </xf>
    <xf numFmtId="165" fontId="10" fillId="2" borderId="0" xfId="13" applyFont="1" applyFill="1" applyBorder="1" applyAlignment="1">
      <alignment vertical="center" wrapText="1"/>
    </xf>
    <xf numFmtId="165" fontId="11" fillId="2" borderId="0" xfId="13" applyFont="1" applyFill="1" applyBorder="1" applyAlignment="1">
      <alignmen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11" fillId="2" borderId="0" xfId="5" applyNumberFormat="1" applyFont="1" applyFill="1" applyBorder="1" applyAlignment="1">
      <alignment horizontal="center" vertical="center" wrapText="1"/>
    </xf>
    <xf numFmtId="0" fontId="11" fillId="2" borderId="0" xfId="5" applyNumberFormat="1" applyFont="1" applyFill="1" applyBorder="1" applyAlignment="1">
      <alignment horizontal="justify" vertical="center" wrapText="1"/>
    </xf>
    <xf numFmtId="0" fontId="12" fillId="0" borderId="0" xfId="6" applyAlignment="1">
      <alignment horizontal="center"/>
    </xf>
    <xf numFmtId="0" fontId="11" fillId="2" borderId="27" xfId="5" applyNumberFormat="1" applyFont="1" applyFill="1" applyBorder="1" applyAlignment="1">
      <alignment vertical="center" wrapText="1"/>
    </xf>
    <xf numFmtId="0" fontId="21" fillId="6" borderId="2" xfId="37" applyFont="1" applyFill="1" applyBorder="1" applyAlignment="1">
      <alignment horizontal="center" vertical="center" wrapText="1"/>
    </xf>
    <xf numFmtId="0" fontId="2" fillId="0" borderId="10" xfId="37" applyBorder="1"/>
    <xf numFmtId="165" fontId="21" fillId="6" borderId="44" xfId="38" applyFont="1" applyFill="1" applyBorder="1" applyAlignment="1" applyProtection="1">
      <alignment horizontal="center" vertical="center" wrapText="1"/>
    </xf>
    <xf numFmtId="0" fontId="2" fillId="0" borderId="10" xfId="37" applyBorder="1" applyAlignment="1">
      <alignment wrapText="1"/>
    </xf>
    <xf numFmtId="43" fontId="2" fillId="0" borderId="10" xfId="39" applyFont="1" applyBorder="1"/>
    <xf numFmtId="165" fontId="21" fillId="6" borderId="39" xfId="38" applyFont="1" applyFill="1" applyBorder="1" applyAlignment="1" applyProtection="1">
      <alignment horizontal="center" vertical="center" wrapText="1"/>
    </xf>
    <xf numFmtId="165" fontId="2" fillId="0" borderId="11" xfId="38" applyFont="1" applyBorder="1"/>
    <xf numFmtId="0" fontId="2" fillId="0" borderId="5" xfId="37" applyBorder="1" applyAlignment="1">
      <alignment wrapText="1"/>
    </xf>
    <xf numFmtId="0" fontId="2" fillId="0" borderId="5" xfId="37" applyBorder="1"/>
    <xf numFmtId="43" fontId="2" fillId="0" borderId="5" xfId="39" applyFont="1" applyBorder="1"/>
    <xf numFmtId="165" fontId="2" fillId="0" borderId="23" xfId="38" applyFont="1" applyBorder="1"/>
    <xf numFmtId="0" fontId="21" fillId="6" borderId="43" xfId="37" applyFont="1" applyFill="1" applyBorder="1" applyAlignment="1">
      <alignment horizontal="center" vertical="center" wrapText="1"/>
    </xf>
    <xf numFmtId="0" fontId="18" fillId="5" borderId="17" xfId="37" applyFont="1" applyFill="1" applyBorder="1" applyAlignment="1">
      <alignment horizontal="center" vertical="center" wrapText="1"/>
    </xf>
    <xf numFmtId="0" fontId="19" fillId="0" borderId="36" xfId="37" applyFont="1" applyBorder="1" applyAlignment="1">
      <alignment horizontal="center" vertical="center" wrapText="1"/>
    </xf>
    <xf numFmtId="0" fontId="18" fillId="5" borderId="15" xfId="37" applyFont="1" applyFill="1" applyBorder="1" applyAlignment="1">
      <alignment horizontal="center" vertical="center" wrapText="1"/>
    </xf>
    <xf numFmtId="0" fontId="2" fillId="0" borderId="30" xfId="37" applyBorder="1" applyAlignment="1">
      <alignment wrapText="1"/>
    </xf>
    <xf numFmtId="0" fontId="2" fillId="0" borderId="30" xfId="37" applyBorder="1"/>
    <xf numFmtId="43" fontId="2" fillId="0" borderId="30" xfId="39" applyFont="1" applyBorder="1"/>
    <xf numFmtId="165" fontId="2" fillId="0" borderId="47" xfId="38" applyFont="1" applyBorder="1"/>
    <xf numFmtId="0" fontId="18" fillId="5" borderId="36" xfId="37" applyFont="1" applyFill="1" applyBorder="1" applyAlignment="1">
      <alignment horizontal="center" vertical="center" wrapText="1"/>
    </xf>
    <xf numFmtId="0" fontId="8" fillId="2" borderId="28" xfId="5" applyFont="1" applyFill="1" applyBorder="1" applyAlignment="1">
      <alignment vertical="center" wrapText="1"/>
    </xf>
    <xf numFmtId="0" fontId="0" fillId="0" borderId="27" xfId="0" applyBorder="1"/>
    <xf numFmtId="0" fontId="0" fillId="0" borderId="0" xfId="0" applyAlignment="1">
      <alignment horizontal="center"/>
    </xf>
    <xf numFmtId="0" fontId="0" fillId="0" borderId="38" xfId="0" applyBorder="1" applyAlignment="1">
      <alignment horizontal="center"/>
    </xf>
    <xf numFmtId="0" fontId="19" fillId="3" borderId="17" xfId="37" applyFont="1" applyFill="1" applyBorder="1" applyAlignment="1">
      <alignment horizontal="center" wrapText="1"/>
    </xf>
    <xf numFmtId="0" fontId="23" fillId="0" borderId="50" xfId="0" applyFont="1" applyBorder="1" applyAlignment="1">
      <alignment horizontal="justify" vertical="center" wrapText="1"/>
    </xf>
    <xf numFmtId="0" fontId="23" fillId="2" borderId="51" xfId="0" applyFont="1" applyFill="1" applyBorder="1" applyAlignment="1">
      <alignment horizontal="center" vertical="center" wrapText="1"/>
    </xf>
    <xf numFmtId="0" fontId="26" fillId="2" borderId="27" xfId="5" applyFont="1" applyFill="1" applyBorder="1" applyAlignment="1">
      <alignment horizontal="left" vertical="center" wrapText="1"/>
    </xf>
    <xf numFmtId="0" fontId="26" fillId="2" borderId="0" xfId="5" applyNumberFormat="1" applyFont="1" applyFill="1" applyBorder="1" applyAlignment="1">
      <alignment horizontal="center" vertical="center" wrapText="1"/>
    </xf>
    <xf numFmtId="0" fontId="26" fillId="2" borderId="0" xfId="5" applyNumberFormat="1" applyFont="1" applyFill="1" applyBorder="1" applyAlignment="1">
      <alignment horizontal="justify" vertical="center" wrapText="1"/>
    </xf>
    <xf numFmtId="0" fontId="26" fillId="2" borderId="0" xfId="5" applyNumberFormat="1" applyFont="1" applyFill="1" applyBorder="1" applyAlignment="1">
      <alignment vertical="center" wrapText="1"/>
    </xf>
    <xf numFmtId="0" fontId="26" fillId="2" borderId="28" xfId="5" applyNumberFormat="1" applyFont="1" applyFill="1" applyBorder="1" applyAlignment="1">
      <alignment vertical="center" wrapText="1"/>
    </xf>
    <xf numFmtId="0" fontId="28" fillId="0" borderId="32" xfId="14" applyFont="1" applyBorder="1" applyAlignment="1">
      <alignment vertical="center"/>
    </xf>
    <xf numFmtId="0" fontId="26" fillId="2" borderId="12" xfId="5" applyNumberFormat="1" applyFont="1" applyFill="1" applyBorder="1" applyAlignment="1">
      <alignment horizontal="center" vertical="center" wrapText="1"/>
    </xf>
    <xf numFmtId="0" fontId="26" fillId="2" borderId="12" xfId="5" applyNumberFormat="1" applyFont="1" applyFill="1" applyBorder="1" applyAlignment="1">
      <alignment horizontal="justify" vertical="center" wrapText="1"/>
    </xf>
    <xf numFmtId="0" fontId="26" fillId="2" borderId="12" xfId="5" applyNumberFormat="1" applyFont="1" applyFill="1" applyBorder="1" applyAlignment="1">
      <alignment vertical="center" wrapText="1"/>
    </xf>
    <xf numFmtId="0" fontId="26" fillId="2" borderId="22" xfId="5" applyNumberFormat="1" applyFont="1" applyFill="1" applyBorder="1" applyAlignment="1">
      <alignment vertical="center" wrapText="1"/>
    </xf>
    <xf numFmtId="0" fontId="27" fillId="2" borderId="38" xfId="5" applyNumberFormat="1" applyFont="1" applyFill="1" applyBorder="1" applyAlignment="1">
      <alignment horizontal="justify" vertical="center" wrapText="1"/>
    </xf>
    <xf numFmtId="0" fontId="27" fillId="2" borderId="38" xfId="5" applyNumberFormat="1" applyFont="1" applyFill="1" applyBorder="1" applyAlignment="1">
      <alignment vertical="center" wrapText="1"/>
    </xf>
    <xf numFmtId="0" fontId="27" fillId="2" borderId="31" xfId="5" applyNumberFormat="1" applyFont="1" applyFill="1" applyBorder="1" applyAlignment="1">
      <alignment vertical="center" wrapText="1"/>
    </xf>
    <xf numFmtId="0" fontId="27" fillId="0" borderId="30" xfId="5" applyFont="1" applyBorder="1" applyAlignment="1">
      <alignment horizontal="center" vertical="center" wrapText="1"/>
    </xf>
    <xf numFmtId="0" fontId="27" fillId="0" borderId="22" xfId="5" applyFont="1" applyBorder="1" applyAlignment="1">
      <alignment horizontal="center" vertical="center" wrapText="1"/>
    </xf>
    <xf numFmtId="0" fontId="30" fillId="0" borderId="3" xfId="5" quotePrefix="1" applyFont="1" applyFill="1" applyBorder="1" applyAlignment="1">
      <alignment horizontal="center" vertical="center" wrapText="1"/>
    </xf>
    <xf numFmtId="0" fontId="30" fillId="0" borderId="4" xfId="5" quotePrefix="1" applyFont="1" applyBorder="1" applyAlignment="1">
      <alignment horizontal="center" vertical="center" wrapText="1"/>
    </xf>
    <xf numFmtId="0" fontId="27" fillId="0" borderId="9" xfId="5" applyFont="1" applyFill="1" applyBorder="1" applyAlignment="1">
      <alignment horizontal="center" vertical="center" wrapText="1"/>
    </xf>
    <xf numFmtId="168" fontId="27" fillId="3" borderId="11" xfId="7" applyNumberFormat="1" applyFont="1" applyFill="1" applyBorder="1" applyAlignment="1">
      <alignment vertical="center" wrapText="1"/>
    </xf>
    <xf numFmtId="168" fontId="29" fillId="3" borderId="23" xfId="5" applyNumberFormat="1" applyFont="1" applyFill="1" applyBorder="1" applyAlignment="1">
      <alignment vertical="center" wrapText="1"/>
    </xf>
    <xf numFmtId="0" fontId="29" fillId="3" borderId="11" xfId="5" applyFont="1" applyFill="1" applyBorder="1" applyAlignment="1">
      <alignment horizontal="left" vertical="center" wrapText="1"/>
    </xf>
    <xf numFmtId="165" fontId="29" fillId="3" borderId="23" xfId="9" applyFont="1" applyFill="1" applyBorder="1" applyAlignment="1">
      <alignment vertical="center" wrapText="1"/>
    </xf>
    <xf numFmtId="0" fontId="27" fillId="2" borderId="24" xfId="5" applyFont="1" applyFill="1" applyBorder="1" applyAlignment="1">
      <alignment horizontal="justify" vertical="center" wrapText="1"/>
    </xf>
    <xf numFmtId="0" fontId="27" fillId="2" borderId="25" xfId="5" applyFont="1" applyFill="1" applyBorder="1" applyAlignment="1">
      <alignment horizontal="justify" vertical="center" wrapText="1"/>
    </xf>
    <xf numFmtId="0" fontId="27" fillId="2" borderId="26" xfId="5" applyFont="1" applyFill="1" applyBorder="1" applyAlignment="1">
      <alignment horizontal="justify" vertical="center" wrapText="1"/>
    </xf>
    <xf numFmtId="0" fontId="27" fillId="2" borderId="27" xfId="5" applyFont="1" applyFill="1" applyBorder="1" applyAlignment="1">
      <alignment horizontal="left" vertical="center" wrapText="1"/>
    </xf>
    <xf numFmtId="0" fontId="27" fillId="2" borderId="0" xfId="5" applyNumberFormat="1" applyFont="1" applyFill="1" applyBorder="1" applyAlignment="1">
      <alignment horizontal="center" vertical="center" wrapText="1"/>
    </xf>
    <xf numFmtId="0" fontId="27" fillId="2" borderId="0" xfId="5" applyNumberFormat="1" applyFont="1" applyFill="1" applyBorder="1" applyAlignment="1">
      <alignment horizontal="justify" vertical="center" wrapText="1"/>
    </xf>
    <xf numFmtId="0" fontId="27" fillId="2" borderId="0" xfId="5" applyNumberFormat="1" applyFont="1" applyFill="1" applyBorder="1" applyAlignment="1">
      <alignment vertical="center" wrapText="1"/>
    </xf>
    <xf numFmtId="0" fontId="27" fillId="2" borderId="28" xfId="5" applyNumberFormat="1" applyFont="1" applyFill="1" applyBorder="1" applyAlignment="1">
      <alignment vertical="center" wrapText="1"/>
    </xf>
    <xf numFmtId="0" fontId="18" fillId="0" borderId="17" xfId="37" applyFont="1" applyBorder="1" applyAlignment="1">
      <alignment horizontal="center" wrapText="1"/>
    </xf>
    <xf numFmtId="0" fontId="0" fillId="0" borderId="26" xfId="0" applyBorder="1"/>
    <xf numFmtId="0" fontId="0" fillId="0" borderId="28" xfId="0" applyBorder="1"/>
    <xf numFmtId="0" fontId="0" fillId="0" borderId="42" xfId="0" applyBorder="1"/>
    <xf numFmtId="0" fontId="0" fillId="0" borderId="38" xfId="0" applyBorder="1"/>
    <xf numFmtId="0" fontId="0" fillId="0" borderId="31" xfId="0" applyBorder="1"/>
    <xf numFmtId="0" fontId="0" fillId="0" borderId="24" xfId="0" applyBorder="1"/>
    <xf numFmtId="0" fontId="0" fillId="0" borderId="41" xfId="0" applyBorder="1"/>
    <xf numFmtId="0" fontId="8" fillId="2" borderId="24" xfId="5" applyFont="1" applyFill="1" applyBorder="1" applyAlignment="1">
      <alignment vertical="center" wrapText="1"/>
    </xf>
    <xf numFmtId="0" fontId="8" fillId="2" borderId="25" xfId="5" applyFont="1" applyFill="1" applyBorder="1" applyAlignment="1">
      <alignment vertical="center" wrapText="1"/>
    </xf>
    <xf numFmtId="0" fontId="8" fillId="2" borderId="25" xfId="5" applyFont="1" applyFill="1" applyBorder="1" applyAlignment="1">
      <alignment horizontal="center" vertical="center" wrapText="1"/>
    </xf>
    <xf numFmtId="0" fontId="11" fillId="2" borderId="25" xfId="5" applyNumberFormat="1" applyFont="1" applyFill="1" applyBorder="1" applyAlignment="1">
      <alignment horizontal="center" vertical="center" wrapText="1"/>
    </xf>
    <xf numFmtId="0" fontId="11" fillId="2" borderId="25" xfId="5" applyNumberFormat="1" applyFont="1" applyFill="1" applyBorder="1" applyAlignment="1">
      <alignment horizontal="justify" vertical="center" wrapText="1"/>
    </xf>
    <xf numFmtId="0" fontId="11" fillId="2" borderId="25" xfId="5" applyNumberFormat="1" applyFont="1" applyFill="1" applyBorder="1" applyAlignment="1">
      <alignment vertical="center" wrapText="1"/>
    </xf>
    <xf numFmtId="0" fontId="11" fillId="2" borderId="26" xfId="5" applyNumberFormat="1" applyFont="1" applyFill="1" applyBorder="1" applyAlignment="1">
      <alignment vertical="center" wrapText="1"/>
    </xf>
    <xf numFmtId="0" fontId="8" fillId="2" borderId="27" xfId="5" applyFont="1" applyFill="1" applyBorder="1" applyAlignment="1">
      <alignment vertical="center" wrapText="1"/>
    </xf>
    <xf numFmtId="0" fontId="11" fillId="2" borderId="28" xfId="5" applyNumberFormat="1" applyFont="1" applyFill="1" applyBorder="1" applyAlignment="1">
      <alignment vertical="center" wrapText="1"/>
    </xf>
    <xf numFmtId="0" fontId="11" fillId="2" borderId="27" xfId="5" applyNumberFormat="1" applyFont="1" applyFill="1" applyBorder="1" applyAlignment="1">
      <alignment horizontal="right" vertical="center" wrapText="1"/>
    </xf>
    <xf numFmtId="0" fontId="8" fillId="2" borderId="42" xfId="5" applyFont="1" applyFill="1" applyBorder="1" applyAlignment="1">
      <alignment vertical="center" wrapText="1"/>
    </xf>
    <xf numFmtId="0" fontId="8" fillId="2" borderId="38" xfId="5" applyFont="1" applyFill="1" applyBorder="1" applyAlignment="1">
      <alignment vertical="center" wrapText="1"/>
    </xf>
    <xf numFmtId="0" fontId="8" fillId="2" borderId="38" xfId="5" applyFont="1" applyFill="1" applyBorder="1" applyAlignment="1">
      <alignment horizontal="center" vertical="center" wrapText="1"/>
    </xf>
    <xf numFmtId="0" fontId="11" fillId="2" borderId="38" xfId="5" applyNumberFormat="1" applyFont="1" applyFill="1" applyBorder="1" applyAlignment="1">
      <alignment horizontal="center" vertical="center" wrapText="1"/>
    </xf>
    <xf numFmtId="0" fontId="11" fillId="2" borderId="38" xfId="5" applyNumberFormat="1" applyFont="1" applyFill="1" applyBorder="1" applyAlignment="1">
      <alignment horizontal="justify" vertical="center" wrapText="1"/>
    </xf>
    <xf numFmtId="0" fontId="11" fillId="2" borderId="38" xfId="5" applyNumberFormat="1" applyFont="1" applyFill="1" applyBorder="1" applyAlignment="1">
      <alignment vertical="center" wrapText="1"/>
    </xf>
    <xf numFmtId="0" fontId="11" fillId="2" borderId="31" xfId="5" applyNumberFormat="1" applyFont="1" applyFill="1" applyBorder="1" applyAlignment="1">
      <alignment vertical="center" wrapText="1"/>
    </xf>
    <xf numFmtId="0" fontId="23" fillId="2" borderId="0" xfId="0" applyFont="1" applyFill="1" applyAlignment="1">
      <alignment horizontal="center" vertical="center" wrapText="1"/>
    </xf>
    <xf numFmtId="0" fontId="22" fillId="2" borderId="0" xfId="0" applyFont="1" applyFill="1" applyAlignment="1">
      <alignment horizontal="center" vertical="center" wrapText="1"/>
    </xf>
    <xf numFmtId="0" fontId="8" fillId="2" borderId="55" xfId="5" applyFont="1" applyFill="1" applyBorder="1" applyAlignment="1">
      <alignment vertical="center" wrapText="1"/>
    </xf>
    <xf numFmtId="0" fontId="22" fillId="2" borderId="58" xfId="0" applyFont="1" applyFill="1" applyBorder="1" applyAlignment="1">
      <alignment horizontal="center" vertical="center" wrapText="1"/>
    </xf>
    <xf numFmtId="0" fontId="22" fillId="2" borderId="59" xfId="5" applyFont="1" applyFill="1" applyBorder="1" applyAlignment="1">
      <alignment horizontal="center" vertical="center" wrapText="1"/>
    </xf>
    <xf numFmtId="0" fontId="23" fillId="2" borderId="59" xfId="0" applyFont="1" applyFill="1" applyBorder="1" applyAlignment="1">
      <alignment horizontal="center" vertical="center" wrapText="1"/>
    </xf>
    <xf numFmtId="0" fontId="23" fillId="2" borderId="56" xfId="5" applyFont="1" applyFill="1" applyBorder="1" applyAlignment="1">
      <alignment horizontal="center" vertical="center" wrapText="1"/>
    </xf>
    <xf numFmtId="0" fontId="21" fillId="6" borderId="15" xfId="37" applyFont="1" applyFill="1" applyBorder="1" applyAlignment="1">
      <alignment horizontal="center" vertical="center" wrapText="1"/>
    </xf>
    <xf numFmtId="0" fontId="20" fillId="0" borderId="17" xfId="37" applyFont="1" applyBorder="1" applyAlignment="1">
      <alignment horizontal="center" vertical="center" wrapText="1"/>
    </xf>
    <xf numFmtId="0" fontId="20" fillId="0" borderId="49" xfId="37" applyFont="1" applyBorder="1" applyAlignment="1">
      <alignment horizontal="center" vertical="center" wrapText="1"/>
    </xf>
    <xf numFmtId="0" fontId="7" fillId="0" borderId="30"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22" xfId="5" applyFont="1" applyBorder="1" applyAlignment="1">
      <alignment horizontal="center" vertical="center" wrapText="1"/>
    </xf>
    <xf numFmtId="0" fontId="7" fillId="0" borderId="31" xfId="5" applyFont="1" applyBorder="1" applyAlignment="1">
      <alignment horizontal="center" vertical="center" wrapText="1"/>
    </xf>
    <xf numFmtId="0" fontId="7" fillId="0" borderId="28" xfId="5" applyFont="1" applyBorder="1" applyAlignment="1">
      <alignment horizontal="center" vertical="center" wrapText="1"/>
    </xf>
    <xf numFmtId="0" fontId="8" fillId="2" borderId="60" xfId="5" applyFont="1" applyFill="1" applyBorder="1" applyAlignment="1">
      <alignment vertical="center" wrapText="1"/>
    </xf>
    <xf numFmtId="0" fontId="11" fillId="2" borderId="60" xfId="5" applyNumberFormat="1" applyFont="1" applyFill="1" applyBorder="1" applyAlignment="1">
      <alignment horizontal="center" vertical="center" wrapText="1"/>
    </xf>
    <xf numFmtId="0" fontId="9" fillId="2" borderId="27" xfId="5" applyFont="1" applyFill="1" applyBorder="1" applyAlignment="1">
      <alignment vertical="center" wrapText="1"/>
    </xf>
    <xf numFmtId="0" fontId="9" fillId="2" borderId="0" xfId="5" applyFont="1" applyFill="1" applyBorder="1" applyAlignment="1">
      <alignment vertical="center" wrapText="1"/>
    </xf>
    <xf numFmtId="165" fontId="11" fillId="2" borderId="28" xfId="5" applyNumberFormat="1" applyFont="1" applyFill="1" applyBorder="1" applyAlignment="1">
      <alignment vertical="center" wrapText="1"/>
    </xf>
    <xf numFmtId="0" fontId="8" fillId="2" borderId="41" xfId="5" applyFont="1" applyFill="1" applyBorder="1" applyAlignment="1">
      <alignment vertical="center" wrapText="1"/>
    </xf>
    <xf numFmtId="0" fontId="8" fillId="2" borderId="45" xfId="5" applyFont="1" applyFill="1" applyBorder="1" applyAlignment="1">
      <alignment vertical="center" wrapText="1"/>
    </xf>
    <xf numFmtId="0" fontId="11" fillId="2" borderId="41" xfId="5" applyNumberFormat="1" applyFont="1" applyFill="1" applyBorder="1" applyAlignment="1">
      <alignment horizontal="right" vertical="center" wrapText="1"/>
    </xf>
    <xf numFmtId="0" fontId="33" fillId="0" borderId="48" xfId="0" applyFont="1" applyBorder="1" applyAlignment="1">
      <alignment horizontal="left"/>
    </xf>
    <xf numFmtId="0" fontId="31" fillId="0" borderId="25" xfId="0" applyFont="1" applyBorder="1" applyAlignment="1">
      <alignment horizontal="left" vertical="top"/>
    </xf>
    <xf numFmtId="0" fontId="31" fillId="0" borderId="0" xfId="0" applyFont="1" applyAlignment="1">
      <alignment horizontal="left" vertical="top"/>
    </xf>
    <xf numFmtId="0" fontId="33" fillId="0" borderId="0" xfId="0" applyFont="1" applyAlignment="1">
      <alignment horizontal="center"/>
    </xf>
    <xf numFmtId="0" fontId="18" fillId="0" borderId="9" xfId="42" applyFont="1" applyBorder="1" applyAlignment="1">
      <alignment horizontal="center" vertical="center"/>
    </xf>
    <xf numFmtId="9" fontId="18" fillId="0" borderId="10" xfId="42" applyNumberFormat="1" applyFont="1" applyBorder="1" applyAlignment="1">
      <alignment horizontal="center" vertical="center"/>
    </xf>
    <xf numFmtId="0" fontId="18" fillId="0" borderId="10" xfId="42" applyFont="1" applyBorder="1" applyAlignment="1">
      <alignment horizontal="center" vertical="center"/>
    </xf>
    <xf numFmtId="0" fontId="18" fillId="0" borderId="10" xfId="49" applyFont="1" applyBorder="1" applyAlignment="1" applyProtection="1">
      <alignment vertical="center"/>
      <protection hidden="1"/>
    </xf>
    <xf numFmtId="174" fontId="39" fillId="0" borderId="10" xfId="50" applyFont="1" applyBorder="1" applyAlignment="1">
      <alignment horizontal="center" vertical="center"/>
    </xf>
    <xf numFmtId="0" fontId="18" fillId="0" borderId="66" xfId="42" applyFont="1" applyBorder="1" applyAlignment="1">
      <alignment horizontal="center" vertical="center"/>
    </xf>
    <xf numFmtId="175" fontId="18" fillId="0" borderId="9" xfId="42" applyNumberFormat="1" applyFont="1" applyBorder="1" applyAlignment="1">
      <alignment horizontal="center" vertical="center"/>
    </xf>
    <xf numFmtId="0" fontId="7" fillId="0" borderId="10" xfId="42" applyBorder="1" applyAlignment="1">
      <alignment vertical="center" wrapText="1"/>
    </xf>
    <xf numFmtId="2" fontId="40" fillId="0" borderId="10" xfId="42" applyNumberFormat="1" applyFont="1" applyBorder="1" applyAlignment="1">
      <alignment horizontal="center" vertical="center"/>
    </xf>
    <xf numFmtId="0" fontId="7" fillId="0" borderId="67" xfId="42" applyBorder="1" applyAlignment="1">
      <alignment vertical="center" wrapText="1"/>
    </xf>
    <xf numFmtId="0" fontId="41" fillId="7" borderId="27" xfId="45" applyFont="1" applyFill="1" applyBorder="1" applyAlignment="1">
      <alignment horizontal="center" vertical="center"/>
    </xf>
    <xf numFmtId="0" fontId="41" fillId="7" borderId="28" xfId="45" applyFont="1" applyFill="1" applyBorder="1" applyAlignment="1">
      <alignment horizontal="center" vertical="center"/>
    </xf>
    <xf numFmtId="0" fontId="42" fillId="0" borderId="61" xfId="45" applyFont="1" applyBorder="1" applyAlignment="1">
      <alignment horizontal="center" vertical="center"/>
    </xf>
    <xf numFmtId="10" fontId="41" fillId="0" borderId="63" xfId="45" applyNumberFormat="1" applyFont="1" applyBorder="1" applyAlignment="1">
      <alignment horizontal="center" vertical="center"/>
    </xf>
    <xf numFmtId="10" fontId="41" fillId="0" borderId="39" xfId="45" applyNumberFormat="1" applyFont="1" applyBorder="1" applyAlignment="1">
      <alignment horizontal="center" vertical="center"/>
    </xf>
    <xf numFmtId="0" fontId="42" fillId="0" borderId="54" xfId="45" applyFont="1" applyBorder="1" applyAlignment="1">
      <alignment vertical="center"/>
    </xf>
    <xf numFmtId="175" fontId="41" fillId="0" borderId="73" xfId="45" applyNumberFormat="1" applyFont="1" applyBorder="1" applyAlignment="1">
      <alignment horizontal="center" vertical="center"/>
    </xf>
    <xf numFmtId="0" fontId="18" fillId="0" borderId="10" xfId="5" applyFont="1" applyFill="1" applyBorder="1" applyAlignment="1">
      <alignment vertical="center" wrapText="1"/>
    </xf>
    <xf numFmtId="0" fontId="29" fillId="3" borderId="19" xfId="5" applyFont="1" applyFill="1" applyBorder="1" applyAlignment="1">
      <alignment horizontal="center" vertical="center" wrapText="1"/>
    </xf>
    <xf numFmtId="1" fontId="18" fillId="0" borderId="10" xfId="5" applyNumberFormat="1" applyFont="1" applyBorder="1" applyAlignment="1">
      <alignment horizontal="center" vertical="center" wrapText="1"/>
    </xf>
    <xf numFmtId="0" fontId="18" fillId="0" borderId="10" xfId="37" applyFont="1" applyBorder="1" applyAlignment="1">
      <alignment horizontal="center" wrapText="1"/>
    </xf>
    <xf numFmtId="0" fontId="22" fillId="2" borderId="0" xfId="5" applyFont="1" applyFill="1" applyBorder="1" applyAlignment="1">
      <alignment horizontal="center" vertical="center" wrapText="1"/>
    </xf>
    <xf numFmtId="0" fontId="21" fillId="6" borderId="7" xfId="37" applyFont="1" applyFill="1" applyBorder="1" applyAlignment="1">
      <alignment horizontal="center" vertical="center" wrapText="1"/>
    </xf>
    <xf numFmtId="0" fontId="19" fillId="3" borderId="18" xfId="37" applyFont="1" applyFill="1" applyBorder="1" applyAlignment="1">
      <alignment horizontal="center" wrapText="1"/>
    </xf>
    <xf numFmtId="0" fontId="20" fillId="0" borderId="18" xfId="37" applyFont="1" applyBorder="1" applyAlignment="1">
      <alignment horizontal="left" vertical="center" wrapText="1"/>
    </xf>
    <xf numFmtId="0" fontId="19" fillId="0" borderId="35" xfId="37" applyFont="1" applyBorder="1" applyAlignment="1">
      <alignment horizontal="left" vertical="center" wrapText="1"/>
    </xf>
    <xf numFmtId="0" fontId="21" fillId="6" borderId="74" xfId="37" applyFont="1" applyFill="1" applyBorder="1" applyAlignment="1">
      <alignment horizontal="center" vertical="center" wrapText="1"/>
    </xf>
    <xf numFmtId="0" fontId="45" fillId="0" borderId="10" xfId="46" applyFont="1" applyBorder="1" applyAlignment="1" applyProtection="1">
      <alignment vertical="center" wrapText="1"/>
      <protection hidden="1"/>
    </xf>
    <xf numFmtId="2" fontId="18" fillId="0" borderId="10" xfId="42" applyNumberFormat="1" applyFont="1" applyBorder="1" applyAlignment="1" applyProtection="1">
      <alignment horizontal="center" vertical="center"/>
      <protection hidden="1"/>
    </xf>
    <xf numFmtId="44" fontId="0" fillId="0" borderId="0" xfId="41" applyFont="1"/>
    <xf numFmtId="179" fontId="0" fillId="0" borderId="0" xfId="0" applyNumberFormat="1"/>
    <xf numFmtId="180" fontId="0" fillId="0" borderId="0" xfId="0" applyNumberFormat="1"/>
    <xf numFmtId="0" fontId="20" fillId="3" borderId="27" xfId="5" applyFont="1" applyFill="1" applyBorder="1" applyAlignment="1">
      <alignment horizontal="right" vertical="center" wrapText="1"/>
    </xf>
    <xf numFmtId="0" fontId="20" fillId="3" borderId="0" xfId="5" applyFont="1" applyFill="1" applyBorder="1" applyAlignment="1">
      <alignment horizontal="right" vertical="center" wrapText="1"/>
    </xf>
    <xf numFmtId="165" fontId="29" fillId="3" borderId="28" xfId="9" applyFont="1" applyFill="1" applyBorder="1" applyAlignment="1">
      <alignment vertical="center" wrapText="1"/>
    </xf>
    <xf numFmtId="0" fontId="8" fillId="2" borderId="28" xfId="5" applyNumberFormat="1" applyFont="1" applyFill="1" applyBorder="1" applyAlignment="1">
      <alignment vertical="center" wrapText="1"/>
    </xf>
    <xf numFmtId="0" fontId="9" fillId="2" borderId="28" xfId="5" applyFont="1" applyFill="1" applyBorder="1" applyAlignment="1">
      <alignment vertical="center" wrapText="1"/>
    </xf>
    <xf numFmtId="44" fontId="11" fillId="2" borderId="28" xfId="5" applyNumberFormat="1" applyFont="1" applyFill="1" applyBorder="1" applyAlignment="1">
      <alignment vertical="center" wrapText="1"/>
    </xf>
    <xf numFmtId="0" fontId="8" fillId="2" borderId="31" xfId="5" applyFont="1" applyFill="1" applyBorder="1" applyAlignment="1">
      <alignment vertical="center" wrapText="1"/>
    </xf>
    <xf numFmtId="165" fontId="10" fillId="2" borderId="27" xfId="13" applyFont="1" applyFill="1" applyBorder="1" applyAlignment="1">
      <alignment vertical="center" wrapText="1"/>
    </xf>
    <xf numFmtId="0" fontId="7" fillId="0" borderId="10" xfId="42" applyBorder="1" applyAlignment="1">
      <alignment horizontal="left" vertical="center" wrapText="1"/>
    </xf>
    <xf numFmtId="0" fontId="7" fillId="0" borderId="67" xfId="42" applyBorder="1" applyAlignment="1">
      <alignment horizontal="left" vertical="center" wrapText="1"/>
    </xf>
    <xf numFmtId="9" fontId="8" fillId="2" borderId="0" xfId="5" applyNumberFormat="1" applyFont="1" applyFill="1" applyBorder="1" applyAlignment="1">
      <alignment vertical="center" wrapText="1"/>
    </xf>
    <xf numFmtId="9" fontId="8" fillId="2" borderId="0" xfId="5" applyNumberFormat="1" applyFont="1" applyFill="1" applyBorder="1" applyAlignment="1">
      <alignment horizontal="center" vertical="center" wrapText="1"/>
    </xf>
    <xf numFmtId="0" fontId="47" fillId="2" borderId="0" xfId="5" applyNumberFormat="1" applyFont="1" applyFill="1" applyBorder="1" applyAlignment="1">
      <alignment horizontal="center" vertical="center" wrapText="1"/>
    </xf>
    <xf numFmtId="0" fontId="29" fillId="3" borderId="11" xfId="5" applyFont="1" applyFill="1" applyBorder="1" applyAlignment="1">
      <alignment horizontal="center" vertical="center" wrapText="1"/>
    </xf>
    <xf numFmtId="0" fontId="7" fillId="0" borderId="29" xfId="5" applyFont="1" applyBorder="1" applyAlignment="1">
      <alignment horizontal="center" vertical="center" wrapText="1"/>
    </xf>
    <xf numFmtId="0" fontId="7" fillId="0" borderId="2" xfId="5" applyFont="1" applyBorder="1" applyAlignment="1">
      <alignment horizontal="center" vertical="center" wrapText="1"/>
    </xf>
    <xf numFmtId="0" fontId="22" fillId="2" borderId="51" xfId="0" applyFont="1" applyFill="1" applyBorder="1" applyAlignment="1">
      <alignment horizontal="center" vertical="center" wrapText="1"/>
    </xf>
    <xf numFmtId="0" fontId="31" fillId="0" borderId="25" xfId="0" applyFont="1" applyBorder="1" applyAlignment="1">
      <alignment horizontal="left" vertical="top"/>
    </xf>
    <xf numFmtId="168" fontId="39" fillId="0" borderId="10" xfId="47" applyNumberFormat="1" applyFont="1" applyBorder="1" applyAlignment="1" applyProtection="1">
      <alignment horizontal="center" vertical="center"/>
      <protection hidden="1"/>
    </xf>
    <xf numFmtId="168" fontId="39" fillId="0" borderId="10" xfId="50" applyNumberFormat="1" applyFont="1" applyBorder="1" applyAlignment="1">
      <alignment horizontal="center" vertical="center"/>
    </xf>
    <xf numFmtId="168" fontId="40" fillId="0" borderId="67" xfId="42" applyNumberFormat="1" applyFont="1" applyBorder="1" applyAlignment="1">
      <alignment horizontal="center" vertical="center"/>
    </xf>
    <xf numFmtId="168" fontId="40" fillId="0" borderId="11" xfId="42" applyNumberFormat="1" applyFont="1" applyBorder="1" applyAlignment="1">
      <alignment horizontal="center" vertical="center"/>
    </xf>
    <xf numFmtId="165" fontId="39" fillId="0" borderId="10" xfId="50" applyNumberFormat="1" applyFont="1" applyBorder="1" applyAlignment="1">
      <alignment horizontal="center" vertical="center"/>
    </xf>
    <xf numFmtId="165" fontId="18" fillId="0" borderId="10" xfId="5" applyNumberFormat="1" applyFont="1" applyBorder="1" applyAlignment="1">
      <alignment vertical="center" wrapText="1"/>
    </xf>
    <xf numFmtId="165" fontId="40" fillId="0" borderId="11" xfId="42" applyNumberFormat="1" applyFont="1" applyBorder="1" applyAlignment="1">
      <alignment horizontal="center" vertical="center"/>
    </xf>
    <xf numFmtId="165" fontId="29" fillId="3" borderId="39" xfId="9" applyNumberFormat="1" applyFont="1" applyFill="1" applyBorder="1" applyAlignment="1">
      <alignment vertical="center" wrapText="1"/>
    </xf>
    <xf numFmtId="165" fontId="29" fillId="3" borderId="11" xfId="9" applyNumberFormat="1" applyFont="1" applyFill="1" applyBorder="1" applyAlignment="1">
      <alignment vertical="center" wrapText="1"/>
    </xf>
    <xf numFmtId="165" fontId="29" fillId="3" borderId="23" xfId="9" applyNumberFormat="1" applyFont="1" applyFill="1" applyBorder="1" applyAlignment="1">
      <alignment vertical="center" wrapText="1"/>
    </xf>
    <xf numFmtId="165" fontId="39" fillId="0" borderId="10" xfId="47" applyNumberFormat="1" applyFont="1" applyBorder="1" applyAlignment="1" applyProtection="1">
      <alignment horizontal="center" vertical="center"/>
      <protection hidden="1"/>
    </xf>
    <xf numFmtId="165" fontId="40" fillId="0" borderId="67" xfId="42" applyNumberFormat="1" applyFont="1" applyBorder="1" applyAlignment="1">
      <alignment horizontal="center" vertical="center"/>
    </xf>
    <xf numFmtId="165" fontId="27" fillId="3" borderId="11" xfId="7" applyNumberFormat="1" applyFont="1" applyFill="1" applyBorder="1" applyAlignment="1">
      <alignment vertical="center" wrapText="1"/>
    </xf>
    <xf numFmtId="165" fontId="29" fillId="3" borderId="23" xfId="5" applyNumberFormat="1" applyFont="1" applyFill="1" applyBorder="1" applyAlignment="1">
      <alignment vertical="center" wrapText="1"/>
    </xf>
    <xf numFmtId="165" fontId="29" fillId="3" borderId="73" xfId="9" applyNumberFormat="1" applyFont="1" applyFill="1" applyBorder="1" applyAlignment="1">
      <alignment vertical="center" wrapText="1"/>
    </xf>
    <xf numFmtId="43" fontId="18" fillId="0" borderId="11" xfId="38" applyNumberFormat="1" applyFont="1" applyFill="1" applyBorder="1" applyAlignment="1">
      <alignment horizontal="justify" vertical="top" wrapText="1"/>
    </xf>
    <xf numFmtId="165" fontId="29" fillId="3" borderId="23" xfId="41" applyNumberFormat="1" applyFont="1" applyFill="1" applyBorder="1" applyAlignment="1">
      <alignment vertical="center" wrapText="1"/>
    </xf>
    <xf numFmtId="44" fontId="11" fillId="2" borderId="0" xfId="41" applyFont="1" applyFill="1" applyBorder="1" applyAlignment="1">
      <alignment vertical="center" wrapText="1"/>
    </xf>
    <xf numFmtId="0" fontId="12" fillId="0" borderId="25" xfId="6" applyBorder="1" applyAlignment="1">
      <alignment horizontal="center" vertical="center"/>
    </xf>
    <xf numFmtId="0" fontId="12" fillId="0" borderId="0" xfId="6" applyAlignment="1">
      <alignment horizontal="center" vertical="center"/>
    </xf>
    <xf numFmtId="0" fontId="12" fillId="0" borderId="38" xfId="6" applyBorder="1" applyAlignment="1">
      <alignment horizontal="center" vertical="center"/>
    </xf>
    <xf numFmtId="0" fontId="12" fillId="0" borderId="27" xfId="6" applyBorder="1" applyAlignment="1">
      <alignment horizontal="center" vertical="center"/>
    </xf>
    <xf numFmtId="0" fontId="15" fillId="0" borderId="0" xfId="6" applyFont="1" applyAlignment="1">
      <alignment vertical="center"/>
    </xf>
    <xf numFmtId="0" fontId="18" fillId="0" borderId="10" xfId="42" applyFont="1" applyBorder="1" applyAlignment="1">
      <alignment vertical="center" wrapText="1"/>
    </xf>
    <xf numFmtId="0" fontId="18" fillId="0" borderId="10" xfId="42" applyFont="1" applyBorder="1" applyAlignment="1">
      <alignment vertical="center"/>
    </xf>
    <xf numFmtId="0" fontId="18" fillId="0" borderId="67" xfId="42" applyFont="1" applyBorder="1" applyAlignment="1">
      <alignment vertical="center"/>
    </xf>
    <xf numFmtId="0" fontId="14" fillId="0" borderId="0" xfId="5" applyNumberFormat="1" applyFont="1" applyFill="1" applyBorder="1" applyAlignment="1">
      <alignment horizontal="center" vertical="center" wrapText="1"/>
    </xf>
    <xf numFmtId="44" fontId="14" fillId="0" borderId="0" xfId="5" applyNumberFormat="1" applyFont="1" applyFill="1" applyBorder="1" applyAlignment="1">
      <alignment horizontal="center" vertical="center" wrapText="1"/>
    </xf>
    <xf numFmtId="0" fontId="14" fillId="2" borderId="0" xfId="5" applyNumberFormat="1" applyFont="1" applyFill="1" applyBorder="1" applyAlignment="1">
      <alignment horizontal="center" vertical="center" wrapText="1"/>
    </xf>
    <xf numFmtId="0" fontId="44" fillId="0" borderId="0" xfId="45" applyFont="1" applyAlignment="1">
      <alignment vertical="center"/>
    </xf>
    <xf numFmtId="0" fontId="44" fillId="0" borderId="42" xfId="45" applyFont="1" applyBorder="1" applyAlignment="1">
      <alignment vertical="center"/>
    </xf>
    <xf numFmtId="0" fontId="44" fillId="0" borderId="38" xfId="45" applyFont="1" applyBorder="1" applyAlignment="1">
      <alignment vertical="center"/>
    </xf>
    <xf numFmtId="0" fontId="44" fillId="0" borderId="31" xfId="45" applyFont="1" applyBorder="1" applyAlignment="1">
      <alignment horizontal="center" vertical="center"/>
    </xf>
    <xf numFmtId="0" fontId="44" fillId="0" borderId="0" xfId="45" applyFont="1" applyAlignment="1">
      <alignment horizontal="center" vertical="center"/>
    </xf>
    <xf numFmtId="178" fontId="44" fillId="0" borderId="0" xfId="45" applyNumberFormat="1" applyFont="1" applyAlignment="1">
      <alignment horizontal="center" vertical="center"/>
    </xf>
    <xf numFmtId="10" fontId="26" fillId="0" borderId="11" xfId="56" applyNumberFormat="1" applyFont="1" applyBorder="1" applyAlignment="1">
      <alignment horizontal="center" vertical="center"/>
    </xf>
    <xf numFmtId="42" fontId="49" fillId="0" borderId="0" xfId="48" applyFont="1" applyAlignment="1">
      <alignment vertical="center"/>
    </xf>
    <xf numFmtId="10" fontId="26" fillId="8" borderId="70" xfId="56" applyNumberFormat="1" applyFont="1" applyFill="1" applyBorder="1" applyAlignment="1">
      <alignment horizontal="center" vertical="center"/>
    </xf>
    <xf numFmtId="10" fontId="43" fillId="0" borderId="39" xfId="56" applyNumberFormat="1" applyFont="1" applyBorder="1" applyAlignment="1">
      <alignment horizontal="center" vertical="center"/>
    </xf>
    <xf numFmtId="10" fontId="26" fillId="8" borderId="11" xfId="56" applyNumberFormat="1" applyFont="1" applyFill="1" applyBorder="1" applyAlignment="1">
      <alignment horizontal="center" vertical="center"/>
    </xf>
    <xf numFmtId="10" fontId="43" fillId="0" borderId="70" xfId="56" applyNumberFormat="1" applyFont="1" applyBorder="1" applyAlignment="1">
      <alignment horizontal="center" vertical="center"/>
    </xf>
    <xf numFmtId="0" fontId="31" fillId="0" borderId="24" xfId="0" applyFont="1" applyBorder="1" applyAlignment="1">
      <alignment vertical="top"/>
    </xf>
    <xf numFmtId="0" fontId="31" fillId="0" borderId="25" xfId="0" applyFont="1" applyBorder="1" applyAlignment="1">
      <alignment vertical="top"/>
    </xf>
    <xf numFmtId="0" fontId="31" fillId="0" borderId="27" xfId="0" applyFont="1" applyBorder="1" applyAlignment="1">
      <alignment vertical="top"/>
    </xf>
    <xf numFmtId="0" fontId="31" fillId="0" borderId="32" xfId="0" applyFont="1" applyBorder="1" applyAlignment="1">
      <alignment vertical="top"/>
    </xf>
    <xf numFmtId="0" fontId="31" fillId="0" borderId="12" xfId="0" applyFont="1" applyBorder="1" applyAlignment="1">
      <alignment vertical="top"/>
    </xf>
    <xf numFmtId="0" fontId="33" fillId="0" borderId="27" xfId="0" applyFont="1" applyBorder="1" applyAlignment="1"/>
    <xf numFmtId="0" fontId="31" fillId="0" borderId="0" xfId="0" applyFont="1" applyBorder="1" applyAlignment="1">
      <alignment vertical="top"/>
    </xf>
    <xf numFmtId="0" fontId="31" fillId="0" borderId="0" xfId="0" applyFont="1" applyBorder="1" applyAlignment="1">
      <alignment horizontal="left" vertical="top"/>
    </xf>
    <xf numFmtId="0" fontId="33" fillId="0" borderId="0" xfId="0" applyFont="1" applyBorder="1" applyAlignment="1"/>
    <xf numFmtId="0" fontId="33" fillId="0" borderId="0" xfId="0" applyFont="1" applyBorder="1" applyAlignment="1">
      <alignment horizontal="center"/>
    </xf>
    <xf numFmtId="0" fontId="32" fillId="0" borderId="42" xfId="43" applyFont="1" applyBorder="1" applyAlignment="1">
      <alignment vertical="center"/>
    </xf>
    <xf numFmtId="0" fontId="44" fillId="0" borderId="38" xfId="45" applyFont="1" applyBorder="1" applyAlignment="1">
      <alignment horizontal="center" vertical="center"/>
    </xf>
    <xf numFmtId="0" fontId="44" fillId="0" borderId="31" xfId="45" applyFont="1" applyBorder="1" applyAlignment="1">
      <alignment vertical="center"/>
    </xf>
    <xf numFmtId="177" fontId="26" fillId="0" borderId="11" xfId="56" applyNumberFormat="1" applyFont="1" applyBorder="1" applyAlignment="1">
      <alignment horizontal="center" vertical="center"/>
    </xf>
    <xf numFmtId="10" fontId="26" fillId="0" borderId="70" xfId="56" applyNumberFormat="1" applyFont="1" applyBorder="1" applyAlignment="1">
      <alignment horizontal="center" vertical="center"/>
    </xf>
    <xf numFmtId="0" fontId="42" fillId="0" borderId="27" xfId="45" applyFont="1" applyBorder="1" applyAlignment="1">
      <alignment vertical="center"/>
    </xf>
    <xf numFmtId="2" fontId="42" fillId="0" borderId="28" xfId="45" applyNumberFormat="1" applyFont="1" applyBorder="1" applyAlignment="1">
      <alignment horizontal="center" vertical="center"/>
    </xf>
    <xf numFmtId="44" fontId="18" fillId="0" borderId="10" xfId="41" applyFont="1" applyFill="1" applyBorder="1" applyAlignment="1">
      <alignment horizontal="center" vertical="center" wrapText="1"/>
    </xf>
    <xf numFmtId="44" fontId="46" fillId="0" borderId="10" xfId="41" applyFont="1" applyBorder="1" applyAlignment="1">
      <alignment horizontal="center" vertical="center"/>
    </xf>
    <xf numFmtId="0" fontId="20" fillId="3" borderId="73" xfId="5" applyFont="1" applyFill="1" applyBorder="1" applyAlignment="1">
      <alignment horizontal="center" vertical="center" wrapText="1"/>
    </xf>
    <xf numFmtId="0" fontId="20" fillId="3" borderId="16" xfId="5" applyFont="1" applyFill="1" applyBorder="1" applyAlignment="1">
      <alignment horizontal="right" vertical="center" wrapText="1"/>
    </xf>
    <xf numFmtId="0" fontId="20" fillId="3" borderId="18" xfId="5" applyFont="1" applyFill="1" applyBorder="1" applyAlignment="1">
      <alignment horizontal="right" vertical="center" wrapText="1"/>
    </xf>
    <xf numFmtId="0" fontId="20" fillId="3" borderId="17" xfId="5" applyFont="1" applyFill="1" applyBorder="1" applyAlignment="1">
      <alignment horizontal="right" vertical="center" wrapText="1"/>
    </xf>
    <xf numFmtId="0" fontId="20" fillId="3" borderId="33" xfId="5" applyFont="1" applyFill="1" applyBorder="1" applyAlignment="1">
      <alignment horizontal="right" vertical="center" wrapText="1"/>
    </xf>
    <xf numFmtId="0" fontId="20" fillId="3" borderId="35" xfId="5" applyFont="1" applyFill="1" applyBorder="1" applyAlignment="1">
      <alignment horizontal="right" vertical="center" wrapText="1"/>
    </xf>
    <xf numFmtId="0" fontId="20" fillId="3" borderId="36" xfId="5" applyFont="1" applyFill="1" applyBorder="1" applyAlignment="1">
      <alignment horizontal="right" vertical="center" wrapText="1"/>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20" fillId="3" borderId="16" xfId="5" applyFont="1" applyFill="1" applyBorder="1" applyAlignment="1">
      <alignment horizontal="left" vertical="center" wrapText="1"/>
    </xf>
    <xf numFmtId="0" fontId="20" fillId="3" borderId="18" xfId="5" applyFont="1" applyFill="1" applyBorder="1" applyAlignment="1">
      <alignment horizontal="left" vertical="center" wrapText="1"/>
    </xf>
    <xf numFmtId="0" fontId="20" fillId="3" borderId="20" xfId="5" applyFont="1" applyFill="1" applyBorder="1" applyAlignment="1">
      <alignment horizontal="left" vertical="center" wrapText="1"/>
    </xf>
    <xf numFmtId="0" fontId="20" fillId="3" borderId="6" xfId="5" applyFont="1" applyFill="1" applyBorder="1" applyAlignment="1">
      <alignment horizontal="right" vertical="center" wrapText="1"/>
    </xf>
    <xf numFmtId="0" fontId="20" fillId="3" borderId="7" xfId="5" applyFont="1" applyFill="1" applyBorder="1" applyAlignment="1">
      <alignment horizontal="right" vertical="center" wrapText="1"/>
    </xf>
    <xf numFmtId="0" fontId="20" fillId="3" borderId="46" xfId="5" applyFont="1" applyFill="1" applyBorder="1" applyAlignment="1">
      <alignment horizontal="right" vertical="center" wrapText="1"/>
    </xf>
    <xf numFmtId="0" fontId="7" fillId="0" borderId="37"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0" xfId="5" applyFont="1" applyBorder="1" applyAlignment="1">
      <alignment horizontal="center" vertical="center" wrapText="1"/>
    </xf>
    <xf numFmtId="0" fontId="7" fillId="0" borderId="38" xfId="5" applyFont="1" applyBorder="1" applyAlignment="1">
      <alignment horizontal="center" vertical="center" wrapText="1"/>
    </xf>
    <xf numFmtId="0" fontId="7" fillId="0" borderId="29" xfId="5" applyFont="1" applyBorder="1" applyAlignment="1">
      <alignment horizontal="center" vertical="center" wrapText="1"/>
    </xf>
    <xf numFmtId="0" fontId="7" fillId="0" borderId="4" xfId="5" applyFont="1" applyBorder="1" applyAlignment="1">
      <alignment horizontal="center" vertical="center" wrapText="1"/>
    </xf>
    <xf numFmtId="166" fontId="7" fillId="0" borderId="29" xfId="5" applyNumberFormat="1" applyFont="1" applyBorder="1" applyAlignment="1">
      <alignment horizontal="center" vertical="center" wrapText="1"/>
    </xf>
    <xf numFmtId="166" fontId="7" fillId="0" borderId="30" xfId="5" applyNumberFormat="1" applyFont="1" applyBorder="1" applyAlignment="1">
      <alignment horizontal="center" vertical="center" wrapText="1"/>
    </xf>
    <xf numFmtId="0" fontId="7" fillId="0" borderId="1" xfId="5" applyFont="1" applyFill="1" applyBorder="1" applyAlignment="1">
      <alignment horizontal="center" vertical="center" wrapText="1"/>
    </xf>
    <xf numFmtId="0" fontId="7" fillId="0" borderId="2" xfId="5" applyFont="1" applyBorder="1" applyAlignment="1">
      <alignment horizontal="center" vertical="center" wrapText="1"/>
    </xf>
    <xf numFmtId="0" fontId="48" fillId="4" borderId="6" xfId="5" applyFont="1" applyFill="1" applyBorder="1" applyAlignment="1">
      <alignment horizontal="left" vertical="center" wrapText="1"/>
    </xf>
    <xf numFmtId="0" fontId="48" fillId="4" borderId="7" xfId="5" applyFont="1" applyFill="1" applyBorder="1" applyAlignment="1">
      <alignment horizontal="left" vertical="center" wrapText="1"/>
    </xf>
    <xf numFmtId="0" fontId="48" fillId="4" borderId="8" xfId="5" applyFont="1" applyFill="1" applyBorder="1" applyAlignment="1">
      <alignment horizontal="left" vertical="center" wrapText="1"/>
    </xf>
    <xf numFmtId="0" fontId="22" fillId="0" borderId="52"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1" xfId="0" applyFont="1" applyBorder="1" applyAlignment="1">
      <alignment horizontal="center" vertical="center" wrapText="1"/>
    </xf>
    <xf numFmtId="0" fontId="22" fillId="2" borderId="52" xfId="0" applyFont="1" applyFill="1" applyBorder="1" applyAlignment="1">
      <alignment horizontal="center" vertical="center" wrapText="1"/>
    </xf>
    <xf numFmtId="0" fontId="22" fillId="2" borderId="51" xfId="0" applyFont="1" applyFill="1" applyBorder="1" applyAlignment="1">
      <alignment horizontal="center" vertical="center" wrapText="1"/>
    </xf>
    <xf numFmtId="0" fontId="37" fillId="2" borderId="24" xfId="6" applyFont="1" applyFill="1" applyBorder="1" applyAlignment="1">
      <alignment horizontal="justify" vertical="center" wrapText="1"/>
    </xf>
    <xf numFmtId="0" fontId="36" fillId="2" borderId="25" xfId="6" applyFont="1" applyFill="1" applyBorder="1" applyAlignment="1">
      <alignment horizontal="justify" vertical="center" wrapText="1"/>
    </xf>
    <xf numFmtId="0" fontId="36" fillId="2" borderId="26" xfId="6" applyFont="1" applyFill="1" applyBorder="1" applyAlignment="1">
      <alignment horizontal="justify" vertical="center" wrapText="1"/>
    </xf>
    <xf numFmtId="0" fontId="36" fillId="2" borderId="42" xfId="6" applyFont="1" applyFill="1" applyBorder="1" applyAlignment="1">
      <alignment horizontal="justify" vertical="center" wrapText="1"/>
    </xf>
    <xf numFmtId="0" fontId="36" fillId="2" borderId="38" xfId="6" applyFont="1" applyFill="1" applyBorder="1" applyAlignment="1">
      <alignment horizontal="justify" vertical="center" wrapText="1"/>
    </xf>
    <xf numFmtId="0" fontId="36" fillId="2" borderId="31" xfId="6" applyFont="1" applyFill="1" applyBorder="1" applyAlignment="1">
      <alignment horizontal="justify" vertical="center" wrapText="1"/>
    </xf>
    <xf numFmtId="0" fontId="20" fillId="2" borderId="54" xfId="5" applyFont="1" applyFill="1" applyBorder="1" applyAlignment="1">
      <alignment horizontal="center" vertical="center" wrapText="1"/>
    </xf>
    <xf numFmtId="0" fontId="20" fillId="2" borderId="45" xfId="5" applyFont="1" applyFill="1" applyBorder="1" applyAlignment="1">
      <alignment horizontal="center" vertical="center" wrapText="1"/>
    </xf>
    <xf numFmtId="0" fontId="20" fillId="2" borderId="13" xfId="5" applyFont="1" applyFill="1" applyBorder="1" applyAlignment="1">
      <alignment horizontal="center" vertical="center" wrapText="1"/>
    </xf>
    <xf numFmtId="0" fontId="7" fillId="2" borderId="21" xfId="5" applyNumberFormat="1" applyFont="1" applyFill="1" applyBorder="1" applyAlignment="1">
      <alignment horizontal="center" vertical="center" wrapText="1"/>
    </xf>
    <xf numFmtId="0" fontId="7" fillId="2" borderId="48" xfId="5" applyNumberFormat="1" applyFont="1" applyFill="1" applyBorder="1" applyAlignment="1">
      <alignment horizontal="center" vertical="center" wrapText="1"/>
    </xf>
    <xf numFmtId="0" fontId="25" fillId="0" borderId="27" xfId="14" applyFont="1" applyBorder="1" applyAlignment="1">
      <alignment horizontal="left" vertical="center"/>
    </xf>
    <xf numFmtId="0" fontId="25" fillId="0" borderId="0" xfId="14" applyFont="1" applyAlignment="1">
      <alignment horizontal="left" vertical="center"/>
    </xf>
    <xf numFmtId="0" fontId="25" fillId="0" borderId="42" xfId="14" applyFont="1" applyBorder="1" applyAlignment="1">
      <alignment horizontal="left" vertical="center"/>
    </xf>
    <xf numFmtId="0" fontId="25" fillId="0" borderId="38" xfId="14" applyFont="1" applyBorder="1" applyAlignment="1">
      <alignment horizontal="left" vertical="center"/>
    </xf>
    <xf numFmtId="0" fontId="22" fillId="2" borderId="56" xfId="5" applyFont="1" applyFill="1" applyBorder="1" applyAlignment="1">
      <alignment horizontal="center" vertical="center" wrapText="1"/>
    </xf>
    <xf numFmtId="0" fontId="22" fillId="2" borderId="57" xfId="5" applyFont="1" applyFill="1" applyBorder="1" applyAlignment="1">
      <alignment horizontal="center" vertical="center" wrapText="1"/>
    </xf>
    <xf numFmtId="0" fontId="22" fillId="2" borderId="58" xfId="5" applyFont="1" applyFill="1" applyBorder="1" applyAlignment="1">
      <alignment horizontal="center" vertical="center" wrapText="1"/>
    </xf>
    <xf numFmtId="42" fontId="20" fillId="0" borderId="19" xfId="40" applyFont="1" applyFill="1" applyBorder="1" applyAlignment="1">
      <alignment horizontal="center" wrapText="1"/>
    </xf>
    <xf numFmtId="42" fontId="20" fillId="0" borderId="20" xfId="40" applyFont="1" applyFill="1" applyBorder="1" applyAlignment="1">
      <alignment horizontal="center" wrapText="1"/>
    </xf>
    <xf numFmtId="0" fontId="31" fillId="0" borderId="24" xfId="0" applyFont="1" applyBorder="1" applyAlignment="1">
      <alignment horizontal="left" vertical="top"/>
    </xf>
    <xf numFmtId="0" fontId="31" fillId="0" borderId="25" xfId="0" applyFont="1" applyBorder="1" applyAlignment="1">
      <alignment horizontal="left" vertical="top"/>
    </xf>
    <xf numFmtId="0" fontId="31" fillId="0" borderId="27" xfId="0" applyFont="1" applyBorder="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31" fillId="0" borderId="12" xfId="0" applyFont="1" applyBorder="1" applyAlignment="1">
      <alignment horizontal="left" vertical="top"/>
    </xf>
    <xf numFmtId="0" fontId="33" fillId="0" borderId="27" xfId="0" applyFont="1" applyBorder="1" applyAlignment="1">
      <alignment horizontal="center"/>
    </xf>
    <xf numFmtId="0" fontId="33" fillId="0" borderId="0" xfId="0" applyFont="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0" fillId="0" borderId="28" xfId="0" applyBorder="1" applyAlignment="1">
      <alignment horizontal="center"/>
    </xf>
    <xf numFmtId="0" fontId="20" fillId="0" borderId="19" xfId="37" applyFont="1" applyBorder="1" applyAlignment="1">
      <alignment horizontal="left" vertical="center" wrapText="1"/>
    </xf>
    <xf numFmtId="0" fontId="20" fillId="0" borderId="17" xfId="37" applyFont="1" applyBorder="1" applyAlignment="1">
      <alignment horizontal="left" vertical="center" wrapText="1"/>
    </xf>
    <xf numFmtId="0" fontId="0" fillId="0" borderId="27" xfId="0" applyBorder="1" applyAlignment="1">
      <alignment horizontal="center"/>
    </xf>
    <xf numFmtId="0" fontId="0" fillId="0" borderId="42" xfId="0" applyBorder="1" applyAlignment="1">
      <alignment horizontal="center"/>
    </xf>
    <xf numFmtId="0" fontId="0" fillId="0" borderId="38" xfId="0" applyBorder="1" applyAlignment="1">
      <alignment horizontal="center"/>
    </xf>
    <xf numFmtId="0" fontId="0" fillId="0" borderId="31" xfId="0" applyBorder="1" applyAlignment="1">
      <alignment horizontal="center"/>
    </xf>
    <xf numFmtId="0" fontId="20" fillId="2" borderId="45" xfId="37" applyFont="1" applyFill="1" applyBorder="1" applyAlignment="1">
      <alignment horizontal="center" vertical="center" wrapText="1"/>
    </xf>
    <xf numFmtId="0" fontId="20" fillId="2" borderId="13" xfId="37" applyFont="1" applyFill="1" applyBorder="1" applyAlignment="1">
      <alignment horizontal="center" vertical="center" wrapText="1"/>
    </xf>
    <xf numFmtId="0" fontId="32" fillId="0" borderId="54" xfId="0" applyFont="1" applyBorder="1" applyAlignment="1">
      <alignment horizontal="center"/>
    </xf>
    <xf numFmtId="0" fontId="32" fillId="0" borderId="45" xfId="0" applyFont="1" applyBorder="1" applyAlignment="1">
      <alignment horizontal="center"/>
    </xf>
    <xf numFmtId="0" fontId="32" fillId="0" borderId="13" xfId="0" applyFont="1" applyBorder="1" applyAlignment="1">
      <alignment horizontal="center"/>
    </xf>
    <xf numFmtId="0" fontId="36" fillId="0" borderId="38" xfId="0" applyFont="1" applyBorder="1" applyAlignment="1">
      <alignment horizontal="left" vertical="center" wrapText="1"/>
    </xf>
    <xf numFmtId="0" fontId="36" fillId="0" borderId="31" xfId="0" applyFont="1" applyBorder="1" applyAlignment="1">
      <alignment horizontal="left" vertical="center" wrapText="1"/>
    </xf>
    <xf numFmtId="0" fontId="21" fillId="6" borderId="44" xfId="37" applyFont="1" applyFill="1" applyBorder="1" applyAlignment="1">
      <alignment horizontal="center" vertical="center" wrapText="1"/>
    </xf>
    <xf numFmtId="0" fontId="21" fillId="6" borderId="46" xfId="37" applyFont="1" applyFill="1" applyBorder="1" applyAlignment="1">
      <alignment horizontal="center" vertical="center" wrapText="1"/>
    </xf>
    <xf numFmtId="0" fontId="19" fillId="0" borderId="34" xfId="37" applyFont="1" applyBorder="1" applyAlignment="1">
      <alignment horizontal="left" vertical="center" wrapText="1"/>
    </xf>
    <xf numFmtId="0" fontId="19" fillId="0" borderId="36" xfId="37" applyFont="1" applyBorder="1" applyAlignment="1">
      <alignment horizontal="left" vertical="center" wrapText="1"/>
    </xf>
    <xf numFmtId="173" fontId="19" fillId="3" borderId="19" xfId="38" applyNumberFormat="1" applyFont="1" applyFill="1" applyBorder="1" applyAlignment="1">
      <alignment horizontal="center" wrapText="1"/>
    </xf>
    <xf numFmtId="173" fontId="19" fillId="3" borderId="20" xfId="38" applyNumberFormat="1" applyFont="1" applyFill="1" applyBorder="1" applyAlignment="1">
      <alignment horizontal="center" wrapText="1"/>
    </xf>
    <xf numFmtId="173" fontId="19" fillId="0" borderId="34" xfId="37" applyNumberFormat="1" applyFont="1" applyBorder="1" applyAlignment="1">
      <alignment horizontal="center" wrapText="1"/>
    </xf>
    <xf numFmtId="173" fontId="19" fillId="0" borderId="40" xfId="37" applyNumberFormat="1" applyFont="1" applyBorder="1" applyAlignment="1">
      <alignment horizontal="center" wrapText="1"/>
    </xf>
    <xf numFmtId="172" fontId="21" fillId="6" borderId="44" xfId="38" applyNumberFormat="1" applyFont="1" applyFill="1" applyBorder="1" applyAlignment="1">
      <alignment horizontal="center" vertical="center" wrapText="1"/>
    </xf>
    <xf numFmtId="172" fontId="21" fillId="6" borderId="8" xfId="38" applyNumberFormat="1" applyFont="1" applyFill="1" applyBorder="1" applyAlignment="1">
      <alignment horizontal="center" vertical="center" wrapText="1"/>
    </xf>
    <xf numFmtId="0" fontId="19" fillId="3" borderId="19" xfId="37" applyFont="1" applyFill="1" applyBorder="1" applyAlignment="1">
      <alignment horizontal="center" wrapText="1"/>
    </xf>
    <xf numFmtId="0" fontId="19" fillId="3" borderId="17" xfId="37" applyFont="1" applyFill="1" applyBorder="1" applyAlignment="1">
      <alignment horizontal="center" wrapText="1"/>
    </xf>
    <xf numFmtId="0" fontId="0" fillId="0" borderId="0" xfId="0" applyBorder="1" applyAlignment="1">
      <alignment horizontal="center"/>
    </xf>
    <xf numFmtId="0" fontId="33" fillId="0" borderId="0" xfId="0" applyFont="1" applyBorder="1" applyAlignment="1">
      <alignment horizontal="center"/>
    </xf>
    <xf numFmtId="0" fontId="33" fillId="0" borderId="28" xfId="0" applyFont="1" applyBorder="1" applyAlignment="1">
      <alignment horizontal="center"/>
    </xf>
    <xf numFmtId="0" fontId="26" fillId="0" borderId="67" xfId="42" applyFont="1" applyBorder="1" applyAlignment="1">
      <alignment horizontal="left" vertical="center"/>
    </xf>
    <xf numFmtId="0" fontId="41" fillId="0" borderId="62" xfId="45" applyFont="1" applyBorder="1" applyAlignment="1">
      <alignment horizontal="left" vertical="center"/>
    </xf>
    <xf numFmtId="0" fontId="41" fillId="0" borderId="3" xfId="45" applyFont="1" applyBorder="1" applyAlignment="1">
      <alignment horizontal="center" vertical="center"/>
    </xf>
    <xf numFmtId="0" fontId="41" fillId="0" borderId="4" xfId="45" applyFont="1" applyBorder="1" applyAlignment="1">
      <alignment horizontal="center" vertical="center"/>
    </xf>
    <xf numFmtId="0" fontId="41" fillId="0" borderId="72" xfId="45" applyFont="1" applyBorder="1" applyAlignment="1">
      <alignment horizontal="center" vertical="center"/>
    </xf>
    <xf numFmtId="0" fontId="41" fillId="0" borderId="54" xfId="45" applyFont="1" applyBorder="1" applyAlignment="1">
      <alignment horizontal="center" vertical="center"/>
    </xf>
    <xf numFmtId="0" fontId="41" fillId="0" borderId="45" xfId="45" applyFont="1" applyBorder="1" applyAlignment="1">
      <alignment horizontal="center" vertical="center"/>
    </xf>
    <xf numFmtId="0" fontId="42" fillId="0" borderId="64" xfId="45" applyFont="1" applyBorder="1" applyAlignment="1">
      <alignment horizontal="center" vertical="center"/>
    </xf>
    <xf numFmtId="0" fontId="42" fillId="0" borderId="66" xfId="45" applyFont="1" applyBorder="1" applyAlignment="1">
      <alignment horizontal="center" vertical="center"/>
    </xf>
    <xf numFmtId="0" fontId="43" fillId="0" borderId="65" xfId="42" applyFont="1" applyBorder="1" applyAlignment="1">
      <alignment horizontal="left" vertical="center"/>
    </xf>
    <xf numFmtId="0" fontId="42" fillId="0" borderId="9" xfId="45" applyFont="1" applyBorder="1" applyAlignment="1">
      <alignment horizontal="center" vertical="center"/>
    </xf>
    <xf numFmtId="0" fontId="26" fillId="0" borderId="10" xfId="42" applyFont="1" applyBorder="1" applyAlignment="1">
      <alignment horizontal="left" vertical="center"/>
    </xf>
    <xf numFmtId="0" fontId="42" fillId="0" borderId="1" xfId="45" applyFont="1" applyBorder="1" applyAlignment="1">
      <alignment horizontal="center" vertical="center"/>
    </xf>
    <xf numFmtId="0" fontId="42" fillId="0" borderId="37" xfId="45" applyFont="1" applyBorder="1" applyAlignment="1">
      <alignment horizontal="center" vertical="center"/>
    </xf>
    <xf numFmtId="0" fontId="41" fillId="0" borderId="65" xfId="45" applyFont="1" applyBorder="1" applyAlignment="1">
      <alignment horizontal="left" vertical="center"/>
    </xf>
    <xf numFmtId="0" fontId="44" fillId="0" borderId="0" xfId="45" applyFont="1" applyBorder="1" applyAlignment="1">
      <alignment horizontal="center" vertical="center"/>
    </xf>
    <xf numFmtId="0" fontId="44" fillId="0" borderId="0" xfId="45" applyFont="1" applyAlignment="1">
      <alignment horizontal="center" vertical="center"/>
    </xf>
    <xf numFmtId="0" fontId="41" fillId="0" borderId="69" xfId="45" applyFont="1" applyBorder="1" applyAlignment="1">
      <alignment horizontal="left" vertical="center"/>
    </xf>
    <xf numFmtId="0" fontId="41" fillId="0" borderId="45" xfId="45" applyFont="1" applyBorder="1" applyAlignment="1">
      <alignment horizontal="left" vertical="center"/>
    </xf>
    <xf numFmtId="0" fontId="41" fillId="0" borderId="68" xfId="45" applyFont="1" applyBorder="1" applyAlignment="1">
      <alignment horizontal="left" vertical="center"/>
    </xf>
    <xf numFmtId="0" fontId="42" fillId="0" borderId="3" xfId="45" applyFont="1" applyBorder="1" applyAlignment="1">
      <alignment horizontal="center" vertical="center"/>
    </xf>
    <xf numFmtId="0" fontId="41" fillId="0" borderId="44" xfId="45" applyFont="1" applyBorder="1" applyAlignment="1">
      <alignment horizontal="left" vertical="center"/>
    </xf>
    <xf numFmtId="0" fontId="41" fillId="0" borderId="7" xfId="45" applyFont="1" applyBorder="1" applyAlignment="1">
      <alignment horizontal="left" vertical="center"/>
    </xf>
    <xf numFmtId="0" fontId="41" fillId="0" borderId="46" xfId="45" applyFont="1" applyBorder="1" applyAlignment="1">
      <alignment horizontal="left" vertical="center"/>
    </xf>
    <xf numFmtId="0" fontId="26" fillId="0" borderId="19" xfId="42" applyFont="1" applyBorder="1" applyAlignment="1">
      <alignment horizontal="left" vertical="center"/>
    </xf>
    <xf numFmtId="0" fontId="26" fillId="0" borderId="18" xfId="42" applyFont="1" applyBorder="1" applyAlignment="1">
      <alignment horizontal="left" vertical="center"/>
    </xf>
    <xf numFmtId="0" fontId="26" fillId="0" borderId="17" xfId="42" applyFont="1" applyBorder="1" applyAlignment="1">
      <alignment horizontal="left" vertical="center"/>
    </xf>
    <xf numFmtId="0" fontId="26" fillId="0" borderId="71" xfId="42" applyFont="1" applyBorder="1" applyAlignment="1">
      <alignment horizontal="left" vertical="center"/>
    </xf>
    <xf numFmtId="0" fontId="26" fillId="0" borderId="21" xfId="42" applyFont="1" applyBorder="1" applyAlignment="1">
      <alignment horizontal="left" vertical="center"/>
    </xf>
    <xf numFmtId="0" fontId="26" fillId="0" borderId="49" xfId="42" applyFont="1" applyBorder="1" applyAlignment="1">
      <alignment horizontal="left" vertical="center"/>
    </xf>
    <xf numFmtId="0" fontId="41" fillId="7" borderId="54" xfId="45" applyFont="1" applyFill="1" applyBorder="1" applyAlignment="1">
      <alignment horizontal="center" vertical="center"/>
    </xf>
    <xf numFmtId="0" fontId="41" fillId="7" borderId="45" xfId="45" applyFont="1" applyFill="1" applyBorder="1" applyAlignment="1">
      <alignment horizontal="center" vertical="center"/>
    </xf>
    <xf numFmtId="0" fontId="41" fillId="7" borderId="13" xfId="45" applyFont="1" applyFill="1" applyBorder="1" applyAlignment="1">
      <alignment horizontal="center" vertical="center"/>
    </xf>
    <xf numFmtId="0" fontId="41" fillId="0" borderId="24" xfId="45" applyFont="1" applyBorder="1" applyAlignment="1">
      <alignment horizontal="center" vertical="center" wrapText="1"/>
    </xf>
    <xf numFmtId="0" fontId="41" fillId="0" borderId="25" xfId="45" applyFont="1" applyBorder="1" applyAlignment="1">
      <alignment horizontal="center" vertical="center" wrapText="1"/>
    </xf>
    <xf numFmtId="0" fontId="41" fillId="0" borderId="26" xfId="45" applyFont="1" applyBorder="1" applyAlignment="1">
      <alignment horizontal="center" vertical="center" wrapText="1"/>
    </xf>
    <xf numFmtId="0" fontId="42" fillId="0" borderId="27" xfId="45" applyFont="1" applyBorder="1" applyAlignment="1">
      <alignment horizontal="center" vertical="center"/>
    </xf>
    <xf numFmtId="0" fontId="42" fillId="0" borderId="0" xfId="45" applyFont="1" applyAlignment="1">
      <alignment horizontal="center" vertical="center"/>
    </xf>
    <xf numFmtId="0" fontId="42" fillId="0" borderId="28" xfId="45" applyFont="1" applyBorder="1" applyAlignment="1">
      <alignment horizontal="center" vertical="center"/>
    </xf>
    <xf numFmtId="0" fontId="41" fillId="0" borderId="27" xfId="45" applyFont="1" applyBorder="1" applyAlignment="1">
      <alignment horizontal="center" vertical="center"/>
    </xf>
    <xf numFmtId="0" fontId="41" fillId="0" borderId="0" xfId="45" applyFont="1" applyAlignment="1">
      <alignment horizontal="center" vertical="center"/>
    </xf>
    <xf numFmtId="0" fontId="41" fillId="0" borderId="28" xfId="45" applyFont="1" applyBorder="1" applyAlignment="1">
      <alignment horizontal="center" vertical="center"/>
    </xf>
    <xf numFmtId="0" fontId="41" fillId="0" borderId="42" xfId="45" applyFont="1" applyBorder="1" applyAlignment="1">
      <alignment horizontal="center" vertical="center" wrapText="1"/>
    </xf>
    <xf numFmtId="0" fontId="41" fillId="0" borderId="38" xfId="45" applyFont="1" applyBorder="1" applyAlignment="1">
      <alignment horizontal="center" vertical="center" wrapText="1"/>
    </xf>
    <xf numFmtId="0" fontId="41" fillId="0" borderId="31" xfId="45" applyFont="1" applyBorder="1" applyAlignment="1">
      <alignment horizontal="center" vertical="center" wrapText="1"/>
    </xf>
    <xf numFmtId="0" fontId="41" fillId="0" borderId="54" xfId="45" applyFont="1" applyBorder="1" applyAlignment="1">
      <alignment horizontal="center" vertical="center" wrapText="1"/>
    </xf>
    <xf numFmtId="0" fontId="41" fillId="0" borderId="45" xfId="45" applyFont="1" applyBorder="1" applyAlignment="1">
      <alignment horizontal="center" vertical="center" wrapText="1"/>
    </xf>
    <xf numFmtId="0" fontId="41" fillId="0" borderId="13" xfId="45" applyFont="1" applyBorder="1" applyAlignment="1">
      <alignment horizontal="center" vertical="center" wrapText="1"/>
    </xf>
  </cellXfs>
  <cellStyles count="57">
    <cellStyle name="Millares [0] 2" xfId="32" xr:uid="{00000000-0005-0000-0000-000001000000}"/>
    <cellStyle name="Millares [0] 2 2" xfId="51" xr:uid="{AFB98CE0-0B3F-4D3B-922B-E6A81D906A16}"/>
    <cellStyle name="Millares 15" xfId="52" xr:uid="{2640F2C7-BA4C-407C-BA35-765952C7F6A9}"/>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3" xfId="39" xr:uid="{BD93415C-4116-437E-80EE-BB6E0D6A3591}"/>
    <cellStyle name="Millares 3 2 2" xfId="53" xr:uid="{3420184C-3753-4FFA-AFF5-E865741422D4}"/>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xfId="41" builtinId="4"/>
    <cellStyle name="Moneda [0]" xfId="40" builtinId="7"/>
    <cellStyle name="Moneda [0] 2" xfId="10" xr:uid="{00000000-0005-0000-0000-00000B000000}"/>
    <cellStyle name="Moneda [0] 3" xfId="28" xr:uid="{00000000-0005-0000-0000-00000C000000}"/>
    <cellStyle name="Moneda [0] 6" xfId="48" xr:uid="{B71C048A-F3FC-43F7-8714-35F7E62F462D}"/>
    <cellStyle name="Moneda 10" xfId="13" xr:uid="{00000000-0005-0000-0000-00000D000000}"/>
    <cellStyle name="Moneda 17" xfId="18" xr:uid="{00000000-0005-0000-0000-00000E000000}"/>
    <cellStyle name="Moneda 2" xfId="11" xr:uid="{00000000-0005-0000-0000-00000F000000}"/>
    <cellStyle name="Moneda 2 14" xfId="50" xr:uid="{D6EA1BB6-6CF1-47D3-A222-AC0C9D0D0807}"/>
    <cellStyle name="Moneda 2 3 2" xfId="47" xr:uid="{4989817E-933B-49DD-997B-5ABAF1EC4499}"/>
    <cellStyle name="Moneda 3" xfId="38" xr:uid="{DF5959D0-5667-41D7-898A-3F7AF4654B28}"/>
    <cellStyle name="Moneda 3 11" xfId="9" xr:uid="{00000000-0005-0000-0000-000010000000}"/>
    <cellStyle name="Moneda 3 4 2" xfId="12" xr:uid="{00000000-0005-0000-0000-000011000000}"/>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4" xfId="45" xr:uid="{93EE2E91-8933-44B8-83DC-68294CAA7B2B}"/>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10 2 2" xfId="42" xr:uid="{3F42EEBB-BC6A-4A6E-9009-95846AE28A63}"/>
    <cellStyle name="Normal 2 2" xfId="31" xr:uid="{00000000-0005-0000-0000-00001C000000}"/>
    <cellStyle name="Normal 2 4 2" xfId="55" xr:uid="{1500A429-E80A-4A5D-B523-01DA545BCCB1}"/>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11 5" xfId="49" xr:uid="{A9C816D6-8D04-4BA7-B7FC-70634473CEC8}"/>
    <cellStyle name="Normal 3 2 17" xfId="20" xr:uid="{00000000-0005-0000-0000-000021000000}"/>
    <cellStyle name="Normal 4 3" xfId="43" xr:uid="{E14DB2FE-3FE8-4C0E-880B-9F7D04158DAB}"/>
    <cellStyle name="Normal 5" xfId="35" xr:uid="{00000000-0005-0000-0000-000022000000}"/>
    <cellStyle name="Normal 6" xfId="46" xr:uid="{E913294F-D3D8-4098-94CB-B7359EE73CF2}"/>
    <cellStyle name="Normal 9 2" xfId="34" xr:uid="{00000000-0005-0000-0000-000023000000}"/>
    <cellStyle name="Normal 9 3" xfId="44" xr:uid="{5BCD59C0-415B-4CBE-90F0-6F4B88B3EDF9}"/>
    <cellStyle name="Normal_ESTABLECIMIENTO Y MANTENIMIENTO" xfId="14" xr:uid="{00000000-0005-0000-0000-000024000000}"/>
    <cellStyle name="Porcentaje 2" xfId="56" xr:uid="{00919E91-1415-47E1-AA35-B4A48F65B81E}"/>
    <cellStyle name="Porcentaje 4" xfId="8" xr:uid="{00000000-0005-0000-0000-000025000000}"/>
    <cellStyle name="Porcentaje 8" xfId="54" xr:uid="{E13D0B34-8FB3-4CCB-8337-F3564ACDC4F1}"/>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248" Type="http://schemas.openxmlformats.org/officeDocument/2006/relationships/externalLink" Target="externalLinks/externalLink245.xml"/><Relationship Id="rId269" Type="http://schemas.openxmlformats.org/officeDocument/2006/relationships/externalLink" Target="externalLinks/externalLink266.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theme" Target="theme/theme1.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styles" Target="styles.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sharedStrings" Target="sharedStrings.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calcChain" Target="calcChain.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customXml" Target="../customXml/item1.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customXml" Target="../customXml/item2.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customXml" Target="../customXml/item3.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169602</xdr:rowOff>
    </xdr:from>
    <xdr:to>
      <xdr:col>1</xdr:col>
      <xdr:colOff>743375</xdr:colOff>
      <xdr:row>3</xdr:row>
      <xdr:rowOff>476</xdr:rowOff>
    </xdr:to>
    <xdr:pic>
      <xdr:nvPicPr>
        <xdr:cNvPr id="2" name="Imagen 1">
          <a:extLst>
            <a:ext uri="{FF2B5EF4-FFF2-40B4-BE49-F238E27FC236}">
              <a16:creationId xmlns:a16="http://schemas.microsoft.com/office/drawing/2014/main" id="{FC9959CE-ED45-48E1-8EAE-A85BF7FFEAF6}"/>
            </a:ext>
          </a:extLst>
        </xdr:cNvPr>
        <xdr:cNvPicPr>
          <a:picLocks noChangeAspect="1"/>
        </xdr:cNvPicPr>
      </xdr:nvPicPr>
      <xdr:blipFill>
        <a:blip xmlns:r="http://schemas.openxmlformats.org/officeDocument/2006/relationships" r:embed="rId1"/>
        <a:stretch>
          <a:fillRect/>
        </a:stretch>
      </xdr:blipFill>
      <xdr:spPr>
        <a:xfrm>
          <a:off x="95251" y="169602"/>
          <a:ext cx="1168189" cy="775754"/>
        </a:xfrm>
        <a:prstGeom prst="rect">
          <a:avLst/>
        </a:prstGeom>
      </xdr:spPr>
    </xdr:pic>
    <xdr:clientData/>
  </xdr:twoCellAnchor>
  <xdr:twoCellAnchor editAs="oneCell">
    <xdr:from>
      <xdr:col>3</xdr:col>
      <xdr:colOff>259703</xdr:colOff>
      <xdr:row>0</xdr:row>
      <xdr:rowOff>202407</xdr:rowOff>
    </xdr:from>
    <xdr:to>
      <xdr:col>4</xdr:col>
      <xdr:colOff>398144</xdr:colOff>
      <xdr:row>3</xdr:row>
      <xdr:rowOff>95704</xdr:rowOff>
    </xdr:to>
    <xdr:pic>
      <xdr:nvPicPr>
        <xdr:cNvPr id="3" name="Imagen 2">
          <a:extLst>
            <a:ext uri="{FF2B5EF4-FFF2-40B4-BE49-F238E27FC236}">
              <a16:creationId xmlns:a16="http://schemas.microsoft.com/office/drawing/2014/main" id="{56E4D137-15A0-419A-B936-3BD5FDA22C1E}"/>
            </a:ext>
          </a:extLst>
        </xdr:cNvPr>
        <xdr:cNvPicPr>
          <a:picLocks noChangeAspect="1"/>
        </xdr:cNvPicPr>
      </xdr:nvPicPr>
      <xdr:blipFill>
        <a:blip xmlns:r="http://schemas.openxmlformats.org/officeDocument/2006/relationships" r:embed="rId2"/>
        <a:stretch>
          <a:fillRect/>
        </a:stretch>
      </xdr:blipFill>
      <xdr:spPr>
        <a:xfrm>
          <a:off x="6689078" y="202407"/>
          <a:ext cx="1416696" cy="8400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lanning-FYP/FYP-HYB/2000/Capex%20y%20Project%20Charters/Mod-Dev6.Xlw.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cl126429800\Configuraci&#243;n%20local\Archivos%20temporales%20de%20Internet\OLK155\Centrales%20Hidr&#225;ulicas\Valores%20actualizados%202005\Loma%20ALta\Loma%20Alt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PLANTA_2000\personal1\Ruth\ESTADISTICOS99\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workgroup/Downloads/Users/vias1/Downloads/claudia/APU%20PLANEACION%20MUNICIPAL%20NEIVA/ing.%20CLAUDIA/PRESUPUESTO%20ANDEN%20CARRERA%204%20ENTRE%20CALLE%2021%20Y%20AV%20LA%20TOM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ing.%20CLAUDIA/Presupuesto%20%20+%20APU%20GRANJ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PRESUPUESTO%20ANDEN%20CARRERA%204%20ENTRE%20CALLE%2021%20Y%20AV%20LA%20TOM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workgroup/Downloads/DOCUMENTACION%20ALCALDIA%20NEIVA%202011/AULA%20MULTI%20PERSONERIA%2017-ENE-2011/Presupuesto%20Auditorio%20Personeri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O:\DOCUME~1\FFEIJOO\CONFIG~1\Temp\PROYECTO%20NAP%202\Presupuesto\HEL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workgroup/Downloads/Users/vias1/Downloads/Users/Usuario/Dropbox/DOCUMENTOS/JOHAN/NEIVA/PROYECTOS/PARQUE%20LIZBURG/PRESUPUESTO%20PARQUE%20LIZBURT%20-%20JOH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bosrv01\VOL2\PROY_ING\1200\Disciplinas\Instrumentaci&#243;n\Documentos\ING.%20BASICA\Hojas%20de%20Datos\Instrumentos%20P-514_P-51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ernan\paso\Documents%20and%20Settings\Hernan%20Rojas\Escritorio\PASO\San%20Pedro%20ENTREGA%205%20DE%20JUNIO\ENTREGA%205-6-8%20II\pargua\nad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O:\Documents%20and%20Settings\AJany\Local%20Settings\Temporary%20Internet%20Files\OLK2\Book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O:\DOCUME~1\FFEIJOO\CONFIG~1\Temp\Documents%20and%20Settings\AJany\Local%20Settings\Temporary%20Internet%20Files\OLK2\Book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Precios%20Unitarios%20Hidroays&#233;n\AA\aysen\entregas\00%20anteproyectos\01%20ANTEPROYECTO%20RELLENO%20SANITARIO\pargua\nad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SVI%202020\Placas%20Huella\Proyecto%204\presupuesto%20ajustado%20con%20Pital%202\PRESUPUESTO%20GENERAL%20PROYECTO%204%20(GARZON-AGRADO-PITAL)%208-02-2021%20PLACA%20HUELLA%20FINA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21\BACKUP%20LINA%20ESTEVEZ%20%202021\03.PLAZOLETA%20DE%20COMIDAS\06.PRESUPUESTO%20DE%20OBRA\01.%20APUS\PPTO%20PLAZOLETA%20FINAL%20APU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is%20Documentos/METODOLO/Usuario/unidad%20deportiva/IDE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Gobernaci&#243;n.Rafa/Proyectos%20en%20Acci&#243;n/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Unitari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Lista%20de%20Precios%20NAP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masseq.sharepoint.com/Users/jdiaz.EMERALDCO/AppData/Local/Microsoft/Windows/Temporary%20Internet%20Files/Content.Outlook/WV5PNFIB/PRESUPUESTO%20licitaci&#243;n%20Obras%20Mec&#225;nicas%20-%20Ombu%20-5.xlsx"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Julian/Desktop/vias%20GARZON/j%20Zona%20Urbana%20Garzon/PROYECTO%201/P1%20v2/Subsanacion%2019%20septiembre/PRESUPUESTO%20P1%20v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CIA-NT2\PRESUPUESTOS\Actuales\050-1028%20rev.%20sep-01\62PRESUP\PRES1028SEPT0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masseq.sharepoint.com/chi1fin/Acta/Acta/acta03.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U:\Ambiental\PLANSEGURIDAD\HAPR\Contratacion\HPe&#241;a\Terciarios\Sci\PLOTER\CostosUnitarios-SCI-DT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melba.lozano/Documents/2013/PROJECT%20CHARTER%202014%20-%202015/Priject%20Charter%202014/PROJECT%20CHARTER%20JULIO%202013/PROJECT%20CHARTER%20LCN%20V5%20AGTO%2017%20DE%202012.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Usuario/Desktop/3.%20PROYECTOS/1.%20PROYECTOS%20J%202020/Tello%203%20al%205Km%202020/11%20PRESUPUESTO%20Tello%203%20al%205%20km%20UV.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ING.Compy/Desktop/DOCUMENTOS%20ANGARITA%202014-2022/LICITACIONES%202022/EMERGENCIAS%202022/GIGANTE/APU'S%20OBRAS%20DE%20EMERGENCIA%20GIGANTE.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O:\Documents%20and%20Settings\jmalagon\My%20Documents\HOCOL\CALCULO%20DE%20CONDUCTOR\calculo%20conductor%2085KBDJUNIO%204\HCL-EL-CA-00-008%20C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K:\Mis%20documentos\Excel\Base%20de%20Dato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Directorio%20temporal%201%20para%20HD%20Base.zip\HD%20Base\HD%20-%20Fluj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S03CIB\USERS\BUZON.MDO\MANUAL\07040000.PET"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cserver\PROYECTOS\Users\Documents%20and%20Settings\frodriguez\Mis%20documentos\FRANKLIN%20RODRIGUEZ\General\ICP\Hojas%20de%20Datos\Elementos%20de%20Flujo\Elementos%20de%20Fluj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Jairo%20Ortiz\Exploraci&#243;n\New%20Opportunities\Llanos-ECP\Aguila\Case%20114MMbls\POSaguil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tf006\datos\Proceso\1197%20SAN%20PEDRITO-PAE\LISTADOS\SUMARIO%20DE%20CARGAS%20ELECTRICAS\1197.00-NM-1601.01%20Rev%20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Cofinanciacion/FICHAS%20Y%20FORMATOS/UNITARIOS%20GENERALES.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4A-ARQ.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Precios%20Unitarios%20Hidroays&#233;n\Documents%20and%20Settings\cl128821988\Mis%20documentos\Ingendesa\Ejercicios%20Risk\Ejemplo\Presup%20%20Soluc%20%20Canal%20(2)%20-%20Ejemplo%20para%20JMM.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6.xml.rels><?xml version="1.0" encoding="UTF-8" standalone="yes"?>
<Relationships xmlns="http://schemas.openxmlformats.org/package/2006/relationships"><Relationship Id="rId2" Type="http://schemas.openxmlformats.org/officeDocument/2006/relationships/externalLinkPath" Target="file:///C:\Users\Ing%20Paulo%20Arrieta\Documents\Pavimento%20Rigido%20La%20Plata%20Tesalia%20Palermo%20Yaguara\presupuesto\PRESUPUESTO%20GENERAL%20PROYECTO%20FORMULARIO%201.xlsx" TargetMode="External"/><Relationship Id="rId1" Type="http://schemas.openxmlformats.org/officeDocument/2006/relationships/externalLinkPath" Target="/Users/Ing%20Paulo%20Arrieta/Documents/Pavimento%20Rigido%20La%20Plata%20Tesalia%20Palermo%20Yaguara/presupuesto/PRESUPUESTO%20GENERAL%20PROYECTO%20FORMULARIO%201.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2014/2014%20HOCOL/3RONDA/SERVINCI/1._Llano%20Contraofert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Operaciones-pc\docs%20operativo\Grupo\Project_Control\Informes\NPT\ASPER-MAC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Copia%20de%20Unitario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74D32EC6\T_Form1001_3_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sap90\P107\PUENTE\P107T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O:\Proyectos\Renol\Informaci&#243;n%20entregada%20por%20contratistas\TECS\ANALISIS%20TUBERIA%20Y%20ESTRUCTURA%20TECS%20JUNIO%2011.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Users/Julian/Desktop/Svi/usb/APUS%202015%20URBANO%20INFRAESTRUCTURA%2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6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Precios%20Unitarios%20Hidroays&#233;n\RA&#218;L\Linea%20Quillota%20Piuquenes\cp%20%20linea%2019-06-0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150.30.70.75/2378/C/DOC/PH/VERN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Mis%20Documentos/METODOLO/Usuario/unidad%20deportiva/EVAL2.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O:\Grupo\Project_Control\Informes\NPT\ASPER-MAC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7.xml.rels><?xml version="1.0" encoding="UTF-8" standalone="yes"?>
<Relationships xmlns="http://schemas.openxmlformats.org/package/2006/relationships"><Relationship Id="rId2" Type="http://schemas.openxmlformats.org/officeDocument/2006/relationships/externalLinkPath" Target="file:///C:\Users\Ing%20Paulo%20Arrieta\Documents\Proyecto%20Iquira%20Yaguara\proyecto%20Iquira%20Yaguara%202024\Presupuesto\Presupuesto%20Iquira%20Yaguara%202025%20V1.xlsx" TargetMode="External"/><Relationship Id="rId1" Type="http://schemas.openxmlformats.org/officeDocument/2006/relationships/externalLinkPath" Target="/Users/Ing%20Paulo%20Arrieta/Documents/Proyecto%20Iquira%20Yaguara/proyecto%20Iquira%20Yaguara%202024/Presupuesto/Presupuesto%20Iquira%20Yaguara%202025%20V1.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2021\BACKUP%20LINA%20ESTEVEZ%20%202021\02.CALERAS%20REGALIAS\ULTIMO%20PRESUPUESTO\00.PRESUPUESTO%20CALERAS%20ENTREGA\02.%20APUS\00.APUS%20CALERAS%20DEF%2018-MARZO-2021.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Mis%20Documentos/METODOLO/Usuario/unidad%20deportiva/PE_0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Exploraci&#243;n/Alianza&amp;otros/Aliancita/OriginalEvaluation/Kb-Alianza-P50-Development.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S01CIB\USERS\GROUPS\SPQ\SOPORTE\PYG\EN-DIC9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WINDOWS\TEMP\DISNAEQUIPOS\PMLOT_048\PERSONAL\salarioconv.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notesE8DBF2\hojas%20de%20datos\ENSAYO%20PRESION.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H:\Documents%20and%20Settings\Leo\Escritorio\granate\LICITACIONES\2011\HOCOL\CTO%20MARCO%20LOCACIONES\PROPUESTA%20v1\PRESUPUESTO\Apus%20V9%20BAJO.xlsx" TargetMode="External"/></Relationships>
</file>

<file path=xl/externalLinks/_rels/externalLink22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Users/Julian/Desktop/san%20antonio/AJUSTE%20PLATANILLAL/15.0%20PRESUPUESTO%20ULTIMO%20julio%202019%20+%20Caract.%20vial.xlsm"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Vesta\As_Balcon\Planning-FYP\FYP-HYB\2000\Capex%20y%20Project%20Charters\Mod-Dev6.Xlw.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G:\Precios%20Unitarios%20Hidroays&#233;n\RA&#218;L\Agua%20Santa\PRESUPUESTO%20AGUA%20SANTA%20@RIS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winnt\perfiles\cl101426807\Mis%20documentos\LOS%20C&#211;NDORES\@RISK%20O.%20de%20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alidad\mis%20documentos\CCI\ELABORACION%20LICITACIONES\HOCOL\C9%200214%20PROPUESTA%20ECONOMICA%20SIMPLE%20HOCOL\INSUMOS-SL.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Users/Julian/Desktop/dise&#241;os/Cal%20Transito%20Garzon%20agosto.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Users/Usuario/Desktop/3.%20PROYECTOS/1.%20PROYECTOS%20J%202020/TOLIMA/CD%20Docs%20P%20Licitac%20643-2020%20Rioblanco/Informacion%20CESAR/PROPUESTA%20BALANCE%20FINAL%20PH%20RIOBLANCO%20j.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RODOLFO%20REC/rodolfo/RODOLFO%20OFICINA%202001/PAVIMENTACION%202001/fichas%202000%20vol%201/Cofinanciacion/FICHAS%20Y%20FORMATOS/UNITARIOS%20GENERALE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Recursos%20NAP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T:\DOCUME~1\e14m8075\CONFIG~1\Temp\Documents%20and%20Settings\e14m8030\Mis%20documentos\PORTAFOLIO\811-ECP\PALERMO%20SECO%20100%25.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olmo\DISCO_D\TRASPASO\cubicaci&#243;n%20limar&#237;%20seg&#250;n%20proyecto%2004(vol10).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Users/workgroup/Downloads/Users/Usuario/Dropbox/DOCUMENTOS/JOHAN/NEIVA/PROYECTOS/PARQUE%20LIZBURG/PRESUPUESTO%20PARQUE%20LIZBURT%20-%20JOHAN.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O:\WOOD%20GROUP\WG-Bogota\PROYECTOS\PROYECTO%20NAP%202\Presupuesto\Presupuesto%20-Site%20Preparation%20(CG)%20RV-4-050405%20US10.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Users/Julian/Desktop/Proyectos%20TELLO/San%20Andr&#233;s/Placa%20huella%20J/2%20PH%20Gramal%20600%20m/0.0%20G%20605.83%20m%20-%20v2.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F:\Mis%20Documentos\RAFAEL%20PATARROYO%202008\COTIZACIONES\HOCOL\C8-0126\PRESUPUESTO%20LICITACION\Caseta%20de%20V&#225;lvulas%20licitaci&#243;n\Propuesta%20econ&#243;mica%20Casetas%20de%20v&#225;lvulas%20licitaci&#243;n.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21"/>
      <sheetName val="Resumen 2005"/>
      <sheetName val="la21cp"/>
    </sheet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Patrimonio neto personal"/>
      <sheetName val="Cálculos"/>
      <sheetName val="BASE DE DATOS DE PRECIOS"/>
      <sheetName val="CCONC"/>
      <sheetName val="ACTA PROVEEDORES"/>
      <sheetName val="ACTA INICIO"/>
      <sheetName val="ACTA PARCIAL"/>
      <sheetName val="ACTA TERMINACION"/>
      <sheetName val="PRESU"/>
      <sheetName val="Datos_CO"/>
      <sheetName val="Skid Lifting Lu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LISTA"/>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MATERIALES Y RECURSOS"/>
      <sheetName val="ó&gt;????j0$?#???j_$?#???LÓu????"/>
      <sheetName val="CORTE DE OBRA N° 1"/>
      <sheetName val="memoria"/>
      <sheetName val="memoria 1"/>
      <sheetName val="REAJUSTESACTA1PROVI"/>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quot;PAGA&quot;"/>
      <sheetName val="PRESUPUESTOS-REV1.xls"/>
      <sheetName val="BASE_DE_DATOS_DE_PRECIOS"/>
      <sheetName val="BASE_DE_DATOS_DE_PRECIOS1"/>
      <sheetName val="EMPRESAS"/>
      <sheetName val="CABLE CONTROL"/>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INSUMOS"/>
      <sheetName val="TRANS"/>
      <sheetName val="CUADRI"/>
      <sheetName val="EQUI"/>
      <sheetName val="CANT OBRA"/>
      <sheetName val="Base de datos cuadrillas"/>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Item"/>
      <sheetName val="AIU"/>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 val="PREACTA 28"/>
      <sheetName val="strsumm0"/>
      <sheetName val="RELACION_DE_PRECIOS"/>
      <sheetName val="ACTA_5"/>
      <sheetName val="MODIF__2"/>
      <sheetName val="MODIF__3"/>
      <sheetName val="par_mar19"/>
      <sheetName val="GPI_526"/>
      <sheetName val="VEA_374"/>
      <sheetName val="RESUMEN S.T.I.M.S.T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efreshError="1"/>
      <sheetData sheetId="1061">
        <row r="2">
          <cell r="A2">
            <v>0</v>
          </cell>
        </row>
      </sheetData>
      <sheetData sheetId="1062"/>
      <sheetData sheetId="1063"/>
      <sheetData sheetId="1064"/>
      <sheetData sheetId="1065"/>
      <sheetData sheetId="1066" refreshError="1"/>
      <sheetData sheetId="1067">
        <row r="2">
          <cell r="A2" t="str">
            <v>Locación</v>
          </cell>
        </row>
      </sheetData>
      <sheetData sheetId="1068" refreshError="1"/>
      <sheetData sheetId="1069">
        <row r="2">
          <cell r="A2">
            <v>0</v>
          </cell>
        </row>
      </sheetData>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efreshError="1"/>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efreshError="1"/>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efreshError="1"/>
      <sheetData sheetId="2912" refreshError="1"/>
      <sheetData sheetId="2913" refreshError="1"/>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B2" t="str">
            <v>Patrimonio
neto
personal</v>
          </cell>
        </row>
      </sheetData>
      <sheetData sheetId="2920">
        <row r="2">
          <cell r="A2">
            <v>0</v>
          </cell>
        </row>
      </sheetData>
      <sheetData sheetId="2921">
        <row r="2">
          <cell r="A2">
            <v>0</v>
          </cell>
        </row>
      </sheetData>
      <sheetData sheetId="2922" refreshError="1"/>
      <sheetData sheetId="2923" refreshError="1"/>
      <sheetData sheetId="2924">
        <row r="2">
          <cell r="A2">
            <v>0</v>
          </cell>
        </row>
      </sheetData>
      <sheetData sheetId="2925">
        <row r="2">
          <cell r="A2">
            <v>0</v>
          </cell>
        </row>
      </sheetData>
      <sheetData sheetId="2926">
        <row r="2">
          <cell r="A2">
            <v>0</v>
          </cell>
        </row>
      </sheetData>
      <sheetData sheetId="2927">
        <row r="2">
          <cell r="A2" t="str">
            <v>“CONSTRUCCIÓN DE OBRAS CIVILES, ELÉCTRICAS, MECÁNICAS E INSTRUMENTACIÓN REQUERIDAS POR ECOPETROL Y SU GRUPO EMPRESARIAL PARA LA VIGENCIA 2017-2020 CON OPCIÓN DE DOS AÑOS”</v>
          </cell>
        </row>
      </sheetData>
      <sheetData sheetId="2928" refreshError="1"/>
      <sheetData sheetId="2929" refreshError="1"/>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efreshError="1"/>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sheetData sheetId="3056"/>
      <sheetData sheetId="3057">
        <row r="2">
          <cell r="A2">
            <v>0</v>
          </cell>
        </row>
      </sheetData>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sheetData sheetId="3377"/>
      <sheetData sheetId="3378"/>
      <sheetData sheetId="3379">
        <row r="2">
          <cell r="A2">
            <v>0</v>
          </cell>
        </row>
      </sheetData>
      <sheetData sheetId="3380"/>
      <sheetData sheetId="3381"/>
      <sheetData sheetId="3382"/>
      <sheetData sheetId="3383"/>
      <sheetData sheetId="3384"/>
      <sheetData sheetId="3385"/>
      <sheetData sheetId="3386"/>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sheetData sheetId="3747"/>
      <sheetData sheetId="3748"/>
      <sheetData sheetId="3749">
        <row r="2">
          <cell r="A2">
            <v>0</v>
          </cell>
        </row>
      </sheetData>
      <sheetData sheetId="3750"/>
      <sheetData sheetId="3751"/>
      <sheetData sheetId="3752"/>
      <sheetData sheetId="3753"/>
      <sheetData sheetId="3754"/>
      <sheetData sheetId="3755"/>
      <sheetData sheetId="3756"/>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2">
          <cell r="A2">
            <v>0</v>
          </cell>
        </row>
      </sheetData>
      <sheetData sheetId="4156"/>
      <sheetData sheetId="4157"/>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v>0</v>
          </cell>
        </row>
      </sheetData>
      <sheetData sheetId="4278"/>
      <sheetData sheetId="4279"/>
      <sheetData sheetId="4280"/>
      <sheetData sheetId="4281"/>
      <sheetData sheetId="4282"/>
      <sheetData sheetId="4283"/>
      <sheetData sheetId="4284"/>
      <sheetData sheetId="4285">
        <row r="2">
          <cell r="A2">
            <v>0</v>
          </cell>
        </row>
      </sheetData>
      <sheetData sheetId="4286"/>
      <sheetData sheetId="4287">
        <row r="2">
          <cell r="A2">
            <v>0</v>
          </cell>
        </row>
      </sheetData>
      <sheetData sheetId="4288"/>
      <sheetData sheetId="4289"/>
      <sheetData sheetId="4290"/>
      <sheetData sheetId="4291"/>
      <sheetData sheetId="4292"/>
      <sheetData sheetId="4293"/>
      <sheetData sheetId="4294"/>
      <sheetData sheetId="4295">
        <row r="2">
          <cell r="A2">
            <v>0</v>
          </cell>
        </row>
      </sheetData>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row r="2">
          <cell r="A2">
            <v>0</v>
          </cell>
        </row>
      </sheetData>
      <sheetData sheetId="4332"/>
      <sheetData sheetId="4333">
        <row r="2">
          <cell r="A2">
            <v>0</v>
          </cell>
        </row>
      </sheetData>
      <sheetData sheetId="4334"/>
      <sheetData sheetId="4335"/>
      <sheetData sheetId="4336"/>
      <sheetData sheetId="4337"/>
      <sheetData sheetId="4338"/>
      <sheetData sheetId="4339"/>
      <sheetData sheetId="4340"/>
      <sheetData sheetId="4341">
        <row r="2">
          <cell r="A2">
            <v>0</v>
          </cell>
        </row>
      </sheetData>
      <sheetData sheetId="4342"/>
      <sheetData sheetId="4343">
        <row r="2">
          <cell r="A2">
            <v>0</v>
          </cell>
        </row>
      </sheetData>
      <sheetData sheetId="4344"/>
      <sheetData sheetId="4345"/>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row r="2">
          <cell r="A2">
            <v>0</v>
          </cell>
        </row>
      </sheetData>
      <sheetData sheetId="4380"/>
      <sheetData sheetId="4381"/>
      <sheetData sheetId="4382"/>
      <sheetData sheetId="4383"/>
      <sheetData sheetId="4384"/>
      <sheetData sheetId="4385"/>
      <sheetData sheetId="4386"/>
      <sheetData sheetId="4387">
        <row r="2">
          <cell r="A2">
            <v>0</v>
          </cell>
        </row>
      </sheetData>
      <sheetData sheetId="4388"/>
      <sheetData sheetId="4389">
        <row r="2">
          <cell r="A2">
            <v>0</v>
          </cell>
        </row>
      </sheetData>
      <sheetData sheetId="4390"/>
      <sheetData sheetId="4391"/>
      <sheetData sheetId="4392"/>
      <sheetData sheetId="4393"/>
      <sheetData sheetId="4394"/>
      <sheetData sheetId="4395"/>
      <sheetData sheetId="4396"/>
      <sheetData sheetId="4397">
        <row r="2">
          <cell r="A2">
            <v>0</v>
          </cell>
        </row>
      </sheetData>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row r="2">
          <cell r="A2">
            <v>0</v>
          </cell>
        </row>
      </sheetData>
      <sheetData sheetId="4424"/>
      <sheetData sheetId="4425"/>
      <sheetData sheetId="4426"/>
      <sheetData sheetId="4427"/>
      <sheetData sheetId="4428"/>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row r="2">
          <cell r="A2">
            <v>0</v>
          </cell>
        </row>
      </sheetData>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row r="2">
          <cell r="A2">
            <v>0</v>
          </cell>
        </row>
      </sheetData>
      <sheetData sheetId="4463"/>
      <sheetData sheetId="4464"/>
      <sheetData sheetId="4465"/>
      <sheetData sheetId="4466"/>
      <sheetData sheetId="4467"/>
      <sheetData sheetId="4468"/>
      <sheetData sheetId="4469">
        <row r="2">
          <cell r="A2">
            <v>0</v>
          </cell>
        </row>
      </sheetData>
      <sheetData sheetId="4470">
        <row r="2">
          <cell r="A2">
            <v>0</v>
          </cell>
        </row>
      </sheetData>
      <sheetData sheetId="4471"/>
      <sheetData sheetId="4472">
        <row r="2">
          <cell r="A2">
            <v>0</v>
          </cell>
        </row>
      </sheetData>
      <sheetData sheetId="4473"/>
      <sheetData sheetId="4474"/>
      <sheetData sheetId="4475"/>
      <sheetData sheetId="4476"/>
      <sheetData sheetId="4477"/>
      <sheetData sheetId="4478"/>
      <sheetData sheetId="4479">
        <row r="2">
          <cell r="A2">
            <v>0</v>
          </cell>
        </row>
      </sheetData>
      <sheetData sheetId="4480">
        <row r="2">
          <cell r="A2">
            <v>0</v>
          </cell>
        </row>
      </sheetData>
      <sheetData sheetId="4481"/>
      <sheetData sheetId="4482"/>
      <sheetData sheetId="4483"/>
      <sheetData sheetId="4484"/>
      <sheetData sheetId="4485"/>
      <sheetData sheetId="4486"/>
      <sheetData sheetId="4487"/>
      <sheetData sheetId="4488"/>
      <sheetData sheetId="4489">
        <row r="2">
          <cell r="A2">
            <v>0</v>
          </cell>
        </row>
      </sheetData>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row r="2">
          <cell r="A2">
            <v>0</v>
          </cell>
        </row>
      </sheetData>
      <sheetData sheetId="4509"/>
      <sheetData sheetId="4510"/>
      <sheetData sheetId="4511"/>
      <sheetData sheetId="4512"/>
      <sheetData sheetId="4513"/>
      <sheetData sheetId="4514"/>
      <sheetData sheetId="4515"/>
      <sheetData sheetId="4516">
        <row r="2">
          <cell r="A2">
            <v>0</v>
          </cell>
        </row>
      </sheetData>
      <sheetData sheetId="4517"/>
      <sheetData sheetId="4518">
        <row r="2">
          <cell r="A2">
            <v>0</v>
          </cell>
        </row>
      </sheetData>
      <sheetData sheetId="4519"/>
      <sheetData sheetId="4520"/>
      <sheetData sheetId="4521"/>
      <sheetData sheetId="4522"/>
      <sheetData sheetId="4523"/>
      <sheetData sheetId="4524"/>
      <sheetData sheetId="4525">
        <row r="2">
          <cell r="A2">
            <v>0</v>
          </cell>
        </row>
      </sheetData>
      <sheetData sheetId="4526">
        <row r="2">
          <cell r="A2">
            <v>0</v>
          </cell>
        </row>
      </sheetData>
      <sheetData sheetId="4527"/>
      <sheetData sheetId="4528">
        <row r="2">
          <cell r="A2">
            <v>0</v>
          </cell>
        </row>
      </sheetData>
      <sheetData sheetId="4529"/>
      <sheetData sheetId="4530"/>
      <sheetData sheetId="4531"/>
      <sheetData sheetId="4532"/>
      <sheetData sheetId="4533"/>
      <sheetData sheetId="4534"/>
      <sheetData sheetId="4535">
        <row r="2">
          <cell r="A2">
            <v>0</v>
          </cell>
        </row>
      </sheetData>
      <sheetData sheetId="4536">
        <row r="2">
          <cell r="A2">
            <v>0</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ow r="2">
          <cell r="A2">
            <v>0</v>
          </cell>
        </row>
      </sheetData>
      <sheetData sheetId="4563"/>
      <sheetData sheetId="4564">
        <row r="2">
          <cell r="A2">
            <v>0</v>
          </cell>
        </row>
      </sheetData>
      <sheetData sheetId="4565"/>
      <sheetData sheetId="4566"/>
      <sheetData sheetId="4567"/>
      <sheetData sheetId="4568"/>
      <sheetData sheetId="4569"/>
      <sheetData sheetId="4570"/>
      <sheetData sheetId="4571"/>
      <sheetData sheetId="4572">
        <row r="2">
          <cell r="A2">
            <v>0</v>
          </cell>
        </row>
      </sheetData>
      <sheetData sheetId="4573"/>
      <sheetData sheetId="4574">
        <row r="2">
          <cell r="A2">
            <v>0</v>
          </cell>
        </row>
      </sheetData>
      <sheetData sheetId="4575"/>
      <sheetData sheetId="4576"/>
      <sheetData sheetId="4577"/>
      <sheetData sheetId="4578"/>
      <sheetData sheetId="4579"/>
      <sheetData sheetId="4580"/>
      <sheetData sheetId="4581"/>
      <sheetData sheetId="4582">
        <row r="2">
          <cell r="A2">
            <v>0</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2">
          <cell r="A2">
            <v>0</v>
          </cell>
        </row>
      </sheetData>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ow r="2">
          <cell r="A2">
            <v>0</v>
          </cell>
        </row>
      </sheetData>
      <sheetData sheetId="4648"/>
      <sheetData sheetId="4649"/>
      <sheetData sheetId="4650"/>
      <sheetData sheetId="4651"/>
      <sheetData sheetId="4652"/>
      <sheetData sheetId="4653"/>
      <sheetData sheetId="4654">
        <row r="2">
          <cell r="A2">
            <v>0</v>
          </cell>
        </row>
      </sheetData>
      <sheetData sheetId="4655">
        <row r="2">
          <cell r="A2">
            <v>0</v>
          </cell>
        </row>
      </sheetData>
      <sheetData sheetId="4656"/>
      <sheetData sheetId="4657">
        <row r="2">
          <cell r="A2">
            <v>0</v>
          </cell>
        </row>
      </sheetData>
      <sheetData sheetId="4658"/>
      <sheetData sheetId="4659"/>
      <sheetData sheetId="4660"/>
      <sheetData sheetId="4661"/>
      <sheetData sheetId="4662"/>
      <sheetData sheetId="4663"/>
      <sheetData sheetId="4664">
        <row r="2">
          <cell r="A2">
            <v>0</v>
          </cell>
        </row>
      </sheetData>
      <sheetData sheetId="4665">
        <row r="2">
          <cell r="A2">
            <v>0</v>
          </cell>
        </row>
      </sheetData>
      <sheetData sheetId="4666"/>
      <sheetData sheetId="4667"/>
      <sheetData sheetId="4668"/>
      <sheetData sheetId="4669"/>
      <sheetData sheetId="4670"/>
      <sheetData sheetId="4671"/>
      <sheetData sheetId="4672"/>
      <sheetData sheetId="4673"/>
      <sheetData sheetId="4674">
        <row r="2">
          <cell r="A2">
            <v>0</v>
          </cell>
        </row>
      </sheetData>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sheetData sheetId="5042"/>
      <sheetData sheetId="5043"/>
      <sheetData sheetId="5044">
        <row r="2">
          <cell r="A2">
            <v>0</v>
          </cell>
        </row>
      </sheetData>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row r="2">
          <cell r="A2">
            <v>0</v>
          </cell>
        </row>
      </sheetData>
      <sheetData sheetId="5081">
        <row r="2">
          <cell r="A2">
            <v>0</v>
          </cell>
        </row>
      </sheetData>
      <sheetData sheetId="5082"/>
      <sheetData sheetId="5083">
        <row r="2">
          <cell r="A2">
            <v>0</v>
          </cell>
        </row>
      </sheetData>
      <sheetData sheetId="5084"/>
      <sheetData sheetId="5085"/>
      <sheetData sheetId="5086"/>
      <sheetData sheetId="5087"/>
      <sheetData sheetId="5088"/>
      <sheetData sheetId="5089"/>
      <sheetData sheetId="5090">
        <row r="2">
          <cell r="A2">
            <v>0</v>
          </cell>
        </row>
      </sheetData>
      <sheetData sheetId="5091">
        <row r="2">
          <cell r="A2">
            <v>0</v>
          </cell>
        </row>
      </sheetData>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row r="2">
          <cell r="A2">
            <v>0</v>
          </cell>
        </row>
      </sheetData>
      <sheetData sheetId="5120"/>
      <sheetData sheetId="5121"/>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sheetData sheetId="5132"/>
      <sheetData sheetId="5133"/>
      <sheetData sheetId="5134"/>
      <sheetData sheetId="5135"/>
      <sheetData sheetId="5136"/>
      <sheetData sheetId="5137">
        <row r="2">
          <cell r="A2">
            <v>0</v>
          </cell>
        </row>
      </sheetData>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row r="2">
          <cell r="A2">
            <v>0</v>
          </cell>
        </row>
      </sheetData>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sheetData sheetId="5182"/>
      <sheetData sheetId="5183">
        <row r="2">
          <cell r="A2">
            <v>0</v>
          </cell>
        </row>
      </sheetData>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sheetData sheetId="5205"/>
      <sheetData sheetId="5206"/>
      <sheetData sheetId="5207"/>
      <sheetData sheetId="5208"/>
      <sheetData sheetId="5209">
        <row r="2">
          <cell r="A2">
            <v>0</v>
          </cell>
        </row>
      </sheetData>
      <sheetData sheetId="5210">
        <row r="2">
          <cell r="A2">
            <v>0</v>
          </cell>
        </row>
      </sheetData>
      <sheetData sheetId="5211"/>
      <sheetData sheetId="5212">
        <row r="2">
          <cell r="A2">
            <v>0</v>
          </cell>
        </row>
      </sheetData>
      <sheetData sheetId="5213"/>
      <sheetData sheetId="5214"/>
      <sheetData sheetId="5215"/>
      <sheetData sheetId="5216"/>
      <sheetData sheetId="5217"/>
      <sheetData sheetId="5218"/>
      <sheetData sheetId="5219">
        <row r="2">
          <cell r="A2">
            <v>0</v>
          </cell>
        </row>
      </sheetData>
      <sheetData sheetId="5220">
        <row r="2">
          <cell r="A2">
            <v>0</v>
          </cell>
        </row>
      </sheetData>
      <sheetData sheetId="5221"/>
      <sheetData sheetId="5222"/>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sheetData sheetId="5504">
        <row r="2">
          <cell r="B2">
            <v>0</v>
          </cell>
        </row>
      </sheetData>
      <sheetData sheetId="5505">
        <row r="2">
          <cell r="A2">
            <v>0</v>
          </cell>
        </row>
      </sheetData>
      <sheetData sheetId="5506"/>
      <sheetData sheetId="5507"/>
      <sheetData sheetId="5508">
        <row r="2">
          <cell r="A2">
            <v>0</v>
          </cell>
        </row>
      </sheetData>
      <sheetData sheetId="5509"/>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sheetData sheetId="5530">
        <row r="2">
          <cell r="B2" t="str">
            <v>Patrimonio
neto
personal</v>
          </cell>
        </row>
      </sheetData>
      <sheetData sheetId="5531"/>
      <sheetData sheetId="5532"/>
      <sheetData sheetId="5533">
        <row r="2">
          <cell r="A2" t="str">
            <v>“CONSTRUCCIÓN DE OBRAS CIVILES, ELÉCTRICAS, MECÁNICAS E INSTRUMENTACIÓN REQUERIDAS POR ECOPETROL Y SU GRUPO EMPRESARIAL PARA LA VIGENCIA 2017-2020 CON OPCIÓN DE DOS AÑOS”</v>
          </cell>
        </row>
      </sheetData>
      <sheetData sheetId="5534">
        <row r="2">
          <cell r="A2" t="str">
            <v>“CONSTRUCCIÓN DE OBRAS CIVILES, ELÉCTRICAS, MECÁNICAS E INSTRUMENTACIÓN REQUERIDAS POR ECOPETROL Y SU GRUPO EMPRESARIAL PARA LA VIGENCIA 2017-2020 CON OPCIÓN DE DOS AÑOS”</v>
          </cell>
        </row>
      </sheetData>
      <sheetData sheetId="5535">
        <row r="5">
          <cell r="A5">
            <v>0</v>
          </cell>
        </row>
      </sheetData>
      <sheetData sheetId="5536">
        <row r="2">
          <cell r="A2">
            <v>0</v>
          </cell>
        </row>
      </sheetData>
      <sheetData sheetId="5537"/>
      <sheetData sheetId="5538"/>
      <sheetData sheetId="5539"/>
      <sheetData sheetId="5540"/>
      <sheetData sheetId="5541">
        <row r="2">
          <cell r="B2">
            <v>0</v>
          </cell>
        </row>
      </sheetData>
      <sheetData sheetId="5542"/>
      <sheetData sheetId="5543" refreshError="1"/>
      <sheetData sheetId="5544" refreshError="1"/>
      <sheetData sheetId="5545"/>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efreshError="1"/>
      <sheetData sheetId="5596">
        <row r="2">
          <cell r="A2">
            <v>0</v>
          </cell>
        </row>
      </sheetData>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row r="2">
          <cell r="A2">
            <v>0</v>
          </cell>
        </row>
      </sheetData>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ow r="2">
          <cell r="A2">
            <v>0</v>
          </cell>
        </row>
      </sheetData>
      <sheetData sheetId="5837"/>
      <sheetData sheetId="5838"/>
      <sheetData sheetId="5839"/>
      <sheetData sheetId="5840"/>
      <sheetData sheetId="5841">
        <row r="2">
          <cell r="A2">
            <v>0</v>
          </cell>
        </row>
      </sheetData>
      <sheetData sheetId="5842">
        <row r="2">
          <cell r="A2">
            <v>0</v>
          </cell>
        </row>
      </sheetData>
      <sheetData sheetId="5843">
        <row r="2">
          <cell r="A2">
            <v>0</v>
          </cell>
        </row>
      </sheetData>
      <sheetData sheetId="5844">
        <row r="2">
          <cell r="A2">
            <v>0</v>
          </cell>
        </row>
      </sheetData>
      <sheetData sheetId="5845">
        <row r="2">
          <cell r="A2" t="str">
            <v>“CONSTRUCCIÓN DE OBRAS CIVILES, ELÉCTRICAS, MECÁNICAS E INSTRUMENTACIÓN REQUERIDAS POR ECOPETROL Y SU GRUPO EMPRESARIAL PARA LA VIGENCIA 2017-2020 CON OPCIÓN DE DOS AÑOS”</v>
          </cell>
        </row>
      </sheetData>
      <sheetData sheetId="5846">
        <row r="2">
          <cell r="A2" t="str">
            <v>“CONSTRUCCIÓN DE OBRAS CIVILES, ELÉCTRICAS, MECÁNICAS E INSTRUMENTACIÓN REQUERIDAS POR ECOPETROL Y SU GRUPO EMPRESARIAL PARA LA VIGENCIA 2017-2020 CON OPCIÓN DE DOS AÑOS”</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ow r="2">
          <cell r="A2">
            <v>0</v>
          </cell>
        </row>
      </sheetData>
      <sheetData sheetId="5852">
        <row r="2">
          <cell r="A2">
            <v>0</v>
          </cell>
        </row>
      </sheetData>
      <sheetData sheetId="5853"/>
      <sheetData sheetId="5854"/>
      <sheetData sheetId="5855"/>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v>0</v>
          </cell>
        </row>
      </sheetData>
      <sheetData sheetId="5859">
        <row r="2">
          <cell r="A2">
            <v>0</v>
          </cell>
        </row>
      </sheetData>
      <sheetData sheetId="5860">
        <row r="2">
          <cell r="A2">
            <v>0</v>
          </cell>
        </row>
      </sheetData>
      <sheetData sheetId="5861"/>
      <sheetData sheetId="5862">
        <row r="2">
          <cell r="A2">
            <v>0</v>
          </cell>
        </row>
      </sheetData>
      <sheetData sheetId="5863">
        <row r="2">
          <cell r="A2">
            <v>0</v>
          </cell>
        </row>
      </sheetData>
      <sheetData sheetId="5864">
        <row r="2">
          <cell r="A2">
            <v>0</v>
          </cell>
        </row>
      </sheetData>
      <sheetData sheetId="5865"/>
      <sheetData sheetId="5866"/>
      <sheetData sheetId="5867"/>
      <sheetData sheetId="5868"/>
      <sheetData sheetId="5869"/>
      <sheetData sheetId="5870"/>
      <sheetData sheetId="5871"/>
      <sheetData sheetId="5872"/>
      <sheetData sheetId="5873">
        <row r="2">
          <cell r="B2" t="str">
            <v>Patrimonio
neto
personal</v>
          </cell>
        </row>
      </sheetData>
      <sheetData sheetId="5874"/>
      <sheetData sheetId="5875"/>
      <sheetData sheetId="5876">
        <row r="2">
          <cell r="A2" t="str">
            <v>“CONSTRUCCIÓN DE OBRAS CIVILES, ELÉCTRICAS, MECÁNICAS E INSTRUMENTACIÓN REQUERIDAS POR ECOPETROL Y SU GRUPO EMPRESARIAL PARA LA VIGENCIA 2017-2020 CON OPCIÓN DE DOS AÑOS”</v>
          </cell>
        </row>
      </sheetData>
      <sheetData sheetId="5877">
        <row r="5">
          <cell r="A5">
            <v>0</v>
          </cell>
        </row>
      </sheetData>
      <sheetData sheetId="5878"/>
      <sheetData sheetId="5879">
        <row r="2">
          <cell r="A2">
            <v>0</v>
          </cell>
        </row>
      </sheetData>
      <sheetData sheetId="5880"/>
      <sheetData sheetId="5881"/>
      <sheetData sheetId="5882">
        <row r="2">
          <cell r="B2">
            <v>0</v>
          </cell>
        </row>
      </sheetData>
      <sheetData sheetId="5883"/>
      <sheetData sheetId="5884"/>
      <sheetData sheetId="5885"/>
      <sheetData sheetId="5886"/>
      <sheetData sheetId="5887">
        <row r="2">
          <cell r="A2">
            <v>0</v>
          </cell>
        </row>
      </sheetData>
      <sheetData sheetId="5888"/>
      <sheetData sheetId="5889"/>
      <sheetData sheetId="5890"/>
      <sheetData sheetId="5891"/>
      <sheetData sheetId="5892"/>
      <sheetData sheetId="5893"/>
      <sheetData sheetId="5894"/>
      <sheetData sheetId="5895"/>
      <sheetData sheetId="5896"/>
      <sheetData sheetId="5897">
        <row r="2">
          <cell r="A2">
            <v>0</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ow r="2">
          <cell r="A2">
            <v>0</v>
          </cell>
        </row>
      </sheetData>
      <sheetData sheetId="6026"/>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row r="2">
          <cell r="A2">
            <v>0</v>
          </cell>
        </row>
      </sheetData>
      <sheetData sheetId="6085"/>
      <sheetData sheetId="6086"/>
      <sheetData sheetId="6087"/>
      <sheetData sheetId="6088">
        <row r="2">
          <cell r="B2">
            <v>0</v>
          </cell>
        </row>
      </sheetData>
      <sheetData sheetId="6089"/>
      <sheetData sheetId="6090">
        <row r="2">
          <cell r="B2">
            <v>0</v>
          </cell>
        </row>
      </sheetData>
      <sheetData sheetId="6091">
        <row r="2">
          <cell r="B2">
            <v>0</v>
          </cell>
        </row>
      </sheetData>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row r="2">
          <cell r="A2">
            <v>0</v>
          </cell>
        </row>
      </sheetData>
      <sheetData sheetId="6148">
        <row r="2">
          <cell r="A2">
            <v>0</v>
          </cell>
        </row>
      </sheetData>
      <sheetData sheetId="6149">
        <row r="2">
          <cell r="A2">
            <v>0</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t="str">
            <v>“CONSTRUCCIÓN DE OBRAS CIVILES, ELÉCTRICAS, MECÁNICAS E INSTRUMENTACIÓN REQUERIDAS POR ECOPETROL Y SU GRUPO EMPRESARIAL PARA LA VIGENCIA 2017-2020 CON OPCIÓN DE DOS AÑOS”</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row r="2">
          <cell r="A2">
            <v>0</v>
          </cell>
        </row>
      </sheetData>
      <sheetData sheetId="6158"/>
      <sheetData sheetId="6159">
        <row r="2">
          <cell r="B2">
            <v>0</v>
          </cell>
        </row>
      </sheetData>
      <sheetData sheetId="6160">
        <row r="2">
          <cell r="A2">
            <v>0</v>
          </cell>
        </row>
      </sheetData>
      <sheetData sheetId="6161">
        <row r="2">
          <cell r="B2">
            <v>0</v>
          </cell>
        </row>
      </sheetData>
      <sheetData sheetId="6162">
        <row r="2">
          <cell r="B2">
            <v>0</v>
          </cell>
        </row>
      </sheetData>
      <sheetData sheetId="6163"/>
      <sheetData sheetId="6164"/>
      <sheetData sheetId="6165">
        <row r="2">
          <cell r="A2" t="str">
            <v>“CONSTRUCCIÓN DE OBRAS CIVILES, ELÉCTRICAS, MECÁNICAS E INSTRUMENTACIÓN REQUERIDAS POR ECOPETROL Y SU GRUPO EMPRESARIAL PARA LA VIGENCIA 2017-2020 CON OPCIÓN DE DOS AÑOS”</v>
          </cell>
        </row>
      </sheetData>
      <sheetData sheetId="6166">
        <row r="2">
          <cell r="B2">
            <v>0</v>
          </cell>
        </row>
      </sheetData>
      <sheetData sheetId="6167">
        <row r="2">
          <cell r="B2">
            <v>0</v>
          </cell>
        </row>
      </sheetData>
      <sheetData sheetId="6168">
        <row r="2">
          <cell r="B2">
            <v>0</v>
          </cell>
        </row>
      </sheetData>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row r="2">
          <cell r="B2" t="str">
            <v>Patrimonio
neto
personal</v>
          </cell>
        </row>
      </sheetData>
      <sheetData sheetId="6182"/>
      <sheetData sheetId="6183"/>
      <sheetData sheetId="6184">
        <row r="2">
          <cell r="A2" t="str">
            <v>“CONSTRUCCIÓN DE OBRAS CIVILES, ELÉCTRICAS, MECÁNICAS E INSTRUMENTACIÓN REQUERIDAS POR ECOPETROL Y SU GRUPO EMPRESARIAL PARA LA VIGENCIA 2017-2020 CON OPCIÓN DE DOS AÑOS”</v>
          </cell>
        </row>
      </sheetData>
      <sheetData sheetId="6185">
        <row r="5">
          <cell r="A5">
            <v>0</v>
          </cell>
        </row>
      </sheetData>
      <sheetData sheetId="6186"/>
      <sheetData sheetId="6187">
        <row r="2">
          <cell r="A2">
            <v>0</v>
          </cell>
        </row>
      </sheetData>
      <sheetData sheetId="6188"/>
      <sheetData sheetId="6189"/>
      <sheetData sheetId="6190">
        <row r="2">
          <cell r="B2">
            <v>0</v>
          </cell>
        </row>
      </sheetData>
      <sheetData sheetId="6191"/>
      <sheetData sheetId="6192"/>
      <sheetData sheetId="6193"/>
      <sheetData sheetId="6194"/>
      <sheetData sheetId="6195">
        <row r="2">
          <cell r="A2">
            <v>0</v>
          </cell>
        </row>
      </sheetData>
      <sheetData sheetId="6196"/>
      <sheetData sheetId="6197"/>
      <sheetData sheetId="6198"/>
      <sheetData sheetId="6199"/>
      <sheetData sheetId="6200"/>
      <sheetData sheetId="6201"/>
      <sheetData sheetId="6202"/>
      <sheetData sheetId="6203"/>
      <sheetData sheetId="6204"/>
      <sheetData sheetId="6205">
        <row r="2">
          <cell r="A2">
            <v>0</v>
          </cell>
        </row>
      </sheetData>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ow r="2">
          <cell r="A2">
            <v>0</v>
          </cell>
        </row>
      </sheetData>
      <sheetData sheetId="6334"/>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ow r="2">
          <cell r="A2">
            <v>0</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row r="2">
          <cell r="A2">
            <v>0</v>
          </cell>
        </row>
      </sheetData>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ow r="2">
          <cell r="A2" t="str">
            <v>FORMULARIO N° 4</v>
          </cell>
        </row>
      </sheetData>
      <sheetData sheetId="6823">
        <row r="2">
          <cell r="A2">
            <v>0</v>
          </cell>
        </row>
      </sheetData>
      <sheetData sheetId="6824">
        <row r="2">
          <cell r="A2">
            <v>0</v>
          </cell>
        </row>
      </sheetData>
      <sheetData sheetId="6825">
        <row r="2">
          <cell r="A2">
            <v>0</v>
          </cell>
        </row>
      </sheetData>
      <sheetData sheetId="6826">
        <row r="2">
          <cell r="B2">
            <v>0</v>
          </cell>
        </row>
      </sheetData>
      <sheetData sheetId="6827">
        <row r="2">
          <cell r="A2">
            <v>0</v>
          </cell>
        </row>
      </sheetData>
      <sheetData sheetId="6828">
        <row r="2">
          <cell r="A2">
            <v>0</v>
          </cell>
        </row>
      </sheetData>
      <sheetData sheetId="6829" refreshError="1"/>
      <sheetData sheetId="6830" refreshError="1"/>
      <sheetData sheetId="6831" refreshError="1"/>
      <sheetData sheetId="68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3"/>
      <sheetData sheetId="6834"/>
      <sheetData sheetId="6835"/>
      <sheetData sheetId="6836"/>
      <sheetData sheetId="6837"/>
      <sheetData sheetId="6838"/>
      <sheetData sheetId="6839"/>
      <sheetData sheetId="6840" refreshError="1"/>
      <sheetData sheetId="6841" refreshError="1"/>
      <sheetData sheetId="6842" refreshError="1"/>
      <sheetData sheetId="6843" refreshError="1"/>
      <sheetData sheetId="6844">
        <row r="2">
          <cell r="A2">
            <v>0</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row r="5">
          <cell r="B5">
            <v>0</v>
          </cell>
        </row>
      </sheetData>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sheetData sheetId="6878"/>
      <sheetData sheetId="6879">
        <row r="2">
          <cell r="A2">
            <v>0</v>
          </cell>
        </row>
      </sheetData>
      <sheetData sheetId="6880">
        <row r="2">
          <cell r="A2">
            <v>0</v>
          </cell>
        </row>
      </sheetData>
      <sheetData sheetId="6881">
        <row r="2">
          <cell r="A2">
            <v>0</v>
          </cell>
        </row>
      </sheetData>
      <sheetData sheetId="6882"/>
      <sheetData sheetId="6883"/>
      <sheetData sheetId="6884"/>
      <sheetData sheetId="6885"/>
      <sheetData sheetId="6886"/>
      <sheetData sheetId="6887"/>
      <sheetData sheetId="6888"/>
      <sheetData sheetId="6889">
        <row r="2">
          <cell r="B2">
            <v>0</v>
          </cell>
        </row>
      </sheetData>
      <sheetData sheetId="6890">
        <row r="2">
          <cell r="B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efreshError="1"/>
      <sheetData sheetId="6897" refreshError="1"/>
      <sheetData sheetId="6898" refreshError="1"/>
      <sheetData sheetId="6899" refreshError="1"/>
      <sheetData sheetId="6900" refreshError="1"/>
      <sheetData sheetId="6901" refreshError="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EST0798.XLS"/>
      <sheetName val="Análisis determinístico"/>
      <sheetName val="Modelo financiero"/>
      <sheetName val="Análisis_determinístico"/>
      <sheetName val="Modelo_financiero"/>
      <sheetName val="DATOS"/>
      <sheetName val="Análisis_determinístico1"/>
      <sheetName val="Modelo_financiero1"/>
      <sheetName val="INST"/>
      <sheetName val="\William\Excel\WINDOWS\TEMP\EST"/>
      <sheetName val="\PLANTA_2000\personal1\Ruth\EST"/>
      <sheetName val="1"/>
      <sheetName val="M_PROY"/>
      <sheetName val="280000 Crude"/>
      <sheetName val="Settings"/>
      <sheetName val="#¡REF"/>
      <sheetName val="CRUDOS"/>
      <sheetName val="API93"/>
      <sheetName val="Data Tables"/>
      <sheetName val="Info"/>
      <sheetName val="Resultados"/>
      <sheetName val="\\archivo07\PAR\Documents and S"/>
      <sheetName val="Hoja2"/>
      <sheetName val="\\Elc001\groups\William\Excel\W"/>
      <sheetName val="\WINDOWS\TEMP\WINDOWS\TEMP\EST0"/>
      <sheetName val="\A\WINDOWS\TEMP\WINDOWS\TEMP\ES"/>
      <sheetName val="OFS TOTAL"/>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aactividad"/>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Program"/>
      <sheetName val="_aCCIDENTES_DE_1995___1996_x_15"/>
      <sheetName val="_aCCIDENTES_DE_1995___1996_x_14"/>
      <sheetName val="_aCCIDENTES_DE_1995___1996_x_12"/>
      <sheetName val="_aCCIDENTES_DE_1995___1996_x_13"/>
      <sheetName val="_aCCIDENTES_DE_1995___1996_x_16"/>
      <sheetName val="aCCIDENTES%2520DE%25201995%2520"/>
      <sheetName val="REQUISITOS INF INTERVENTORÍA"/>
      <sheetName val="_aCCIDENTES_DE_1995___1996_x_17"/>
      <sheetName val="gp05"/>
      <sheetName val="GP06"/>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_VÍA-CRIT_TECNICO"/>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MAT"/>
      <sheetName val="HER"/>
      <sheetName val="PER"/>
      <sheetName val="TRANS"/>
      <sheetName val="\C\A\a  aaInformación GRUPO 4\A"/>
      <sheetName val="\G\a  aaInformación GRUPO 4\A M"/>
      <sheetName val="\C\G\a  aaInformación GRUPO 4\A"/>
      <sheetName val="\C\K\a  aaInformación GRUPO 4\A"/>
      <sheetName val="\C\E\a  aaInformación GRUPO 4\A"/>
      <sheetName val="Dólar"/>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RONOGRAMA INICIAL"/>
      <sheetName val="informe sem no.1"/>
      <sheetName val="informe sem no.2"/>
      <sheetName val="informe sem no.3"/>
      <sheetName val="informe sem no.4"/>
      <sheetName val="REPROGRAMACION 2"/>
      <sheetName val="_aCCIDENTES_DE_1995___1996_x_18"/>
      <sheetName val="_aCCIDENTES_DE_1995___1996_x_20"/>
      <sheetName val="_aCCIDENTES_DE_1995___1996_x_19"/>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MANO_DE_OBRA"/>
      <sheetName val="//d_docs_live_net/a__aaInformac"/>
      <sheetName val="\E\a__aaInformación_GRUPO_4\A_M"/>
      <sheetName val="\Users\rosalym\Desktop\BALANCE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INST"/>
      <sheetName val="\\Gabrielaapabone\d copias\a  a"/>
      <sheetName val="lista-precio-mat-equipos"/>
      <sheetName val="rendimiento"/>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Documents and Settings\Pe"/>
      <sheetName val="\C\E\Documents and Setting"/>
      <sheetName val="BASES"/>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sheetData sheetId="781"/>
      <sheetData sheetId="782"/>
      <sheetData sheetId="783"/>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sheetData sheetId="816" refreshError="1"/>
      <sheetData sheetId="817" refreshError="1"/>
      <sheetData sheetId="818"/>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sheetData sheetId="1070" refreshError="1"/>
      <sheetData sheetId="1071" refreshError="1"/>
      <sheetData sheetId="1072" refreshError="1"/>
      <sheetData sheetId="1073"/>
      <sheetData sheetId="1074"/>
      <sheetData sheetId="1075"/>
      <sheetData sheetId="1076"/>
      <sheetData sheetId="1077"/>
      <sheetData sheetId="1078" refreshError="1"/>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refreshError="1"/>
      <sheetData sheetId="1573" refreshError="1"/>
      <sheetData sheetId="1574" refreshError="1"/>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sheetData sheetId="1864"/>
      <sheetData sheetId="1865"/>
      <sheetData sheetId="1866"/>
      <sheetData sheetId="1867"/>
      <sheetData sheetId="1868"/>
      <sheetData sheetId="1869"/>
      <sheetData sheetId="1870"/>
      <sheetData sheetId="1871"/>
      <sheetData sheetId="1872"/>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Codigos"/>
      <sheetName val="TARIFAS"/>
      <sheetName val="G.G"/>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Ppto 2001"/>
      <sheetName val="CONTRATO"/>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s Desplegables"/>
      <sheetName val="INSP TUBERIAS"/>
      <sheetName val="Parametros"/>
      <sheetName val="PLAN_CARGUE_RIS_(for_nuevo)2"/>
      <sheetName val="LISTA VALIDACION"/>
      <sheetName val="PYF100-2"/>
      <sheetName val="CrudosA"/>
      <sheetName val="casosWTI"/>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VAR"/>
      <sheetName val="Parámetros_Formato"/>
      <sheetName val="C_E_cas"/>
      <sheetName val="INV_$_cas"/>
      <sheetName val="TOTAL AREA_PORTAFOLIO ORIGINAL"/>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
      <sheetName val="TARIF2002"/>
      <sheetName val="DATOS BASE ABA"/>
      <sheetName val="Análisis_determinístico2"/>
      <sheetName val="Modelo_financiero2"/>
      <sheetName val="Modelo_Financiero_Determ__"/>
      <sheetName val="Listas_Desplegables"/>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EMPRESA"/>
      <sheetName val="Cronograma"/>
      <sheetName val="PROYECTOS TRÁNSITO"/>
      <sheetName val="LISTA DE LAS MACROS "/>
      <sheetName val="Malas Prácticas eliminadas"/>
      <sheetName val="F.Caja"/>
      <sheetName val="General"/>
      <sheetName val="FORMULAS1"/>
      <sheetName val="LISTA_VALIDACION"/>
      <sheetName val="CECOS SOP"/>
      <sheetName val="SEGUIMIENTO"/>
      <sheetName val="Plan Anual Mantto"/>
      <sheetName val="CONFIGURACION"/>
      <sheetName val="Pañete Impermeabilizado"/>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Mano de Obra"/>
      <sheetName val="DATOSINI"/>
      <sheetName val="Salario"/>
      <sheetName val="Hoja 3 - Categorías Riesgos ECP"/>
      <sheetName val="HOJA 1(REG._EV. SEM-CUAN_PLAN )"/>
      <sheetName val="HOJA 2(MATRIZ IMP-PR PROYECTOS)"/>
      <sheetName val="Hoja 4 - Resumen Seguimiento"/>
      <sheetName val="Hoja 5 - Definiciones generales"/>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EQUIPOS"/>
      <sheetName val="WRut"/>
      <sheetName val="DATABASE"/>
      <sheetName val="Referencia Sistemas"/>
      <sheetName val="Siglas"/>
      <sheetName val="RESERVAS Y PRODUCCIONES"/>
      <sheetName val="BENEF. DE ESPEC."/>
      <sheetName val="BASE CG1"/>
      <sheetName val="Menu"/>
      <sheetName val="OT"/>
      <sheetName val="AIU"/>
      <sheetName val="OBRA CIVIL RQ 06"/>
      <sheetName val="Ordenes Internas"/>
      <sheetName val="Informacion"/>
      <sheetName val="TariCiud"/>
      <sheetName val="CANTIDADES TOTALES"/>
      <sheetName val="SABANA"/>
      <sheetName val="COST_CCTL"/>
      <sheetName val="CantidadesComite"/>
      <sheetName val="SALARIOS (2)"/>
      <sheetName val="LISTA OTS"/>
      <sheetName val="TASA"/>
      <sheetName val="TABLAS (3)"/>
      <sheetName val="REG (2)"/>
      <sheetName val="C. IMPORTADAS"/>
      <sheetName val="Par"/>
      <sheetName val="POZO 7959"/>
      <sheetName val="cantidades sf-21"/>
      <sheetName val="informe avance campo"/>
      <sheetName val="Clúster"/>
      <sheetName val="trafos acad"/>
      <sheetName val="A-RECURSOS-MATERIAL"/>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FORMULA Marzo 07"/>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INSTRUCTIVO Para el Usuario"/>
      <sheetName val="GRAFICAS GEC"/>
      <sheetName val="Matriz RAM"/>
      <sheetName val="parametros de formato"/>
      <sheetName val="C_CTL"/>
      <sheetName val="TRACK"/>
      <sheetName val="HH_HM"/>
      <sheetName val="WKL"/>
      <sheetName val="Tablas (2)"/>
      <sheetName val="PLANTILLA PCC 2016-2018"/>
      <sheetName val="PLANTILLA PCC 2016-2018 RUBIALE"/>
      <sheetName val="td gastos"/>
      <sheetName val="td proyect"/>
      <sheetName val="MAMPO 1"/>
      <sheetName val="DATOSBP"/>
      <sheetName val="DATOSPB"/>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OTROS"/>
      <sheetName val="PERSONAL"/>
      <sheetName val="BasedeDatos"/>
      <sheetName val="Comite Gerencias"/>
      <sheetName val="Cuadro Ofrecimiento Economi (2"/>
      <sheetName val="Cuadro Ofrecimiento Economico"/>
      <sheetName val="PRESUPUESTO anual"/>
      <sheetName val="Picklist"/>
      <sheetName val="TARIFAS"/>
      <sheetName val="ITEM"/>
      <sheetName val="MUNICIPIOS"/>
      <sheetName val="Variables"/>
      <sheetName val="T.D."/>
      <sheetName val="Task List"/>
      <sheetName val="BasesdeDatos"/>
      <sheetName val="Personalizar"/>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COTE Share"/>
      <sheetName val="BDG 2014 BASE"/>
      <sheetName val="CECOS"/>
      <sheetName val="DATA"/>
      <sheetName val="presup"/>
      <sheetName val="LISTA DE RESPONSABLES"/>
      <sheetName val="Categorias"/>
      <sheetName val="ARCADIS"/>
      <sheetName val="DATOS EJECUCIÓN p3"/>
      <sheetName val="Datos Iniciales"/>
      <sheetName val="Module1"/>
      <sheetName val="BASE DATOS"/>
      <sheetName val="PERSONAL TERMINO FIJO"/>
      <sheetName val="INGCONS SAS"/>
      <sheetName val="AISLATERM S.A."/>
      <sheetName val="MVC"/>
      <sheetName val="VISITANTES"/>
      <sheetName val="Tabla datos formato"/>
      <sheetName val="OBRA_CIVIL_RQ_06"/>
      <sheetName val="CECOS_SOP"/>
      <sheetName val="Mano_de_Obra"/>
      <sheetName val="Modelo_financiero5"/>
      <sheetName val="Parámetros_Formato3"/>
      <sheetName val="TBG_+_NO_TBG_20113"/>
      <sheetName val="Plan_Hitos_despues_del_pma3"/>
      <sheetName val="CRUDOS_MES_EVALUADO1"/>
      <sheetName val="COSTOS_DE_TRANSPORTE2"/>
      <sheetName val="Tabla 5"/>
      <sheetName val="FACTURADO"/>
      <sheetName val="TARIFAS2018"/>
      <sheetName val="SALARIO LEGAL"/>
      <sheetName val="What If"/>
      <sheetName val="BASE"/>
      <sheetName val="INDICE"/>
      <sheetName val="SUCURSALES"/>
      <sheetName val="Portada"/>
      <sheetName val="3) Carteras"/>
      <sheetName val="Listas Formato CENIT"/>
      <sheetName val="4) Nivel de Riesgo"/>
      <sheetName val="28-feb-2010"/>
      <sheetName val="CÁLCULOS"/>
      <sheetName val="CLASES DE EDC AACEI"/>
      <sheetName val="INSUMOS"/>
      <sheetName val="COSTOS"/>
      <sheetName val="SURVEY"/>
      <sheetName val="CUADRILLAS"/>
      <sheetName val="MARGEN"/>
      <sheetName val="FBPS SINCOR"/>
      <sheetName val="BID UNIT RATE"/>
      <sheetName val="SCOPE"/>
      <sheetName val="Titles"/>
      <sheetName val="FACTORES_DE_ INVERSIONES"/>
      <sheetName val="DESCRIPCION ENTREGABLES"/>
      <sheetName val="DATOS HH-PRUEBAS"/>
      <sheetName val="VALIDACIONES"/>
      <sheetName val="CJI3"/>
      <sheetName val="DMS-C"/>
      <sheetName val="DATOS.XLS"/>
      <sheetName val="Estruc_ICEL"/>
      <sheetName val="Hoja 1 "/>
      <sheetName val="charla diaria DISP"/>
      <sheetName val="LISTA DESPLEGABLE OTROS"/>
      <sheetName val="Nuevo calculo"/>
      <sheetName val="Tableau"/>
      <sheetName val="Connections"/>
      <sheetName val="ORDENES DE TRABAJO"/>
      <sheetName val="DWTables"/>
      <sheetName val="Tarifas 2"/>
      <sheetName val="INST"/>
      <sheetName val="Eq"/>
      <sheetName val="Listas y calculos"/>
      <sheetName val="9) EDP"/>
      <sheetName val="8) Municipio-Depto"/>
      <sheetName val="6) Codigo Mandato"/>
      <sheetName val="7) Codigo espejo"/>
      <sheetName val="5) Codigo Cenit "/>
      <sheetName val="cantidades sf-42"/>
      <sheetName val="cantidades sf-30"/>
      <sheetName val="resumen sf-42"/>
      <sheetName val="resumen sf-30"/>
      <sheetName val="Referencia"/>
      <sheetName val="Longitud x Diámetro"/>
      <sheetName val="Instructivo Registro"/>
      <sheetName val="ZONAS"/>
      <sheetName val="DATOS_PIMS"/>
      <sheetName val="CUADRO_CONTROL"/>
      <sheetName val="CECO"/>
      <sheetName val="Arbol HSE"/>
      <sheetName val="6.DATOS MATRIZ"/>
      <sheetName val="Referencia "/>
      <sheetName val="ESTADO GENERAL"/>
      <sheetName val="Formulas"/>
      <sheetName val="CrucePDTAprob1"/>
      <sheetName val="BD"/>
      <sheetName val="Formato"/>
      <sheetName val="Aprobado 2019"/>
      <sheetName val="PRESU"/>
      <sheetName val="Insum"/>
      <sheetName val="PESOS"/>
      <sheetName val="Plantilla"/>
      <sheetName val="INFORMACION ADICIONAL"/>
      <sheetName val="MEMORIAS DE CALCULO"/>
      <sheetName val="RESUMEN (Directo)"/>
      <sheetName val="LIQUIDACIONES"/>
      <sheetName val="BD Proyectos Visualizaciones"/>
      <sheetName val="LIQUIDA-NOMINA"/>
      <sheetName val="NOMINA 1"/>
      <sheetName val="D_AWG"/>
      <sheetName val="T_Cu_ASTM"/>
      <sheetName val="Arbitrage"/>
      <sheetName val="Teknion"/>
      <sheetName val="Samas Groep"/>
      <sheetName val="Hon Industries"/>
      <sheetName val="Herman Miller"/>
      <sheetName val="FACTORES"/>
      <sheetName val="CUADRO AA"/>
      <sheetName val="Control AVance"/>
      <sheetName val="Datos de Entrada"/>
      <sheetName val="VALORES"/>
      <sheetName val="Datos Basicos"/>
      <sheetName val="Prestaciones y AIU"/>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ECOPETROL Resultados"/>
      <sheetName val="BS"/>
      <sheetName val="Clasif. ct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desmonte"/>
      <sheetName val="ARP"/>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TITEQUIV"/>
      <sheetName val="B.BTA.S.VALORES"/>
      <sheetName val="POLIZA ANUAL"/>
      <sheetName val="AUTORIZACION "/>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Maestros"/>
      <sheetName val="C3"/>
      <sheetName val="E%"/>
      <sheetName val="%P"/>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Plan auditoría"/>
      <sheetName val="MCI_LÍNEAS DE FLUJO"/>
      <sheetName val="CUAD-DIURNA"/>
      <sheetName val="Indic. claves de gestión-intern"/>
      <sheetName val="CTA RDOS GRUPO ENDESA"/>
      <sheetName val="Prec. med. de generac penins"/>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AQUETE 2"/>
      <sheetName val="prox. 24H"/>
      <sheetName val="Intercambiadores"/>
      <sheetName val="CC PH"/>
      <sheetName val="EJECUCIÓN"/>
      <sheetName val="Regeneración"/>
      <sheetName val="Estático Act"/>
      <sheetName val="A.P.U. 2012"/>
      <sheetName val="A.P.U. 2013"/>
      <sheetName val="A.P.U. 2014"/>
      <sheetName val="A.P.U. 2015"/>
      <sheetName val="Matriz Operacional"/>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CONS"/>
      <sheetName val="Index_Graph1"/>
      <sheetName val="Crude Freight Calculations"/>
      <sheetName val="Inputs"/>
      <sheetName val="sensibilidad"/>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TAB"/>
      <sheetName val="DATA CABECERA"/>
      <sheetName val="CAUSAS_DESVIACION"/>
      <sheetName val="glvc"/>
      <sheetName val="INICIO"/>
      <sheetName val="BASE CONTRATOS"/>
      <sheetName val="CANTIDADES ACTA"/>
      <sheetName val="COSTO ACTA"/>
      <sheetName val="Factors"/>
      <sheetName val="Info-Portaf"/>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Salarios_Ocensa"/>
      <sheetName val="DATOS PERSONAL -LAB"/>
      <sheetName val="5. Protección de la Tecnología"/>
      <sheetName val="Hitos"/>
      <sheetName val="7.1. Hitos PTE"/>
      <sheetName val="ATES INICIALES"/>
      <sheetName val="Tabla Indicadores"/>
      <sheetName val="LISTAS DE CAMPOS"/>
      <sheetName val="PRIORIDAD INSPECCIÓN"/>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1.Herramientas"/>
      <sheetName val="1.Materiales o Consumibles"/>
      <sheetName val="1.Vehiculos y Transp"/>
      <sheetName val="ID 200130"/>
      <sheetName val="Inf. Sem"/>
      <sheetName val="CONTROL DE REVISIONES"/>
      <sheetName val="CondGrales"/>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VOL"/>
      <sheetName val="VARI"/>
      <sheetName val="PXQ_PY"/>
      <sheetName val="PXQ_P"/>
      <sheetName val="PXQ_R"/>
      <sheetName val="COMPARA"/>
      <sheetName val="PROY"/>
      <sheetName val="PXQ Comp"/>
      <sheetName val="PXQ 2020"/>
      <sheetName val="TYPENAME"/>
      <sheetName val="Datos_CO"/>
      <sheetName val="Conc. Renta"/>
      <sheetName val="Estado de Resultado"/>
      <sheetName val="Balance General"/>
      <sheetName val="DATOS_CONTRATO"/>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DATOS_CONTRATO1"/>
      <sheetName val="INFORME_DE_INSPECCIÓN_SIPRA1"/>
      <sheetName val="PRESUPUESTO_ADICIONALES1"/>
      <sheetName val="1_A_121"/>
      <sheetName val="13_A_251"/>
      <sheetName val="26_A_371"/>
      <sheetName val="38_A_491"/>
      <sheetName val="POSTES_1_A_311"/>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G"/>
      <sheetName val="Análisis_determinístico8"/>
      <sheetName val="Modelo_financiero8"/>
      <sheetName val="1__MODELO_60KB5"/>
      <sheetName val="PSM_Monthly5"/>
      <sheetName val="PLAN_CARGUE_RIS_(for_nuevo)7"/>
      <sheetName val="Modelo_Financiero_Determ__5"/>
      <sheetName val="Listas_Desplegables5"/>
      <sheetName val="Inf_Semanal5"/>
      <sheetName val="TOVFEB_8"/>
      <sheetName val="Ppto_20018"/>
      <sheetName val="Base_Info8"/>
      <sheetName val="Cuad_2_9_6"/>
      <sheetName val="Parametros_Inversion6"/>
      <sheetName val="RES_EQV8"/>
      <sheetName val="RES_GASOL8"/>
      <sheetName val="RES_PET8"/>
      <sheetName val="RES_GAS8"/>
      <sheetName val="RES_LPG8"/>
      <sheetName val="Maturity_Matrix6"/>
      <sheetName val="Parámetros_Formato6"/>
      <sheetName val="LISTA_VALIDACION5"/>
      <sheetName val="CODIGOS_PERDIDAS5"/>
      <sheetName val="Lineas_del_PACC5"/>
      <sheetName val="COL_211695"/>
      <sheetName val="Lista_APU5"/>
      <sheetName val="DEST__MEDIOS5"/>
      <sheetName val="CARGASPROC_5"/>
      <sheetName val="G_L_P__FINAL5"/>
      <sheetName val="PROYECTOS_TRÁNSITO4"/>
      <sheetName val="Admin_Cost_Flow3"/>
      <sheetName val="LISTA_DE_LAS_MACROS_3"/>
      <sheetName val="C_E_cas5"/>
      <sheetName val="INV_$_cas5"/>
      <sheetName val="USED_WELLS5"/>
      <sheetName val="PIA_CASABE_SUR_ECP5"/>
      <sheetName val="Hist__Avances5"/>
      <sheetName val="PARAMETROS_FORMATO5"/>
      <sheetName val="TBG_+_NO_TBG_20116"/>
      <sheetName val="Plan_Hitos_despues_del_pma6"/>
      <sheetName val="INSP_TUBERIAS5"/>
      <sheetName val="DATOS_BASE_ABA3"/>
      <sheetName val="PARÁMETROS_(2)3"/>
      <sheetName val="PLAN_MENSUAL3"/>
      <sheetName val="Modelo_financiero-Alter_33"/>
      <sheetName val="Malas_Prácticas_eliminadas3"/>
      <sheetName val="F_Caja3"/>
      <sheetName val="TOTAL_AREA_PORTAFOLIO_ORIGINAL3"/>
      <sheetName val="CRUDOS_MES_EVALUADO4"/>
      <sheetName val="COSTOS_DE_TRANSPORTE5"/>
      <sheetName val="COMPRA_MATERIA_PRIMA5"/>
      <sheetName val="Valor_Oferta3"/>
      <sheetName val="Ordenes_Internas3"/>
      <sheetName val="BASE_CG13"/>
      <sheetName val="Pañete_Impermeabilizado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Referencia_Sistemas3"/>
      <sheetName val="Hoja_3_-_Categorías_Riesgos_EC2"/>
      <sheetName val="HOJA_1(REG__EV__SEM-CUAN_PLAN_2"/>
      <sheetName val="HOJA_2(MATRIZ_IMP-PR_PROYECTOS2"/>
      <sheetName val="Hoja_4_-_Resumen_Seguimiento2"/>
      <sheetName val="Hoja_5_-_Definiciones_generale2"/>
      <sheetName val="BENEF__DE_ESPEC_3"/>
      <sheetName val="Plan_Anual_Mantto3"/>
      <sheetName val="140_kbbld_Cus,BCF222"/>
      <sheetName val="POZO_79592"/>
      <sheetName val="PRESUPUESTO_2O162"/>
      <sheetName val="CECOS_SOP3"/>
      <sheetName val="Mano_de_Obra3"/>
      <sheetName val="Ciudad_y_Departamento2"/>
      <sheetName val="Tabla_12"/>
      <sheetName val="D__ENTRADA2"/>
      <sheetName val="FORMULA_Marzo_072"/>
      <sheetName val="OBRA_CIVIL_RQ_063"/>
      <sheetName val="LISTA_OTS2"/>
      <sheetName val="TABLAS_(3)2"/>
      <sheetName val="REG_(2)2"/>
      <sheetName val="Tablas_(2)2"/>
      <sheetName val="MAMPO_12"/>
      <sheetName val="GRAFICAS_GEC2"/>
      <sheetName val="Matriz_RAM2"/>
      <sheetName val="RESERVAS_Y_PRODUCCIONES2"/>
      <sheetName val="C__IMPORTADAS2"/>
      <sheetName val="CANTIDADES_TOTALES2"/>
      <sheetName val="cantidades_sf-212"/>
      <sheetName val="informe_avance_campo2"/>
      <sheetName val="trafos_acad2"/>
      <sheetName val="BASE_CENIT2"/>
      <sheetName val="SALARIOS_(2)2"/>
      <sheetName val="TARIFAS_20152"/>
      <sheetName val="Parámetros_Formato_2"/>
      <sheetName val="Modelo_financiero_Alt_12"/>
      <sheetName val="List_Per2"/>
      <sheetName val="DATOS_GENERALES2"/>
      <sheetName val="TIPO_DE_DOCUMENTO2"/>
      <sheetName val="TIPO_DE_COTIZANTE2"/>
      <sheetName val="parametros_de_formato2"/>
      <sheetName val="1_12"/>
      <sheetName val="PLANTILLA_PCC_2016-20182"/>
      <sheetName val="PLANTILLA_PCC_2016-2018_RUBIAL2"/>
      <sheetName val="td_gastos2"/>
      <sheetName val="td_proyect2"/>
      <sheetName val="resumen_p4H2"/>
      <sheetName val="Form5__Pág__22"/>
      <sheetName val="Form5__Pág__12"/>
      <sheetName val="INSTRUCTIVO_Para_el_Usuario2"/>
      <sheetName val="Datos_no_borrar2"/>
      <sheetName val="Densidad_-TRAFO2"/>
      <sheetName val="Mov__Tks-3802"/>
      <sheetName val="Pilares_e_iniciativas2"/>
      <sheetName val="Base_de_Datos2"/>
      <sheetName val="DATOS_INFORME_ECP2"/>
      <sheetName val="DATOS_INGRESO2"/>
      <sheetName val="326_2"/>
      <sheetName val="vr_horas2"/>
      <sheetName val="Valor_hora_persona2"/>
      <sheetName val="Nom_3262"/>
      <sheetName val="Nom_3372"/>
      <sheetName val="Nom_3382"/>
      <sheetName val="Tarifas_OCE2"/>
      <sheetName val="tarifa_ILI2"/>
      <sheetName val="3)_Carteras2"/>
      <sheetName val="Listas_Formato_CENIT2"/>
      <sheetName val="4)_Nivel_de_Riesgo2"/>
      <sheetName val="9)_EDP2"/>
      <sheetName val="8)_Municipio-Depto2"/>
      <sheetName val="6)_Codigo_Mandato2"/>
      <sheetName val="7)_Codigo_espejo2"/>
      <sheetName val="5)_Codigo_Cenit_2"/>
      <sheetName val="Comite_Gerencias2"/>
      <sheetName val="T_D_2"/>
      <sheetName val="COTE_Share2"/>
      <sheetName val="BDG_2014_BASE2"/>
      <sheetName val="Tabla_datos_formato2"/>
      <sheetName val="Tabla_52"/>
      <sheetName val="Longitud_x_Diámetro2"/>
      <sheetName val="Instructivo_Registro2"/>
      <sheetName val="PRESUPUESTO_anual2"/>
      <sheetName val="Cuadro_Ofrecimiento_Economi_(22"/>
      <sheetName val="Cuadro_Ofrecimiento_Economico2"/>
      <sheetName val="LISTA_DE_RESPONSABLES2"/>
      <sheetName val="DATOS_EJECUCIÓN_p32"/>
      <sheetName val="Datos_Iniciales2"/>
      <sheetName val="Detalle_Pozos2"/>
      <sheetName val="PRODUCCIÓN_POR_CAMPO2"/>
      <sheetName val="REPORTE_EJECUTIVO2"/>
      <sheetName val="PRODUCCIÓN_DIARIA2"/>
      <sheetName val="REPORTE_EJECUTIVO_GMA2"/>
      <sheetName val="CLASES_DE_EDC_AACEI2"/>
      <sheetName val="BASE_DATOS2"/>
      <sheetName val="PERSONAL_TERMINO_FIJO2"/>
      <sheetName val="INGCONS_SAS2"/>
      <sheetName val="AISLATERM_S_A_2"/>
      <sheetName val="Hoja_1_2"/>
      <sheetName val="FBPS_SINCOR2"/>
      <sheetName val="BID_UNIT_RATE2"/>
      <sheetName val="DATOS_XLS2"/>
      <sheetName val="SALARIO_LEGAL2"/>
      <sheetName val="ORDENES_DE_TRABAJO2"/>
      <sheetName val="Arbol_HSE"/>
      <sheetName val="6_DATOS_MATRIZ"/>
      <sheetName val="Referencia_"/>
      <sheetName val="ESTADO_GENERAL"/>
      <sheetName val="What_If2"/>
      <sheetName val="charla_diaria_DISP2"/>
      <sheetName val="Task_List2"/>
      <sheetName val="Nuevo_calculo2"/>
      <sheetName val="Tarifas_22"/>
      <sheetName val="Listas_y_calculos2"/>
      <sheetName val="INFORMACION_ADICIONAL2"/>
      <sheetName val="cantidades_sf-422"/>
      <sheetName val="cantidades_sf-302"/>
      <sheetName val="resumen_sf-422"/>
      <sheetName val="resumen_sf-302"/>
      <sheetName val="BD_Proyectos_Visualizaciones2"/>
      <sheetName val="MEMORIAS_DE_CALCULO2"/>
      <sheetName val="Control_AVance2"/>
      <sheetName val="RESUMEN_(Directo)2"/>
      <sheetName val="NOMINA_12"/>
      <sheetName val="Datos_de_Entrada3"/>
      <sheetName val="Datos_Basicos2"/>
      <sheetName val="Prestaciones_y_AIU2"/>
      <sheetName val="CUADRO_AA2"/>
      <sheetName val="Seguimiento_hitos"/>
      <sheetName val="Reporte_mes_de_Agosto"/>
      <sheetName val="Reporte_Semanal"/>
      <sheetName val="Por_Ejecutar_Pareto"/>
      <sheetName val="OT´s_Reporte_Semanal"/>
      <sheetName val="FACTORES_DE__INVERSIONES2"/>
      <sheetName val="DESCRIPCION_ENTREGABLES2"/>
      <sheetName val="DATOS_HH-PRUEBAS2"/>
      <sheetName val="Clasif__ctas2"/>
      <sheetName val="Aprobado_2019"/>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Listas_Cenit"/>
      <sheetName val="consumo_gas2"/>
      <sheetName val="eCORESERVAS_2"/>
      <sheetName val="B_BTA_S_VALORES"/>
      <sheetName val="VRINT_1203"/>
      <sheetName val="Samas_Groep"/>
      <sheetName val="Hon_Industries"/>
      <sheetName val="Herman_Miller"/>
      <sheetName val="POLIZA_ANUAL"/>
      <sheetName val="AUTORIZACION_"/>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Maestros"/>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Plan_auditoría"/>
      <sheetName val="MCI_LÍNEAS_DE_FLUJO1"/>
      <sheetName val="Indic__claves_de_gestión-intern"/>
      <sheetName val="CTA_RDOS_GRUPO_ENDESA"/>
      <sheetName val="Prec__med__de_generac_penins"/>
      <sheetName val="Esp__Tuberia"/>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Lista desplegable"/>
      <sheetName val="Fluid Types and Formulations"/>
      <sheetName val="Obra Eléctrica"/>
      <sheetName val="UNITARIOS (2)"/>
      <sheetName val="Datos_Maestros1"/>
      <sheetName val="Esp__Tuberia1"/>
      <sheetName val="ECOPETROL_Resultados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exo 2. Reportes MIC"/>
      <sheetName val="FP+DOT"/>
      <sheetName val="BCE-ENERO-2004"/>
      <sheetName val="TRA 1 "/>
      <sheetName val="TRA 1  (2)"/>
      <sheetName val="TRV4"/>
      <sheetName val="TRV5"/>
      <sheetName val="LOCACION"/>
      <sheetName val="ORITO"/>
      <sheetName val="NOR-ORIENTE"/>
      <sheetName val="OCCIDENTE-CHU"/>
      <sheetName val="OCCIDENTE-CAR"/>
      <sheetName val="SUR"/>
      <sheetName val="G.G"/>
      <sheetName val="Previsión 2012"/>
      <sheetName val="Budget Ra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ow r="224">
          <cell r="B224" t="str">
            <v>MES No:</v>
          </cell>
        </row>
      </sheetData>
      <sheetData sheetId="221">
        <row r="224">
          <cell r="B224" t="str">
            <v>MES No:</v>
          </cell>
        </row>
      </sheetData>
      <sheetData sheetId="222" refreshError="1"/>
      <sheetData sheetId="223" refreshError="1"/>
      <sheetData sheetId="224" refreshError="1"/>
      <sheetData sheetId="225" refreshError="1"/>
      <sheetData sheetId="226" refreshError="1"/>
      <sheetData sheetId="227" refreshError="1"/>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efreshError="1"/>
      <sheetData sheetId="242" refreshError="1"/>
      <sheetData sheetId="243">
        <row r="224">
          <cell r="B224" t="str">
            <v>MES No:</v>
          </cell>
        </row>
      </sheetData>
      <sheetData sheetId="244" refreshError="1"/>
      <sheetData sheetId="245">
        <row r="224">
          <cell r="B224" t="str">
            <v>MES No:</v>
          </cell>
        </row>
      </sheetData>
      <sheetData sheetId="246" refreshError="1"/>
      <sheetData sheetId="247" refreshError="1"/>
      <sheetData sheetId="248" refreshError="1"/>
      <sheetData sheetId="249" refreshError="1"/>
      <sheetData sheetId="250" refreshError="1"/>
      <sheetData sheetId="251" refreshError="1"/>
      <sheetData sheetId="252">
        <row r="224">
          <cell r="B224" t="str">
            <v>MES No:</v>
          </cell>
        </row>
      </sheetData>
      <sheetData sheetId="253">
        <row r="224">
          <cell r="B224" t="str">
            <v>MES No:</v>
          </cell>
        </row>
      </sheetData>
      <sheetData sheetId="254">
        <row r="224">
          <cell r="B224" t="str">
            <v>MES No:</v>
          </cell>
        </row>
      </sheetData>
      <sheetData sheetId="255">
        <row r="224">
          <cell r="B224" t="str">
            <v>MES No:</v>
          </cell>
        </row>
      </sheetData>
      <sheetData sheetId="256">
        <row r="224">
          <cell r="B224" t="str">
            <v>MES No:</v>
          </cell>
        </row>
      </sheetData>
      <sheetData sheetId="257" refreshError="1"/>
      <sheetData sheetId="258" refreshError="1"/>
      <sheetData sheetId="259">
        <row r="224">
          <cell r="B224" t="str">
            <v>MES No:</v>
          </cell>
        </row>
      </sheetData>
      <sheetData sheetId="260">
        <row r="224">
          <cell r="B224" t="str">
            <v>MES No:</v>
          </cell>
        </row>
      </sheetData>
      <sheetData sheetId="261"/>
      <sheetData sheetId="262"/>
      <sheetData sheetId="263">
        <row r="224">
          <cell r="B224" t="str">
            <v>MES No:</v>
          </cell>
        </row>
      </sheetData>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ow r="224">
          <cell r="B224" t="str">
            <v>MES No:</v>
          </cell>
        </row>
      </sheetData>
      <sheetData sheetId="366">
        <row r="224">
          <cell r="B224" t="str">
            <v>MES No:</v>
          </cell>
        </row>
      </sheetData>
      <sheetData sheetId="367">
        <row r="224">
          <cell r="B224" t="str">
            <v>MES No:</v>
          </cell>
        </row>
      </sheetData>
      <sheetData sheetId="368">
        <row r="224">
          <cell r="B224" t="str">
            <v>MES No:</v>
          </cell>
        </row>
      </sheetData>
      <sheetData sheetId="369">
        <row r="224">
          <cell r="B224" t="str">
            <v>MES No:</v>
          </cell>
        </row>
      </sheetData>
      <sheetData sheetId="370">
        <row r="224">
          <cell r="B224" t="str">
            <v>MES No:</v>
          </cell>
        </row>
      </sheetData>
      <sheetData sheetId="371">
        <row r="224">
          <cell r="B224" t="str">
            <v>MES No:</v>
          </cell>
        </row>
      </sheetData>
      <sheetData sheetId="372">
        <row r="224">
          <cell r="B224" t="str">
            <v>MES No:</v>
          </cell>
        </row>
      </sheetData>
      <sheetData sheetId="373">
        <row r="224">
          <cell r="B224" t="str">
            <v>MES No:</v>
          </cell>
        </row>
      </sheetData>
      <sheetData sheetId="374">
        <row r="224">
          <cell r="B224" t="str">
            <v>MES No:</v>
          </cell>
        </row>
      </sheetData>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efreshError="1"/>
      <sheetData sheetId="382" refreshError="1"/>
      <sheetData sheetId="383">
        <row r="224">
          <cell r="B224" t="str">
            <v>MES No:</v>
          </cell>
        </row>
      </sheetData>
      <sheetData sheetId="384">
        <row r="224">
          <cell r="B224" t="str">
            <v>MES No:</v>
          </cell>
        </row>
      </sheetData>
      <sheetData sheetId="385">
        <row r="224">
          <cell r="B224" t="str">
            <v>MES No:</v>
          </cell>
        </row>
      </sheetData>
      <sheetData sheetId="386">
        <row r="224">
          <cell r="B224" t="str">
            <v>MES No:</v>
          </cell>
        </row>
      </sheetData>
      <sheetData sheetId="387">
        <row r="224">
          <cell r="B224" t="str">
            <v>MES No:</v>
          </cell>
        </row>
      </sheetData>
      <sheetData sheetId="388">
        <row r="224">
          <cell r="B224" t="str">
            <v>MES No:</v>
          </cell>
        </row>
      </sheetData>
      <sheetData sheetId="389">
        <row r="224">
          <cell r="B224" t="str">
            <v>MES No:</v>
          </cell>
        </row>
      </sheetData>
      <sheetData sheetId="390">
        <row r="224">
          <cell r="B224" t="str">
            <v>MES No:</v>
          </cell>
        </row>
      </sheetData>
      <sheetData sheetId="391">
        <row r="224">
          <cell r="B224" t="str">
            <v>MES No:</v>
          </cell>
        </row>
      </sheetData>
      <sheetData sheetId="392">
        <row r="224">
          <cell r="B224" t="str">
            <v>MES No:</v>
          </cell>
        </row>
      </sheetData>
      <sheetData sheetId="393">
        <row r="224">
          <cell r="B224" t="str">
            <v>MES No:</v>
          </cell>
        </row>
      </sheetData>
      <sheetData sheetId="394">
        <row r="224">
          <cell r="B224" t="str">
            <v>MES No:</v>
          </cell>
        </row>
      </sheetData>
      <sheetData sheetId="395">
        <row r="224">
          <cell r="B224" t="str">
            <v>MES No:</v>
          </cell>
        </row>
      </sheetData>
      <sheetData sheetId="396">
        <row r="224">
          <cell r="B224" t="str">
            <v>MES No:</v>
          </cell>
        </row>
      </sheetData>
      <sheetData sheetId="397">
        <row r="224">
          <cell r="B224" t="str">
            <v>MES No:</v>
          </cell>
        </row>
      </sheetData>
      <sheetData sheetId="398">
        <row r="224">
          <cell r="B224" t="str">
            <v>MES No:</v>
          </cell>
        </row>
      </sheetData>
      <sheetData sheetId="399">
        <row r="224">
          <cell r="B224" t="str">
            <v>MES No:</v>
          </cell>
        </row>
      </sheetData>
      <sheetData sheetId="400">
        <row r="224">
          <cell r="B224" t="str">
            <v>MES No:</v>
          </cell>
        </row>
      </sheetData>
      <sheetData sheetId="401">
        <row r="224">
          <cell r="B224" t="str">
            <v>MES No:</v>
          </cell>
        </row>
      </sheetData>
      <sheetData sheetId="402">
        <row r="224">
          <cell r="B224" t="str">
            <v>MES No:</v>
          </cell>
        </row>
      </sheetData>
      <sheetData sheetId="403">
        <row r="224">
          <cell r="B224" t="str">
            <v>MES No:</v>
          </cell>
        </row>
      </sheetData>
      <sheetData sheetId="404">
        <row r="224">
          <cell r="B224" t="str">
            <v>MES No:</v>
          </cell>
        </row>
      </sheetData>
      <sheetData sheetId="405">
        <row r="224">
          <cell r="B224" t="str">
            <v>MES No:</v>
          </cell>
        </row>
      </sheetData>
      <sheetData sheetId="406">
        <row r="224">
          <cell r="B224" t="str">
            <v>MES No:</v>
          </cell>
        </row>
      </sheetData>
      <sheetData sheetId="407">
        <row r="224">
          <cell r="B224" t="str">
            <v>MES No:</v>
          </cell>
        </row>
      </sheetData>
      <sheetData sheetId="408">
        <row r="224">
          <cell r="B224" t="str">
            <v>MES No:</v>
          </cell>
        </row>
      </sheetData>
      <sheetData sheetId="409">
        <row r="224">
          <cell r="B224" t="str">
            <v>MES No:</v>
          </cell>
        </row>
      </sheetData>
      <sheetData sheetId="410">
        <row r="224">
          <cell r="B224" t="str">
            <v>MES No:</v>
          </cell>
        </row>
      </sheetData>
      <sheetData sheetId="411">
        <row r="224">
          <cell r="B224" t="str">
            <v>MES No:</v>
          </cell>
        </row>
      </sheetData>
      <sheetData sheetId="412">
        <row r="224">
          <cell r="B224" t="str">
            <v>MES No:</v>
          </cell>
        </row>
      </sheetData>
      <sheetData sheetId="413">
        <row r="224">
          <cell r="B224" t="str">
            <v>MES No:</v>
          </cell>
        </row>
      </sheetData>
      <sheetData sheetId="414">
        <row r="224">
          <cell r="B224" t="str">
            <v>MES No:</v>
          </cell>
        </row>
      </sheetData>
      <sheetData sheetId="415">
        <row r="224">
          <cell r="B224" t="str">
            <v>MES No:</v>
          </cell>
        </row>
      </sheetData>
      <sheetData sheetId="416">
        <row r="224">
          <cell r="B224" t="str">
            <v>MES No:</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24">
          <cell r="B224" t="str">
            <v>MES No:</v>
          </cell>
        </row>
      </sheetData>
      <sheetData sheetId="440">
        <row r="224">
          <cell r="B224" t="str">
            <v>MES No:</v>
          </cell>
        </row>
      </sheetData>
      <sheetData sheetId="441">
        <row r="224">
          <cell r="B224" t="str">
            <v>MES No:</v>
          </cell>
        </row>
      </sheetData>
      <sheetData sheetId="442">
        <row r="224">
          <cell r="B224" t="str">
            <v>MES No:</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24">
          <cell r="B224" t="str">
            <v>MES No:</v>
          </cell>
        </row>
      </sheetData>
      <sheetData sheetId="452" refreshError="1"/>
      <sheetData sheetId="453">
        <row r="224">
          <cell r="B224" t="str">
            <v>MES No:</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ow r="109">
          <cell r="F109">
            <v>22713.357777694815</v>
          </cell>
        </row>
      </sheetData>
      <sheetData sheetId="503">
        <row r="109">
          <cell r="F109">
            <v>22713.357777694815</v>
          </cell>
        </row>
      </sheetData>
      <sheetData sheetId="504">
        <row r="109">
          <cell r="F109">
            <v>22713.357777694815</v>
          </cell>
        </row>
      </sheetData>
      <sheetData sheetId="505">
        <row r="109">
          <cell r="F109">
            <v>22713.357777694815</v>
          </cell>
        </row>
      </sheetData>
      <sheetData sheetId="506">
        <row r="109">
          <cell r="F109">
            <v>22713.357777694815</v>
          </cell>
        </row>
      </sheetData>
      <sheetData sheetId="507">
        <row r="109">
          <cell r="F109">
            <v>22713.357777694815</v>
          </cell>
        </row>
      </sheetData>
      <sheetData sheetId="508">
        <row r="109">
          <cell r="F109">
            <v>22713.357777694815</v>
          </cell>
        </row>
      </sheetData>
      <sheetData sheetId="509">
        <row r="109">
          <cell r="F109">
            <v>22713.357777694815</v>
          </cell>
        </row>
      </sheetData>
      <sheetData sheetId="510">
        <row r="109">
          <cell r="F109">
            <v>22713.357777694815</v>
          </cell>
        </row>
      </sheetData>
      <sheetData sheetId="511">
        <row r="109">
          <cell r="F109">
            <v>22713.357777694815</v>
          </cell>
        </row>
      </sheetData>
      <sheetData sheetId="512">
        <row r="109">
          <cell r="F109">
            <v>22713.357777694815</v>
          </cell>
        </row>
      </sheetData>
      <sheetData sheetId="513">
        <row r="109">
          <cell r="F109">
            <v>22713.357777694815</v>
          </cell>
        </row>
      </sheetData>
      <sheetData sheetId="514">
        <row r="109">
          <cell r="F109">
            <v>22713.357777694815</v>
          </cell>
        </row>
      </sheetData>
      <sheetData sheetId="515">
        <row r="109">
          <cell r="F109">
            <v>22713.357777694815</v>
          </cell>
        </row>
      </sheetData>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ow r="109">
          <cell r="F109">
            <v>43.789380089226867</v>
          </cell>
        </row>
      </sheetData>
      <sheetData sheetId="641">
        <row r="109">
          <cell r="F109">
            <v>43.789380089226867</v>
          </cell>
        </row>
      </sheetData>
      <sheetData sheetId="642"/>
      <sheetData sheetId="643"/>
      <sheetData sheetId="644">
        <row r="109">
          <cell r="F109">
            <v>43.789380089226867</v>
          </cell>
        </row>
      </sheetData>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09">
          <cell r="F109">
            <v>43.789380089226867</v>
          </cell>
        </row>
      </sheetData>
      <sheetData sheetId="664">
        <row r="109">
          <cell r="F109">
            <v>43.789380089226867</v>
          </cell>
        </row>
      </sheetData>
      <sheetData sheetId="665"/>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sheetData sheetId="671"/>
      <sheetData sheetId="672">
        <row r="109">
          <cell r="F109">
            <v>43.789380089226867</v>
          </cell>
        </row>
      </sheetData>
      <sheetData sheetId="673">
        <row r="109">
          <cell r="F109">
            <v>43.789380089226867</v>
          </cell>
        </row>
      </sheetData>
      <sheetData sheetId="674">
        <row r="109">
          <cell r="F109">
            <v>43.789380089226867</v>
          </cell>
        </row>
      </sheetData>
      <sheetData sheetId="675">
        <row r="109">
          <cell r="F109">
            <v>43.789380089226867</v>
          </cell>
        </row>
      </sheetData>
      <sheetData sheetId="676"/>
      <sheetData sheetId="677"/>
      <sheetData sheetId="678"/>
      <sheetData sheetId="679"/>
      <sheetData sheetId="680">
        <row r="109">
          <cell r="F109">
            <v>43.789380089226867</v>
          </cell>
        </row>
      </sheetData>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ow r="109">
          <cell r="F109">
            <v>43.789380089226867</v>
          </cell>
        </row>
      </sheetData>
      <sheetData sheetId="693"/>
      <sheetData sheetId="694">
        <row r="109">
          <cell r="F109">
            <v>43.789380089226867</v>
          </cell>
        </row>
      </sheetData>
      <sheetData sheetId="695">
        <row r="109">
          <cell r="F109">
            <v>43.789380089226867</v>
          </cell>
        </row>
      </sheetData>
      <sheetData sheetId="696">
        <row r="109">
          <cell r="F109">
            <v>43.789380089226867</v>
          </cell>
        </row>
      </sheetData>
      <sheetData sheetId="697">
        <row r="109">
          <cell r="F109">
            <v>43.789380089226867</v>
          </cell>
        </row>
      </sheetData>
      <sheetData sheetId="698"/>
      <sheetData sheetId="699">
        <row r="109">
          <cell r="F109">
            <v>43.789380089226867</v>
          </cell>
        </row>
      </sheetData>
      <sheetData sheetId="700"/>
      <sheetData sheetId="701">
        <row r="109">
          <cell r="F109">
            <v>43.789380089226867</v>
          </cell>
        </row>
      </sheetData>
      <sheetData sheetId="702"/>
      <sheetData sheetId="703">
        <row r="109">
          <cell r="F109">
            <v>43.789380089226867</v>
          </cell>
        </row>
      </sheetData>
      <sheetData sheetId="704"/>
      <sheetData sheetId="705">
        <row r="109">
          <cell r="F109">
            <v>43.789380089226867</v>
          </cell>
        </row>
      </sheetData>
      <sheetData sheetId="706">
        <row r="109">
          <cell r="F109">
            <v>43.789380089226867</v>
          </cell>
        </row>
      </sheetData>
      <sheetData sheetId="707">
        <row r="109">
          <cell r="F109">
            <v>43.789380089226867</v>
          </cell>
        </row>
      </sheetData>
      <sheetData sheetId="708">
        <row r="109">
          <cell r="F109">
            <v>43.789380089226867</v>
          </cell>
        </row>
      </sheetData>
      <sheetData sheetId="709">
        <row r="109">
          <cell r="F109">
            <v>43.789380089226867</v>
          </cell>
        </row>
      </sheetData>
      <sheetData sheetId="710">
        <row r="109">
          <cell r="F109">
            <v>43.789380089226867</v>
          </cell>
        </row>
      </sheetData>
      <sheetData sheetId="711"/>
      <sheetData sheetId="712">
        <row r="109">
          <cell r="F109">
            <v>43.789380089226867</v>
          </cell>
        </row>
      </sheetData>
      <sheetData sheetId="713"/>
      <sheetData sheetId="714">
        <row r="109">
          <cell r="F109">
            <v>43.789380089226867</v>
          </cell>
        </row>
      </sheetData>
      <sheetData sheetId="715"/>
      <sheetData sheetId="716">
        <row r="109">
          <cell r="F109">
            <v>43.789380089226867</v>
          </cell>
        </row>
      </sheetData>
      <sheetData sheetId="717"/>
      <sheetData sheetId="718">
        <row r="109">
          <cell r="F109">
            <v>43.789380089226867</v>
          </cell>
        </row>
      </sheetData>
      <sheetData sheetId="719"/>
      <sheetData sheetId="720">
        <row r="109">
          <cell r="F109">
            <v>43.789380089226867</v>
          </cell>
        </row>
      </sheetData>
      <sheetData sheetId="721"/>
      <sheetData sheetId="722"/>
      <sheetData sheetId="723"/>
      <sheetData sheetId="724"/>
      <sheetData sheetId="725">
        <row r="109">
          <cell r="F109">
            <v>43.789380089226867</v>
          </cell>
        </row>
      </sheetData>
      <sheetData sheetId="726"/>
      <sheetData sheetId="727"/>
      <sheetData sheetId="728"/>
      <sheetData sheetId="729"/>
      <sheetData sheetId="730"/>
      <sheetData sheetId="731"/>
      <sheetData sheetId="732">
        <row r="109">
          <cell r="F109">
            <v>43.789380089226867</v>
          </cell>
        </row>
      </sheetData>
      <sheetData sheetId="733"/>
      <sheetData sheetId="734"/>
      <sheetData sheetId="735" refreshError="1"/>
      <sheetData sheetId="736" refreshError="1"/>
      <sheetData sheetId="737" refreshError="1"/>
      <sheetData sheetId="738" refreshError="1"/>
      <sheetData sheetId="739">
        <row r="109">
          <cell r="F109">
            <v>43.789380089226867</v>
          </cell>
        </row>
      </sheetData>
      <sheetData sheetId="740"/>
      <sheetData sheetId="741">
        <row r="109">
          <cell r="F109">
            <v>43.789380089226867</v>
          </cell>
        </row>
      </sheetData>
      <sheetData sheetId="742"/>
      <sheetData sheetId="743">
        <row r="109">
          <cell r="F109">
            <v>43.789380089226867</v>
          </cell>
        </row>
      </sheetData>
      <sheetData sheetId="744"/>
      <sheetData sheetId="745">
        <row r="109">
          <cell r="F109">
            <v>43.789380089226867</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109">
          <cell r="F109">
            <v>43.789380089226867</v>
          </cell>
        </row>
      </sheetData>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ow r="224">
          <cell r="B224" t="str">
            <v>MES No:</v>
          </cell>
        </row>
      </sheetData>
      <sheetData sheetId="900">
        <row r="224">
          <cell r="B224" t="str">
            <v>MES No:</v>
          </cell>
        </row>
      </sheetData>
      <sheetData sheetId="901">
        <row r="224">
          <cell r="B224" t="str">
            <v>MES No:</v>
          </cell>
        </row>
      </sheetData>
      <sheetData sheetId="902">
        <row r="224">
          <cell r="B224" t="str">
            <v>MES No:</v>
          </cell>
        </row>
      </sheetData>
      <sheetData sheetId="903">
        <row r="224">
          <cell r="B224" t="str">
            <v>MES No:</v>
          </cell>
        </row>
      </sheetData>
      <sheetData sheetId="904">
        <row r="224">
          <cell r="B224" t="str">
            <v>MES No:</v>
          </cell>
        </row>
      </sheetData>
      <sheetData sheetId="905">
        <row r="224">
          <cell r="B224" t="str">
            <v>MES No:</v>
          </cell>
        </row>
      </sheetData>
      <sheetData sheetId="906">
        <row r="224">
          <cell r="B224" t="str">
            <v>MES No:</v>
          </cell>
        </row>
      </sheetData>
      <sheetData sheetId="907">
        <row r="224">
          <cell r="B224" t="str">
            <v>MES No:</v>
          </cell>
        </row>
      </sheetData>
      <sheetData sheetId="908">
        <row r="224">
          <cell r="B224" t="str">
            <v>MES No:</v>
          </cell>
        </row>
      </sheetData>
      <sheetData sheetId="909">
        <row r="224">
          <cell r="B224" t="str">
            <v>MES No:</v>
          </cell>
        </row>
      </sheetData>
      <sheetData sheetId="910">
        <row r="224">
          <cell r="B224" t="str">
            <v>MES No:</v>
          </cell>
        </row>
      </sheetData>
      <sheetData sheetId="911">
        <row r="224">
          <cell r="B224" t="str">
            <v>MES No:</v>
          </cell>
        </row>
      </sheetData>
      <sheetData sheetId="912">
        <row r="224">
          <cell r="B224" t="str">
            <v>MES No:</v>
          </cell>
        </row>
      </sheetData>
      <sheetData sheetId="913">
        <row r="224">
          <cell r="B224" t="str">
            <v>MES No:</v>
          </cell>
        </row>
      </sheetData>
      <sheetData sheetId="914">
        <row r="224">
          <cell r="B224" t="str">
            <v>MES No:</v>
          </cell>
        </row>
      </sheetData>
      <sheetData sheetId="915">
        <row r="224">
          <cell r="B224" t="str">
            <v>MES No:</v>
          </cell>
        </row>
      </sheetData>
      <sheetData sheetId="916">
        <row r="224">
          <cell r="B224" t="str">
            <v>MES No:</v>
          </cell>
        </row>
      </sheetData>
      <sheetData sheetId="917">
        <row r="224">
          <cell r="B224" t="str">
            <v>MES No:</v>
          </cell>
        </row>
      </sheetData>
      <sheetData sheetId="918">
        <row r="224">
          <cell r="B224" t="str">
            <v>MES No:</v>
          </cell>
        </row>
      </sheetData>
      <sheetData sheetId="919">
        <row r="224">
          <cell r="B224" t="str">
            <v>MES No:</v>
          </cell>
        </row>
      </sheetData>
      <sheetData sheetId="920">
        <row r="224">
          <cell r="B224" t="str">
            <v>MES No:</v>
          </cell>
        </row>
      </sheetData>
      <sheetData sheetId="921">
        <row r="224">
          <cell r="B224" t="str">
            <v>MES No:</v>
          </cell>
        </row>
      </sheetData>
      <sheetData sheetId="922">
        <row r="224">
          <cell r="B224" t="str">
            <v>MES No:</v>
          </cell>
        </row>
      </sheetData>
      <sheetData sheetId="923">
        <row r="224">
          <cell r="B224" t="str">
            <v>MES No:</v>
          </cell>
        </row>
      </sheetData>
      <sheetData sheetId="924">
        <row r="224">
          <cell r="B224" t="str">
            <v>MES No:</v>
          </cell>
        </row>
      </sheetData>
      <sheetData sheetId="925">
        <row r="224">
          <cell r="B224" t="str">
            <v>MES No:</v>
          </cell>
        </row>
      </sheetData>
      <sheetData sheetId="926">
        <row r="224">
          <cell r="B224" t="str">
            <v>MES No:</v>
          </cell>
        </row>
      </sheetData>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row r="224">
          <cell r="B224" t="str">
            <v>MES No:</v>
          </cell>
        </row>
      </sheetData>
      <sheetData sheetId="954">
        <row r="224">
          <cell r="B224" t="str">
            <v>MES No:</v>
          </cell>
        </row>
      </sheetData>
      <sheetData sheetId="955">
        <row r="224">
          <cell r="B224" t="str">
            <v>MES No:</v>
          </cell>
        </row>
      </sheetData>
      <sheetData sheetId="956">
        <row r="224">
          <cell r="B224" t="str">
            <v>MES No:</v>
          </cell>
        </row>
      </sheetData>
      <sheetData sheetId="957">
        <row r="224">
          <cell r="B224" t="str">
            <v>MES No:</v>
          </cell>
        </row>
      </sheetData>
      <sheetData sheetId="958">
        <row r="224">
          <cell r="B224" t="str">
            <v>MES No:</v>
          </cell>
        </row>
      </sheetData>
      <sheetData sheetId="959">
        <row r="224">
          <cell r="B224" t="str">
            <v>MES No:</v>
          </cell>
        </row>
      </sheetData>
      <sheetData sheetId="960">
        <row r="224">
          <cell r="B224" t="str">
            <v>MES No:</v>
          </cell>
        </row>
      </sheetData>
      <sheetData sheetId="961">
        <row r="224">
          <cell r="B224" t="str">
            <v>MES No:</v>
          </cell>
        </row>
      </sheetData>
      <sheetData sheetId="962">
        <row r="224">
          <cell r="B224" t="str">
            <v>MES No:</v>
          </cell>
        </row>
      </sheetData>
      <sheetData sheetId="963">
        <row r="224">
          <cell r="B224" t="str">
            <v>MES No:</v>
          </cell>
        </row>
      </sheetData>
      <sheetData sheetId="964">
        <row r="224">
          <cell r="B224" t="str">
            <v>MES No:</v>
          </cell>
        </row>
      </sheetData>
      <sheetData sheetId="965">
        <row r="224">
          <cell r="B224" t="str">
            <v>MES No:</v>
          </cell>
        </row>
      </sheetData>
      <sheetData sheetId="966">
        <row r="224">
          <cell r="B224" t="str">
            <v>MES No:</v>
          </cell>
        </row>
      </sheetData>
      <sheetData sheetId="967">
        <row r="224">
          <cell r="B224" t="str">
            <v>MES No:</v>
          </cell>
        </row>
      </sheetData>
      <sheetData sheetId="968">
        <row r="224">
          <cell r="B224" t="str">
            <v>MES No:</v>
          </cell>
        </row>
      </sheetData>
      <sheetData sheetId="969">
        <row r="224">
          <cell r="B224" t="str">
            <v>MES No:</v>
          </cell>
        </row>
      </sheetData>
      <sheetData sheetId="970">
        <row r="109">
          <cell r="F109">
            <v>22713.357777694815</v>
          </cell>
        </row>
      </sheetData>
      <sheetData sheetId="971">
        <row r="109">
          <cell r="F109">
            <v>22713.357777694815</v>
          </cell>
        </row>
      </sheetData>
      <sheetData sheetId="972">
        <row r="109">
          <cell r="F109">
            <v>22713.357777694815</v>
          </cell>
        </row>
      </sheetData>
      <sheetData sheetId="973">
        <row r="109">
          <cell r="F109">
            <v>22713.357777694815</v>
          </cell>
        </row>
      </sheetData>
      <sheetData sheetId="974">
        <row r="109">
          <cell r="F109">
            <v>22713.357777694815</v>
          </cell>
        </row>
      </sheetData>
      <sheetData sheetId="975">
        <row r="109">
          <cell r="F109">
            <v>22713.357777694815</v>
          </cell>
        </row>
      </sheetData>
      <sheetData sheetId="976">
        <row r="224">
          <cell r="B224" t="str">
            <v>MES No:</v>
          </cell>
        </row>
      </sheetData>
      <sheetData sheetId="977">
        <row r="224">
          <cell r="B224" t="str">
            <v>MES No:</v>
          </cell>
        </row>
      </sheetData>
      <sheetData sheetId="978">
        <row r="224">
          <cell r="B224" t="str">
            <v>MES No:</v>
          </cell>
        </row>
      </sheetData>
      <sheetData sheetId="979">
        <row r="224">
          <cell r="B224" t="str">
            <v>MES No:</v>
          </cell>
        </row>
      </sheetData>
      <sheetData sheetId="980">
        <row r="109">
          <cell r="F109">
            <v>22713.357777694815</v>
          </cell>
        </row>
      </sheetData>
      <sheetData sheetId="981">
        <row r="109">
          <cell r="F109">
            <v>22713.357777694815</v>
          </cell>
        </row>
      </sheetData>
      <sheetData sheetId="982">
        <row r="109">
          <cell r="F109">
            <v>22713.357777694815</v>
          </cell>
        </row>
      </sheetData>
      <sheetData sheetId="983">
        <row r="109">
          <cell r="F109">
            <v>22713.357777694815</v>
          </cell>
        </row>
      </sheetData>
      <sheetData sheetId="984">
        <row r="109">
          <cell r="F109">
            <v>22713.357777694815</v>
          </cell>
        </row>
      </sheetData>
      <sheetData sheetId="985">
        <row r="109">
          <cell r="F109">
            <v>22713.357777694815</v>
          </cell>
        </row>
      </sheetData>
      <sheetData sheetId="986">
        <row r="224">
          <cell r="B224" t="str">
            <v>MES No:</v>
          </cell>
        </row>
      </sheetData>
      <sheetData sheetId="987">
        <row r="224">
          <cell r="B224" t="str">
            <v>MES No:</v>
          </cell>
        </row>
      </sheetData>
      <sheetData sheetId="988">
        <row r="224">
          <cell r="B224" t="str">
            <v>MES No:</v>
          </cell>
        </row>
      </sheetData>
      <sheetData sheetId="989">
        <row r="224">
          <cell r="B224" t="str">
            <v>MES No:</v>
          </cell>
        </row>
      </sheetData>
      <sheetData sheetId="990">
        <row r="109">
          <cell r="F109">
            <v>22713.357777694815</v>
          </cell>
        </row>
      </sheetData>
      <sheetData sheetId="991">
        <row r="109">
          <cell r="F109">
            <v>22713.357777694815</v>
          </cell>
        </row>
      </sheetData>
      <sheetData sheetId="992">
        <row r="109">
          <cell r="F109">
            <v>22713.357777694815</v>
          </cell>
        </row>
      </sheetData>
      <sheetData sheetId="993">
        <row r="109">
          <cell r="F109">
            <v>22713.357777694815</v>
          </cell>
        </row>
      </sheetData>
      <sheetData sheetId="994">
        <row r="109">
          <cell r="F109">
            <v>22713.357777694815</v>
          </cell>
        </row>
      </sheetData>
      <sheetData sheetId="995">
        <row r="109">
          <cell r="F109">
            <v>22713.357777694815</v>
          </cell>
        </row>
      </sheetData>
      <sheetData sheetId="996"/>
      <sheetData sheetId="997"/>
      <sheetData sheetId="998">
        <row r="224">
          <cell r="B224" t="str">
            <v>MES No:</v>
          </cell>
        </row>
      </sheetData>
      <sheetData sheetId="999"/>
      <sheetData sheetId="1000">
        <row r="109">
          <cell r="F109">
            <v>22713.357777694815</v>
          </cell>
        </row>
      </sheetData>
      <sheetData sheetId="1001">
        <row r="109">
          <cell r="F109">
            <v>22713.357777694815</v>
          </cell>
        </row>
      </sheetData>
      <sheetData sheetId="1002">
        <row r="109">
          <cell r="F109">
            <v>22713.357777694815</v>
          </cell>
        </row>
      </sheetData>
      <sheetData sheetId="1003">
        <row r="109">
          <cell r="F109">
            <v>22713.357777694815</v>
          </cell>
        </row>
      </sheetData>
      <sheetData sheetId="1004">
        <row r="109">
          <cell r="F109">
            <v>22713.357777694815</v>
          </cell>
        </row>
      </sheetData>
      <sheetData sheetId="1005">
        <row r="109">
          <cell r="F109">
            <v>22713.357777694815</v>
          </cell>
        </row>
      </sheetData>
      <sheetData sheetId="1006">
        <row r="109">
          <cell r="F109">
            <v>22713.357777694815</v>
          </cell>
        </row>
      </sheetData>
      <sheetData sheetId="1007">
        <row r="109">
          <cell r="F109">
            <v>22713.357777694815</v>
          </cell>
        </row>
      </sheetData>
      <sheetData sheetId="1008"/>
      <sheetData sheetId="1009"/>
      <sheetData sheetId="1010"/>
      <sheetData sheetId="1011"/>
      <sheetData sheetId="1012"/>
      <sheetData sheetId="1013">
        <row r="109">
          <cell r="F109">
            <v>22713.357777694815</v>
          </cell>
        </row>
      </sheetData>
      <sheetData sheetId="1014">
        <row r="109">
          <cell r="F109">
            <v>22713.357777694815</v>
          </cell>
        </row>
      </sheetData>
      <sheetData sheetId="1015">
        <row r="109">
          <cell r="F109">
            <v>22713.357777694815</v>
          </cell>
        </row>
      </sheetData>
      <sheetData sheetId="1016">
        <row r="109">
          <cell r="F109">
            <v>22713.357777694815</v>
          </cell>
        </row>
      </sheetData>
      <sheetData sheetId="1017">
        <row r="109">
          <cell r="F109">
            <v>22713.357777694815</v>
          </cell>
        </row>
      </sheetData>
      <sheetData sheetId="1018"/>
      <sheetData sheetId="1019"/>
      <sheetData sheetId="1020"/>
      <sheetData sheetId="1021"/>
      <sheetData sheetId="1022"/>
      <sheetData sheetId="1023">
        <row r="109">
          <cell r="F109">
            <v>22713.357777694815</v>
          </cell>
        </row>
      </sheetData>
      <sheetData sheetId="1024">
        <row r="109">
          <cell r="F109">
            <v>22713.357777694815</v>
          </cell>
        </row>
      </sheetData>
      <sheetData sheetId="1025">
        <row r="109">
          <cell r="F109">
            <v>22713.357777694815</v>
          </cell>
        </row>
      </sheetData>
      <sheetData sheetId="1026">
        <row r="109">
          <cell r="F109">
            <v>22713.357777694815</v>
          </cell>
        </row>
      </sheetData>
      <sheetData sheetId="1027">
        <row r="109">
          <cell r="F109">
            <v>22713.357777694815</v>
          </cell>
        </row>
      </sheetData>
      <sheetData sheetId="1028">
        <row r="109">
          <cell r="F109">
            <v>22713.357777694815</v>
          </cell>
        </row>
      </sheetData>
      <sheetData sheetId="1029">
        <row r="109">
          <cell r="F109">
            <v>22713.357777694815</v>
          </cell>
        </row>
      </sheetData>
      <sheetData sheetId="1030">
        <row r="109">
          <cell r="F109">
            <v>22713.357777694815</v>
          </cell>
        </row>
      </sheetData>
      <sheetData sheetId="1031">
        <row r="109">
          <cell r="F109">
            <v>22713.357777694815</v>
          </cell>
        </row>
      </sheetData>
      <sheetData sheetId="1032">
        <row r="109">
          <cell r="F109">
            <v>22713.357777694815</v>
          </cell>
        </row>
      </sheetData>
      <sheetData sheetId="1033">
        <row r="109">
          <cell r="F109">
            <v>22713.357777694815</v>
          </cell>
        </row>
      </sheetData>
      <sheetData sheetId="1034">
        <row r="109">
          <cell r="F109">
            <v>22713.357777694815</v>
          </cell>
        </row>
      </sheetData>
      <sheetData sheetId="1035">
        <row r="109">
          <cell r="F109">
            <v>22713.357777694815</v>
          </cell>
        </row>
      </sheetData>
      <sheetData sheetId="1036">
        <row r="109">
          <cell r="F109">
            <v>22713.357777694815</v>
          </cell>
        </row>
      </sheetData>
      <sheetData sheetId="1037">
        <row r="109">
          <cell r="F109">
            <v>22713.357777694815</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24">
          <cell r="B224" t="str">
            <v>MES No:</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224">
          <cell r="B224" t="str">
            <v>MES No:</v>
          </cell>
        </row>
      </sheetData>
      <sheetData sheetId="1193">
        <row r="224">
          <cell r="B224" t="str">
            <v>MES No:</v>
          </cell>
        </row>
      </sheetData>
      <sheetData sheetId="1194">
        <row r="224">
          <cell r="B224" t="str">
            <v>MES No:</v>
          </cell>
        </row>
      </sheetData>
      <sheetData sheetId="1195">
        <row r="224">
          <cell r="B224" t="str">
            <v>MES No:</v>
          </cell>
        </row>
      </sheetData>
      <sheetData sheetId="1196">
        <row r="224">
          <cell r="B224" t="str">
            <v>MES No:</v>
          </cell>
        </row>
      </sheetData>
      <sheetData sheetId="1197">
        <row r="224">
          <cell r="B224" t="str">
            <v>MES No:</v>
          </cell>
        </row>
      </sheetData>
      <sheetData sheetId="1198"/>
      <sheetData sheetId="1199"/>
      <sheetData sheetId="1200"/>
      <sheetData sheetId="1201"/>
      <sheetData sheetId="1202"/>
      <sheetData sheetId="1203"/>
      <sheetData sheetId="1204"/>
      <sheetData sheetId="1205"/>
      <sheetData sheetId="1206">
        <row r="224">
          <cell r="B224" t="str">
            <v>MES No:</v>
          </cell>
        </row>
      </sheetData>
      <sheetData sheetId="1207">
        <row r="224">
          <cell r="B224" t="str">
            <v>MES No:</v>
          </cell>
        </row>
      </sheetData>
      <sheetData sheetId="1208">
        <row r="224">
          <cell r="B224" t="str">
            <v>MES No:</v>
          </cell>
        </row>
      </sheetData>
      <sheetData sheetId="1209">
        <row r="224">
          <cell r="B224" t="str">
            <v>MES No:</v>
          </cell>
        </row>
      </sheetData>
      <sheetData sheetId="1210"/>
      <sheetData sheetId="1211"/>
      <sheetData sheetId="1212"/>
      <sheetData sheetId="1213"/>
      <sheetData sheetId="1214"/>
      <sheetData sheetId="1215"/>
      <sheetData sheetId="1216"/>
      <sheetData sheetId="1217"/>
      <sheetData sheetId="1218">
        <row r="224">
          <cell r="B224" t="str">
            <v>MES No:</v>
          </cell>
        </row>
      </sheetData>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row r="109">
          <cell r="F109">
            <v>22713.357777694815</v>
          </cell>
        </row>
      </sheetData>
      <sheetData sheetId="1245">
        <row r="109">
          <cell r="F109">
            <v>22713.357777694815</v>
          </cell>
        </row>
      </sheetData>
      <sheetData sheetId="1246">
        <row r="109">
          <cell r="F109">
            <v>22713.357777694815</v>
          </cell>
        </row>
      </sheetData>
      <sheetData sheetId="1247">
        <row r="109">
          <cell r="F109">
            <v>22713.357777694815</v>
          </cell>
        </row>
      </sheetData>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ow r="109">
          <cell r="F109">
            <v>43.789380089226867</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row r="109">
          <cell r="F109">
            <v>43.789380089226867</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sheetData sheetId="1385"/>
      <sheetData sheetId="1386"/>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sheetData sheetId="1427"/>
      <sheetData sheetId="1428">
        <row r="109">
          <cell r="F109">
            <v>43.789380089226867</v>
          </cell>
        </row>
      </sheetData>
      <sheetData sheetId="1429">
        <row r="109">
          <cell r="F109">
            <v>43.789380089226867</v>
          </cell>
        </row>
      </sheetData>
      <sheetData sheetId="1430"/>
      <sheetData sheetId="1431"/>
      <sheetData sheetId="1432">
        <row r="109">
          <cell r="F109">
            <v>43.789380089226867</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ow r="224">
          <cell r="B224" t="str">
            <v>MES No:</v>
          </cell>
        </row>
      </sheetData>
      <sheetData sheetId="1538">
        <row r="224">
          <cell r="B224" t="str">
            <v>MES No:</v>
          </cell>
        </row>
      </sheetData>
      <sheetData sheetId="1539">
        <row r="224">
          <cell r="B224" t="str">
            <v>MES No:</v>
          </cell>
        </row>
      </sheetData>
      <sheetData sheetId="1540">
        <row r="224">
          <cell r="B224" t="str">
            <v>MES No:</v>
          </cell>
        </row>
      </sheetData>
      <sheetData sheetId="1541">
        <row r="224">
          <cell r="B224" t="str">
            <v>MES No:</v>
          </cell>
        </row>
      </sheetData>
      <sheetData sheetId="1542">
        <row r="224">
          <cell r="B224" t="str">
            <v>MES No:</v>
          </cell>
        </row>
      </sheetData>
      <sheetData sheetId="1543">
        <row r="224">
          <cell r="B224" t="str">
            <v>MES No:</v>
          </cell>
        </row>
      </sheetData>
      <sheetData sheetId="1544">
        <row r="224">
          <cell r="B224" t="str">
            <v>MES No:</v>
          </cell>
        </row>
      </sheetData>
      <sheetData sheetId="1545">
        <row r="224">
          <cell r="B224" t="str">
            <v>MES No:</v>
          </cell>
        </row>
      </sheetData>
      <sheetData sheetId="1546">
        <row r="224">
          <cell r="B224" t="str">
            <v>MES No:</v>
          </cell>
        </row>
      </sheetData>
      <sheetData sheetId="1547">
        <row r="224">
          <cell r="B224" t="str">
            <v>MES No:</v>
          </cell>
        </row>
      </sheetData>
      <sheetData sheetId="1548">
        <row r="224">
          <cell r="B224" t="str">
            <v>MES No:</v>
          </cell>
        </row>
      </sheetData>
      <sheetData sheetId="1549">
        <row r="224">
          <cell r="B224" t="str">
            <v>MES No:</v>
          </cell>
        </row>
      </sheetData>
      <sheetData sheetId="1550">
        <row r="224">
          <cell r="B224" t="str">
            <v>MES No:</v>
          </cell>
        </row>
      </sheetData>
      <sheetData sheetId="1551">
        <row r="224">
          <cell r="B224" t="str">
            <v>MES No:</v>
          </cell>
        </row>
      </sheetData>
      <sheetData sheetId="1552">
        <row r="224">
          <cell r="B224" t="str">
            <v>MES No:</v>
          </cell>
        </row>
      </sheetData>
      <sheetData sheetId="1553">
        <row r="224">
          <cell r="B224" t="str">
            <v>MES No:</v>
          </cell>
        </row>
      </sheetData>
      <sheetData sheetId="1554">
        <row r="224">
          <cell r="B224" t="str">
            <v>MES No:</v>
          </cell>
        </row>
      </sheetData>
      <sheetData sheetId="1555">
        <row r="224">
          <cell r="B224" t="str">
            <v>MES No:</v>
          </cell>
        </row>
      </sheetData>
      <sheetData sheetId="1556">
        <row r="224">
          <cell r="B224" t="str">
            <v>MES No:</v>
          </cell>
        </row>
      </sheetData>
      <sheetData sheetId="1557">
        <row r="224">
          <cell r="B224" t="str">
            <v>MES No:</v>
          </cell>
        </row>
      </sheetData>
      <sheetData sheetId="1558">
        <row r="224">
          <cell r="B224" t="str">
            <v>MES No:</v>
          </cell>
        </row>
      </sheetData>
      <sheetData sheetId="1559">
        <row r="224">
          <cell r="B224" t="str">
            <v>MES No:</v>
          </cell>
        </row>
      </sheetData>
      <sheetData sheetId="1560">
        <row r="224">
          <cell r="B224" t="str">
            <v>MES No:</v>
          </cell>
        </row>
      </sheetData>
      <sheetData sheetId="1561">
        <row r="224">
          <cell r="B224" t="str">
            <v>MES No:</v>
          </cell>
        </row>
      </sheetData>
      <sheetData sheetId="1562">
        <row r="224">
          <cell r="B224" t="str">
            <v>MES No:</v>
          </cell>
        </row>
      </sheetData>
      <sheetData sheetId="1563"/>
      <sheetData sheetId="1564"/>
      <sheetData sheetId="1565"/>
      <sheetData sheetId="1566"/>
      <sheetData sheetId="1567"/>
      <sheetData sheetId="1568"/>
      <sheetData sheetId="1569"/>
      <sheetData sheetId="1570">
        <row r="224">
          <cell r="B224" t="str">
            <v>MES No:</v>
          </cell>
        </row>
      </sheetData>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ow r="224">
          <cell r="B224" t="str">
            <v>MES No:</v>
          </cell>
        </row>
      </sheetData>
      <sheetData sheetId="1596"/>
      <sheetData sheetId="1597">
        <row r="224">
          <cell r="B224" t="str">
            <v>MES No:</v>
          </cell>
        </row>
      </sheetData>
      <sheetData sheetId="1598"/>
      <sheetData sheetId="1599"/>
      <sheetData sheetId="1600"/>
      <sheetData sheetId="1601"/>
      <sheetData sheetId="1602"/>
      <sheetData sheetId="1603"/>
      <sheetData sheetId="1604"/>
      <sheetData sheetId="1605">
        <row r="224">
          <cell r="B224" t="str">
            <v>MES No:</v>
          </cell>
        </row>
      </sheetData>
      <sheetData sheetId="1606">
        <row r="224">
          <cell r="B224" t="str">
            <v>MES No:</v>
          </cell>
        </row>
      </sheetData>
      <sheetData sheetId="1607">
        <row r="224">
          <cell r="B224" t="str">
            <v>MES No:</v>
          </cell>
        </row>
      </sheetData>
      <sheetData sheetId="1608">
        <row r="224">
          <cell r="B224" t="str">
            <v>MES No:</v>
          </cell>
        </row>
      </sheetData>
      <sheetData sheetId="1609"/>
      <sheetData sheetId="1610">
        <row r="224">
          <cell r="B224" t="str">
            <v>MES No:</v>
          </cell>
        </row>
      </sheetData>
      <sheetData sheetId="1611">
        <row r="224">
          <cell r="B224" t="str">
            <v>MES No:</v>
          </cell>
        </row>
      </sheetData>
      <sheetData sheetId="1612"/>
      <sheetData sheetId="1613"/>
      <sheetData sheetId="1614"/>
      <sheetData sheetId="1615"/>
      <sheetData sheetId="1616"/>
      <sheetData sheetId="1617"/>
      <sheetData sheetId="1618"/>
      <sheetData sheetId="1619"/>
      <sheetData sheetId="1620">
        <row r="224">
          <cell r="B224" t="str">
            <v>MES No:</v>
          </cell>
        </row>
      </sheetData>
      <sheetData sheetId="1621">
        <row r="224">
          <cell r="B224" t="str">
            <v>MES No:</v>
          </cell>
        </row>
      </sheetData>
      <sheetData sheetId="1622">
        <row r="224">
          <cell r="B224" t="str">
            <v>MES No:</v>
          </cell>
        </row>
      </sheetData>
      <sheetData sheetId="1623">
        <row r="224">
          <cell r="B224" t="str">
            <v>MES No:</v>
          </cell>
        </row>
      </sheetData>
      <sheetData sheetId="1624">
        <row r="224">
          <cell r="B224" t="str">
            <v>MES No:</v>
          </cell>
        </row>
      </sheetData>
      <sheetData sheetId="1625">
        <row r="224">
          <cell r="B224" t="str">
            <v>MES No:</v>
          </cell>
        </row>
      </sheetData>
      <sheetData sheetId="1626">
        <row r="224">
          <cell r="B224" t="str">
            <v>MES No:</v>
          </cell>
        </row>
      </sheetData>
      <sheetData sheetId="1627">
        <row r="224">
          <cell r="B224" t="str">
            <v>MES No:</v>
          </cell>
        </row>
      </sheetData>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row r="109">
          <cell r="F109">
            <v>22713.357777694815</v>
          </cell>
        </row>
      </sheetData>
      <sheetData sheetId="1651">
        <row r="109">
          <cell r="F109">
            <v>22713.357777694815</v>
          </cell>
        </row>
      </sheetData>
      <sheetData sheetId="1652">
        <row r="109">
          <cell r="F109">
            <v>22713.357777694815</v>
          </cell>
        </row>
      </sheetData>
      <sheetData sheetId="1653">
        <row r="109">
          <cell r="F109">
            <v>22713.357777694815</v>
          </cell>
        </row>
      </sheetData>
      <sheetData sheetId="1654">
        <row r="109">
          <cell r="F109">
            <v>22713.357777694815</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ow r="109">
          <cell r="F109">
            <v>22713.357777694815</v>
          </cell>
        </row>
      </sheetData>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ow r="109">
          <cell r="F109">
            <v>43.789380089226867</v>
          </cell>
        </row>
      </sheetData>
      <sheetData sheetId="1691">
        <row r="109">
          <cell r="F109">
            <v>43.789380089226867</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ow r="109">
          <cell r="F109">
            <v>43.789380089226867</v>
          </cell>
        </row>
      </sheetData>
      <sheetData sheetId="1725"/>
      <sheetData sheetId="1726"/>
      <sheetData sheetId="1727"/>
      <sheetData sheetId="1728"/>
      <sheetData sheetId="1729"/>
      <sheetData sheetId="1730">
        <row r="109">
          <cell r="F109">
            <v>43.789380089226867</v>
          </cell>
        </row>
      </sheetData>
      <sheetData sheetId="1731"/>
      <sheetData sheetId="1732"/>
      <sheetData sheetId="1733">
        <row r="109">
          <cell r="F109">
            <v>43.789380089226867</v>
          </cell>
        </row>
      </sheetData>
      <sheetData sheetId="1734"/>
      <sheetData sheetId="1735">
        <row r="109">
          <cell r="F109">
            <v>43.789380089226867</v>
          </cell>
        </row>
      </sheetData>
      <sheetData sheetId="1736"/>
      <sheetData sheetId="1737">
        <row r="109">
          <cell r="F109">
            <v>43.789380089226867</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 val="Constantes Generales"/>
      <sheetName val="Prestaciones Sociales"/>
      <sheetName val="BASE"/>
      <sheetName val="DIARIO"/>
      <sheetName val="MANO DE OBRA"/>
      <sheetName val="CAPEX CHICHIMENE 100K"/>
      <sheetName val="EQUIPOS"/>
      <sheetName val="DATOSBP"/>
      <sheetName val="DATOSPB"/>
      <sheetName val="PESOS"/>
      <sheetName val="DATOS"/>
      <sheetName val="informe avance campo"/>
      <sheetName val="7422CW00"/>
      <sheetName val="DMS-C"/>
      <sheetName val="Lists"/>
      <sheetName val="recurso OT 4"/>
      <sheetName val="RECURSOS"/>
      <sheetName val="UNIDAD DE MEDIDAS"/>
      <sheetName val="Jupter3b"/>
      <sheetName val="CTRL ACTAS"/>
      <sheetName val="CRUDOS"/>
      <sheetName val="PRECIARIO"/>
      <sheetName val="TERCEROS 02_12"/>
      <sheetName val="H4 Inf Adicional KP"/>
      <sheetName val="DISCOUNTS"/>
      <sheetName val="LISTA DE RECURSOS"/>
      <sheetName val="LISTA DE ACTIVIDADES"/>
      <sheetName val="LISTAS DE IMPRODUCTIVIDADES"/>
      <sheetName val="ODS"/>
      <sheetName val="Hoja1 (2)"/>
      <sheetName val="Hoja3 (2)"/>
      <sheetName val="FRENTES ESPECIFICOS"/>
      <sheetName val="EN PODER DE ECP"/>
      <sheetName val="RESUMEN GENERAL"/>
      <sheetName val="UNITARIO SIN MATERIAL"/>
      <sheetName val="Cuadro de control de personal"/>
      <sheetName val="Tablas_Apoyo"/>
      <sheetName val="PROGRAMACION $"/>
      <sheetName val="PROGRAMACION HH"/>
      <sheetName val="INST"/>
      <sheetName val="CAPEX_ACACIAS_90K"/>
      <sheetName val="STAT&quot;D&quot;"/>
      <sheetName val="DATABASE"/>
      <sheetName val="sipra II fase IV"/>
      <sheetName val="ppto Obra"/>
      <sheetName val="gerencia - interv"/>
      <sheetName val="umm"/>
      <sheetName val="Precomisi"/>
      <sheetName val="RESUMEN CAPEX CONST"/>
      <sheetName val=" CAPEX EN EL t CONST"/>
      <sheetName val="asunciones"/>
      <sheetName val="Q. Ejec."/>
      <sheetName val="Resumen Gerencial"/>
      <sheetName val="DETALLADO SISTEMAS "/>
      <sheetName val="Sistemas Rev.5"/>
      <sheetName val="MATRIZ ACORDIONERO F2"/>
      <sheetName val="Macro1"/>
      <sheetName val="MOD-DEV.XLS"/>
      <sheetName val="Listas"/>
      <sheetName val="Datos_CO"/>
      <sheetName val="RESUMEN"/>
      <sheetName val="AUX."/>
      <sheetName val="INF. DIARIO"/>
      <sheetName val="INF. SEMANAL"/>
      <sheetName val="CLUSTER"/>
      <sheetName val="HH y HE"/>
      <sheetName val="HSE"/>
      <sheetName val="lluvias"/>
      <sheetName val="PDT"/>
      <sheetName val="EJECUCIÓN DIARIA"/>
      <sheetName val="Ejecutado Día A Día"/>
      <sheetName val="SEGUIMIENTO ECONOMICO WIP"/>
      <sheetName val="Ejecutado Presup.Diario"/>
      <sheetName val="Ejecutado Acum.Presup"/>
      <sheetName val="Ejecutado Acum.Fisico"/>
      <sheetName val="% Fisico Ejecutado"/>
      <sheetName val="CC"/>
      <sheetName val="Curva S"/>
      <sheetName val="PROYECCIONES"/>
      <sheetName val="Listas despliegue"/>
      <sheetName val="PORTADA"/>
      <sheetName val="GENERALIDADES"/>
      <sheetName val="CAPEX"/>
      <sheetName val="CBE 1513"/>
      <sheetName val="Hoja1"/>
      <sheetName val="1.3.4"/>
      <sheetName val="1.4.4"/>
      <sheetName val="1.5.4"/>
      <sheetName val="1.5.5"/>
      <sheetName val="1.5.6"/>
      <sheetName val="1.5.7 "/>
      <sheetName val="CUADRO DE CANT"/>
      <sheetName val="CL-77"/>
      <sheetName val="PARAMETROS"/>
      <sheetName val="PARAMETROS "/>
      <sheetName val="Curva S Llanos"/>
      <sheetName val="ETIQUETAS"/>
      <sheetName val="GCB2000"/>
      <sheetName val="FACTORES"/>
      <sheetName val="AUX"/>
      <sheetName val="MARCO"/>
      <sheetName val="Informe díario"/>
      <sheetName val="Picklist"/>
      <sheetName val="lista"/>
      <sheetName val="CAPEX_ACACIAS_90K1"/>
      <sheetName val="MANO_DE_OBRA"/>
      <sheetName val="CAPEX_CHICHIMENE_100K"/>
      <sheetName val="recurso_OT_4"/>
      <sheetName val="LISTA_DE_RECURSOS"/>
      <sheetName val="LISTA_DE_ACTIVIDADES"/>
      <sheetName val="LISTAS_DE_IMPRODUCTIVIDADES"/>
      <sheetName val="UNIDAD_DE_MEDIDAS"/>
      <sheetName val="Hoja1_(2)"/>
      <sheetName val="Hoja3_(2)"/>
      <sheetName val="Constantes_Generales"/>
      <sheetName val="Prestaciones_Sociales"/>
      <sheetName val="informe_avance_campo"/>
      <sheetName val="TERCEROS_02_12"/>
      <sheetName val="H4_Inf_Adicional_KP"/>
      <sheetName val="CTRL_ACTAS"/>
      <sheetName val="MOD-DEV_XLS"/>
      <sheetName val="PROGRAMACION_$"/>
      <sheetName val="PROGRAMACION_HH"/>
      <sheetName val="FRENTES_ESPECIFICOS"/>
      <sheetName val="EN_PODER_DE_ECP"/>
      <sheetName val="RESUMEN_GENERAL"/>
      <sheetName val="sipra_II_fase_IV"/>
      <sheetName val="ppto_Obra"/>
      <sheetName val="gerencia_-_interv"/>
      <sheetName val="RESUMEN_CAPEX_CONST"/>
      <sheetName val="_CAPEX_EN_EL_t_CONST"/>
      <sheetName val="UNITARIO_SIN_MATERIAL"/>
      <sheetName val="Cuadro_de_control_de_personal"/>
      <sheetName val="AUX_"/>
      <sheetName val="INF__DIARIO"/>
      <sheetName val="INF__SEMANAL"/>
      <sheetName val="HH_y_HE"/>
      <sheetName val="EJECUCIÓN_DIARIA"/>
      <sheetName val="Ejecutado_Día_A_Día"/>
      <sheetName val="SEGUIMIENTO_ECONOMICO_WIP"/>
      <sheetName val="Ejecutado_Presup_Diario"/>
      <sheetName val="Ejecutado_Acum_Presup"/>
      <sheetName val="Ejecutado_Acum_Fisico"/>
      <sheetName val="%_Fisico_Ejecutado"/>
      <sheetName val="Curva_S"/>
      <sheetName val="Listas_despliegue"/>
      <sheetName val="CBE_1513"/>
      <sheetName val="1_3_4"/>
      <sheetName val="1_4_4"/>
      <sheetName val="1_5_4"/>
      <sheetName val="1_5_5"/>
      <sheetName val="1_5_6"/>
      <sheetName val="1_5_7_"/>
      <sheetName val="CAPEX_ACACIAS_90K2"/>
      <sheetName val="MANO_DE_OBRA1"/>
      <sheetName val="CAPEX_CHICHIMENE_100K1"/>
      <sheetName val="recurso_OT_41"/>
      <sheetName val="LISTA_DE_RECURSOS1"/>
      <sheetName val="LISTA_DE_ACTIVIDADES1"/>
      <sheetName val="LISTAS_DE_IMPRODUCTIVIDADES1"/>
      <sheetName val="UNIDAD_DE_MEDIDAS1"/>
      <sheetName val="Hoja1_(2)1"/>
      <sheetName val="Hoja3_(2)1"/>
      <sheetName val="Constantes_Generales1"/>
      <sheetName val="Prestaciones_Sociales1"/>
      <sheetName val="informe_avance_campo1"/>
      <sheetName val="TERCEROS_02_121"/>
      <sheetName val="H4_Inf_Adicional_KP1"/>
      <sheetName val="CTRL_ACTAS1"/>
      <sheetName val="MOD-DEV_XLS1"/>
      <sheetName val="PROGRAMACION_$1"/>
      <sheetName val="PROGRAMACION_HH1"/>
      <sheetName val="FRENTES_ESPECIFICOS1"/>
      <sheetName val="EN_PODER_DE_ECP1"/>
      <sheetName val="RESUMEN_GENERAL1"/>
      <sheetName val="sipra_II_fase_IV1"/>
      <sheetName val="ppto_Obra1"/>
      <sheetName val="gerencia_-_interv1"/>
      <sheetName val="RESUMEN_CAPEX_CONST1"/>
      <sheetName val="_CAPEX_EN_EL_t_CONST1"/>
      <sheetName val="UNITARIO_SIN_MATERIAL1"/>
      <sheetName val="Cuadro_de_control_de_personal1"/>
      <sheetName val="AUX_1"/>
      <sheetName val="INF__DIARIO1"/>
      <sheetName val="INF__SEMANAL1"/>
      <sheetName val="HH_y_HE1"/>
      <sheetName val="EJECUCIÓN_DIARIA1"/>
      <sheetName val="Ejecutado_Día_A_Día1"/>
      <sheetName val="SEGUIMIENTO_ECONOMICO_WIP1"/>
      <sheetName val="Ejecutado_Presup_Diario1"/>
      <sheetName val="Ejecutado_Acum_Presup1"/>
      <sheetName val="Ejecutado_Acum_Fisico1"/>
      <sheetName val="%_Fisico_Ejecutado1"/>
      <sheetName val="Curva_S1"/>
      <sheetName val="Listas_despliegue1"/>
      <sheetName val="CBE_15131"/>
      <sheetName val="1_3_41"/>
      <sheetName val="1_4_41"/>
      <sheetName val="1_5_41"/>
      <sheetName val="1_5_51"/>
      <sheetName val="1_5_61"/>
      <sheetName val="1_5_7_1"/>
      <sheetName val="CUADRO_DE_CANT"/>
      <sheetName val="Q__Ejec_"/>
      <sheetName val="PARAMETROS_"/>
      <sheetName val="Curva_S_Llanos"/>
      <sheetName val="CAPEX_ACACIAS_90K3"/>
      <sheetName val="MANO_DE_OBRA2"/>
      <sheetName val="CAPEX_CHICHIMENE_100K2"/>
      <sheetName val="recurso_OT_42"/>
      <sheetName val="LISTA_DE_RECURSOS2"/>
      <sheetName val="LISTA_DE_ACTIVIDADES2"/>
      <sheetName val="LISTAS_DE_IMPRODUCTIVIDADES2"/>
      <sheetName val="UNIDAD_DE_MEDIDAS2"/>
      <sheetName val="Hoja1_(2)2"/>
      <sheetName val="Hoja3_(2)2"/>
      <sheetName val="Constantes_Generales2"/>
      <sheetName val="Prestaciones_Sociales2"/>
      <sheetName val="informe_avance_campo2"/>
      <sheetName val="TERCEROS_02_122"/>
      <sheetName val="H4_Inf_Adicional_KP2"/>
      <sheetName val="CTRL_ACTAS2"/>
      <sheetName val="MOD-DEV_XLS2"/>
      <sheetName val="PROGRAMACION_$2"/>
      <sheetName val="PROGRAMACION_HH2"/>
      <sheetName val="FRENTES_ESPECIFICOS2"/>
      <sheetName val="EN_PODER_DE_ECP2"/>
      <sheetName val="RESUMEN_GENERAL2"/>
      <sheetName val="sipra_II_fase_IV2"/>
      <sheetName val="ppto_Obra2"/>
      <sheetName val="gerencia_-_interv2"/>
      <sheetName val="RESUMEN_CAPEX_CONST2"/>
      <sheetName val="_CAPEX_EN_EL_t_CONST2"/>
      <sheetName val="UNITARIO_SIN_MATERIAL2"/>
      <sheetName val="Cuadro_de_control_de_personal2"/>
      <sheetName val="AUX_2"/>
      <sheetName val="INF__DIARIO2"/>
      <sheetName val="INF__SEMANAL2"/>
      <sheetName val="HH_y_HE2"/>
      <sheetName val="EJECUCIÓN_DIARIA2"/>
      <sheetName val="Ejecutado_Día_A_Día2"/>
      <sheetName val="SEGUIMIENTO_ECONOMICO_WIP2"/>
      <sheetName val="Ejecutado_Presup_Diario2"/>
      <sheetName val="Ejecutado_Acum_Presup2"/>
      <sheetName val="Ejecutado_Acum_Fisico2"/>
      <sheetName val="%_Fisico_Ejecutado2"/>
      <sheetName val="Curva_S2"/>
      <sheetName val="Listas_despliegue2"/>
      <sheetName val="CBE_15132"/>
      <sheetName val="1_3_42"/>
      <sheetName val="1_4_42"/>
      <sheetName val="1_5_42"/>
      <sheetName val="1_5_52"/>
      <sheetName val="1_5_62"/>
      <sheetName val="1_5_7_2"/>
      <sheetName val="CUADRO_DE_CANT1"/>
      <sheetName val="Q__Ejec_1"/>
      <sheetName val="PARAMETROS_1"/>
      <sheetName val="Curva_S_Llanos1"/>
      <sheetName val="Estructura de Control"/>
      <sheetName val="Tarifas Equipos"/>
      <sheetName val="FRENTE OBRA"/>
      <sheetName val="ID 200123"/>
      <sheetName val="ID 200124"/>
      <sheetName val="Hoja3"/>
      <sheetName val="pre acta 4"/>
      <sheetName val="Acumulado facturado"/>
    </sheetNames>
    <sheetDataSet>
      <sheetData sheetId="0" refreshError="1">
        <row r="3">
          <cell r="M3" t="str">
            <v>PRESUPUESTO</v>
          </cell>
        </row>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M3">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M3" t="str">
            <v>Locación</v>
          </cell>
        </row>
      </sheetData>
      <sheetData sheetId="72" refreshError="1"/>
      <sheetData sheetId="73" refreshError="1"/>
      <sheetData sheetId="74">
        <row r="3">
          <cell r="M3">
            <v>0</v>
          </cell>
        </row>
      </sheetData>
      <sheetData sheetId="75">
        <row r="3">
          <cell r="M3">
            <v>0</v>
          </cell>
        </row>
      </sheetData>
      <sheetData sheetId="76">
        <row r="3">
          <cell r="M3">
            <v>0</v>
          </cell>
        </row>
      </sheetData>
      <sheetData sheetId="77">
        <row r="3">
          <cell r="M3">
            <v>0</v>
          </cell>
        </row>
      </sheetData>
      <sheetData sheetId="78">
        <row r="3">
          <cell r="M3">
            <v>0</v>
          </cell>
        </row>
      </sheetData>
      <sheetData sheetId="79">
        <row r="3">
          <cell r="M3">
            <v>0</v>
          </cell>
        </row>
      </sheetData>
      <sheetData sheetId="80">
        <row r="3">
          <cell r="M3">
            <v>0</v>
          </cell>
        </row>
      </sheetData>
      <sheetData sheetId="81">
        <row r="3">
          <cell r="M3">
            <v>0</v>
          </cell>
        </row>
      </sheetData>
      <sheetData sheetId="82"/>
      <sheetData sheetId="83">
        <row r="3">
          <cell r="M3">
            <v>0</v>
          </cell>
        </row>
      </sheetData>
      <sheetData sheetId="84">
        <row r="3">
          <cell r="M3" t="str">
            <v>PRESUPUESTO</v>
          </cell>
        </row>
      </sheetData>
      <sheetData sheetId="85">
        <row r="3">
          <cell r="M3">
            <v>0</v>
          </cell>
        </row>
      </sheetData>
      <sheetData sheetId="86"/>
      <sheetData sheetId="87">
        <row r="3">
          <cell r="M3" t="str">
            <v>Locación</v>
          </cell>
        </row>
      </sheetData>
      <sheetData sheetId="88">
        <row r="3">
          <cell r="M3" t="str">
            <v>Locación</v>
          </cell>
        </row>
      </sheetData>
      <sheetData sheetId="89">
        <row r="3">
          <cell r="M3" t="str">
            <v>PRESUPUESTO</v>
          </cell>
        </row>
      </sheetData>
      <sheetData sheetId="90">
        <row r="3">
          <cell r="M3" t="str">
            <v>PRESUPUESTO</v>
          </cell>
        </row>
      </sheetData>
      <sheetData sheetId="91" refreshError="1"/>
      <sheetData sheetId="92">
        <row r="3">
          <cell r="M3" t="str">
            <v>PRESUPUESTO</v>
          </cell>
        </row>
      </sheetData>
      <sheetData sheetId="93">
        <row r="3">
          <cell r="M3" t="str">
            <v>PRESUPUESTO</v>
          </cell>
        </row>
      </sheetData>
      <sheetData sheetId="94">
        <row r="3">
          <cell r="M3" t="str">
            <v>PRESUPUESTO</v>
          </cell>
        </row>
      </sheetData>
      <sheetData sheetId="95">
        <row r="3">
          <cell r="M3" t="str">
            <v>PRESUPUESTO</v>
          </cell>
        </row>
      </sheetData>
      <sheetData sheetId="96">
        <row r="3">
          <cell r="M3" t="str">
            <v>Locación</v>
          </cell>
        </row>
      </sheetData>
      <sheetData sheetId="97">
        <row r="3">
          <cell r="M3" t="str">
            <v>Locación</v>
          </cell>
        </row>
      </sheetData>
      <sheetData sheetId="98">
        <row r="3">
          <cell r="M3" t="str">
            <v>Locación</v>
          </cell>
        </row>
      </sheetData>
      <sheetData sheetId="99">
        <row r="3">
          <cell r="M3" t="str">
            <v>Locación</v>
          </cell>
        </row>
      </sheetData>
      <sheetData sheetId="100">
        <row r="3">
          <cell r="M3">
            <v>0</v>
          </cell>
        </row>
      </sheetData>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
          <cell r="M3">
            <v>0</v>
          </cell>
        </row>
      </sheetData>
      <sheetData sheetId="139">
        <row r="3">
          <cell r="M3" t="str">
            <v>Locación</v>
          </cell>
        </row>
      </sheetData>
      <sheetData sheetId="140">
        <row r="3">
          <cell r="M3">
            <v>0</v>
          </cell>
        </row>
      </sheetData>
      <sheetData sheetId="141">
        <row r="3">
          <cell r="M3" t="str">
            <v>Locación</v>
          </cell>
        </row>
      </sheetData>
      <sheetData sheetId="142">
        <row r="3">
          <cell r="M3">
            <v>0</v>
          </cell>
        </row>
      </sheetData>
      <sheetData sheetId="143"/>
      <sheetData sheetId="144"/>
      <sheetData sheetId="145"/>
      <sheetData sheetId="146">
        <row r="3">
          <cell r="M3">
            <v>0</v>
          </cell>
        </row>
      </sheetData>
      <sheetData sheetId="147"/>
      <sheetData sheetId="148"/>
      <sheetData sheetId="149"/>
      <sheetData sheetId="150"/>
      <sheetData sheetId="151"/>
      <sheetData sheetId="152"/>
      <sheetData sheetId="153"/>
      <sheetData sheetId="154"/>
      <sheetData sheetId="155"/>
      <sheetData sheetId="156"/>
      <sheetData sheetId="157"/>
      <sheetData sheetId="158">
        <row r="3">
          <cell r="M3" t="str">
            <v>PRESUPUESTO</v>
          </cell>
        </row>
      </sheetData>
      <sheetData sheetId="159"/>
      <sheetData sheetId="160">
        <row r="3">
          <cell r="M3" t="str">
            <v>Locación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
          <cell r="M3">
            <v>0</v>
          </cell>
        </row>
      </sheetData>
      <sheetData sheetId="188">
        <row r="3">
          <cell r="M3" t="str">
            <v>Locación</v>
          </cell>
        </row>
      </sheetData>
      <sheetData sheetId="189">
        <row r="3">
          <cell r="M3">
            <v>0</v>
          </cell>
        </row>
      </sheetData>
      <sheetData sheetId="190">
        <row r="3">
          <cell r="M3" t="str">
            <v>Locación</v>
          </cell>
        </row>
      </sheetData>
      <sheetData sheetId="191">
        <row r="3">
          <cell r="M3">
            <v>0</v>
          </cell>
        </row>
      </sheetData>
      <sheetData sheetId="192"/>
      <sheetData sheetId="193"/>
      <sheetData sheetId="194"/>
      <sheetData sheetId="195">
        <row r="3">
          <cell r="M3">
            <v>0</v>
          </cell>
        </row>
      </sheetData>
      <sheetData sheetId="196"/>
      <sheetData sheetId="197"/>
      <sheetData sheetId="198"/>
      <sheetData sheetId="199"/>
      <sheetData sheetId="200"/>
      <sheetData sheetId="201">
        <row r="3">
          <cell r="M3" t="str">
            <v>PRESUPUESTO</v>
          </cell>
        </row>
      </sheetData>
      <sheetData sheetId="202"/>
      <sheetData sheetId="203"/>
      <sheetData sheetId="204">
        <row r="3">
          <cell r="M3" t="str">
            <v>Locación</v>
          </cell>
        </row>
      </sheetData>
      <sheetData sheetId="205"/>
      <sheetData sheetId="206"/>
      <sheetData sheetId="207">
        <row r="3">
          <cell r="M3" t="str">
            <v>PRESUPUESTO</v>
          </cell>
        </row>
      </sheetData>
      <sheetData sheetId="208"/>
      <sheetData sheetId="209">
        <row r="3">
          <cell r="M3" t="str">
            <v>Locación</v>
          </cell>
        </row>
      </sheetData>
      <sheetData sheetId="210"/>
      <sheetData sheetId="211">
        <row r="3">
          <cell r="M3">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3">
          <cell r="M3">
            <v>0</v>
          </cell>
        </row>
      </sheetData>
      <sheetData sheetId="241">
        <row r="3">
          <cell r="M3" t="str">
            <v>Locación</v>
          </cell>
        </row>
      </sheetData>
      <sheetData sheetId="242">
        <row r="3">
          <cell r="M3">
            <v>0</v>
          </cell>
        </row>
      </sheetData>
      <sheetData sheetId="243">
        <row r="3">
          <cell r="M3" t="str">
            <v>Locación</v>
          </cell>
        </row>
      </sheetData>
      <sheetData sheetId="244">
        <row r="3">
          <cell r="M3">
            <v>0</v>
          </cell>
        </row>
      </sheetData>
      <sheetData sheetId="245"/>
      <sheetData sheetId="246"/>
      <sheetData sheetId="247"/>
      <sheetData sheetId="248">
        <row r="3">
          <cell r="M3">
            <v>0</v>
          </cell>
        </row>
      </sheetData>
      <sheetData sheetId="249"/>
      <sheetData sheetId="250"/>
      <sheetData sheetId="251"/>
      <sheetData sheetId="252"/>
      <sheetData sheetId="253"/>
      <sheetData sheetId="254">
        <row r="3">
          <cell r="M3" t="str">
            <v>PRESUPUESTO</v>
          </cell>
        </row>
      </sheetData>
      <sheetData sheetId="255"/>
      <sheetData sheetId="256"/>
      <sheetData sheetId="257">
        <row r="3">
          <cell r="M3" t="str">
            <v>Locación</v>
          </cell>
        </row>
      </sheetData>
      <sheetData sheetId="258"/>
      <sheetData sheetId="259"/>
      <sheetData sheetId="260">
        <row r="3">
          <cell r="M3" t="str">
            <v>PRESUPUESTO</v>
          </cell>
        </row>
      </sheetData>
      <sheetData sheetId="261"/>
      <sheetData sheetId="262">
        <row r="3">
          <cell r="M3" t="str">
            <v>Locación</v>
          </cell>
        </row>
      </sheetData>
      <sheetData sheetId="263"/>
      <sheetData sheetId="264">
        <row r="3">
          <cell r="M3">
            <v>0</v>
          </cell>
        </row>
      </sheetData>
      <sheetData sheetId="265"/>
      <sheetData sheetId="266"/>
      <sheetData sheetId="267"/>
      <sheetData sheetId="268"/>
      <sheetData sheetId="269"/>
      <sheetData sheetId="270"/>
      <sheetData sheetId="271"/>
      <sheetData sheetId="272" refreshError="1"/>
      <sheetData sheetId="273" refreshError="1"/>
      <sheetData sheetId="274">
        <row r="3">
          <cell r="M3">
            <v>0</v>
          </cell>
        </row>
      </sheetData>
      <sheetData sheetId="275"/>
      <sheetData sheetId="276"/>
      <sheetData sheetId="277"/>
      <sheetData sheetId="27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Hoja2"/>
      <sheetName val="1. MODELO 60KB"/>
      <sheetName val="BHA"/>
      <sheetName val="TABLA5"/>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Crudos"/>
      <sheetName val="TOVFEB."/>
      <sheetName val="C21_A310"/>
      <sheetName val="C21_G115"/>
      <sheetName val="C21_G220"/>
      <sheetName val="Ppto 2001"/>
      <sheetName val="CONTRATO"/>
      <sheetName val="Tabla"/>
      <sheetName val="Base Info"/>
      <sheetName val="Ppto_2001"/>
      <sheetName val="TOVFEB_"/>
      <sheetName val="DPC"/>
      <sheetName val="Estrategia"/>
      <sheetName val="Base_P10"/>
      <sheetName val="Base_P50"/>
      <sheetName val="Base_P90"/>
      <sheetName val="Prod_Inv_P10"/>
      <sheetName val="Prod_Inv_P50"/>
      <sheetName val="Prod_Inv_P90"/>
      <sheetName val="Todos"/>
      <sheetName val="Cuad 2.9 "/>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Modelo Financiero Determ. "/>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INGENIERÍA"/>
      <sheetName val="EMPRESA"/>
      <sheetName val="Cronograma"/>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
      <sheetName val="CECOS SOP"/>
      <sheetName val="SEGUIMIENTO"/>
      <sheetName val="Malas Prácticas eliminadas"/>
      <sheetName val="Plan Anual Mantto"/>
      <sheetName val="OBRA CIVIL RQ 06"/>
      <sheetName val="Mano de Obra"/>
      <sheetName val="PLAN MENSUAL"/>
      <sheetName val="Modelo financiero-Alter_3"/>
      <sheetName val="F.Caja"/>
      <sheetName val="General"/>
      <sheetName val="LISTA DE LAS MACROS "/>
      <sheetName val="Listas_Desplegables"/>
      <sheetName val="Modelo_Financiero_Determ__"/>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PSM_Monthly"/>
      <sheetName val="CRUDOS_MES_EVALUADO"/>
      <sheetName val="COSTOS_DE_TRANSPORTE"/>
      <sheetName val="CODIGOS_PERDIDAS"/>
      <sheetName val="Resultados"/>
      <sheetName val="SALARIOS (2)"/>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Lineas_del_PACC"/>
      <sheetName val="COL_21169"/>
      <sheetName val="Lista_APU"/>
      <sheetName val="DEST__MEDIOS"/>
      <sheetName val="CARGASPROC_"/>
      <sheetName val="G_L_P__FINAL"/>
      <sheetName val="Valor_Oferta"/>
      <sheetName val="Referencia Sistemas"/>
      <sheetName val="EQUIPOS"/>
      <sheetName val="WRut"/>
      <sheetName val="BASE CG1"/>
      <sheetName val="Menu"/>
      <sheetName val="OT"/>
      <sheetName val="AIU"/>
      <sheetName val="Ordenes Internas"/>
      <sheetName val="Informacion"/>
      <sheetName val="TariCiud"/>
      <sheetName val="LISTA OTS"/>
      <sheetName val="140 kbbld Cus,BCF22"/>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POZO 7959"/>
      <sheetName val="Par"/>
      <sheetName val="Siglas"/>
      <sheetName val="TABLAS (3)"/>
      <sheetName val="REG (2)"/>
      <sheetName val="CANTIDADES TOTALES"/>
      <sheetName val="SABANA"/>
      <sheetName val="COST_CCTL"/>
      <sheetName val="CantidadesComite"/>
      <sheetName val="MAMPO 1"/>
      <sheetName val="DATOSBP"/>
      <sheetName val="DATOSPB"/>
      <sheetName val="1.1"/>
      <sheetName val="EQUIPO"/>
      <sheetName val="TUBERIA"/>
      <sheetName val="MATERIALES"/>
      <sheetName val="Tablas (2)"/>
      <sheetName val="PRESUPUESTO 2O16"/>
      <sheetName val="C. IMPORTADAS"/>
      <sheetName val="Parámetros Formato "/>
      <sheetName val="RESERVAS Y PRODUCCIONES"/>
      <sheetName val="7422CW00"/>
      <sheetName val="cantidades sf-21"/>
      <sheetName val="informe avance campo"/>
      <sheetName val="Clúster"/>
      <sheetName val="trafos acad"/>
      <sheetName val="A-RECURSOS-MATERIAL"/>
      <sheetName val="TOTAL_AREA_PORTAFOLIO_ORIGINAL"/>
      <sheetName val="Admin_Cost_Flow"/>
      <sheetName val="PROYECTOS_TRÁNSITO1"/>
      <sheetName val="LISTA_DE_LAS_MACROS_"/>
      <sheetName val="COMPRA_MATERIA_PRIMA2"/>
      <sheetName val="DATOS_BASE_ABA"/>
      <sheetName val="Referencia_Sistemas"/>
      <sheetName val="PARÁMETROS_(2)"/>
      <sheetName val="PLAN_MENSUAL"/>
      <sheetName val="Modelo_financiero-Alter_3"/>
      <sheetName val="Malas_Prácticas_eliminadas"/>
      <sheetName val="F_Caja"/>
      <sheetName val="Ordenes_Internas"/>
      <sheetName val="BASE_CG1"/>
      <sheetName val="FORMULA Marzo 07"/>
      <sheetName val="Plan_Anual_Mantt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List.Per"/>
      <sheetName val="DATOS GENERALES"/>
      <sheetName val="Items"/>
      <sheetName val="AFP"/>
      <sheetName val="EPS"/>
      <sheetName val="NOVEDAD"/>
      <sheetName val="SEXO"/>
      <sheetName val="TIPO DE DOCUMENTO"/>
      <sheetName val="TIPO DE COTIZANTE"/>
      <sheetName val="D. ENTRADA"/>
      <sheetName val="parametros de formato"/>
      <sheetName val="Modelo financiero Alt 1"/>
      <sheetName val="C_CTL"/>
      <sheetName val="TRACK"/>
      <sheetName val="HH_HM"/>
      <sheetName val="WKL"/>
      <sheetName val="TARIFAS 2015"/>
      <sheetName val="Civil"/>
      <sheetName val="resumen p4H"/>
      <sheetName val="LISTA"/>
      <sheetName val="Cuentas"/>
      <sheetName val="BENEF__DE_ESPEC_"/>
      <sheetName val="GRAFICAS GEC"/>
      <sheetName val="Matriz RAM"/>
      <sheetName val="BASE CENIT"/>
      <sheetName val="PLANTILLA PCC 2016-2018"/>
      <sheetName val="PLANTILLA PCC 2016-2018 RUBIALE"/>
      <sheetName val="td gastos"/>
      <sheetName val="td proyect"/>
      <sheetName val="ListaDesplegable"/>
      <sheetName val="Densidad -TRAFO"/>
      <sheetName val="MUESTREOS"/>
      <sheetName val="SALARIOS"/>
      <sheetName val="Form5 _Pág_ 2"/>
      <sheetName val="Form5 _Pág_ 1"/>
      <sheetName val="INSTRUCTIVO Para el Usuario"/>
      <sheetName val="Datos no borrar"/>
      <sheetName val="Hoja4"/>
      <sheetName val="CONSTANTES"/>
      <sheetName val="Mov. Tks-380"/>
      <sheetName val="Pilares e iniciativas"/>
      <sheetName val="Rec"/>
      <sheetName val="Base de Datos"/>
      <sheetName val="2016"/>
      <sheetName val="RESPONSABLES"/>
      <sheetName val="Sistemas"/>
      <sheetName val="B515"/>
      <sheetName val="Comite Gerencias"/>
      <sheetName val="DATOS INFORME ECP"/>
      <sheetName val="DATOS INGRESO"/>
      <sheetName val="BasedeDatos"/>
      <sheetName val="PRESUPUESTO anual"/>
      <sheetName val="326 "/>
      <sheetName val="337"/>
      <sheetName val="338"/>
      <sheetName val="vr horas"/>
      <sheetName val="Valor hora persona"/>
      <sheetName val="Nom 326"/>
      <sheetName val="Nom 337"/>
      <sheetName val="Nom 338"/>
      <sheetName val="Tarifas OCE"/>
      <sheetName val="tarifa ILI"/>
      <sheetName val="OTROS"/>
      <sheetName val="PERSONAL"/>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Eq"/>
      <sheetName val="ECOPETROL Resultados"/>
      <sheetName val="ITEM"/>
      <sheetName val="MUNICIPIOS"/>
      <sheetName val="Cuadro Ofrecimiento Economi (2"/>
      <sheetName val="Cuadro Ofrecimiento Economico"/>
      <sheetName val="Picklist"/>
      <sheetName val="Personalizar"/>
      <sheetName val="LISTA DE RESPONSABLES"/>
      <sheetName val="Categori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INDICE"/>
      <sheetName val="TARIFAS"/>
      <sheetName val="SUCURSALES"/>
      <sheetName val="ORDENES DE TRABAJO"/>
      <sheetName val="CUADRO_CONTROL"/>
      <sheetName val="Task List"/>
      <sheetName val="Nuevo calculo"/>
      <sheetName val="PRESU"/>
      <sheetName val="Insum"/>
      <sheetName val="PESOS"/>
      <sheetName val="cantidades sf-42"/>
      <sheetName val="cantidades sf-30"/>
      <sheetName val="resumen sf-42"/>
      <sheetName val="resumen sf-30"/>
      <sheetName val="Listas y calculos"/>
      <sheetName val="Plantilla"/>
      <sheetName val="INFORMACION ADICIONAL"/>
      <sheetName val="BD Proyectos Visualizaciones"/>
      <sheetName val="Datos de Entrada"/>
      <sheetName val="MEMORIAS DE CALCULO"/>
      <sheetName val="Control AVance"/>
      <sheetName val="RESUMEN (Directo)"/>
      <sheetName val="LIQUIDACIONES"/>
      <sheetName val="ZONAS"/>
      <sheetName val="DATOS_PIMS"/>
      <sheetName val="D_AWG"/>
      <sheetName val="T_Cu_ASTM"/>
      <sheetName val="CUADRO AA"/>
      <sheetName val="LIQUIDA-NOMINA"/>
      <sheetName val="NOMINA 1"/>
      <sheetName val="VALORES"/>
      <sheetName val="Datos Basicos"/>
      <sheetName val="Prestaciones y AIU"/>
      <sheetName val="FACTORES_DE_ INVERSIONES"/>
      <sheetName val="DESCRIPCION ENTREGABLES"/>
      <sheetName val="DATOS HH-PRUEBAS"/>
      <sheetName val="VALIDACIONES"/>
      <sheetName val="Clasif. ctas"/>
      <sheetName val="BASICA"/>
      <sheetName val="PNP"/>
      <sheetName val="consumo gas"/>
      <sheetName val="eCORESERVAS "/>
      <sheetName val="BS"/>
      <sheetName val="FACTORES"/>
      <sheetName val="STRSUMM0"/>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ARP"/>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SEGUIMIENTO PRESUPUESTO"/>
      <sheetName val="w_dn_idd"/>
      <sheetName val="PRONOSTICO"/>
      <sheetName val="desmonte"/>
      <sheetName val="Tableau"/>
      <sheetName val="MCI_LÍNEAS DE FLUJO"/>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AREAS"/>
      <sheetName val="MAESTR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DATOS CONTRATO"/>
      <sheetName val="LIQ-NOM"/>
      <sheetName val="NOMINA-1"/>
      <sheetName val="Datos Maestros"/>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POLIZA ANUAL"/>
      <sheetName val="AUTORIZACION "/>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mto.electr."/>
      <sheetName val="ID 200130"/>
      <sheetName val="Inf. Sem"/>
      <sheetName val="Arbitrage"/>
      <sheetName val="Teknion"/>
      <sheetName val="Samas Groep"/>
      <sheetName val="Hon Industries"/>
      <sheetName val="Herman Miller"/>
      <sheetName val="B.BTA.S.VALORES"/>
      <sheetName val="VRINT 1203"/>
      <sheetName val="VRINT0212"/>
      <sheetName val="A.P.U. 2012"/>
      <sheetName val="A.P.U. 2013"/>
      <sheetName val="A.P.U. 2014"/>
      <sheetName val="A.P.U. 2015"/>
      <sheetName val="Matriz Operacional"/>
      <sheetName val="PAQUETE 2"/>
      <sheetName val="CONS"/>
      <sheetName val="Index_Graph1"/>
      <sheetName val="Info-Portaf"/>
      <sheetName val="ResumenCOP"/>
      <sheetName val="DESVIAC"/>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ATES INICIALES"/>
      <sheetName val="DATOS PERSONAL -LAB"/>
      <sheetName val="5. Protección de la Tecnología"/>
      <sheetName val="Hitos"/>
      <sheetName val="7.1. Hitos PTE"/>
      <sheetName val="Tabla Indicadores"/>
      <sheetName val="LISTAS DE CAMPOS"/>
      <sheetName val="CondGrales"/>
      <sheetName val="1.Herramientas"/>
      <sheetName val="1.Materiales o Consumibles"/>
      <sheetName val="1.Vehiculos y Transp"/>
      <sheetName val="PRIORIDAD INSPECCIÓN"/>
      <sheetName val="LISTA DESPLEGABLE OTROS"/>
      <sheetName val="ORITO"/>
      <sheetName val="NOR-ORIENTE"/>
      <sheetName val="OCCIDENTE-CHU"/>
      <sheetName val="OCCIDENTE-CAR"/>
      <sheetName val="SUR"/>
      <sheetName val="LISTA DESPLEGABLE SUPERFICIE"/>
      <sheetName val="Datos_CO"/>
      <sheetName val="Obra Eléctrica"/>
      <sheetName val="UNITARIOS (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VOL"/>
      <sheetName val="VARI"/>
      <sheetName val="PXQ_PY"/>
      <sheetName val="PXQ_P"/>
      <sheetName val="PXQ_R"/>
      <sheetName val="COMPARA"/>
      <sheetName val="PROY"/>
      <sheetName val="PXQ Comp"/>
      <sheetName val="PXQ 2020"/>
      <sheetName val="Lista desplegable"/>
      <sheetName val="Fluid Types and Formulations"/>
      <sheetName val="Conc. Renta"/>
      <sheetName val="Estado de Resultado"/>
      <sheetName val="Balance General"/>
      <sheetName val="G"/>
      <sheetName val="CONTROL DE REVISIONES"/>
      <sheetName val="FP+DOT"/>
      <sheetName val="BCE-ENERO-2004"/>
      <sheetName val="Previsión 2012"/>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TYPENAME"/>
      <sheetName val="Anexo 2. Reportes MIC"/>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TRA 1 "/>
      <sheetName val="TRA 1  (2)"/>
      <sheetName val="TRV4"/>
      <sheetName val="TRV5"/>
      <sheetName val="LOCACION"/>
      <sheetName val="G.G"/>
      <sheetName val="Budget Rates"/>
      <sheetName val="Detalle Otros Flujo"/>
      <sheetName val="HOJADECONSOLIDACION"/>
      <sheetName val="CC_flatfile"/>
      <sheetName val="Carat"/>
    </sheetNames>
    <sheetDataSet>
      <sheetData sheetId="0">
        <row r="125">
          <cell r="B125"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24">
          <cell r="B224" t="str">
            <v>MES No:</v>
          </cell>
        </row>
      </sheetData>
      <sheetData sheetId="226" refreshError="1"/>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efreshError="1"/>
      <sheetData sheetId="240">
        <row r="224">
          <cell r="B224" t="str">
            <v>MES No:</v>
          </cell>
        </row>
      </sheetData>
      <sheetData sheetId="241">
        <row r="224">
          <cell r="B224" t="str">
            <v>MES No:</v>
          </cell>
        </row>
      </sheetData>
      <sheetData sheetId="242">
        <row r="224">
          <cell r="B224" t="str">
            <v>MES No:</v>
          </cell>
        </row>
      </sheetData>
      <sheetData sheetId="243" refreshError="1"/>
      <sheetData sheetId="244" refreshError="1"/>
      <sheetData sheetId="245" refreshError="1"/>
      <sheetData sheetId="246">
        <row r="224">
          <cell r="B224" t="str">
            <v>MES No:</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24">
          <cell r="B224" t="str">
            <v>MES No:</v>
          </cell>
        </row>
      </sheetData>
      <sheetData sheetId="257">
        <row r="224">
          <cell r="B224" t="str">
            <v>MES No:</v>
          </cell>
        </row>
      </sheetData>
      <sheetData sheetId="258">
        <row r="224">
          <cell r="B224" t="str">
            <v>MES No:</v>
          </cell>
        </row>
      </sheetData>
      <sheetData sheetId="259">
        <row r="224">
          <cell r="B224" t="str">
            <v>MES No:</v>
          </cell>
        </row>
      </sheetData>
      <sheetData sheetId="260">
        <row r="224">
          <cell r="B224" t="str">
            <v>MES No:</v>
          </cell>
        </row>
      </sheetData>
      <sheetData sheetId="261" refreshError="1"/>
      <sheetData sheetId="262">
        <row r="224">
          <cell r="B224" t="str">
            <v>MES No: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ow r="224">
          <cell r="B224" t="str">
            <v>MES No:</v>
          </cell>
        </row>
      </sheetData>
      <sheetData sheetId="277">
        <row r="224">
          <cell r="B224" t="str">
            <v>MES No:</v>
          </cell>
        </row>
      </sheetData>
      <sheetData sheetId="278">
        <row r="224">
          <cell r="B224" t="str">
            <v>MES No:</v>
          </cell>
        </row>
      </sheetData>
      <sheetData sheetId="279">
        <row r="224">
          <cell r="B224" t="str">
            <v>MES No:</v>
          </cell>
        </row>
      </sheetData>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ow r="224">
          <cell r="B224" t="str">
            <v>MES No:</v>
          </cell>
        </row>
      </sheetData>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224">
          <cell r="B224" t="str">
            <v>MES No:</v>
          </cell>
        </row>
      </sheetData>
      <sheetData sheetId="370" refreshError="1"/>
      <sheetData sheetId="371" refreshError="1"/>
      <sheetData sheetId="372" refreshError="1"/>
      <sheetData sheetId="373" refreshError="1"/>
      <sheetData sheetId="374" refreshError="1"/>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ow r="224">
          <cell r="B224" t="str">
            <v>MES No:</v>
          </cell>
        </row>
      </sheetData>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24">
          <cell r="B224" t="str">
            <v>MES No:</v>
          </cell>
        </row>
      </sheetData>
      <sheetData sheetId="453">
        <row r="224">
          <cell r="B224" t="str">
            <v>MES No:</v>
          </cell>
        </row>
      </sheetData>
      <sheetData sheetId="454">
        <row r="224">
          <cell r="B224" t="str">
            <v>MES No:</v>
          </cell>
        </row>
      </sheetData>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ow r="109">
          <cell r="F109">
            <v>22713.357777694815</v>
          </cell>
        </row>
      </sheetData>
      <sheetData sheetId="492">
        <row r="109">
          <cell r="F109">
            <v>22713.357777694815</v>
          </cell>
        </row>
      </sheetData>
      <sheetData sheetId="493">
        <row r="109">
          <cell r="F109">
            <v>22713.357777694815</v>
          </cell>
        </row>
      </sheetData>
      <sheetData sheetId="494">
        <row r="109">
          <cell r="F109">
            <v>22713.357777694815</v>
          </cell>
        </row>
      </sheetData>
      <sheetData sheetId="495">
        <row r="109">
          <cell r="F109">
            <v>22713.357777694815</v>
          </cell>
        </row>
      </sheetData>
      <sheetData sheetId="496">
        <row r="109">
          <cell r="F109">
            <v>22713.357777694815</v>
          </cell>
        </row>
      </sheetData>
      <sheetData sheetId="497">
        <row r="109">
          <cell r="F109">
            <v>22713.357777694815</v>
          </cell>
        </row>
      </sheetData>
      <sheetData sheetId="498">
        <row r="109">
          <cell r="F109">
            <v>22713.357777694815</v>
          </cell>
        </row>
      </sheetData>
      <sheetData sheetId="499">
        <row r="109">
          <cell r="F109">
            <v>22713.357777694815</v>
          </cell>
        </row>
      </sheetData>
      <sheetData sheetId="500">
        <row r="109">
          <cell r="F109">
            <v>22713.357777694815</v>
          </cell>
        </row>
      </sheetData>
      <sheetData sheetId="501">
        <row r="109">
          <cell r="F109">
            <v>22713.357777694815</v>
          </cell>
        </row>
      </sheetData>
      <sheetData sheetId="502">
        <row r="109">
          <cell r="F109">
            <v>22713.357777694815</v>
          </cell>
        </row>
      </sheetData>
      <sheetData sheetId="503">
        <row r="109">
          <cell r="F109">
            <v>22713.357777694815</v>
          </cell>
        </row>
      </sheetData>
      <sheetData sheetId="504">
        <row r="109">
          <cell r="F109">
            <v>22713.357777694815</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ow r="109">
          <cell r="F109">
            <v>22713.357777694815</v>
          </cell>
        </row>
      </sheetData>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ow r="109">
          <cell r="F109">
            <v>22713.357777694815</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09">
          <cell r="F109">
            <v>43.789380089226867</v>
          </cell>
        </row>
      </sheetData>
      <sheetData sheetId="622">
        <row r="109">
          <cell r="F109">
            <v>43.789380089226867</v>
          </cell>
        </row>
      </sheetData>
      <sheetData sheetId="623">
        <row r="109">
          <cell r="F109">
            <v>43.789380089226867</v>
          </cell>
        </row>
      </sheetData>
      <sheetData sheetId="624">
        <row r="109">
          <cell r="F109">
            <v>43.789380089226867</v>
          </cell>
        </row>
      </sheetData>
      <sheetData sheetId="625" refreshError="1"/>
      <sheetData sheetId="626" refreshError="1"/>
      <sheetData sheetId="627" refreshError="1"/>
      <sheetData sheetId="628">
        <row r="109">
          <cell r="F109">
            <v>43.789380089226867</v>
          </cell>
        </row>
      </sheetData>
      <sheetData sheetId="629">
        <row r="109">
          <cell r="F109">
            <v>43.789380089226867</v>
          </cell>
        </row>
      </sheetData>
      <sheetData sheetId="630">
        <row r="109">
          <cell r="F109">
            <v>43.789380089226867</v>
          </cell>
        </row>
      </sheetData>
      <sheetData sheetId="631">
        <row r="109">
          <cell r="F109">
            <v>43.789380089226867</v>
          </cell>
        </row>
      </sheetData>
      <sheetData sheetId="632">
        <row r="109">
          <cell r="F109">
            <v>43.789380089226867</v>
          </cell>
        </row>
      </sheetData>
      <sheetData sheetId="633">
        <row r="109">
          <cell r="F109">
            <v>43.789380089226867</v>
          </cell>
        </row>
      </sheetData>
      <sheetData sheetId="634">
        <row r="109">
          <cell r="F109">
            <v>43.789380089226867</v>
          </cell>
        </row>
      </sheetData>
      <sheetData sheetId="635">
        <row r="109">
          <cell r="F109">
            <v>43.789380089226867</v>
          </cell>
        </row>
      </sheetData>
      <sheetData sheetId="636">
        <row r="109">
          <cell r="F109">
            <v>43.789380089226867</v>
          </cell>
        </row>
      </sheetData>
      <sheetData sheetId="637" refreshError="1"/>
      <sheetData sheetId="638" refreshError="1"/>
      <sheetData sheetId="639" refreshError="1"/>
      <sheetData sheetId="640" refreshError="1"/>
      <sheetData sheetId="641" refreshError="1"/>
      <sheetData sheetId="642" refreshError="1"/>
      <sheetData sheetId="643">
        <row r="109">
          <cell r="F109">
            <v>43.789380089226867</v>
          </cell>
        </row>
      </sheetData>
      <sheetData sheetId="644">
        <row r="109">
          <cell r="F109">
            <v>43.789380089226867</v>
          </cell>
        </row>
      </sheetData>
      <sheetData sheetId="645">
        <row r="109">
          <cell r="F109">
            <v>43.789380089226867</v>
          </cell>
        </row>
      </sheetData>
      <sheetData sheetId="646">
        <row r="109">
          <cell r="F109">
            <v>43.789380089226867</v>
          </cell>
        </row>
      </sheetData>
      <sheetData sheetId="647">
        <row r="224">
          <cell r="B224" t="str">
            <v>MES No:</v>
          </cell>
        </row>
      </sheetData>
      <sheetData sheetId="648">
        <row r="224">
          <cell r="B224" t="str">
            <v>MES No:</v>
          </cell>
        </row>
      </sheetData>
      <sheetData sheetId="649">
        <row r="224">
          <cell r="B224" t="str">
            <v>MES No:</v>
          </cell>
        </row>
      </sheetData>
      <sheetData sheetId="650">
        <row r="224">
          <cell r="B224" t="str">
            <v>MES No:</v>
          </cell>
        </row>
      </sheetData>
      <sheetData sheetId="651">
        <row r="109">
          <cell r="F109">
            <v>43.789380089226867</v>
          </cell>
        </row>
      </sheetData>
      <sheetData sheetId="652">
        <row r="109">
          <cell r="F109">
            <v>43.789380089226867</v>
          </cell>
        </row>
      </sheetData>
      <sheetData sheetId="653">
        <row r="109">
          <cell r="F109">
            <v>43.789380089226867</v>
          </cell>
        </row>
      </sheetData>
      <sheetData sheetId="654"/>
      <sheetData sheetId="655"/>
      <sheetData sheetId="656"/>
      <sheetData sheetId="657"/>
      <sheetData sheetId="658"/>
      <sheetData sheetId="659"/>
      <sheetData sheetId="660">
        <row r="109">
          <cell r="F109">
            <v>43.789380089226867</v>
          </cell>
        </row>
      </sheetData>
      <sheetData sheetId="661">
        <row r="109">
          <cell r="F109">
            <v>43.789380089226867</v>
          </cell>
        </row>
      </sheetData>
      <sheetData sheetId="662">
        <row r="109">
          <cell r="F109">
            <v>43.789380089226867</v>
          </cell>
        </row>
      </sheetData>
      <sheetData sheetId="663">
        <row r="109">
          <cell r="F109">
            <v>43.789380089226867</v>
          </cell>
        </row>
      </sheetData>
      <sheetData sheetId="664">
        <row r="224">
          <cell r="B224" t="str">
            <v>MES No:</v>
          </cell>
        </row>
      </sheetData>
      <sheetData sheetId="665">
        <row r="109">
          <cell r="F109">
            <v>43.789380089226867</v>
          </cell>
        </row>
      </sheetData>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row r="109">
          <cell r="F109">
            <v>43.789380089226867</v>
          </cell>
        </row>
      </sheetData>
      <sheetData sheetId="671"/>
      <sheetData sheetId="672"/>
      <sheetData sheetId="673"/>
      <sheetData sheetId="674">
        <row r="224">
          <cell r="B224" t="str">
            <v>MES No:</v>
          </cell>
        </row>
      </sheetData>
      <sheetData sheetId="675">
        <row r="109">
          <cell r="F109">
            <v>43.789380089226867</v>
          </cell>
        </row>
      </sheetData>
      <sheetData sheetId="676">
        <row r="109">
          <cell r="F109">
            <v>43.789380089226867</v>
          </cell>
        </row>
      </sheetData>
      <sheetData sheetId="677">
        <row r="109">
          <cell r="F109">
            <v>43.789380089226867</v>
          </cell>
        </row>
      </sheetData>
      <sheetData sheetId="678">
        <row r="224">
          <cell r="B224" t="str">
            <v>MES No:</v>
          </cell>
        </row>
      </sheetData>
      <sheetData sheetId="679">
        <row r="109">
          <cell r="F109">
            <v>43.789380089226867</v>
          </cell>
        </row>
      </sheetData>
      <sheetData sheetId="680">
        <row r="109">
          <cell r="F109">
            <v>43.789380089226867</v>
          </cell>
        </row>
      </sheetData>
      <sheetData sheetId="681">
        <row r="224">
          <cell r="B224" t="str">
            <v>MES No:</v>
          </cell>
        </row>
      </sheetData>
      <sheetData sheetId="682">
        <row r="224">
          <cell r="B224" t="str">
            <v>MES No:</v>
          </cell>
        </row>
      </sheetData>
      <sheetData sheetId="683">
        <row r="109">
          <cell r="F109">
            <v>43.789380089226867</v>
          </cell>
        </row>
      </sheetData>
      <sheetData sheetId="684">
        <row r="224">
          <cell r="B224" t="str">
            <v>MES No:</v>
          </cell>
        </row>
      </sheetData>
      <sheetData sheetId="685">
        <row r="109">
          <cell r="F109">
            <v>43.789380089226867</v>
          </cell>
        </row>
      </sheetData>
      <sheetData sheetId="686" refreshError="1"/>
      <sheetData sheetId="687">
        <row r="109">
          <cell r="F109">
            <v>43.789380089226867</v>
          </cell>
        </row>
      </sheetData>
      <sheetData sheetId="688">
        <row r="109">
          <cell r="F109">
            <v>43.789380089226867</v>
          </cell>
        </row>
      </sheetData>
      <sheetData sheetId="689">
        <row r="109">
          <cell r="F109">
            <v>43.789380089226867</v>
          </cell>
        </row>
      </sheetData>
      <sheetData sheetId="690">
        <row r="109">
          <cell r="F109">
            <v>43.789380089226867</v>
          </cell>
        </row>
      </sheetData>
      <sheetData sheetId="691">
        <row r="109">
          <cell r="F109">
            <v>43.789380089226867</v>
          </cell>
        </row>
      </sheetData>
      <sheetData sheetId="692">
        <row r="109">
          <cell r="F109">
            <v>43.789380089226867</v>
          </cell>
        </row>
      </sheetData>
      <sheetData sheetId="693">
        <row r="109">
          <cell r="F109">
            <v>43.789380089226867</v>
          </cell>
        </row>
      </sheetData>
      <sheetData sheetId="694">
        <row r="109">
          <cell r="F109">
            <v>43.789380089226867</v>
          </cell>
        </row>
      </sheetData>
      <sheetData sheetId="695"/>
      <sheetData sheetId="696"/>
      <sheetData sheetId="697"/>
      <sheetData sheetId="698">
        <row r="109">
          <cell r="F109">
            <v>43.789380089226867</v>
          </cell>
        </row>
      </sheetData>
      <sheetData sheetId="699">
        <row r="109">
          <cell r="F109">
            <v>43.789380089226867</v>
          </cell>
        </row>
      </sheetData>
      <sheetData sheetId="700">
        <row r="109">
          <cell r="F109">
            <v>43.789380089226867</v>
          </cell>
        </row>
      </sheetData>
      <sheetData sheetId="701">
        <row r="109">
          <cell r="F109">
            <v>43.789380089226867</v>
          </cell>
        </row>
      </sheetData>
      <sheetData sheetId="702"/>
      <sheetData sheetId="703">
        <row r="109">
          <cell r="F109">
            <v>43.789380089226867</v>
          </cell>
        </row>
      </sheetData>
      <sheetData sheetId="704">
        <row r="109">
          <cell r="F109">
            <v>43.789380089226867</v>
          </cell>
        </row>
      </sheetData>
      <sheetData sheetId="705">
        <row r="109">
          <cell r="F109">
            <v>43.789380089226867</v>
          </cell>
        </row>
      </sheetData>
      <sheetData sheetId="706">
        <row r="109">
          <cell r="F109">
            <v>43.789380089226867</v>
          </cell>
        </row>
      </sheetData>
      <sheetData sheetId="707"/>
      <sheetData sheetId="708"/>
      <sheetData sheetId="709">
        <row r="224">
          <cell r="B224" t="str">
            <v>MES No:</v>
          </cell>
        </row>
      </sheetData>
      <sheetData sheetId="710">
        <row r="109">
          <cell r="F109">
            <v>43.789380089226867</v>
          </cell>
        </row>
      </sheetData>
      <sheetData sheetId="711">
        <row r="109">
          <cell r="F109">
            <v>43.789380089226867</v>
          </cell>
        </row>
      </sheetData>
      <sheetData sheetId="712">
        <row r="224">
          <cell r="B224" t="str">
            <v>MES No:</v>
          </cell>
        </row>
      </sheetData>
      <sheetData sheetId="713">
        <row r="109">
          <cell r="F109">
            <v>43.789380089226867</v>
          </cell>
        </row>
      </sheetData>
      <sheetData sheetId="714">
        <row r="109">
          <cell r="F109">
            <v>43.789380089226867</v>
          </cell>
        </row>
      </sheetData>
      <sheetData sheetId="715">
        <row r="109">
          <cell r="F109">
            <v>43.789380089226867</v>
          </cell>
        </row>
      </sheetData>
      <sheetData sheetId="716">
        <row r="109">
          <cell r="F109">
            <v>43.789380089226867</v>
          </cell>
        </row>
      </sheetData>
      <sheetData sheetId="717">
        <row r="224">
          <cell r="B224" t="str">
            <v>MES No:</v>
          </cell>
        </row>
      </sheetData>
      <sheetData sheetId="718">
        <row r="224">
          <cell r="B224" t="str">
            <v>MES No:</v>
          </cell>
        </row>
      </sheetData>
      <sheetData sheetId="719">
        <row r="109">
          <cell r="F109">
            <v>43.789380089226867</v>
          </cell>
        </row>
      </sheetData>
      <sheetData sheetId="720">
        <row r="109">
          <cell r="F109">
            <v>43.789380089226867</v>
          </cell>
        </row>
      </sheetData>
      <sheetData sheetId="721">
        <row r="109">
          <cell r="F109">
            <v>43.789380089226867</v>
          </cell>
        </row>
      </sheetData>
      <sheetData sheetId="722">
        <row r="109">
          <cell r="F109">
            <v>43.789380089226867</v>
          </cell>
        </row>
      </sheetData>
      <sheetData sheetId="723">
        <row r="224">
          <cell r="B224" t="str">
            <v>MES No:</v>
          </cell>
        </row>
      </sheetData>
      <sheetData sheetId="724">
        <row r="109">
          <cell r="F109">
            <v>43.789380089226867</v>
          </cell>
        </row>
      </sheetData>
      <sheetData sheetId="725">
        <row r="224">
          <cell r="B224" t="str">
            <v>MES No:</v>
          </cell>
        </row>
      </sheetData>
      <sheetData sheetId="726">
        <row r="224">
          <cell r="B224" t="str">
            <v>MES No:</v>
          </cell>
        </row>
      </sheetData>
      <sheetData sheetId="727">
        <row r="109">
          <cell r="F109">
            <v>43.789380089226867</v>
          </cell>
        </row>
      </sheetData>
      <sheetData sheetId="728">
        <row r="224">
          <cell r="B224" t="str">
            <v>MES No:</v>
          </cell>
        </row>
      </sheetData>
      <sheetData sheetId="729">
        <row r="224">
          <cell r="B224" t="str">
            <v>MES No:</v>
          </cell>
        </row>
      </sheetData>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224">
          <cell r="B224" t="str">
            <v>MES No:</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109">
          <cell r="F109">
            <v>43.789380089226867</v>
          </cell>
        </row>
      </sheetData>
      <sheetData sheetId="754">
        <row r="224">
          <cell r="B224" t="str">
            <v>MES No:</v>
          </cell>
        </row>
      </sheetData>
      <sheetData sheetId="755">
        <row r="224">
          <cell r="B224" t="str">
            <v>MES No:</v>
          </cell>
        </row>
      </sheetData>
      <sheetData sheetId="756">
        <row r="224">
          <cell r="B224" t="str">
            <v>MES No:</v>
          </cell>
        </row>
      </sheetData>
      <sheetData sheetId="757">
        <row r="109">
          <cell r="F109">
            <v>43.789380089226867</v>
          </cell>
        </row>
      </sheetData>
      <sheetData sheetId="758">
        <row r="224">
          <cell r="B224" t="str">
            <v>MES No:</v>
          </cell>
        </row>
      </sheetData>
      <sheetData sheetId="759"/>
      <sheetData sheetId="760"/>
      <sheetData sheetId="761">
        <row r="224">
          <cell r="B224" t="str">
            <v>MES No:</v>
          </cell>
        </row>
      </sheetData>
      <sheetData sheetId="762">
        <row r="224">
          <cell r="B224" t="str">
            <v>MES No:</v>
          </cell>
        </row>
      </sheetData>
      <sheetData sheetId="763">
        <row r="224">
          <cell r="B224" t="str">
            <v>MES No:</v>
          </cell>
        </row>
      </sheetData>
      <sheetData sheetId="764">
        <row r="109">
          <cell r="F109">
            <v>22713.357777694815</v>
          </cell>
        </row>
      </sheetData>
      <sheetData sheetId="765">
        <row r="224">
          <cell r="B224" t="str">
            <v>MES No:</v>
          </cell>
        </row>
      </sheetData>
      <sheetData sheetId="766">
        <row r="109">
          <cell r="F109">
            <v>43.789380089226867</v>
          </cell>
        </row>
      </sheetData>
      <sheetData sheetId="767">
        <row r="109">
          <cell r="F109">
            <v>43.789380089226867</v>
          </cell>
        </row>
      </sheetData>
      <sheetData sheetId="768">
        <row r="224">
          <cell r="B224" t="str">
            <v>MES No:</v>
          </cell>
        </row>
      </sheetData>
      <sheetData sheetId="769">
        <row r="224">
          <cell r="B224" t="str">
            <v>MES No:</v>
          </cell>
        </row>
      </sheetData>
      <sheetData sheetId="770">
        <row r="224">
          <cell r="B224" t="str">
            <v>MES No:</v>
          </cell>
        </row>
      </sheetData>
      <sheetData sheetId="771">
        <row r="109">
          <cell r="F109">
            <v>43.789380089226867</v>
          </cell>
        </row>
      </sheetData>
      <sheetData sheetId="772">
        <row r="109">
          <cell r="F109">
            <v>43.789380089226867</v>
          </cell>
        </row>
      </sheetData>
      <sheetData sheetId="773">
        <row r="109">
          <cell r="F109">
            <v>43.789380089226867</v>
          </cell>
        </row>
      </sheetData>
      <sheetData sheetId="774">
        <row r="224">
          <cell r="B224" t="str">
            <v>MES No:</v>
          </cell>
        </row>
      </sheetData>
      <sheetData sheetId="775">
        <row r="224">
          <cell r="B224" t="str">
            <v>MES No:</v>
          </cell>
        </row>
      </sheetData>
      <sheetData sheetId="776">
        <row r="109">
          <cell r="F109">
            <v>43.789380089226867</v>
          </cell>
        </row>
      </sheetData>
      <sheetData sheetId="777">
        <row r="109">
          <cell r="F109">
            <v>43.789380089226867</v>
          </cell>
        </row>
      </sheetData>
      <sheetData sheetId="778">
        <row r="109">
          <cell r="F109">
            <v>43.789380089226867</v>
          </cell>
        </row>
      </sheetData>
      <sheetData sheetId="779">
        <row r="109">
          <cell r="F109">
            <v>43.789380089226867</v>
          </cell>
        </row>
      </sheetData>
      <sheetData sheetId="780">
        <row r="224">
          <cell r="B224" t="str">
            <v>MES No:</v>
          </cell>
        </row>
      </sheetData>
      <sheetData sheetId="781">
        <row r="224">
          <cell r="B224" t="str">
            <v>MES No:</v>
          </cell>
        </row>
      </sheetData>
      <sheetData sheetId="782">
        <row r="109">
          <cell r="F109">
            <v>43.789380089226867</v>
          </cell>
        </row>
      </sheetData>
      <sheetData sheetId="783">
        <row r="224">
          <cell r="B224" t="str">
            <v>MES No:</v>
          </cell>
        </row>
      </sheetData>
      <sheetData sheetId="784">
        <row r="224">
          <cell r="B224" t="str">
            <v>MES No:</v>
          </cell>
        </row>
      </sheetData>
      <sheetData sheetId="785">
        <row r="224">
          <cell r="B224" t="str">
            <v>MES No:</v>
          </cell>
        </row>
      </sheetData>
      <sheetData sheetId="786">
        <row r="224">
          <cell r="B224" t="str">
            <v>MES No:</v>
          </cell>
        </row>
      </sheetData>
      <sheetData sheetId="787">
        <row r="224">
          <cell r="B224" t="str">
            <v>MES No:</v>
          </cell>
        </row>
      </sheetData>
      <sheetData sheetId="788">
        <row r="224">
          <cell r="B224" t="str">
            <v>MES No:</v>
          </cell>
        </row>
      </sheetData>
      <sheetData sheetId="789">
        <row r="224">
          <cell r="B224" t="str">
            <v>MES No:</v>
          </cell>
        </row>
      </sheetData>
      <sheetData sheetId="790">
        <row r="224">
          <cell r="B224" t="str">
            <v>MES No:</v>
          </cell>
        </row>
      </sheetData>
      <sheetData sheetId="791">
        <row r="224">
          <cell r="B224" t="str">
            <v>MES No:</v>
          </cell>
        </row>
      </sheetData>
      <sheetData sheetId="792">
        <row r="224">
          <cell r="B224" t="str">
            <v>MES No:</v>
          </cell>
        </row>
      </sheetData>
      <sheetData sheetId="793">
        <row r="224">
          <cell r="B224" t="str">
            <v>MES No:</v>
          </cell>
        </row>
      </sheetData>
      <sheetData sheetId="794">
        <row r="224">
          <cell r="B224" t="str">
            <v>MES No:</v>
          </cell>
        </row>
      </sheetData>
      <sheetData sheetId="795">
        <row r="224">
          <cell r="B224" t="str">
            <v>MES No:</v>
          </cell>
        </row>
      </sheetData>
      <sheetData sheetId="796">
        <row r="109">
          <cell r="F109">
            <v>43.789380089226867</v>
          </cell>
        </row>
      </sheetData>
      <sheetData sheetId="797">
        <row r="224">
          <cell r="B224" t="str">
            <v>MES No:</v>
          </cell>
        </row>
      </sheetData>
      <sheetData sheetId="798">
        <row r="109">
          <cell r="F109">
            <v>43.789380089226867</v>
          </cell>
        </row>
      </sheetData>
      <sheetData sheetId="799">
        <row r="224">
          <cell r="B224" t="str">
            <v>MES No:</v>
          </cell>
        </row>
      </sheetData>
      <sheetData sheetId="800">
        <row r="224">
          <cell r="B224" t="str">
            <v>MES No:</v>
          </cell>
        </row>
      </sheetData>
      <sheetData sheetId="801">
        <row r="224">
          <cell r="B224" t="str">
            <v>MES No:</v>
          </cell>
        </row>
      </sheetData>
      <sheetData sheetId="802">
        <row r="224">
          <cell r="B224" t="str">
            <v>MES No:</v>
          </cell>
        </row>
      </sheetData>
      <sheetData sheetId="803">
        <row r="224">
          <cell r="B224" t="str">
            <v>MES No:</v>
          </cell>
        </row>
      </sheetData>
      <sheetData sheetId="804">
        <row r="224">
          <cell r="B224" t="str">
            <v>MES No:</v>
          </cell>
        </row>
      </sheetData>
      <sheetData sheetId="805">
        <row r="224">
          <cell r="B224" t="str">
            <v>MES No:</v>
          </cell>
        </row>
      </sheetData>
      <sheetData sheetId="806">
        <row r="224">
          <cell r="B224" t="str">
            <v>MES No:</v>
          </cell>
        </row>
      </sheetData>
      <sheetData sheetId="807">
        <row r="224">
          <cell r="B224" t="str">
            <v>MES No:</v>
          </cell>
        </row>
      </sheetData>
      <sheetData sheetId="808">
        <row r="224">
          <cell r="B224" t="str">
            <v>MES No:</v>
          </cell>
        </row>
      </sheetData>
      <sheetData sheetId="809">
        <row r="224">
          <cell r="B224" t="str">
            <v>MES No:</v>
          </cell>
        </row>
      </sheetData>
      <sheetData sheetId="810">
        <row r="224">
          <cell r="B224" t="str">
            <v>MES No:</v>
          </cell>
        </row>
      </sheetData>
      <sheetData sheetId="811">
        <row r="224">
          <cell r="B224" t="str">
            <v>MES No:</v>
          </cell>
        </row>
      </sheetData>
      <sheetData sheetId="812">
        <row r="109">
          <cell r="F109">
            <v>43.789380089226867</v>
          </cell>
        </row>
      </sheetData>
      <sheetData sheetId="813">
        <row r="224">
          <cell r="B224" t="str">
            <v>MES No:</v>
          </cell>
        </row>
      </sheetData>
      <sheetData sheetId="814">
        <row r="224">
          <cell r="B224" t="str">
            <v>MES No:</v>
          </cell>
        </row>
      </sheetData>
      <sheetData sheetId="815">
        <row r="224">
          <cell r="B224" t="str">
            <v>MES No:</v>
          </cell>
        </row>
      </sheetData>
      <sheetData sheetId="816">
        <row r="224">
          <cell r="B224" t="str">
            <v>MES No:</v>
          </cell>
        </row>
      </sheetData>
      <sheetData sheetId="817">
        <row r="109">
          <cell r="F109">
            <v>43.789380089226867</v>
          </cell>
        </row>
      </sheetData>
      <sheetData sheetId="818">
        <row r="109">
          <cell r="F109">
            <v>43.789380089226867</v>
          </cell>
        </row>
      </sheetData>
      <sheetData sheetId="819">
        <row r="224">
          <cell r="B224" t="str">
            <v>MES No:</v>
          </cell>
        </row>
      </sheetData>
      <sheetData sheetId="820">
        <row r="224">
          <cell r="B224" t="str">
            <v>MES No:</v>
          </cell>
        </row>
      </sheetData>
      <sheetData sheetId="821">
        <row r="109">
          <cell r="F109">
            <v>43.789380089226867</v>
          </cell>
        </row>
      </sheetData>
      <sheetData sheetId="822">
        <row r="109">
          <cell r="F109">
            <v>43.789380089226867</v>
          </cell>
        </row>
      </sheetData>
      <sheetData sheetId="823">
        <row r="224">
          <cell r="B224" t="str">
            <v>MES No:</v>
          </cell>
        </row>
      </sheetData>
      <sheetData sheetId="824">
        <row r="109">
          <cell r="F109">
            <v>43.789380089226867</v>
          </cell>
        </row>
      </sheetData>
      <sheetData sheetId="825">
        <row r="224">
          <cell r="B224" t="str">
            <v>MES No:</v>
          </cell>
        </row>
      </sheetData>
      <sheetData sheetId="826">
        <row r="109">
          <cell r="F109">
            <v>43.789380089226867</v>
          </cell>
        </row>
      </sheetData>
      <sheetData sheetId="827">
        <row r="109">
          <cell r="F109">
            <v>43.789380089226867</v>
          </cell>
        </row>
      </sheetData>
      <sheetData sheetId="828">
        <row r="109">
          <cell r="F109">
            <v>43.789380089226867</v>
          </cell>
        </row>
      </sheetData>
      <sheetData sheetId="829">
        <row r="109">
          <cell r="F109">
            <v>43.789380089226867</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109">
          <cell r="F109">
            <v>43.789380089226867</v>
          </cell>
        </row>
      </sheetData>
      <sheetData sheetId="836">
        <row r="109">
          <cell r="F109">
            <v>43.789380089226867</v>
          </cell>
        </row>
      </sheetData>
      <sheetData sheetId="837">
        <row r="109">
          <cell r="F109">
            <v>43.789380089226867</v>
          </cell>
        </row>
      </sheetData>
      <sheetData sheetId="838">
        <row r="224">
          <cell r="B224" t="str">
            <v>MES No:</v>
          </cell>
        </row>
      </sheetData>
      <sheetData sheetId="839">
        <row r="224">
          <cell r="B224" t="str">
            <v>MES No:</v>
          </cell>
        </row>
      </sheetData>
      <sheetData sheetId="840">
        <row r="224">
          <cell r="B224" t="str">
            <v>MES No:</v>
          </cell>
        </row>
      </sheetData>
      <sheetData sheetId="841">
        <row r="224">
          <cell r="B224" t="str">
            <v>MES No:</v>
          </cell>
        </row>
      </sheetData>
      <sheetData sheetId="842">
        <row r="224">
          <cell r="B224" t="str">
            <v>MES No:</v>
          </cell>
        </row>
      </sheetData>
      <sheetData sheetId="843">
        <row r="224">
          <cell r="B224" t="str">
            <v>MES No:</v>
          </cell>
        </row>
      </sheetData>
      <sheetData sheetId="844">
        <row r="224">
          <cell r="B224" t="str">
            <v>MES No:</v>
          </cell>
        </row>
      </sheetData>
      <sheetData sheetId="845">
        <row r="224">
          <cell r="B224" t="str">
            <v>MES No:</v>
          </cell>
        </row>
      </sheetData>
      <sheetData sheetId="846">
        <row r="224">
          <cell r="B224" t="str">
            <v>MES No:</v>
          </cell>
        </row>
      </sheetData>
      <sheetData sheetId="847">
        <row r="109">
          <cell r="F109">
            <v>43.789380089226867</v>
          </cell>
        </row>
      </sheetData>
      <sheetData sheetId="848">
        <row r="109">
          <cell r="F109">
            <v>43.789380089226867</v>
          </cell>
        </row>
      </sheetData>
      <sheetData sheetId="849">
        <row r="224">
          <cell r="B224" t="str">
            <v>MES No:</v>
          </cell>
        </row>
      </sheetData>
      <sheetData sheetId="850">
        <row r="224">
          <cell r="B224" t="str">
            <v>MES No:</v>
          </cell>
        </row>
      </sheetData>
      <sheetData sheetId="851">
        <row r="224">
          <cell r="B224" t="str">
            <v>MES No:</v>
          </cell>
        </row>
      </sheetData>
      <sheetData sheetId="852">
        <row r="109">
          <cell r="F109">
            <v>22713.357777694815</v>
          </cell>
        </row>
      </sheetData>
      <sheetData sheetId="853">
        <row r="109">
          <cell r="F109">
            <v>43.789380089226867</v>
          </cell>
        </row>
      </sheetData>
      <sheetData sheetId="854">
        <row r="109">
          <cell r="F109">
            <v>43.789380089226867</v>
          </cell>
        </row>
      </sheetData>
      <sheetData sheetId="855">
        <row r="109">
          <cell r="F109">
            <v>22713.357777694815</v>
          </cell>
        </row>
      </sheetData>
      <sheetData sheetId="856">
        <row r="109">
          <cell r="F109">
            <v>22713.357777694815</v>
          </cell>
        </row>
      </sheetData>
      <sheetData sheetId="857">
        <row r="109">
          <cell r="F109">
            <v>22713.357777694815</v>
          </cell>
        </row>
      </sheetData>
      <sheetData sheetId="858">
        <row r="224">
          <cell r="B224" t="str">
            <v>MES No:</v>
          </cell>
        </row>
      </sheetData>
      <sheetData sheetId="859">
        <row r="224">
          <cell r="B224" t="str">
            <v>MES No:</v>
          </cell>
        </row>
      </sheetData>
      <sheetData sheetId="860">
        <row r="224">
          <cell r="B224" t="str">
            <v>MES No:</v>
          </cell>
        </row>
      </sheetData>
      <sheetData sheetId="861">
        <row r="224">
          <cell r="B224" t="str">
            <v>MES No:</v>
          </cell>
        </row>
      </sheetData>
      <sheetData sheetId="862">
        <row r="109">
          <cell r="F109">
            <v>22713.357777694815</v>
          </cell>
        </row>
      </sheetData>
      <sheetData sheetId="863">
        <row r="109">
          <cell r="F109">
            <v>22713.357777694815</v>
          </cell>
        </row>
      </sheetData>
      <sheetData sheetId="864">
        <row r="109">
          <cell r="F109">
            <v>22713.357777694815</v>
          </cell>
        </row>
      </sheetData>
      <sheetData sheetId="865">
        <row r="109">
          <cell r="F109">
            <v>22713.357777694815</v>
          </cell>
        </row>
      </sheetData>
      <sheetData sheetId="866">
        <row r="109">
          <cell r="F109">
            <v>22713.357777694815</v>
          </cell>
        </row>
      </sheetData>
      <sheetData sheetId="867">
        <row r="109">
          <cell r="F109">
            <v>22713.357777694815</v>
          </cell>
        </row>
      </sheetData>
      <sheetData sheetId="868">
        <row r="224">
          <cell r="B224" t="str">
            <v>MES No:</v>
          </cell>
        </row>
      </sheetData>
      <sheetData sheetId="869">
        <row r="224">
          <cell r="B224" t="str">
            <v>MES No:</v>
          </cell>
        </row>
      </sheetData>
      <sheetData sheetId="870">
        <row r="224">
          <cell r="B224" t="str">
            <v>MES No:</v>
          </cell>
        </row>
      </sheetData>
      <sheetData sheetId="871">
        <row r="224">
          <cell r="B224" t="str">
            <v>MES No:</v>
          </cell>
        </row>
      </sheetData>
      <sheetData sheetId="872">
        <row r="109">
          <cell r="F109">
            <v>22713.357777694815</v>
          </cell>
        </row>
      </sheetData>
      <sheetData sheetId="873">
        <row r="109">
          <cell r="F109">
            <v>22713.357777694815</v>
          </cell>
        </row>
      </sheetData>
      <sheetData sheetId="874">
        <row r="109">
          <cell r="F109">
            <v>22713.357777694815</v>
          </cell>
        </row>
      </sheetData>
      <sheetData sheetId="875">
        <row r="109">
          <cell r="F109">
            <v>22713.357777694815</v>
          </cell>
        </row>
      </sheetData>
      <sheetData sheetId="876">
        <row r="109">
          <cell r="F109">
            <v>22713.357777694815</v>
          </cell>
        </row>
      </sheetData>
      <sheetData sheetId="877">
        <row r="109">
          <cell r="F109">
            <v>22713.357777694815</v>
          </cell>
        </row>
      </sheetData>
      <sheetData sheetId="878">
        <row r="224">
          <cell r="B224" t="str">
            <v>MES No:</v>
          </cell>
        </row>
      </sheetData>
      <sheetData sheetId="879"/>
      <sheetData sheetId="880">
        <row r="224">
          <cell r="B224" t="str">
            <v>MES No:</v>
          </cell>
        </row>
      </sheetData>
      <sheetData sheetId="881"/>
      <sheetData sheetId="882">
        <row r="109">
          <cell r="F109">
            <v>22713.357777694815</v>
          </cell>
        </row>
      </sheetData>
      <sheetData sheetId="883">
        <row r="109">
          <cell r="F109">
            <v>22713.357777694815</v>
          </cell>
        </row>
      </sheetData>
      <sheetData sheetId="884">
        <row r="109">
          <cell r="F109">
            <v>22713.357777694815</v>
          </cell>
        </row>
      </sheetData>
      <sheetData sheetId="885">
        <row r="109">
          <cell r="F109">
            <v>22713.357777694815</v>
          </cell>
        </row>
      </sheetData>
      <sheetData sheetId="886">
        <row r="109">
          <cell r="F109">
            <v>22713.357777694815</v>
          </cell>
        </row>
      </sheetData>
      <sheetData sheetId="887">
        <row r="109">
          <cell r="F109">
            <v>22713.357777694815</v>
          </cell>
        </row>
      </sheetData>
      <sheetData sheetId="888">
        <row r="109">
          <cell r="F109">
            <v>22713.357777694815</v>
          </cell>
        </row>
      </sheetData>
      <sheetData sheetId="889">
        <row r="109">
          <cell r="F109">
            <v>22713.357777694815</v>
          </cell>
        </row>
      </sheetData>
      <sheetData sheetId="890">
        <row r="109">
          <cell r="F109">
            <v>22713.357777694815</v>
          </cell>
        </row>
      </sheetData>
      <sheetData sheetId="891">
        <row r="109">
          <cell r="F109">
            <v>22713.357777694815</v>
          </cell>
        </row>
      </sheetData>
      <sheetData sheetId="892">
        <row r="109">
          <cell r="F109">
            <v>22713.357777694815</v>
          </cell>
        </row>
      </sheetData>
      <sheetData sheetId="893">
        <row r="224">
          <cell r="B224" t="str">
            <v>MES No:</v>
          </cell>
        </row>
      </sheetData>
      <sheetData sheetId="894">
        <row r="109">
          <cell r="F109">
            <v>43.789380089226867</v>
          </cell>
        </row>
      </sheetData>
      <sheetData sheetId="895">
        <row r="109">
          <cell r="F109">
            <v>43.789380089226867</v>
          </cell>
        </row>
      </sheetData>
      <sheetData sheetId="896">
        <row r="109">
          <cell r="F109">
            <v>43.789380089226867</v>
          </cell>
        </row>
      </sheetData>
      <sheetData sheetId="897">
        <row r="109">
          <cell r="F109">
            <v>43.789380089226867</v>
          </cell>
        </row>
      </sheetData>
      <sheetData sheetId="898">
        <row r="109">
          <cell r="F109">
            <v>22713.357777694815</v>
          </cell>
        </row>
      </sheetData>
      <sheetData sheetId="899">
        <row r="109">
          <cell r="F109">
            <v>22713.357777694815</v>
          </cell>
        </row>
      </sheetData>
      <sheetData sheetId="900">
        <row r="109">
          <cell r="F109">
            <v>22713.357777694815</v>
          </cell>
        </row>
      </sheetData>
      <sheetData sheetId="901">
        <row r="109">
          <cell r="F109">
            <v>22713.357777694815</v>
          </cell>
        </row>
      </sheetData>
      <sheetData sheetId="902"/>
      <sheetData sheetId="903"/>
      <sheetData sheetId="904">
        <row r="109">
          <cell r="F109">
            <v>22713.357777694815</v>
          </cell>
        </row>
      </sheetData>
      <sheetData sheetId="905">
        <row r="109">
          <cell r="F109">
            <v>22713.357777694815</v>
          </cell>
        </row>
      </sheetData>
      <sheetData sheetId="906">
        <row r="109">
          <cell r="F109">
            <v>22713.357777694815</v>
          </cell>
        </row>
      </sheetData>
      <sheetData sheetId="907">
        <row r="109">
          <cell r="F109">
            <v>22713.357777694815</v>
          </cell>
        </row>
      </sheetData>
      <sheetData sheetId="908">
        <row r="109">
          <cell r="F109">
            <v>22713.357777694815</v>
          </cell>
        </row>
      </sheetData>
      <sheetData sheetId="909">
        <row r="109">
          <cell r="F109">
            <v>22713.357777694815</v>
          </cell>
        </row>
      </sheetData>
      <sheetData sheetId="910">
        <row r="109">
          <cell r="F109">
            <v>22713.357777694815</v>
          </cell>
        </row>
      </sheetData>
      <sheetData sheetId="911">
        <row r="109">
          <cell r="F109">
            <v>22713.357777694815</v>
          </cell>
        </row>
      </sheetData>
      <sheetData sheetId="912">
        <row r="109">
          <cell r="F109">
            <v>22713.357777694815</v>
          </cell>
        </row>
      </sheetData>
      <sheetData sheetId="913">
        <row r="109">
          <cell r="F109">
            <v>22713.357777694815</v>
          </cell>
        </row>
      </sheetData>
      <sheetData sheetId="914">
        <row r="109">
          <cell r="F109">
            <v>22713.357777694815</v>
          </cell>
        </row>
      </sheetData>
      <sheetData sheetId="915">
        <row r="109">
          <cell r="F109">
            <v>22713.357777694815</v>
          </cell>
        </row>
      </sheetData>
      <sheetData sheetId="916">
        <row r="109">
          <cell r="F109">
            <v>22713.357777694815</v>
          </cell>
        </row>
      </sheetData>
      <sheetData sheetId="917">
        <row r="109">
          <cell r="F109">
            <v>22713.357777694815</v>
          </cell>
        </row>
      </sheetData>
      <sheetData sheetId="918">
        <row r="109">
          <cell r="F109">
            <v>22713.357777694815</v>
          </cell>
        </row>
      </sheetData>
      <sheetData sheetId="919">
        <row r="109">
          <cell r="F109">
            <v>22713.357777694815</v>
          </cell>
        </row>
      </sheetData>
      <sheetData sheetId="920"/>
      <sheetData sheetId="921"/>
      <sheetData sheetId="922"/>
      <sheetData sheetId="923">
        <row r="109">
          <cell r="F109">
            <v>22713.357777694815</v>
          </cell>
        </row>
      </sheetData>
      <sheetData sheetId="924">
        <row r="109">
          <cell r="F109">
            <v>22713.357777694815</v>
          </cell>
        </row>
      </sheetData>
      <sheetData sheetId="925">
        <row r="109">
          <cell r="F109">
            <v>22713.357777694815</v>
          </cell>
        </row>
      </sheetData>
      <sheetData sheetId="926">
        <row r="109">
          <cell r="F109">
            <v>22713.357777694815</v>
          </cell>
        </row>
      </sheetData>
      <sheetData sheetId="927">
        <row r="109">
          <cell r="F109">
            <v>22713.357777694815</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224">
          <cell r="B224" t="str">
            <v>MES No:</v>
          </cell>
        </row>
      </sheetData>
      <sheetData sheetId="972">
        <row r="224">
          <cell r="B224" t="str">
            <v>MES No:</v>
          </cell>
        </row>
      </sheetData>
      <sheetData sheetId="973">
        <row r="224">
          <cell r="B224" t="str">
            <v>MES No:</v>
          </cell>
        </row>
      </sheetData>
      <sheetData sheetId="974">
        <row r="224">
          <cell r="B224" t="str">
            <v>MES No:</v>
          </cell>
        </row>
      </sheetData>
      <sheetData sheetId="975">
        <row r="224">
          <cell r="B224" t="str">
            <v>MES No:</v>
          </cell>
        </row>
      </sheetData>
      <sheetData sheetId="976">
        <row r="224">
          <cell r="B224" t="str">
            <v>MES No:</v>
          </cell>
        </row>
      </sheetData>
      <sheetData sheetId="977">
        <row r="224">
          <cell r="B224" t="str">
            <v>MES No:</v>
          </cell>
        </row>
      </sheetData>
      <sheetData sheetId="978">
        <row r="224">
          <cell r="B224" t="str">
            <v>MES No:</v>
          </cell>
        </row>
      </sheetData>
      <sheetData sheetId="979" refreshError="1"/>
      <sheetData sheetId="980" refreshError="1"/>
      <sheetData sheetId="981" refreshError="1"/>
      <sheetData sheetId="982" refreshError="1"/>
      <sheetData sheetId="983" refreshError="1"/>
      <sheetData sheetId="984"/>
      <sheetData sheetId="985">
        <row r="109">
          <cell r="F109">
            <v>43.789380089226867</v>
          </cell>
        </row>
      </sheetData>
      <sheetData sheetId="986"/>
      <sheetData sheetId="987">
        <row r="109">
          <cell r="F109">
            <v>43.789380089226867</v>
          </cell>
        </row>
      </sheetData>
      <sheetData sheetId="988">
        <row r="109">
          <cell r="F109">
            <v>43.789380089226867</v>
          </cell>
        </row>
      </sheetData>
      <sheetData sheetId="989"/>
      <sheetData sheetId="990"/>
      <sheetData sheetId="991"/>
      <sheetData sheetId="992"/>
      <sheetData sheetId="993" refreshError="1"/>
      <sheetData sheetId="994">
        <row r="109">
          <cell r="F109">
            <v>22713.357777694815</v>
          </cell>
        </row>
      </sheetData>
      <sheetData sheetId="995">
        <row r="109">
          <cell r="F109">
            <v>22713.357777694815</v>
          </cell>
        </row>
      </sheetData>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09">
          <cell r="F109">
            <v>22713.357777694815</v>
          </cell>
        </row>
      </sheetData>
      <sheetData sheetId="1009">
        <row r="109">
          <cell r="F109">
            <v>22713.357777694815</v>
          </cell>
        </row>
      </sheetData>
      <sheetData sheetId="1010" refreshError="1"/>
      <sheetData sheetId="1011">
        <row r="109">
          <cell r="F109">
            <v>22713.357777694815</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ow r="224">
          <cell r="B224" t="str">
            <v>MES No:</v>
          </cell>
        </row>
      </sheetData>
      <sheetData sheetId="1025">
        <row r="224">
          <cell r="B224" t="str">
            <v>MES No:</v>
          </cell>
        </row>
      </sheetData>
      <sheetData sheetId="1026">
        <row r="224">
          <cell r="B224" t="str">
            <v>MES No:</v>
          </cell>
        </row>
      </sheetData>
      <sheetData sheetId="1027">
        <row r="224">
          <cell r="B224" t="str">
            <v>MES No:</v>
          </cell>
        </row>
      </sheetData>
      <sheetData sheetId="1028">
        <row r="224">
          <cell r="B224" t="str">
            <v>MES No:</v>
          </cell>
        </row>
      </sheetData>
      <sheetData sheetId="1029">
        <row r="224">
          <cell r="B224" t="str">
            <v>MES No:</v>
          </cell>
        </row>
      </sheetData>
      <sheetData sheetId="1030">
        <row r="224">
          <cell r="B224" t="str">
            <v>MES No:</v>
          </cell>
        </row>
      </sheetData>
      <sheetData sheetId="1031">
        <row r="224">
          <cell r="B224" t="str">
            <v>MES No:</v>
          </cell>
        </row>
      </sheetData>
      <sheetData sheetId="1032">
        <row r="224">
          <cell r="B224" t="str">
            <v>MES No:</v>
          </cell>
        </row>
      </sheetData>
      <sheetData sheetId="1033">
        <row r="224">
          <cell r="B224" t="str">
            <v>MES No:</v>
          </cell>
        </row>
      </sheetData>
      <sheetData sheetId="1034">
        <row r="224">
          <cell r="B224" t="str">
            <v>MES No:</v>
          </cell>
        </row>
      </sheetData>
      <sheetData sheetId="1035">
        <row r="224">
          <cell r="B224" t="str">
            <v>MES No:</v>
          </cell>
        </row>
      </sheetData>
      <sheetData sheetId="1036" refreshError="1"/>
      <sheetData sheetId="1037"/>
      <sheetData sheetId="1038"/>
      <sheetData sheetId="1039"/>
      <sheetData sheetId="1040">
        <row r="109">
          <cell r="F109">
            <v>43.789380089226867</v>
          </cell>
        </row>
      </sheetData>
      <sheetData sheetId="1041">
        <row r="109">
          <cell r="F109">
            <v>43.789380089226867</v>
          </cell>
        </row>
      </sheetData>
      <sheetData sheetId="1042">
        <row r="109">
          <cell r="F109">
            <v>43.789380089226867</v>
          </cell>
        </row>
      </sheetData>
      <sheetData sheetId="1043">
        <row r="109">
          <cell r="F109">
            <v>43.789380089226867</v>
          </cell>
        </row>
      </sheetData>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ow r="224">
          <cell r="B224" t="str">
            <v>MES No:</v>
          </cell>
        </row>
      </sheetData>
      <sheetData sheetId="1122">
        <row r="224">
          <cell r="B224" t="str">
            <v>MES No:</v>
          </cell>
        </row>
      </sheetData>
      <sheetData sheetId="1123">
        <row r="224">
          <cell r="B224" t="str">
            <v>MES No:</v>
          </cell>
        </row>
      </sheetData>
      <sheetData sheetId="1124">
        <row r="224">
          <cell r="B224" t="str">
            <v>MES No:</v>
          </cell>
        </row>
      </sheetData>
      <sheetData sheetId="1125">
        <row r="224">
          <cell r="B224" t="str">
            <v>MES No:</v>
          </cell>
        </row>
      </sheetData>
      <sheetData sheetId="1126">
        <row r="224">
          <cell r="B224" t="str">
            <v>MES No:</v>
          </cell>
        </row>
      </sheetData>
      <sheetData sheetId="1127">
        <row r="224">
          <cell r="B224" t="str">
            <v>MES No:</v>
          </cell>
        </row>
      </sheetData>
      <sheetData sheetId="1128">
        <row r="224">
          <cell r="B224" t="str">
            <v>MES No:</v>
          </cell>
        </row>
      </sheetData>
      <sheetData sheetId="1129">
        <row r="224">
          <cell r="B224" t="str">
            <v>MES No:</v>
          </cell>
        </row>
      </sheetData>
      <sheetData sheetId="1130">
        <row r="224">
          <cell r="B224" t="str">
            <v>MES No:</v>
          </cell>
        </row>
      </sheetData>
      <sheetData sheetId="1131">
        <row r="224">
          <cell r="B224" t="str">
            <v>MES No:</v>
          </cell>
        </row>
      </sheetData>
      <sheetData sheetId="1132">
        <row r="224">
          <cell r="B224" t="str">
            <v>MES No:</v>
          </cell>
        </row>
      </sheetData>
      <sheetData sheetId="1133">
        <row r="224">
          <cell r="B224" t="str">
            <v>MES No:</v>
          </cell>
        </row>
      </sheetData>
      <sheetData sheetId="1134">
        <row r="224">
          <cell r="B224" t="str">
            <v>MES No:</v>
          </cell>
        </row>
      </sheetData>
      <sheetData sheetId="1135">
        <row r="224">
          <cell r="B224" t="str">
            <v>MES No:</v>
          </cell>
        </row>
      </sheetData>
      <sheetData sheetId="1136">
        <row r="224">
          <cell r="B224" t="str">
            <v>MES No:</v>
          </cell>
        </row>
      </sheetData>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109">
          <cell r="F109">
            <v>22713.357777694815</v>
          </cell>
        </row>
      </sheetData>
      <sheetData sheetId="1193">
        <row r="109">
          <cell r="F109">
            <v>22713.357777694815</v>
          </cell>
        </row>
      </sheetData>
      <sheetData sheetId="1194">
        <row r="109">
          <cell r="F109">
            <v>22713.357777694815</v>
          </cell>
        </row>
      </sheetData>
      <sheetData sheetId="1195">
        <row r="109">
          <cell r="F109">
            <v>22713.357777694815</v>
          </cell>
        </row>
      </sheetData>
      <sheetData sheetId="1196">
        <row r="109">
          <cell r="F109">
            <v>22713.357777694815</v>
          </cell>
        </row>
      </sheetData>
      <sheetData sheetId="1197">
        <row r="109">
          <cell r="F109">
            <v>22713.357777694815</v>
          </cell>
        </row>
      </sheetData>
      <sheetData sheetId="1198">
        <row r="109">
          <cell r="F109">
            <v>22713.357777694815</v>
          </cell>
        </row>
      </sheetData>
      <sheetData sheetId="1199">
        <row r="109">
          <cell r="F109">
            <v>22713.357777694815</v>
          </cell>
        </row>
      </sheetData>
      <sheetData sheetId="1200">
        <row r="109">
          <cell r="F109">
            <v>22713.357777694815</v>
          </cell>
        </row>
      </sheetData>
      <sheetData sheetId="1201">
        <row r="109">
          <cell r="F109">
            <v>22713.357777694815</v>
          </cell>
        </row>
      </sheetData>
      <sheetData sheetId="1202">
        <row r="109">
          <cell r="F109">
            <v>22713.357777694815</v>
          </cell>
        </row>
      </sheetData>
      <sheetData sheetId="1203">
        <row r="109">
          <cell r="F109">
            <v>22713.357777694815</v>
          </cell>
        </row>
      </sheetData>
      <sheetData sheetId="1204">
        <row r="109">
          <cell r="F109">
            <v>22713.357777694815</v>
          </cell>
        </row>
      </sheetData>
      <sheetData sheetId="1205">
        <row r="109">
          <cell r="F109">
            <v>22713.357777694815</v>
          </cell>
        </row>
      </sheetData>
      <sheetData sheetId="1206">
        <row r="109">
          <cell r="F109">
            <v>22713.357777694815</v>
          </cell>
        </row>
      </sheetData>
      <sheetData sheetId="1207">
        <row r="109">
          <cell r="F109">
            <v>22713.357777694815</v>
          </cell>
        </row>
      </sheetData>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row r="109">
          <cell r="F109">
            <v>22713.357777694815</v>
          </cell>
        </row>
      </sheetData>
      <sheetData sheetId="1214">
        <row r="109">
          <cell r="F109">
            <v>22713.357777694815</v>
          </cell>
        </row>
      </sheetData>
      <sheetData sheetId="1215">
        <row r="109">
          <cell r="F109">
            <v>22713.357777694815</v>
          </cell>
        </row>
      </sheetData>
      <sheetData sheetId="1216">
        <row r="109">
          <cell r="F109">
            <v>22713.357777694815</v>
          </cell>
        </row>
      </sheetData>
      <sheetData sheetId="1217"/>
      <sheetData sheetId="1218"/>
      <sheetData sheetId="1219">
        <row r="109">
          <cell r="F109">
            <v>22713.357777694815</v>
          </cell>
        </row>
      </sheetData>
      <sheetData sheetId="1220">
        <row r="109">
          <cell r="F109">
            <v>22713.357777694815</v>
          </cell>
        </row>
      </sheetData>
      <sheetData sheetId="1221">
        <row r="109">
          <cell r="F109">
            <v>22713.357777694815</v>
          </cell>
        </row>
      </sheetData>
      <sheetData sheetId="1222">
        <row r="109">
          <cell r="F109">
            <v>22713.357777694815</v>
          </cell>
        </row>
      </sheetData>
      <sheetData sheetId="1223">
        <row r="109">
          <cell r="F109">
            <v>22713.357777694815</v>
          </cell>
        </row>
      </sheetData>
      <sheetData sheetId="1224">
        <row r="109">
          <cell r="F109">
            <v>22713.357777694815</v>
          </cell>
        </row>
      </sheetData>
      <sheetData sheetId="1225">
        <row r="109">
          <cell r="F109">
            <v>22713.357777694815</v>
          </cell>
        </row>
      </sheetData>
      <sheetData sheetId="1226">
        <row r="109">
          <cell r="F109">
            <v>22713.357777694815</v>
          </cell>
        </row>
      </sheetData>
      <sheetData sheetId="1227">
        <row r="109">
          <cell r="F109">
            <v>22713.357777694815</v>
          </cell>
        </row>
      </sheetData>
      <sheetData sheetId="1228">
        <row r="109">
          <cell r="F109">
            <v>22713.357777694815</v>
          </cell>
        </row>
      </sheetData>
      <sheetData sheetId="1229">
        <row r="109">
          <cell r="F109">
            <v>22713.357777694815</v>
          </cell>
        </row>
      </sheetData>
      <sheetData sheetId="1230">
        <row r="109">
          <cell r="F109">
            <v>22713.357777694815</v>
          </cell>
        </row>
      </sheetData>
      <sheetData sheetId="1231">
        <row r="109">
          <cell r="F109">
            <v>22713.357777694815</v>
          </cell>
        </row>
      </sheetData>
      <sheetData sheetId="1232">
        <row r="109">
          <cell r="F109">
            <v>22713.357777694815</v>
          </cell>
        </row>
      </sheetData>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row r="109">
          <cell r="F109">
            <v>43.789380089226867</v>
          </cell>
        </row>
      </sheetData>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ow r="109">
          <cell r="F109">
            <v>43.789380089226867</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ow r="109">
          <cell r="F109">
            <v>43.789380089226867</v>
          </cell>
        </row>
      </sheetData>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ow r="109">
          <cell r="F109">
            <v>43.789380089226867</v>
          </cell>
        </row>
      </sheetData>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224">
          <cell r="B224" t="str">
            <v>MES No:</v>
          </cell>
        </row>
      </sheetData>
      <sheetData sheetId="1670">
        <row r="224">
          <cell r="B224" t="str">
            <v>MES No:</v>
          </cell>
        </row>
      </sheetData>
      <sheetData sheetId="1671">
        <row r="224">
          <cell r="B224" t="str">
            <v>MES No:</v>
          </cell>
        </row>
      </sheetData>
      <sheetData sheetId="1672">
        <row r="224">
          <cell r="B224" t="str">
            <v>MES No:</v>
          </cell>
        </row>
      </sheetData>
      <sheetData sheetId="1673"/>
      <sheetData sheetId="1674"/>
      <sheetData sheetId="1675"/>
      <sheetData sheetId="1676"/>
      <sheetData sheetId="1677"/>
      <sheetData sheetId="1678">
        <row r="224">
          <cell r="B224" t="str">
            <v>MES No:</v>
          </cell>
        </row>
      </sheetData>
      <sheetData sheetId="1679">
        <row r="224">
          <cell r="B224" t="str">
            <v>MES No:</v>
          </cell>
        </row>
      </sheetData>
      <sheetData sheetId="1680">
        <row r="224">
          <cell r="B224" t="str">
            <v>MES No:</v>
          </cell>
        </row>
      </sheetData>
      <sheetData sheetId="1681">
        <row r="224">
          <cell r="B224" t="str">
            <v>MES No:</v>
          </cell>
        </row>
      </sheetData>
      <sheetData sheetId="1682">
        <row r="224">
          <cell r="B224" t="str">
            <v>MES No:</v>
          </cell>
        </row>
      </sheetData>
      <sheetData sheetId="1683">
        <row r="224">
          <cell r="B224" t="str">
            <v>MES No:</v>
          </cell>
        </row>
      </sheetData>
      <sheetData sheetId="1684">
        <row r="224">
          <cell r="B224" t="str">
            <v>MES No:</v>
          </cell>
        </row>
      </sheetData>
      <sheetData sheetId="1685">
        <row r="224">
          <cell r="B224" t="str">
            <v>MES No:</v>
          </cell>
        </row>
      </sheetData>
      <sheetData sheetId="1686">
        <row r="224">
          <cell r="B224" t="str">
            <v>MES No:</v>
          </cell>
        </row>
      </sheetData>
      <sheetData sheetId="1687">
        <row r="224">
          <cell r="B224" t="str">
            <v>MES No:</v>
          </cell>
        </row>
      </sheetData>
      <sheetData sheetId="1688">
        <row r="224">
          <cell r="B224" t="str">
            <v>MES No:</v>
          </cell>
        </row>
      </sheetData>
      <sheetData sheetId="1689">
        <row r="224">
          <cell r="B224" t="str">
            <v>MES No:</v>
          </cell>
        </row>
      </sheetData>
      <sheetData sheetId="1690">
        <row r="224">
          <cell r="B224" t="str">
            <v>MES No:</v>
          </cell>
        </row>
      </sheetData>
      <sheetData sheetId="1691">
        <row r="224">
          <cell r="B224" t="str">
            <v>MES No:</v>
          </cell>
        </row>
      </sheetData>
      <sheetData sheetId="1692">
        <row r="224">
          <cell r="B224" t="str">
            <v>MES No:</v>
          </cell>
        </row>
      </sheetData>
      <sheetData sheetId="1693">
        <row r="224">
          <cell r="B224" t="str">
            <v>MES No:</v>
          </cell>
        </row>
      </sheetData>
      <sheetData sheetId="1694">
        <row r="224">
          <cell r="B224" t="str">
            <v>MES No:</v>
          </cell>
        </row>
      </sheetData>
      <sheetData sheetId="1695"/>
      <sheetData sheetId="1696"/>
      <sheetData sheetId="1697"/>
      <sheetData sheetId="1698"/>
      <sheetData sheetId="1699"/>
      <sheetData sheetId="1700"/>
      <sheetData sheetId="1701"/>
      <sheetData sheetId="1702"/>
      <sheetData sheetId="1703"/>
      <sheetData sheetId="1704"/>
      <sheetData sheetId="1705">
        <row r="224">
          <cell r="B224" t="str">
            <v>MES No:</v>
          </cell>
        </row>
      </sheetData>
      <sheetData sheetId="1706">
        <row r="224">
          <cell r="B224" t="str">
            <v>MES No:</v>
          </cell>
        </row>
      </sheetData>
      <sheetData sheetId="1707">
        <row r="224">
          <cell r="B224" t="str">
            <v>MES No:</v>
          </cell>
        </row>
      </sheetData>
      <sheetData sheetId="1708">
        <row r="224">
          <cell r="B224" t="str">
            <v>MES No:</v>
          </cell>
        </row>
      </sheetData>
      <sheetData sheetId="1709"/>
      <sheetData sheetId="1710"/>
      <sheetData sheetId="1711"/>
      <sheetData sheetId="1712"/>
      <sheetData sheetId="1713"/>
      <sheetData sheetId="1714"/>
      <sheetData sheetId="1715"/>
      <sheetData sheetId="1716"/>
      <sheetData sheetId="1717">
        <row r="224">
          <cell r="B224" t="str">
            <v>MES No:</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109">
          <cell r="F109">
            <v>22713.357777694815</v>
          </cell>
        </row>
      </sheetData>
      <sheetData sheetId="1745">
        <row r="109">
          <cell r="F109">
            <v>22713.357777694815</v>
          </cell>
        </row>
      </sheetData>
      <sheetData sheetId="1746">
        <row r="109">
          <cell r="F109">
            <v>22713.357777694815</v>
          </cell>
        </row>
      </sheetData>
      <sheetData sheetId="1747">
        <row r="109">
          <cell r="F109">
            <v>22713.357777694815</v>
          </cell>
        </row>
      </sheetData>
      <sheetData sheetId="1748">
        <row r="109">
          <cell r="F109">
            <v>22713.357777694815</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sheetName val="TABLA5"/>
      <sheetName val="DATOS"/>
      <sheetName val="DIARIO"/>
      <sheetName val="PSM Monthly"/>
      <sheetName val="DPC"/>
      <sheetName val="Resultados"/>
      <sheetName val="API - 21206"/>
      <sheetName val="API - 21827"/>
      <sheetName val="PSM_Monthly"/>
      <sheetName val="API_-_21206"/>
      <sheetName val="API_-_21827"/>
      <sheetName val="Input"/>
      <sheetName val="Hoja2 (2)"/>
      <sheetName val="Reajustes estimados"/>
      <sheetName val="Tablas"/>
      <sheetName val="Cuentas"/>
      <sheetName val="ESTADO RESUL PAG 2"/>
      <sheetName val="RENTABILIDAD CLINICAS PAG 7"/>
      <sheetName val="Picklist"/>
      <sheetName val="Insumos EC 4000301"/>
      <sheetName val="Hoja1"/>
      <sheetName val="Arbitrage"/>
      <sheetName val="Prog Temp"/>
      <sheetName val="Eject"/>
      <sheetName val="Meta"/>
      <sheetName val="raw_e"/>
      <sheetName val="real"/>
      <sheetName val="Pta a tierra"/>
      <sheetName val="140 kbbld Cus,BCF22"/>
      <sheetName val="Insumos EC 4002238"/>
      <sheetName val="Hoja2"/>
      <sheetName val="Acta final  DRENAJE EN 2” VASCO"/>
      <sheetName val="ACTA CAMPO  DRENAJE EN 2” VASCO"/>
      <sheetName val="PACC Contratacion"/>
      <sheetName val="DATOS EJECUCIÓN p3"/>
      <sheetName val="Datos Iniciales"/>
      <sheetName val="PSM_Monthly1"/>
      <sheetName val="API_-_212061"/>
      <sheetName val="API_-_218271"/>
      <sheetName val="Reajustes_estimados"/>
      <sheetName val="Hoja2_(2)"/>
      <sheetName val="Insumos_EC_4000301"/>
      <sheetName val="Prog_Temp"/>
      <sheetName val="Pta_a_tierra"/>
      <sheetName val="ESTADO_RESUL_PAG_2"/>
      <sheetName val="RENTABILIDAD_CLINICAS_PAG_7"/>
      <sheetName val="140_kbbld_Cus,BCF22"/>
      <sheetName val="Insumos_EC_4002238"/>
      <sheetName val="Plan auditoría"/>
      <sheetName val="DMS-C"/>
      <sheetName val="PSM_Monthly2"/>
      <sheetName val="API_-_212062"/>
      <sheetName val="API_-_218272"/>
      <sheetName val="Reajustes_estimados1"/>
      <sheetName val="Hoja2_(2)1"/>
      <sheetName val="Insumos_EC_40003011"/>
      <sheetName val="Prog_Temp1"/>
      <sheetName val="Pta_a_tierra1"/>
      <sheetName val="ESTADO_RESUL_PAG_21"/>
      <sheetName val="RENTABILIDAD_CLINICAS_PAG_71"/>
      <sheetName val="140_kbbld_Cus,BCF221"/>
      <sheetName val="Insumos_EC_40022381"/>
      <sheetName val="PSM_Monthly3"/>
      <sheetName val="Reajustes_estimados2"/>
      <sheetName val="API_-_212063"/>
      <sheetName val="API_-_218273"/>
      <sheetName val="Hoja2_(2)2"/>
      <sheetName val="Insumos_EC_40003012"/>
      <sheetName val="Prog_Temp2"/>
      <sheetName val="Pta_a_tierra2"/>
      <sheetName val="ESTADO_RESUL_PAG_22"/>
      <sheetName val="RENTABILIDAD_CLINICAS_PAG_72"/>
      <sheetName val="140_kbbld_Cus,BCF222"/>
      <sheetName val="Insumos_EC_40022382"/>
      <sheetName val="Acta_final__DRENAJE_EN_2”_VASCO"/>
      <sheetName val="ACTA_CAMPO__DRENAJE_EN_2”_VASCO"/>
      <sheetName val="PACC_Contratacion"/>
      <sheetName val="DATOS_EJECUCIÓN_p3"/>
      <sheetName val="Datos_Iniciales"/>
      <sheetName val="Plan_auditoría"/>
      <sheetName val="PSM_Monthly4"/>
      <sheetName val="Reajustes_estimados3"/>
      <sheetName val="API_-_212064"/>
      <sheetName val="API_-_218274"/>
      <sheetName val="Hoja2_(2)3"/>
      <sheetName val="Insumos_EC_40003013"/>
      <sheetName val="Prog_Temp3"/>
      <sheetName val="Pta_a_tierra3"/>
      <sheetName val="ESTADO_RESUL_PAG_23"/>
      <sheetName val="RENTABILIDAD_CLINICAS_PAG_73"/>
      <sheetName val="140_kbbld_Cus,BCF223"/>
      <sheetName val="Insumos_EC_40022383"/>
      <sheetName val="Acta_final__DRENAJE_EN_2”_VASC1"/>
      <sheetName val="ACTA_CAMPO__DRENAJE_EN_2”_VASC1"/>
      <sheetName val="PACC_Contratacion1"/>
      <sheetName val="DATOS_EJECUCIÓN_p31"/>
      <sheetName val="Datos_Iniciales1"/>
      <sheetName val="Plan_auditoría1"/>
      <sheetName val="CONTEO"/>
      <sheetName val="TARIFAS VIATICOS REEMBOLSABLES"/>
      <sheetName val="ACTA final entregada por TGI"/>
      <sheetName val="B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DATOS"/>
      <sheetName val="1_1"/>
      <sheetName val="Vía de Acceso"/>
      <sheetName val="CONS"/>
      <sheetName val="31"/>
      <sheetName val="TARIFAS EQUIPOS "/>
      <sheetName val="API93"/>
      <sheetName val="A_A310"/>
      <sheetName val="FICHA EBI 1 de 6 "/>
      <sheetName val="Constantes Generales"/>
      <sheetName val="Prestaciones Sociales"/>
      <sheetName val="A_G105"/>
      <sheetName val="A_G200"/>
      <sheetName val="C21_G115"/>
      <sheetName val="CONTROL ACTAS"/>
      <sheetName val="INFORMACION BASE"/>
      <sheetName val="DPC"/>
      <sheetName val="Bases de Datos"/>
      <sheetName val="Instrucciones "/>
      <sheetName val="AIU y Prestaciones"/>
      <sheetName val="ANALISIS SALARIAL"/>
      <sheetName val="Presup Oficial"/>
      <sheetName val="APU OFICIAL"/>
      <sheetName val="Flujo de caja"/>
      <sheetName val="LDAT"/>
      <sheetName val="02%20Cantidades%20Aprox.%20Y%20"/>
      <sheetName val="RQ"/>
      <sheetName val="COTIZACION"/>
      <sheetName val="SOPORTE"/>
      <sheetName val="mecanicos"/>
      <sheetName val="especiales"/>
      <sheetName val="PESO"/>
      <sheetName val="Listas"/>
      <sheetName val="PE-2A"/>
      <sheetName val="G.G"/>
      <sheetName val="Main"/>
      <sheetName val="CorpTax"/>
      <sheetName val="Input"/>
      <sheetName val="ITEM"/>
      <sheetName val="EMPRESA"/>
      <sheetName val="Com-MEC"/>
      <sheetName val="SABANA"/>
      <sheetName val="ODS"/>
      <sheetName val="TARIFAS"/>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FORMATO ACOM ALDO. FRENTE"/>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REC-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5">
          <cell r="E5" t="str">
            <v>CANTIDAD</v>
          </cell>
        </row>
      </sheetData>
      <sheetData sheetId="758" refreshError="1"/>
      <sheetData sheetId="759">
        <row r="5">
          <cell r="E5" t="str">
            <v>CANTIDAD</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row r="5">
          <cell r="E5" t="str">
            <v>CANTIDAD</v>
          </cell>
        </row>
      </sheetData>
      <sheetData sheetId="867">
        <row r="5">
          <cell r="E5" t="str">
            <v>CANTIDAD</v>
          </cell>
        </row>
      </sheetData>
      <sheetData sheetId="868">
        <row r="5">
          <cell r="E5" t="str">
            <v>CANTIDAD</v>
          </cell>
        </row>
      </sheetData>
      <sheetData sheetId="869">
        <row r="5">
          <cell r="E5" t="str">
            <v>CANTIDAD</v>
          </cell>
        </row>
      </sheetData>
      <sheetData sheetId="870">
        <row r="5">
          <cell r="E5" t="str">
            <v>CANTIDAD</v>
          </cell>
        </row>
      </sheetData>
      <sheetData sheetId="871">
        <row r="5">
          <cell r="E5" t="str">
            <v>CANTIDAD</v>
          </cell>
        </row>
      </sheetData>
      <sheetData sheetId="872">
        <row r="5">
          <cell r="E5" t="str">
            <v>CANTIDAD</v>
          </cell>
        </row>
      </sheetData>
      <sheetData sheetId="873">
        <row r="5">
          <cell r="E5" t="str">
            <v>CANTIDAD</v>
          </cell>
        </row>
      </sheetData>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68">
          <cell r="D168">
            <v>10046</v>
          </cell>
        </row>
      </sheetData>
      <sheetData sheetId="980">
        <row r="168">
          <cell r="D168">
            <v>10046</v>
          </cell>
        </row>
      </sheetData>
      <sheetData sheetId="981"/>
      <sheetData sheetId="982">
        <row r="1">
          <cell r="A1" t="str">
            <v>ABRAZADERA DE SALIDA TIPO 1</v>
          </cell>
        </row>
      </sheetData>
      <sheetData sheetId="983"/>
      <sheetData sheetId="984"/>
      <sheetData sheetId="985"/>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row r="1">
          <cell r="A1" t="str">
            <v>ABRAZADERA DE SALIDA TIPO 1</v>
          </cell>
        </row>
      </sheetData>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8">
          <cell r="A8">
            <v>2.1</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row r="3">
          <cell r="A3">
            <v>1</v>
          </cell>
        </row>
      </sheetData>
      <sheetData sheetId="1686"/>
      <sheetData sheetId="1687"/>
      <sheetData sheetId="1688"/>
      <sheetData sheetId="1689"/>
      <sheetData sheetId="1690"/>
      <sheetData sheetId="1691"/>
      <sheetData sheetId="1692">
        <row r="1">
          <cell r="A1" t="str">
            <v>LISTADO DE INSUMOS GENERAL</v>
          </cell>
        </row>
      </sheetData>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3">
          <cell r="A3">
            <v>1</v>
          </cell>
        </row>
      </sheetData>
      <sheetData sheetId="2392"/>
      <sheetData sheetId="2393"/>
      <sheetData sheetId="2394"/>
      <sheetData sheetId="2395"/>
      <sheetData sheetId="2396"/>
      <sheetData sheetId="2397"/>
      <sheetData sheetId="2398">
        <row r="1">
          <cell r="A1" t="str">
            <v>LISTADO DE INSUMOS GENERAL</v>
          </cell>
        </row>
      </sheetData>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8">
          <cell r="A8">
            <v>2.1</v>
          </cell>
        </row>
      </sheetData>
      <sheetData sheetId="2426">
        <row r="8">
          <cell r="A8">
            <v>3.1</v>
          </cell>
        </row>
      </sheetData>
      <sheetData sheetId="2427"/>
      <sheetData sheetId="2428">
        <row r="3">
          <cell r="A3">
            <v>1</v>
          </cell>
        </row>
      </sheetData>
      <sheetData sheetId="2429"/>
      <sheetData sheetId="2430"/>
      <sheetData sheetId="2431"/>
      <sheetData sheetId="2432">
        <row r="3">
          <cell r="A3">
            <v>1</v>
          </cell>
        </row>
      </sheetData>
      <sheetData sheetId="2433"/>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ow r="2">
          <cell r="A2" t="str">
            <v>ACTA No</v>
          </cell>
        </row>
      </sheetData>
      <sheetData sheetId="2773">
        <row r="2">
          <cell r="A2" t="str">
            <v>ACTA No</v>
          </cell>
        </row>
      </sheetData>
      <sheetData sheetId="2774"/>
      <sheetData sheetId="2775"/>
      <sheetData sheetId="2776"/>
      <sheetData sheetId="2777"/>
      <sheetData sheetId="2778"/>
      <sheetData sheetId="2779"/>
      <sheetData sheetId="2780"/>
      <sheetData sheetId="2781"/>
      <sheetData sheetId="2782" refreshError="1"/>
      <sheetData sheetId="2783" refreshError="1"/>
      <sheetData sheetId="2784"/>
      <sheetData sheetId="2785" refreshError="1"/>
      <sheetData sheetId="2786"/>
      <sheetData sheetId="2787">
        <row r="3">
          <cell r="A3">
            <v>1</v>
          </cell>
        </row>
      </sheetData>
      <sheetData sheetId="2788"/>
      <sheetData sheetId="2789"/>
      <sheetData sheetId="2790"/>
      <sheetData sheetId="2791"/>
      <sheetData sheetId="2792"/>
      <sheetData sheetId="2793"/>
      <sheetData sheetId="2794">
        <row r="1">
          <cell r="A1" t="str">
            <v>LISTADO DE INSUMOS GENERAL</v>
          </cell>
        </row>
      </sheetData>
      <sheetData sheetId="2795" refreshError="1"/>
      <sheetData sheetId="2796" refreshError="1"/>
      <sheetData sheetId="2797" refreshError="1"/>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ow r="1">
          <cell r="A1" t="str">
            <v>INSTITUTO NACIONAL DE VIAS</v>
          </cell>
        </row>
      </sheetData>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ow r="52">
          <cell r="B52" t="str">
            <v>ANTICIPO</v>
          </cell>
        </row>
      </sheetData>
      <sheetData sheetId="3011"/>
      <sheetData sheetId="3012"/>
      <sheetData sheetId="3013"/>
      <sheetData sheetId="3014"/>
      <sheetData sheetId="3015"/>
      <sheetData sheetId="3016"/>
      <sheetData sheetId="3017"/>
      <sheetData sheetId="3018"/>
      <sheetData sheetId="3019"/>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ow r="1">
          <cell r="A1" t="str">
            <v>ITEM</v>
          </cell>
        </row>
      </sheetData>
      <sheetData sheetId="3044">
        <row r="1">
          <cell r="A1" t="str">
            <v>EQUIPO</v>
          </cell>
        </row>
      </sheetData>
      <sheetData sheetId="3045">
        <row r="1">
          <cell r="A1" t="str">
            <v>ADMINISTRACION</v>
          </cell>
        </row>
      </sheetData>
      <sheetData sheetId="3046"/>
      <sheetData sheetId="3047"/>
      <sheetData sheetId="3048"/>
      <sheetData sheetId="3049"/>
      <sheetData sheetId="3050"/>
      <sheetData sheetId="3051">
        <row r="1">
          <cell r="A1" t="str">
            <v>ITEM</v>
          </cell>
        </row>
      </sheetData>
      <sheetData sheetId="3052">
        <row r="1">
          <cell r="A1" t="str">
            <v>EQUIPO</v>
          </cell>
        </row>
      </sheetData>
      <sheetData sheetId="3053">
        <row r="1">
          <cell r="A1" t="str">
            <v>ADMINISTRACION</v>
          </cell>
        </row>
      </sheetData>
      <sheetData sheetId="3054"/>
      <sheetData sheetId="3055"/>
      <sheetData sheetId="3056"/>
      <sheetData sheetId="3057"/>
      <sheetData sheetId="3058"/>
      <sheetData sheetId="3059"/>
      <sheetData sheetId="3060"/>
      <sheetData sheetId="3061"/>
      <sheetData sheetId="3062">
        <row r="1">
          <cell r="A1" t="str">
            <v>ITEM</v>
          </cell>
        </row>
      </sheetData>
      <sheetData sheetId="3063">
        <row r="1">
          <cell r="A1" t="str">
            <v>EQUIPO</v>
          </cell>
        </row>
      </sheetData>
      <sheetData sheetId="3064">
        <row r="1">
          <cell r="A1" t="str">
            <v>ADMINISTRACION</v>
          </cell>
        </row>
      </sheetData>
      <sheetData sheetId="3065"/>
      <sheetData sheetId="3066"/>
      <sheetData sheetId="3067"/>
      <sheetData sheetId="3068"/>
      <sheetData sheetId="3069"/>
      <sheetData sheetId="3070"/>
      <sheetData sheetId="3071"/>
      <sheetData sheetId="3072"/>
      <sheetData sheetId="3073"/>
      <sheetData sheetId="3074"/>
      <sheetData sheetId="3075"/>
      <sheetData sheetId="307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77"/>
      <sheetData sheetId="3078"/>
      <sheetData sheetId="3079"/>
      <sheetData sheetId="3080"/>
      <sheetData sheetId="3081">
        <row r="2">
          <cell r="A2" t="str">
            <v>HOSPITAL HERNANDO MONCALEANO PERDOMO ETAPA 1</v>
          </cell>
        </row>
      </sheetData>
      <sheetData sheetId="3082"/>
      <sheetData sheetId="3083">
        <row r="2">
          <cell r="A2" t="str">
            <v>HOSPITAL HERNANDO MONCALEANO PERDOMO ETAPA 2 A</v>
          </cell>
        </row>
      </sheetData>
      <sheetData sheetId="3084">
        <row r="2">
          <cell r="A2" t="str">
            <v>HOSPITAL HERNANDO MONCALEANO PERDOMO ETAPA 2B</v>
          </cell>
        </row>
      </sheetData>
      <sheetData sheetId="3085"/>
      <sheetData sheetId="3086"/>
      <sheetData sheetId="3087" refreshError="1"/>
      <sheetData sheetId="3088"/>
      <sheetData sheetId="3089"/>
      <sheetData sheetId="3090"/>
      <sheetData sheetId="3091"/>
      <sheetData sheetId="3092" refreshError="1"/>
      <sheetData sheetId="3093"/>
      <sheetData sheetId="3094"/>
      <sheetData sheetId="3095"/>
      <sheetData sheetId="309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ow r="6">
          <cell r="AB6">
            <v>40179</v>
          </cell>
        </row>
      </sheetData>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18">
          <cell r="C18">
            <v>7000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1">
          <cell r="A1" t="str">
            <v>ADMINISTRACION</v>
          </cell>
        </row>
      </sheetData>
      <sheetData sheetId="7548">
        <row r="1">
          <cell r="A1" t="str">
            <v>EQUIPO</v>
          </cell>
        </row>
      </sheetData>
      <sheetData sheetId="7549">
        <row r="1">
          <cell r="A1" t="str">
            <v>ITEM</v>
          </cell>
        </row>
      </sheetData>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Hoja2"/>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Reajustes estimados"/>
      <sheetName val="informe avance campo"/>
      <sheetName val="Clúster"/>
      <sheetName val="7422CW00"/>
      <sheetName val="Com-MEC"/>
      <sheetName val="A_A310"/>
      <sheetName val="A_G105"/>
      <sheetName val="A_G200"/>
      <sheetName val="PS P-514"/>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APU"/>
      <sheetName val="Base"/>
      <sheetName val="VPN- ECP"/>
      <sheetName val="MAT"/>
      <sheetName val="COV"/>
      <sheetName val="=POP"/>
      <sheetName val="CW General Summary "/>
      <sheetName val="R"/>
      <sheetName val="Puntos"/>
      <sheetName val="Resultados"/>
      <sheetName val="DWTables"/>
      <sheetName val="CÁLCULOS"/>
      <sheetName val="API - 21827"/>
      <sheetName val="FINANCIAMIENTO"/>
      <sheetName val="Reporte"/>
      <sheetName val="Estructura"/>
      <sheetName val="PYGacumSAP2010"/>
      <sheetName val="PREDIB97"/>
      <sheetName val="Hoja5"/>
      <sheetName val="Hoja4"/>
      <sheetName val="WORKPLAN"/>
      <sheetName val="CANTIDADES"/>
      <sheetName val="Calculo Neopreno"/>
      <sheetName val="IMPRODUCTIVIDADES"/>
      <sheetName val="PERSONAL"/>
      <sheetName val="EQUIPOS"/>
      <sheetName val="REG.FOTOGRAFICO"/>
      <sheetName val="PDT"/>
      <sheetName val="PLAN ACELERACION"/>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ZONAS 1 - 2 - 3"/>
      <sheetName val="QUINTAS DEL PALMAR"/>
      <sheetName val="Acta No 1"/>
      <sheetName val="Acta No 2"/>
      <sheetName val="Acta No 1 (2)"/>
      <sheetName val="Cuadro de Cantidades"/>
      <sheetName val="COM-306"/>
      <sheetName val="Listas"/>
      <sheetName val="Hoja7"/>
      <sheetName val="PREMISAS"/>
      <sheetName val="PUCG"/>
      <sheetName val="PCC 2020"/>
      <sheetName val="PLAN DE INSUMOS"/>
      <sheetName val="2021"/>
      <sheetName val="2022"/>
      <sheetName val="2019-05-08"/>
      <sheetName val="BD"/>
      <sheetName val="Formato"/>
      <sheetName val="Aprobado 2019"/>
      <sheetName val="Summary"/>
      <sheetName val="EQUIPOS-SERVICIOS"/>
      <sheetName val="CARGOS-PERSONAL"/>
      <sheetName val="27."/>
      <sheetName val="26"/>
      <sheetName val="26(1)"/>
      <sheetName val="28"/>
      <sheetName val="28(1)"/>
      <sheetName val="16(2)"/>
      <sheetName val="CUAD-DIURNA"/>
      <sheetName val="Datos_CO"/>
      <sheetName val="V0"/>
      <sheetName val="AUX"/>
      <sheetName val="MARCO"/>
      <sheetName val="Informe díario"/>
      <sheetName val="D.DRILLING"/>
      <sheetName val="DATOS_ENTRADA4"/>
      <sheetName val="RESUMEN_FORMA4"/>
      <sheetName val="PIMS-SOLUCION_20004"/>
      <sheetName val="SABANA_UCR4"/>
      <sheetName val="mto_electr_4"/>
      <sheetName val="DATOS_CONTRATO4"/>
      <sheetName val="MANO_DE_OBRA2"/>
      <sheetName val="1_12"/>
      <sheetName val="Bases_de_Datos2"/>
      <sheetName val="Instrucciones_2"/>
      <sheetName val="COSTOS_UNITARIOS1"/>
      <sheetName val="Parámetros_Formato1"/>
      <sheetName val="informe_avance_campo"/>
      <sheetName val="Reajustes_estimados"/>
      <sheetName val="VPN-_ECP"/>
      <sheetName val="PS_P-514"/>
      <sheetName val="CW_General_Summary_"/>
      <sheetName val="API_-_21827"/>
      <sheetName val="Calculo_Neopreno"/>
      <sheetName val="REG_FOTOGRAFICO"/>
      <sheetName val="PLAN_ACELERACION"/>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ZONAS_1_-_2_-_3"/>
      <sheetName val="QUINTAS_DEL_PALMAR"/>
      <sheetName val="Acta_No_1"/>
      <sheetName val="Acta_No_2"/>
      <sheetName val="Acta_No_1_(2)"/>
      <sheetName val="Cuadro_de_Cantidades"/>
      <sheetName val="PCC_2020"/>
      <sheetName val="PLAN_DE_INSUMOS"/>
      <sheetName val="Aprobado_2019"/>
      <sheetName val="DATOS_ENTRADA5"/>
      <sheetName val="RESUMEN_FORMA5"/>
      <sheetName val="PIMS-SOLUCION_20005"/>
      <sheetName val="SABANA_UCR5"/>
      <sheetName val="mto_electr_5"/>
      <sheetName val="DATOS_CONTRATO5"/>
      <sheetName val="MANO_DE_OBRA3"/>
      <sheetName val="1_13"/>
      <sheetName val="Bases_de_Datos3"/>
      <sheetName val="Instrucciones_3"/>
      <sheetName val="COSTOS_UNITARIOS2"/>
      <sheetName val="Parámetros_Formato2"/>
      <sheetName val="informe_avance_campo1"/>
      <sheetName val="Reajustes_estimados1"/>
      <sheetName val="VPN-_ECP1"/>
      <sheetName val="PS_P-5141"/>
      <sheetName val="CW_General_Summary_1"/>
      <sheetName val="API_-_218271"/>
      <sheetName val="Calculo_Neopreno1"/>
      <sheetName val="REG_FOTOGRAFICO1"/>
      <sheetName val="PLAN_ACELERACION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ZONAS_1_-_2_-_31"/>
      <sheetName val="QUINTAS_DEL_PALMAR1"/>
      <sheetName val="Acta_No_11"/>
      <sheetName val="Acta_No_21"/>
      <sheetName val="Acta_No_1_(2)1"/>
      <sheetName val="Cuadro_de_Cantidades1"/>
      <sheetName val="PCC_20201"/>
      <sheetName val="PLAN_DE_INSUMOS1"/>
      <sheetName val="Aprobado_20191"/>
      <sheetName val="DATOS_ENTRADA6"/>
      <sheetName val="RESUMEN_FORMA6"/>
      <sheetName val="PIMS-SOLUCION_20006"/>
      <sheetName val="SABANA_UCR6"/>
      <sheetName val="mto_electr_6"/>
      <sheetName val="DATOS_CONTRATO6"/>
      <sheetName val="MANO_DE_OBRA4"/>
      <sheetName val="1_14"/>
      <sheetName val="Bases_de_Datos4"/>
      <sheetName val="Instrucciones_4"/>
      <sheetName val="COSTOS_UNITARIOS3"/>
      <sheetName val="Parámetros_Formato3"/>
      <sheetName val="informe_avance_campo2"/>
      <sheetName val="Reajustes_estimados2"/>
      <sheetName val="VPN-_ECP2"/>
      <sheetName val="PS_P-5142"/>
      <sheetName val="CW_General_Summary_2"/>
      <sheetName val="API_-_218272"/>
      <sheetName val="Calculo_Neopreno2"/>
      <sheetName val="REG_FOTOGRAFICO2"/>
      <sheetName val="PLAN_ACELERACION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ZONAS_1_-_2_-_32"/>
      <sheetName val="QUINTAS_DEL_PALMAR2"/>
      <sheetName val="Acta_No_12"/>
      <sheetName val="Acta_No_22"/>
      <sheetName val="Acta_No_1_(2)2"/>
      <sheetName val="Cuadro_de_Cantidades2"/>
      <sheetName val="PCC_20202"/>
      <sheetName val="PLAN_DE_INSUMOS2"/>
      <sheetName val="Aprobado_20192"/>
      <sheetName val="Index_Graph1"/>
      <sheetName val="GEN"/>
      <sheetName val="40370-039-2001"/>
      <sheetName val="INST"/>
      <sheetName val="TASAS"/>
      <sheetName val="NPCPP-70-DS-017"/>
      <sheetName val="EBITRECS"/>
      <sheetName val="5X3"/>
      <sheetName val="USGC"/>
      <sheetName val="CUADRO RESUMEN"/>
      <sheetName val="CIVIL"/>
      <sheetName val="ELECTRICA"/>
      <sheetName val="TUBERÍA"/>
      <sheetName val="INSTRUMENTACIÓN"/>
      <sheetName val="Presupuesto"/>
      <sheetName val="UNITARIOS"/>
      <sheetName val="ESTRATEGIA_MI_(CUP-FQ)"/>
      <sheetName val="Fechas"/>
      <sheetName val="MCR-2010-2019"/>
      <sheetName val="DATOS_CUPONES"/>
      <sheetName val="FQ_2010-2019"/>
      <sheetName val="MCI-2009-2019"/>
      <sheetName val="DATOS_IN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refreshError="1"/>
      <sheetData sheetId="167"/>
      <sheetData sheetId="168"/>
      <sheetData sheetId="169"/>
      <sheetData sheetId="170" refreshError="1"/>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CV-54001 (I)"/>
      <sheetName val="FCV-54001 (II)"/>
      <sheetName val="FE-54001"/>
      <sheetName val="FT-54001"/>
      <sheetName val="PI P-514"/>
      <sheetName val="PS P-514"/>
      <sheetName val="FCV-61015"/>
      <sheetName val="FE-61015"/>
      <sheetName val="FT-61015"/>
      <sheetName val="PI P-515"/>
      <sheetName val="PS P-515"/>
      <sheetName val="#¡REF"/>
      <sheetName val="#REF"/>
    </sheetNames>
    <sheetDataSet>
      <sheetData sheetId="0"/>
      <sheetData sheetId="1" refreshError="1"/>
      <sheetData sheetId="2" refreshError="1"/>
      <sheetData sheetId="3" refreshError="1"/>
      <sheetData sheetId="4"/>
      <sheetData sheetId="5">
        <row r="30">
          <cell r="K30" t="str">
            <v>N/A</v>
          </cell>
          <cell r="M30" t="str">
            <v>0.75 - 12</v>
          </cell>
        </row>
        <row r="31">
          <cell r="K31" t="str">
            <v>N/A</v>
          </cell>
          <cell r="M31" t="str">
            <v>0.75 - 12</v>
          </cell>
        </row>
        <row r="58">
          <cell r="K58" t="str">
            <v xml:space="preserve"> </v>
          </cell>
        </row>
        <row r="59">
          <cell r="K59" t="str">
            <v xml:space="preserve"> </v>
          </cell>
        </row>
        <row r="60">
          <cell r="K60" t="str">
            <v xml:space="preserve"> </v>
          </cell>
        </row>
        <row r="61">
          <cell r="K61" t="str">
            <v xml:space="preserve"> </v>
          </cell>
        </row>
        <row r="62">
          <cell r="K62" t="str">
            <v xml:space="preserve"> </v>
          </cell>
        </row>
        <row r="63">
          <cell r="K63" t="str">
            <v xml:space="preserve"> </v>
          </cell>
        </row>
        <row r="64">
          <cell r="K64" t="str">
            <v xml:space="preserve"> </v>
          </cell>
        </row>
      </sheetData>
      <sheetData sheetId="6"/>
      <sheetData sheetId="7" refreshError="1"/>
      <sheetData sheetId="8" refreshError="1"/>
      <sheetData sheetId="9"/>
      <sheetData sheetId="10"/>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Constantes Generales"/>
      <sheetName val="Prestaciones Sociales"/>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7422CW00"/>
      <sheetName val="PARAMETROS"/>
      <sheetName val="SABANA"/>
      <sheetName val="RESUMEN"/>
      <sheetName val="Proforma Guia"/>
      <sheetName val="mto.electr."/>
      <sheetName val="Base"/>
      <sheetName val="VPN- ECP"/>
      <sheetName val="Cuentas"/>
      <sheetName val="Hoja Base"/>
      <sheetName val="DPC"/>
      <sheetName val="Estrategia"/>
      <sheetName val="Bases de Datos"/>
      <sheetName val="Instrucciones "/>
      <sheetName val="USGC"/>
      <sheetName val="API - 21827"/>
      <sheetName val="Var_Intake_GRM_Leona,_Mesa3"/>
      <sheetName val="140_kbbld_Leona,_Mesa3"/>
      <sheetName val="BASE_CASE_3"/>
      <sheetName val="140_kbbld_Cus,BCF223"/>
      <sheetName val="140_GRM_Cus,BCF3"/>
      <sheetName val="Crude_selection3"/>
      <sheetName val="140_GRM_Leona,_Mesa3"/>
      <sheetName val="Var_Intake__Leona,_Mesa3"/>
      <sheetName val="OPCIONES_DE_SIMULACION3"/>
      <sheetName val="COSTOS_DE_TRANSPORTE3"/>
      <sheetName val="BOUNDS_&amp;_ROWS3"/>
      <sheetName val="COMPRA_MATERIA_PRIMA3"/>
      <sheetName val="Proforma_Guia"/>
      <sheetName val="VPN-_ECP"/>
      <sheetName val="mto_electr_"/>
      <sheetName val="Constantes_Generales"/>
      <sheetName val="Prestaciones_Sociales"/>
      <sheetName val="Hoja_Base"/>
      <sheetName val="Bases_de_Datos"/>
      <sheetName val="Instrucciones_"/>
      <sheetName val="API_-_21827"/>
      <sheetName val="Time Breakdown"/>
      <sheetName val="Resumen por servicio"/>
      <sheetName val="EQUIPO WO CO"/>
      <sheetName val="TABLERO"/>
      <sheetName val="Var_Intake_GRM_Leona,_Mesa4"/>
      <sheetName val="140_kbbld_Leona,_Mesa4"/>
      <sheetName val="BASE_CASE_4"/>
      <sheetName val="140_kbbld_Cus,BCF224"/>
      <sheetName val="140_GRM_Cus,BCF4"/>
      <sheetName val="Crude_selection4"/>
      <sheetName val="140_GRM_Leona,_Mesa4"/>
      <sheetName val="Var_Intake__Leona,_Mesa4"/>
      <sheetName val="OPCIONES_DE_SIMULACION4"/>
      <sheetName val="COSTOS_DE_TRANSPORTE4"/>
      <sheetName val="BOUNDS_&amp;_ROWS4"/>
      <sheetName val="COMPRA_MATERIA_PRIMA4"/>
      <sheetName val="Proforma_Guia1"/>
      <sheetName val="VPN-_ECP1"/>
      <sheetName val="mto_electr_1"/>
      <sheetName val="Constantes_Generales1"/>
      <sheetName val="Prestaciones_Sociales1"/>
      <sheetName val="Hoja_Base1"/>
      <sheetName val="Bases_de_Datos1"/>
      <sheetName val="Instrucciones_1"/>
      <sheetName val="Hoja1"/>
    </sheetNames>
    <sheetDataSet>
      <sheetData sheetId="0" refreshError="1"/>
      <sheetData sheetId="1" refreshError="1"/>
      <sheetData sheetId="2" refreshError="1"/>
      <sheetData sheetId="3" refreshError="1">
        <row r="37">
          <cell r="D37">
            <v>2005</v>
          </cell>
          <cell r="E37">
            <v>2006</v>
          </cell>
          <cell r="F37">
            <v>2007</v>
          </cell>
          <cell r="G37">
            <v>2008</v>
          </cell>
          <cell r="H37">
            <v>2009</v>
          </cell>
          <cell r="I37">
            <v>2010</v>
          </cell>
          <cell r="J37">
            <v>2011</v>
          </cell>
          <cell r="K37">
            <v>2012</v>
          </cell>
          <cell r="L37">
            <v>2013</v>
          </cell>
          <cell r="M37">
            <v>2014</v>
          </cell>
          <cell r="N37">
            <v>2015</v>
          </cell>
          <cell r="O37">
            <v>2016</v>
          </cell>
          <cell r="P37">
            <v>2017</v>
          </cell>
          <cell r="Q37">
            <v>2018</v>
          </cell>
          <cell r="R37">
            <v>2019</v>
          </cell>
          <cell r="S37">
            <v>2020</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7">
          <cell r="D37">
            <v>2005</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ow r="37">
          <cell r="D37">
            <v>2005</v>
          </cell>
        </row>
      </sheetData>
      <sheetData sheetId="59">
        <row r="37">
          <cell r="D37">
            <v>2005</v>
          </cell>
        </row>
      </sheetData>
      <sheetData sheetId="60">
        <row r="37">
          <cell r="D37">
            <v>2005</v>
          </cell>
        </row>
      </sheetData>
      <sheetData sheetId="61">
        <row r="37">
          <cell r="D37">
            <v>2005</v>
          </cell>
        </row>
      </sheetData>
      <sheetData sheetId="62">
        <row r="37">
          <cell r="D37">
            <v>2005</v>
          </cell>
        </row>
      </sheetData>
      <sheetData sheetId="63">
        <row r="37">
          <cell r="D37">
            <v>2005</v>
          </cell>
        </row>
      </sheetData>
      <sheetData sheetId="64">
        <row r="37">
          <cell r="D37">
            <v>2005</v>
          </cell>
        </row>
      </sheetData>
      <sheetData sheetId="65">
        <row r="37">
          <cell r="D37">
            <v>2005</v>
          </cell>
        </row>
      </sheetData>
      <sheetData sheetId="66">
        <row r="37">
          <cell r="D37">
            <v>2005</v>
          </cell>
        </row>
      </sheetData>
      <sheetData sheetId="67">
        <row r="37">
          <cell r="D37">
            <v>2005</v>
          </cell>
        </row>
      </sheetData>
      <sheetData sheetId="68">
        <row r="37">
          <cell r="D37">
            <v>2005</v>
          </cell>
        </row>
      </sheetData>
      <sheetData sheetId="69">
        <row r="37">
          <cell r="D37">
            <v>2005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row r="37">
          <cell r="D37">
            <v>2005</v>
          </cell>
        </row>
      </sheetData>
      <sheetData sheetId="90"/>
      <sheetData sheetId="91"/>
      <sheetData sheetId="92"/>
      <sheetData sheetId="93"/>
      <sheetData sheetId="94"/>
      <sheetData sheetId="95"/>
      <sheetData sheetId="96"/>
      <sheetData sheetId="97"/>
      <sheetData sheetId="98"/>
      <sheetData sheetId="99">
        <row r="37">
          <cell r="D37">
            <v>2005</v>
          </cell>
        </row>
      </sheetData>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ow r="37">
          <cell r="D37">
            <v>2005</v>
          </cell>
        </row>
      </sheetData>
      <sheetData sheetId="115"/>
      <sheetData sheetId="116"/>
      <sheetData sheetId="117"/>
      <sheetData sheetId="118"/>
      <sheetData sheetId="119"/>
      <sheetData sheetId="120"/>
      <sheetData sheetId="121"/>
      <sheetData sheetId="122"/>
      <sheetData sheetId="123"/>
      <sheetData sheetId="124">
        <row r="37">
          <cell r="D37">
            <v>2005</v>
          </cell>
        </row>
      </sheetData>
      <sheetData sheetId="125"/>
      <sheetData sheetId="126"/>
      <sheetData sheetId="127"/>
      <sheetData sheetId="128"/>
      <sheetData sheetId="129"/>
      <sheetData sheetId="130"/>
      <sheetData sheetId="13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ow r="123">
          <cell r="B123" t="str">
            <v>ELECTRICA</v>
          </cell>
        </row>
        <row r="124">
          <cell r="A124" t="str">
            <v>FUN</v>
          </cell>
          <cell r="B124" t="str">
            <v>Fungibles</v>
          </cell>
        </row>
        <row r="125">
          <cell r="A125" t="str">
            <v>3.1</v>
          </cell>
          <cell r="B125" t="str">
            <v>Varillas de puesta a tierra 5/8"x 2.4 mts cobre</v>
          </cell>
          <cell r="C125" t="str">
            <v>Un</v>
          </cell>
          <cell r="D125">
            <v>45400</v>
          </cell>
          <cell r="E125">
            <v>150</v>
          </cell>
        </row>
        <row r="126">
          <cell r="A126" t="str">
            <v>3.2</v>
          </cell>
          <cell r="B126" t="str">
            <v>Tubo de gres 12"</v>
          </cell>
          <cell r="C126" t="str">
            <v>Un</v>
          </cell>
          <cell r="D126">
            <v>18000</v>
          </cell>
          <cell r="E126">
            <v>20</v>
          </cell>
        </row>
        <row r="127">
          <cell r="A127" t="str">
            <v>3.2.1</v>
          </cell>
          <cell r="B127" t="str">
            <v>Caja de inspeccion de concreto de 0,4x0,4x0,4</v>
          </cell>
          <cell r="C127" t="str">
            <v>Un</v>
          </cell>
          <cell r="D127">
            <v>56250</v>
          </cell>
          <cell r="E127">
            <v>20</v>
          </cell>
        </row>
        <row r="128">
          <cell r="A128" t="str">
            <v>3.2.2</v>
          </cell>
          <cell r="B128" t="str">
            <v>Tapa de alfajor</v>
          </cell>
          <cell r="C128" t="str">
            <v>Un</v>
          </cell>
          <cell r="E128">
            <v>20</v>
          </cell>
        </row>
        <row r="129">
          <cell r="A129" t="str">
            <v>3.2.3</v>
          </cell>
          <cell r="B129" t="str">
            <v>Favigel</v>
          </cell>
          <cell r="C129" t="str">
            <v>Un</v>
          </cell>
          <cell r="D129">
            <v>157200</v>
          </cell>
          <cell r="E129">
            <v>20</v>
          </cell>
        </row>
        <row r="130">
          <cell r="A130" t="str">
            <v>3.3</v>
          </cell>
          <cell r="B130" t="str">
            <v>Soldaduras exotérmicas 150 gr</v>
          </cell>
          <cell r="C130" t="str">
            <v>Un</v>
          </cell>
          <cell r="D130">
            <v>12600</v>
          </cell>
          <cell r="E130">
            <v>70</v>
          </cell>
        </row>
        <row r="131">
          <cell r="A131" t="str">
            <v>3.4</v>
          </cell>
          <cell r="B131" t="str">
            <v>Soldaduras exotérmicas 115 gr</v>
          </cell>
          <cell r="C131" t="str">
            <v>Un</v>
          </cell>
          <cell r="D131">
            <v>10700</v>
          </cell>
          <cell r="E131">
            <v>150</v>
          </cell>
        </row>
        <row r="132">
          <cell r="A132" t="str">
            <v>3.5</v>
          </cell>
          <cell r="B132" t="str">
            <v>Soldaduras exotérmicas 90 gr</v>
          </cell>
          <cell r="C132" t="str">
            <v>Un</v>
          </cell>
          <cell r="D132">
            <v>8550</v>
          </cell>
          <cell r="E132">
            <v>420</v>
          </cell>
        </row>
        <row r="133">
          <cell r="A133" t="str">
            <v>3.6</v>
          </cell>
          <cell r="B133" t="str">
            <v>Platina de 500 x 50 x 5 mm para puesta a tierra</v>
          </cell>
          <cell r="C133" t="str">
            <v>Un</v>
          </cell>
          <cell r="E133">
            <v>60</v>
          </cell>
        </row>
        <row r="134">
          <cell r="A134" t="str">
            <v>3.6</v>
          </cell>
          <cell r="B134" t="str">
            <v>Aisladores de soporte para platina de puesta a tierra.</v>
          </cell>
          <cell r="C134" t="str">
            <v>Un</v>
          </cell>
          <cell r="E134">
            <v>60</v>
          </cell>
        </row>
        <row r="135">
          <cell r="A135" t="str">
            <v>4.1</v>
          </cell>
          <cell r="B135" t="str">
            <v>Soporte para tubería</v>
          </cell>
          <cell r="C135" t="str">
            <v>Global</v>
          </cell>
        </row>
        <row r="136">
          <cell r="A136" t="str">
            <v>4.1.1</v>
          </cell>
          <cell r="B136" t="str">
            <v>Tubería conduit metálica tipo pesado 2" tipo colmena</v>
          </cell>
          <cell r="C136" t="str">
            <v>m</v>
          </cell>
          <cell r="D136">
            <v>57700</v>
          </cell>
          <cell r="E136">
            <v>500</v>
          </cell>
        </row>
        <row r="137">
          <cell r="A137" t="str">
            <v>4.1.2</v>
          </cell>
          <cell r="B137" t="str">
            <v>Tubería conduit metálica tipo pesado 1" tipo colmena</v>
          </cell>
          <cell r="C137" t="str">
            <v>m</v>
          </cell>
          <cell r="D137">
            <v>26600</v>
          </cell>
          <cell r="E137">
            <v>500</v>
          </cell>
        </row>
        <row r="138">
          <cell r="A138" t="str">
            <v>4.1.3</v>
          </cell>
          <cell r="B138" t="str">
            <v>Tubería conduit metálica tipo pesado 3/4" tipo colmena</v>
          </cell>
          <cell r="C138" t="str">
            <v>m</v>
          </cell>
          <cell r="D138">
            <v>20800</v>
          </cell>
          <cell r="E138">
            <v>500</v>
          </cell>
        </row>
        <row r="139">
          <cell r="A139" t="str">
            <v>4.2.1</v>
          </cell>
          <cell r="B139" t="str">
            <v>Boquilla para P.T. en Tuberia de 6"</v>
          </cell>
          <cell r="C139" t="str">
            <v>Un</v>
          </cell>
          <cell r="D139">
            <v>232200</v>
          </cell>
          <cell r="E139">
            <v>100</v>
          </cell>
        </row>
        <row r="140">
          <cell r="A140" t="str">
            <v>4.2.2</v>
          </cell>
          <cell r="B140" t="str">
            <v>Boquilla para P.T. en Tuberia de 4"</v>
          </cell>
          <cell r="C140" t="str">
            <v>Un</v>
          </cell>
          <cell r="D140">
            <v>79500</v>
          </cell>
          <cell r="E140">
            <v>100</v>
          </cell>
        </row>
        <row r="141">
          <cell r="A141" t="str">
            <v>4.2.3</v>
          </cell>
          <cell r="B141" t="str">
            <v>Boquilla para P.T. en Tuberia de 3"</v>
          </cell>
          <cell r="C141" t="str">
            <v>Un</v>
          </cell>
          <cell r="D141">
            <v>48700</v>
          </cell>
          <cell r="E141">
            <v>100</v>
          </cell>
        </row>
        <row r="142">
          <cell r="A142" t="str">
            <v>4.2.4</v>
          </cell>
          <cell r="B142" t="str">
            <v>Boquilla para P.T. en Tuberia de 2"</v>
          </cell>
          <cell r="C142" t="str">
            <v>Un</v>
          </cell>
          <cell r="D142">
            <v>22300</v>
          </cell>
          <cell r="E142">
            <v>100</v>
          </cell>
        </row>
        <row r="143">
          <cell r="A143" t="str">
            <v>4.2.5</v>
          </cell>
          <cell r="B143" t="str">
            <v>Boquilla para P.T. en Tuberia de 1"</v>
          </cell>
          <cell r="C143" t="str">
            <v>Un</v>
          </cell>
          <cell r="D143">
            <v>25960</v>
          </cell>
          <cell r="E143">
            <v>100</v>
          </cell>
        </row>
        <row r="144">
          <cell r="A144" t="str">
            <v>4.3.1</v>
          </cell>
          <cell r="B144" t="str">
            <v>Sellos Cortafuego diámetro 4"</v>
          </cell>
          <cell r="C144" t="str">
            <v>Un</v>
          </cell>
          <cell r="D144">
            <v>142673.79999999999</v>
          </cell>
          <cell r="E144">
            <v>150</v>
          </cell>
        </row>
        <row r="145">
          <cell r="A145" t="str">
            <v>4.3.2</v>
          </cell>
          <cell r="B145" t="str">
            <v>Sellos Cortafuego diámetro 2"</v>
          </cell>
          <cell r="C145" t="str">
            <v>Un</v>
          </cell>
          <cell r="D145">
            <v>57069.52</v>
          </cell>
          <cell r="E145">
            <v>120</v>
          </cell>
        </row>
        <row r="146">
          <cell r="A146" t="str">
            <v>4.3.3</v>
          </cell>
          <cell r="B146" t="str">
            <v>Sellos Cortafuego diámetro 1 1/2"</v>
          </cell>
          <cell r="C146" t="str">
            <v>Un</v>
          </cell>
          <cell r="D146">
            <v>41148.959999999999</v>
          </cell>
          <cell r="E146">
            <v>200</v>
          </cell>
        </row>
        <row r="147">
          <cell r="A147" t="str">
            <v>4.3.4</v>
          </cell>
          <cell r="B147" t="str">
            <v>Sellos Cortafuego diámetro 1"</v>
          </cell>
          <cell r="C147" t="str">
            <v>Un</v>
          </cell>
          <cell r="D147">
            <v>25155.239999999998</v>
          </cell>
          <cell r="E147">
            <v>150</v>
          </cell>
        </row>
        <row r="148">
          <cell r="A148" t="str">
            <v>4.3.5</v>
          </cell>
          <cell r="B148" t="str">
            <v>Sellos Cortafuego diámetro 3/4"</v>
          </cell>
          <cell r="C148" t="str">
            <v>Un</v>
          </cell>
          <cell r="D148">
            <v>20274.759999999998</v>
          </cell>
          <cell r="E148">
            <v>230</v>
          </cell>
        </row>
        <row r="149">
          <cell r="A149" t="str">
            <v>4.4.1</v>
          </cell>
          <cell r="B149" t="str">
            <v>Flexiconduit NEMA 7 18" diámetro 4"</v>
          </cell>
          <cell r="C149" t="str">
            <v>Un</v>
          </cell>
          <cell r="D149">
            <v>1020700</v>
          </cell>
          <cell r="E149">
            <v>50</v>
          </cell>
        </row>
        <row r="150">
          <cell r="A150" t="str">
            <v>4.4.2</v>
          </cell>
          <cell r="B150" t="str">
            <v>Flexiconduit NEMA 7 18" diámetro 2"</v>
          </cell>
          <cell r="C150" t="str">
            <v>Un</v>
          </cell>
          <cell r="D150">
            <v>422440</v>
          </cell>
          <cell r="E150">
            <v>30</v>
          </cell>
        </row>
        <row r="151">
          <cell r="A151" t="str">
            <v>4.4.3</v>
          </cell>
          <cell r="B151" t="str">
            <v>Flexiconduit NEMA 7 18" diámetro 1 1/2"</v>
          </cell>
          <cell r="C151" t="str">
            <v>Un</v>
          </cell>
          <cell r="D151">
            <v>271400</v>
          </cell>
          <cell r="E151">
            <v>25</v>
          </cell>
        </row>
        <row r="152">
          <cell r="A152" t="str">
            <v>4.4.4</v>
          </cell>
          <cell r="B152" t="str">
            <v>Flexiconduit NEMA 7 18" diámetro 1"</v>
          </cell>
          <cell r="C152" t="str">
            <v>Un</v>
          </cell>
          <cell r="D152">
            <v>174640</v>
          </cell>
          <cell r="E152">
            <v>150</v>
          </cell>
        </row>
        <row r="153">
          <cell r="A153" t="str">
            <v>4.4.5</v>
          </cell>
          <cell r="B153" t="str">
            <v>Flexiconduit NEMA 7 18" diámetro 3/4"</v>
          </cell>
          <cell r="C153" t="str">
            <v>Un</v>
          </cell>
          <cell r="D153">
            <v>127440</v>
          </cell>
          <cell r="E153">
            <v>200</v>
          </cell>
        </row>
        <row r="154">
          <cell r="A154" t="str">
            <v>4.5.1</v>
          </cell>
          <cell r="B154" t="str">
            <v>Flexiconduit NEMA 4X diámetro 4"</v>
          </cell>
          <cell r="C154" t="str">
            <v>m</v>
          </cell>
          <cell r="D154">
            <v>95580</v>
          </cell>
          <cell r="E154">
            <v>50</v>
          </cell>
        </row>
        <row r="155">
          <cell r="A155" t="str">
            <v>4.5.2</v>
          </cell>
          <cell r="B155" t="str">
            <v>Flexiconduit NEMA 4X diámetro 2"</v>
          </cell>
          <cell r="C155" t="str">
            <v>m</v>
          </cell>
          <cell r="D155">
            <v>35400</v>
          </cell>
          <cell r="E155">
            <v>30</v>
          </cell>
        </row>
        <row r="156">
          <cell r="A156" t="str">
            <v>4.5.3</v>
          </cell>
          <cell r="B156" t="str">
            <v>Flexiconduit NEMA 4X diámetro 1"</v>
          </cell>
          <cell r="C156" t="str">
            <v>m</v>
          </cell>
          <cell r="D156">
            <v>14160</v>
          </cell>
          <cell r="E156">
            <v>150</v>
          </cell>
        </row>
        <row r="157">
          <cell r="A157" t="str">
            <v>4.5.4</v>
          </cell>
          <cell r="B157" t="str">
            <v>Flexiconduit NEMA 4X diámetro 3/4"</v>
          </cell>
          <cell r="C157" t="str">
            <v>m</v>
          </cell>
          <cell r="D157">
            <v>9440</v>
          </cell>
          <cell r="E157">
            <v>200</v>
          </cell>
        </row>
        <row r="158">
          <cell r="A158" t="str">
            <v>4.6.1</v>
          </cell>
          <cell r="B158" t="str">
            <v>UNIONES UNIVERSAL diámetro 4"</v>
          </cell>
          <cell r="C158" t="str">
            <v>Un</v>
          </cell>
          <cell r="D158">
            <v>115640</v>
          </cell>
          <cell r="E158">
            <v>200</v>
          </cell>
        </row>
        <row r="159">
          <cell r="A159" t="str">
            <v>4.6.2</v>
          </cell>
          <cell r="B159" t="str">
            <v>UNIONES UNIVERSAL diámetro 2"</v>
          </cell>
          <cell r="C159" t="str">
            <v>Un</v>
          </cell>
          <cell r="D159">
            <v>43553.799999999996</v>
          </cell>
          <cell r="E159">
            <v>80</v>
          </cell>
        </row>
        <row r="160">
          <cell r="A160" t="str">
            <v>4.6.3</v>
          </cell>
          <cell r="B160" t="str">
            <v>UNIONES UNIVERSAL diámetro 1 1/2"</v>
          </cell>
          <cell r="C160" t="str">
            <v>Un</v>
          </cell>
          <cell r="D160">
            <v>39046.199999999997</v>
          </cell>
          <cell r="E160">
            <v>420</v>
          </cell>
        </row>
        <row r="161">
          <cell r="A161" t="str">
            <v>4.6.4</v>
          </cell>
          <cell r="B161" t="str">
            <v>UNIONES UNIVERSAL diámetro 1"</v>
          </cell>
          <cell r="C161" t="str">
            <v>Un</v>
          </cell>
          <cell r="D161">
            <v>25530.48</v>
          </cell>
          <cell r="E161">
            <v>300</v>
          </cell>
        </row>
        <row r="162">
          <cell r="A162" t="str">
            <v>4.6.5</v>
          </cell>
          <cell r="B162" t="str">
            <v>UNIONES UNIVERSAL diámetro 3/4"</v>
          </cell>
          <cell r="C162" t="str">
            <v>Un</v>
          </cell>
          <cell r="D162">
            <v>21025.239999999998</v>
          </cell>
          <cell r="E162">
            <v>300</v>
          </cell>
        </row>
        <row r="163">
          <cell r="A163" t="str">
            <v>4.7.1</v>
          </cell>
          <cell r="B163" t="str">
            <v>Bushing diámetro 4"</v>
          </cell>
          <cell r="C163" t="str">
            <v>Un</v>
          </cell>
          <cell r="D163">
            <v>95700</v>
          </cell>
          <cell r="E163">
            <v>100</v>
          </cell>
        </row>
        <row r="164">
          <cell r="A164" t="str">
            <v>4.7.2</v>
          </cell>
          <cell r="B164" t="str">
            <v>Bushing diámetro 2"</v>
          </cell>
          <cell r="C164" t="str">
            <v>Un</v>
          </cell>
          <cell r="D164">
            <v>18200</v>
          </cell>
          <cell r="E164">
            <v>100</v>
          </cell>
        </row>
        <row r="165">
          <cell r="A165" t="str">
            <v>4.7.3</v>
          </cell>
          <cell r="B165" t="str">
            <v>Bushing diámetro 1 1/2"</v>
          </cell>
          <cell r="C165" t="str">
            <v>Un</v>
          </cell>
          <cell r="D165">
            <v>17500</v>
          </cell>
          <cell r="E165">
            <v>100</v>
          </cell>
        </row>
        <row r="166">
          <cell r="A166" t="str">
            <v>4.7.4</v>
          </cell>
          <cell r="B166" t="str">
            <v>Bushing diámetro 1"</v>
          </cell>
          <cell r="C166" t="str">
            <v>Un</v>
          </cell>
          <cell r="D166">
            <v>6900</v>
          </cell>
          <cell r="E166">
            <v>100</v>
          </cell>
        </row>
        <row r="167">
          <cell r="A167" t="str">
            <v>4.7.5</v>
          </cell>
          <cell r="B167" t="str">
            <v>Bushing diámetro 3/4"</v>
          </cell>
          <cell r="C167" t="str">
            <v>Un</v>
          </cell>
          <cell r="D167">
            <v>5800</v>
          </cell>
          <cell r="E167">
            <v>100</v>
          </cell>
        </row>
        <row r="168">
          <cell r="A168" t="str">
            <v>4.8.1</v>
          </cell>
          <cell r="B168" t="str">
            <v>Conduleta NEMA 7 GUAL 3/4"</v>
          </cell>
          <cell r="C168" t="str">
            <v>Un</v>
          </cell>
          <cell r="D168">
            <v>53690</v>
          </cell>
          <cell r="E168">
            <v>150</v>
          </cell>
        </row>
        <row r="169">
          <cell r="A169" t="str">
            <v>4.8.2</v>
          </cell>
          <cell r="B169" t="str">
            <v>Conduleta NEMA 7 GUAT 3/4"</v>
          </cell>
          <cell r="C169" t="str">
            <v>Un</v>
          </cell>
          <cell r="D169">
            <v>55342</v>
          </cell>
          <cell r="E169">
            <v>150</v>
          </cell>
        </row>
        <row r="170">
          <cell r="A170" t="str">
            <v>4.8.3</v>
          </cell>
          <cell r="B170" t="str">
            <v>Conduleta NEMA 7 GUAL 1"</v>
          </cell>
          <cell r="C170" t="str">
            <v>Un</v>
          </cell>
          <cell r="D170">
            <v>74340</v>
          </cell>
          <cell r="E170">
            <v>150</v>
          </cell>
        </row>
        <row r="171">
          <cell r="A171" t="str">
            <v>4.8.4</v>
          </cell>
          <cell r="B171" t="str">
            <v>Conduleta NEMA 7 GUAT 1"</v>
          </cell>
          <cell r="C171" t="str">
            <v>Un</v>
          </cell>
          <cell r="D171">
            <v>79296</v>
          </cell>
          <cell r="E171">
            <v>150</v>
          </cell>
        </row>
        <row r="172">
          <cell r="A172" t="str">
            <v>4.8.5</v>
          </cell>
          <cell r="B172" t="str">
            <v>Conduleta NEMA 7 LBH 2" TAPA SESGADA</v>
          </cell>
          <cell r="C172" t="str">
            <v>Un</v>
          </cell>
          <cell r="D172">
            <v>162722</v>
          </cell>
          <cell r="E172">
            <v>150</v>
          </cell>
        </row>
        <row r="173">
          <cell r="A173" t="str">
            <v>4.8.6</v>
          </cell>
          <cell r="B173" t="str">
            <v>Conduleta NEMA 7 LBH 1" TAPA SESGADA</v>
          </cell>
          <cell r="C173" t="str">
            <v>Un</v>
          </cell>
          <cell r="D173">
            <v>70870.8</v>
          </cell>
          <cell r="E173">
            <v>150</v>
          </cell>
        </row>
        <row r="174">
          <cell r="A174" t="str">
            <v>4.9.1</v>
          </cell>
          <cell r="B174" t="str">
            <v>Conduleta NEMA 4X GUAL 3/4"</v>
          </cell>
          <cell r="C174" t="str">
            <v>Un</v>
          </cell>
          <cell r="D174">
            <v>53690</v>
          </cell>
          <cell r="E174">
            <v>150</v>
          </cell>
        </row>
        <row r="175">
          <cell r="A175" t="str">
            <v>4.9.2</v>
          </cell>
          <cell r="B175" t="str">
            <v>Conduleta NEMA 4X GUAT 3/4"</v>
          </cell>
          <cell r="C175" t="str">
            <v>Un</v>
          </cell>
          <cell r="D175">
            <v>55342</v>
          </cell>
          <cell r="E175">
            <v>150</v>
          </cell>
        </row>
        <row r="176">
          <cell r="A176" t="str">
            <v>4.9.3</v>
          </cell>
          <cell r="B176" t="str">
            <v>Conduleta NEMA 4X GUAL 1"</v>
          </cell>
          <cell r="C176" t="str">
            <v>Un</v>
          </cell>
          <cell r="D176">
            <v>74340</v>
          </cell>
          <cell r="E176">
            <v>150</v>
          </cell>
        </row>
        <row r="177">
          <cell r="A177" t="str">
            <v>4.9.4</v>
          </cell>
          <cell r="B177" t="str">
            <v>Conduleta NEMA 4X GUAT 1"</v>
          </cell>
          <cell r="C177" t="str">
            <v>Un</v>
          </cell>
          <cell r="D177">
            <v>79296</v>
          </cell>
          <cell r="E177">
            <v>150</v>
          </cell>
        </row>
        <row r="178">
          <cell r="A178" t="str">
            <v>4.9.5</v>
          </cell>
          <cell r="B178" t="str">
            <v>Conduleta NEMA 4X LBH 2" TAPA SESGADA</v>
          </cell>
          <cell r="C178" t="str">
            <v>Un</v>
          </cell>
          <cell r="D178">
            <v>162722</v>
          </cell>
          <cell r="E178">
            <v>150</v>
          </cell>
        </row>
        <row r="179">
          <cell r="A179" t="str">
            <v>4.9.6</v>
          </cell>
          <cell r="B179" t="str">
            <v>Conduleta NEMA 4X LBH 1" TAPA SESGADA</v>
          </cell>
          <cell r="C179" t="str">
            <v>Un</v>
          </cell>
          <cell r="D179">
            <v>70870.8</v>
          </cell>
          <cell r="E179">
            <v>150</v>
          </cell>
        </row>
        <row r="180">
          <cell r="A180" t="str">
            <v>5.0</v>
          </cell>
          <cell r="B180" t="str">
            <v>Sujetaddores y cubreluces para bandeja</v>
          </cell>
          <cell r="C180" t="str">
            <v>Gl / m</v>
          </cell>
        </row>
        <row r="181">
          <cell r="A181" t="str">
            <v>5.1</v>
          </cell>
          <cell r="B181" t="str">
            <v>Bandeja porta cables de 60 cm. Incluye tapa</v>
          </cell>
          <cell r="C181" t="str">
            <v>m</v>
          </cell>
          <cell r="D181">
            <v>136750</v>
          </cell>
          <cell r="E181">
            <v>500</v>
          </cell>
        </row>
        <row r="182">
          <cell r="A182" t="str">
            <v>5.2</v>
          </cell>
          <cell r="B182" t="str">
            <v>Bandeja porta cables de 40 cm. Incluye tapa</v>
          </cell>
          <cell r="C182" t="str">
            <v>m</v>
          </cell>
          <cell r="D182">
            <v>109600</v>
          </cell>
          <cell r="E182">
            <v>800</v>
          </cell>
        </row>
        <row r="183">
          <cell r="A183" t="str">
            <v>5.3</v>
          </cell>
          <cell r="B183" t="str">
            <v>Bandeja porta cables de 30 cm. Incluye tapa</v>
          </cell>
          <cell r="C183" t="str">
            <v>m</v>
          </cell>
          <cell r="D183">
            <v>96000</v>
          </cell>
          <cell r="E183">
            <v>800</v>
          </cell>
        </row>
        <row r="184">
          <cell r="A184" t="str">
            <v>5.4</v>
          </cell>
          <cell r="B184" t="str">
            <v>Perfil chanel doble</v>
          </cell>
          <cell r="C184" t="str">
            <v>Un</v>
          </cell>
          <cell r="D184">
            <v>99200</v>
          </cell>
          <cell r="E184">
            <v>100</v>
          </cell>
        </row>
        <row r="185">
          <cell r="A185" t="str">
            <v>5.4.1</v>
          </cell>
          <cell r="B185" t="str">
            <v>Soporteria de fijación, tuercas mordazas y tornillería.</v>
          </cell>
          <cell r="C185" t="str">
            <v>Un</v>
          </cell>
          <cell r="D185">
            <v>1800</v>
          </cell>
          <cell r="E185">
            <v>100</v>
          </cell>
        </row>
        <row r="186">
          <cell r="A186" t="str">
            <v>5.5</v>
          </cell>
          <cell r="B186" t="str">
            <v>Chanel sencillo</v>
          </cell>
          <cell r="C186" t="str">
            <v>Un</v>
          </cell>
          <cell r="D186">
            <v>43769</v>
          </cell>
          <cell r="E186">
            <v>100</v>
          </cell>
        </row>
        <row r="187">
          <cell r="A187" t="str">
            <v>5.9</v>
          </cell>
          <cell r="B187" t="str">
            <v>Mensulas en perfil chanel doble de 45 cm</v>
          </cell>
          <cell r="C187" t="str">
            <v>Un</v>
          </cell>
          <cell r="D187">
            <v>17900</v>
          </cell>
          <cell r="E187">
            <v>100</v>
          </cell>
        </row>
        <row r="188">
          <cell r="A188" t="str">
            <v>6.1.1</v>
          </cell>
          <cell r="B188" t="str">
            <v>Cable calibre 1000 MCM</v>
          </cell>
          <cell r="C188" t="str">
            <v>m</v>
          </cell>
          <cell r="D188">
            <v>113546</v>
          </cell>
          <cell r="E188">
            <v>1200</v>
          </cell>
        </row>
        <row r="189">
          <cell r="A189" t="str">
            <v>6.1.2</v>
          </cell>
          <cell r="B189" t="str">
            <v>Cable calibre 500 MCM</v>
          </cell>
          <cell r="C189" t="str">
            <v>m</v>
          </cell>
          <cell r="D189">
            <v>55842</v>
          </cell>
          <cell r="E189">
            <v>1200</v>
          </cell>
        </row>
        <row r="190">
          <cell r="A190" t="str">
            <v>6.1.3</v>
          </cell>
          <cell r="B190" t="str">
            <v>Cable calibre 4/0 AWG</v>
          </cell>
          <cell r="C190" t="str">
            <v>m</v>
          </cell>
          <cell r="D190">
            <v>21209</v>
          </cell>
          <cell r="E190">
            <v>1200</v>
          </cell>
        </row>
        <row r="191">
          <cell r="A191" t="str">
            <v>6.1.4</v>
          </cell>
          <cell r="B191" t="str">
            <v>Cable calibre 2/0 AWG</v>
          </cell>
          <cell r="C191" t="str">
            <v>m</v>
          </cell>
          <cell r="D191">
            <v>13534</v>
          </cell>
          <cell r="E191">
            <v>1200</v>
          </cell>
        </row>
        <row r="192">
          <cell r="A192" t="str">
            <v>6.1.5</v>
          </cell>
          <cell r="B192" t="str">
            <v>Cable calibre 2 AWG</v>
          </cell>
          <cell r="C192" t="str">
            <v>m</v>
          </cell>
          <cell r="D192">
            <v>6630</v>
          </cell>
          <cell r="E192">
            <v>1200</v>
          </cell>
        </row>
        <row r="193">
          <cell r="A193" t="str">
            <v>6.1.6</v>
          </cell>
          <cell r="B193" t="str">
            <v>Cable calibre 4 AWG</v>
          </cell>
          <cell r="C193" t="str">
            <v>m</v>
          </cell>
          <cell r="D193">
            <v>4270</v>
          </cell>
          <cell r="E193">
            <v>1200</v>
          </cell>
        </row>
        <row r="194">
          <cell r="A194" t="str">
            <v>6.1.7</v>
          </cell>
          <cell r="B194" t="str">
            <v>Cable calibre 6 AWG</v>
          </cell>
          <cell r="C194" t="str">
            <v>m</v>
          </cell>
          <cell r="D194">
            <v>2769</v>
          </cell>
          <cell r="E194">
            <v>1200</v>
          </cell>
        </row>
        <row r="195">
          <cell r="A195" t="str">
            <v>6.1.8</v>
          </cell>
          <cell r="B195" t="str">
            <v>Cable calibre 8 AWG</v>
          </cell>
          <cell r="C195" t="str">
            <v>m</v>
          </cell>
          <cell r="D195">
            <v>1798</v>
          </cell>
          <cell r="E195">
            <v>1200</v>
          </cell>
        </row>
        <row r="196">
          <cell r="A196" t="str">
            <v>6.1.9</v>
          </cell>
          <cell r="B196" t="str">
            <v>Cable calibre 4x10 AWG encauchetado</v>
          </cell>
          <cell r="C196" t="str">
            <v>m</v>
          </cell>
          <cell r="D196">
            <v>5490</v>
          </cell>
          <cell r="E196">
            <v>1200</v>
          </cell>
        </row>
        <row r="197">
          <cell r="A197" t="str">
            <v>6.2.1</v>
          </cell>
          <cell r="B197" t="str">
            <v>Cable de control 12x2x16 AWG apantallado con hilo de drenaje.</v>
          </cell>
          <cell r="C197" t="str">
            <v>m</v>
          </cell>
          <cell r="E197">
            <v>850</v>
          </cell>
        </row>
        <row r="198">
          <cell r="A198" t="str">
            <v>6.2.2</v>
          </cell>
          <cell r="B198" t="str">
            <v>Cable de control 6x2x16 AWG apantallado con hilo de drenaje.</v>
          </cell>
          <cell r="C198" t="str">
            <v>m</v>
          </cell>
          <cell r="E198">
            <v>850</v>
          </cell>
        </row>
        <row r="199">
          <cell r="A199" t="str">
            <v>6.2.3</v>
          </cell>
          <cell r="B199" t="str">
            <v>Cable de control 2x2x16 AWG apantallado con hilo de drenaje.</v>
          </cell>
          <cell r="C199" t="str">
            <v>m</v>
          </cell>
          <cell r="E199">
            <v>850</v>
          </cell>
        </row>
        <row r="200">
          <cell r="A200" t="str">
            <v>6.2.4</v>
          </cell>
          <cell r="B200" t="str">
            <v>Cable de control 1x2x16 AWG apantallado con hilo de drenaje.</v>
          </cell>
          <cell r="C200" t="str">
            <v>m</v>
          </cell>
          <cell r="E200">
            <v>850</v>
          </cell>
        </row>
        <row r="201">
          <cell r="A201" t="str">
            <v>6.2.5</v>
          </cell>
          <cell r="B201" t="str">
            <v>Cable de control 12x2x18 AWG apantallado con hilo de drenaje.</v>
          </cell>
          <cell r="C201" t="str">
            <v>m</v>
          </cell>
          <cell r="E201">
            <v>850</v>
          </cell>
        </row>
        <row r="202">
          <cell r="A202" t="str">
            <v>6.2.6</v>
          </cell>
          <cell r="B202" t="str">
            <v>Cable de control 6x2x18 AWG apantallado con hilo de drenaje.</v>
          </cell>
          <cell r="C202" t="str">
            <v>m</v>
          </cell>
          <cell r="E202">
            <v>850</v>
          </cell>
        </row>
        <row r="203">
          <cell r="A203" t="str">
            <v>6.2.7</v>
          </cell>
          <cell r="B203" t="str">
            <v>Cable de control 2x2x18 AWG apantallado con hilo de drenaje.</v>
          </cell>
          <cell r="C203" t="str">
            <v>m</v>
          </cell>
          <cell r="E203">
            <v>850</v>
          </cell>
        </row>
        <row r="204">
          <cell r="A204" t="str">
            <v>6.2.8</v>
          </cell>
          <cell r="B204" t="str">
            <v>Cable de control 1x2x18 AWG apantallado con hilo de drenaje.</v>
          </cell>
          <cell r="C204" t="str">
            <v>m</v>
          </cell>
          <cell r="E204">
            <v>850</v>
          </cell>
        </row>
        <row r="205">
          <cell r="A205" t="str">
            <v>6.3.1</v>
          </cell>
          <cell r="B205" t="str">
            <v>Cable  tipo 3105A 1P de Belden</v>
          </cell>
          <cell r="C205" t="str">
            <v>m</v>
          </cell>
          <cell r="D205">
            <v>3460</v>
          </cell>
          <cell r="E205">
            <v>1800</v>
          </cell>
        </row>
        <row r="206">
          <cell r="A206" t="str">
            <v>6.3.2</v>
          </cell>
          <cell r="B206" t="str">
            <v>Cable tipo 8777 3P de Belden</v>
          </cell>
          <cell r="C206" t="str">
            <v>m</v>
          </cell>
          <cell r="E206">
            <v>1800</v>
          </cell>
        </row>
        <row r="207">
          <cell r="A207" t="str">
            <v>6.3.3</v>
          </cell>
          <cell r="B207" t="str">
            <v>Fibra optica armada anti-roedores multimodo</v>
          </cell>
          <cell r="C207" t="str">
            <v>m</v>
          </cell>
          <cell r="E207">
            <v>1800</v>
          </cell>
        </row>
        <row r="208">
          <cell r="A208" t="str">
            <v>6.4.1</v>
          </cell>
          <cell r="B208" t="str">
            <v>Conductor de cobre calibre 2/0 AWG desnudo</v>
          </cell>
          <cell r="C208" t="str">
            <v>m</v>
          </cell>
          <cell r="D208">
            <v>11226</v>
          </cell>
          <cell r="E208">
            <v>1800</v>
          </cell>
        </row>
        <row r="209">
          <cell r="A209" t="str">
            <v>6.4.2</v>
          </cell>
          <cell r="B209" t="str">
            <v>Sujetadores para cable de cobre 2/0 AWG a bandeja</v>
          </cell>
          <cell r="C209" t="str">
            <v>m</v>
          </cell>
          <cell r="E209">
            <v>1800</v>
          </cell>
        </row>
        <row r="210">
          <cell r="A210" t="str">
            <v>6.4.4</v>
          </cell>
          <cell r="B210" t="str">
            <v xml:space="preserve">Conductor de cobre calibre 12 AWG desnudo </v>
          </cell>
          <cell r="C210" t="str">
            <v>m</v>
          </cell>
          <cell r="D210">
            <v>864</v>
          </cell>
          <cell r="E210">
            <v>1800</v>
          </cell>
        </row>
        <row r="211">
          <cell r="A211" t="str">
            <v>6.5.1</v>
          </cell>
          <cell r="B211" t="str">
            <v>Terminal tipo tambor largo para 1000 MCM</v>
          </cell>
          <cell r="C211" t="str">
            <v>Un</v>
          </cell>
          <cell r="D211">
            <v>58914</v>
          </cell>
          <cell r="E211">
            <v>800</v>
          </cell>
        </row>
        <row r="212">
          <cell r="A212" t="str">
            <v>6.5.2</v>
          </cell>
          <cell r="B212" t="str">
            <v>Terminal tipo tambor largo para 500 MCM</v>
          </cell>
          <cell r="C212" t="str">
            <v>Un</v>
          </cell>
          <cell r="D212">
            <v>21979</v>
          </cell>
          <cell r="E212">
            <v>800</v>
          </cell>
        </row>
        <row r="213">
          <cell r="A213" t="str">
            <v>6.5.3</v>
          </cell>
          <cell r="B213" t="str">
            <v>Terminal tipo tambor largo para 4/0 AWG</v>
          </cell>
          <cell r="C213" t="str">
            <v>Un</v>
          </cell>
          <cell r="D213">
            <v>9666</v>
          </cell>
          <cell r="E213">
            <v>800</v>
          </cell>
        </row>
        <row r="214">
          <cell r="A214" t="str">
            <v>6.5.4</v>
          </cell>
          <cell r="B214" t="str">
            <v>Terminal tipo tambor largo para 2/0 AWG</v>
          </cell>
          <cell r="C214" t="str">
            <v>Un</v>
          </cell>
          <cell r="D214">
            <v>8610</v>
          </cell>
          <cell r="E214">
            <v>800</v>
          </cell>
        </row>
        <row r="215">
          <cell r="A215" t="str">
            <v>6.5.5</v>
          </cell>
          <cell r="B215" t="str">
            <v>Terminal tipo tambor largo para 2 AWG</v>
          </cell>
          <cell r="C215" t="str">
            <v>Un</v>
          </cell>
          <cell r="D215">
            <v>4040</v>
          </cell>
          <cell r="E215">
            <v>800</v>
          </cell>
        </row>
        <row r="216">
          <cell r="A216" t="str">
            <v>6.5.6</v>
          </cell>
          <cell r="B216" t="str">
            <v>Terminal tipo tambor largo para 4 AWG</v>
          </cell>
          <cell r="C216" t="str">
            <v>Un</v>
          </cell>
          <cell r="D216">
            <v>2903</v>
          </cell>
          <cell r="E216">
            <v>800</v>
          </cell>
        </row>
        <row r="217">
          <cell r="A217" t="str">
            <v>8.1.1</v>
          </cell>
          <cell r="B217" t="str">
            <v>Arrancador directo en MCC-02 para motor menor de 30 hp 480 v</v>
          </cell>
          <cell r="C217" t="str">
            <v>Un</v>
          </cell>
          <cell r="E217">
            <v>30</v>
          </cell>
        </row>
        <row r="218">
          <cell r="A218" t="str">
            <v>8.2.1</v>
          </cell>
          <cell r="B218" t="str">
            <v>Acometida de motor hasta de 250 hp</v>
          </cell>
          <cell r="C218" t="str">
            <v>Un</v>
          </cell>
          <cell r="E218">
            <v>20</v>
          </cell>
        </row>
        <row r="219">
          <cell r="A219" t="str">
            <v>8.2.2</v>
          </cell>
          <cell r="B219" t="str">
            <v>Acometida de motor hasta de 150 hp.</v>
          </cell>
          <cell r="C219" t="str">
            <v>Un</v>
          </cell>
          <cell r="E219">
            <v>30</v>
          </cell>
        </row>
        <row r="220">
          <cell r="A220" t="str">
            <v>8.2.3</v>
          </cell>
          <cell r="B220" t="str">
            <v>Acometida de motor hasta de 100 hp.</v>
          </cell>
          <cell r="C220" t="str">
            <v>Un</v>
          </cell>
          <cell r="E220">
            <v>30</v>
          </cell>
        </row>
        <row r="221">
          <cell r="A221" t="str">
            <v>8.2.4</v>
          </cell>
          <cell r="B221" t="str">
            <v>Acometida de motor hasta de 50 hp.</v>
          </cell>
          <cell r="C221" t="str">
            <v>Un</v>
          </cell>
          <cell r="E221">
            <v>30</v>
          </cell>
        </row>
        <row r="222">
          <cell r="A222" t="str">
            <v>8.2.5</v>
          </cell>
          <cell r="B222" t="str">
            <v>Acometida de motor hasta de 30 hp.</v>
          </cell>
          <cell r="C222" t="str">
            <v>Un</v>
          </cell>
          <cell r="E222">
            <v>30</v>
          </cell>
        </row>
        <row r="223">
          <cell r="A223" t="str">
            <v>8.2.6</v>
          </cell>
          <cell r="B223" t="str">
            <v>Estacion pulsadora con botones Start-stop NEMA 7</v>
          </cell>
          <cell r="C223" t="str">
            <v>Un</v>
          </cell>
          <cell r="D223">
            <v>297360</v>
          </cell>
          <cell r="E223">
            <v>100</v>
          </cell>
        </row>
        <row r="224">
          <cell r="A224" t="str">
            <v>8.2.7</v>
          </cell>
          <cell r="B224" t="str">
            <v>Caja NEMA 7 de 40x40x20 puerta y doble fondo con 100 borneras en riel omega</v>
          </cell>
          <cell r="C224" t="str">
            <v>Un</v>
          </cell>
          <cell r="D224">
            <v>2124000</v>
          </cell>
          <cell r="E224">
            <v>50</v>
          </cell>
        </row>
        <row r="225">
          <cell r="A225" t="str">
            <v>8.2.8</v>
          </cell>
          <cell r="B225" t="str">
            <v>Estación pulsadora para parada de emergencia NEMA 7</v>
          </cell>
          <cell r="C225" t="str">
            <v>Un</v>
          </cell>
          <cell r="D225">
            <v>495600</v>
          </cell>
          <cell r="E225">
            <v>30</v>
          </cell>
        </row>
        <row r="226">
          <cell r="A226" t="str">
            <v>9.1</v>
          </cell>
          <cell r="B226" t="str">
            <v>Poste en concreto 510 Kg. - 12 mts para alumbrado</v>
          </cell>
          <cell r="C226" t="str">
            <v>Un</v>
          </cell>
          <cell r="E226">
            <v>40</v>
          </cell>
        </row>
        <row r="227">
          <cell r="A227" t="str">
            <v>9.1.1</v>
          </cell>
          <cell r="B227" t="str">
            <v>Panel nema 4-X (12"x8"x6")en pie de poste con bornas y minicircuit breaker</v>
          </cell>
          <cell r="C227" t="str">
            <v>Un</v>
          </cell>
          <cell r="D227">
            <v>420000</v>
          </cell>
          <cell r="E227">
            <v>40</v>
          </cell>
        </row>
        <row r="228">
          <cell r="A228" t="str">
            <v>9.1.2</v>
          </cell>
          <cell r="B228" t="str">
            <v>Remate en tubería metálica y accesorios de 1"</v>
          </cell>
          <cell r="C228" t="str">
            <v>Un</v>
          </cell>
          <cell r="E228">
            <v>40</v>
          </cell>
        </row>
        <row r="229">
          <cell r="A229" t="str">
            <v>9.2</v>
          </cell>
          <cell r="B229" t="str">
            <v>Proyector de sodio 400W - 220V  (incluye arrancadores)</v>
          </cell>
          <cell r="C229" t="str">
            <v>Un</v>
          </cell>
          <cell r="D229">
            <v>317000</v>
          </cell>
          <cell r="E229">
            <v>40</v>
          </cell>
        </row>
        <row r="230">
          <cell r="A230" t="str">
            <v>9.2.1</v>
          </cell>
          <cell r="B230" t="str">
            <v>Estructura de soporte proyectores</v>
          </cell>
          <cell r="C230" t="str">
            <v>Un</v>
          </cell>
          <cell r="D230">
            <v>108500</v>
          </cell>
          <cell r="E230">
            <v>40</v>
          </cell>
        </row>
        <row r="231">
          <cell r="A231" t="str">
            <v>9.2.2</v>
          </cell>
          <cell r="B231" t="str">
            <v>Remate alumbrado en coraza nema-4x</v>
          </cell>
        </row>
        <row r="232">
          <cell r="A232" t="str">
            <v>9.3</v>
          </cell>
          <cell r="B232" t="str">
            <v>Luminarias de sodio 250W - 220V  (incluye brazo metálico y arrancadores)</v>
          </cell>
          <cell r="C232" t="str">
            <v>Un</v>
          </cell>
          <cell r="D232">
            <v>313500</v>
          </cell>
          <cell r="E232">
            <v>40</v>
          </cell>
        </row>
        <row r="233">
          <cell r="A233" t="str">
            <v>9.4</v>
          </cell>
          <cell r="B233" t="str">
            <v>Sistema local de emergencia con dos reflectores y bateria tipo seco</v>
          </cell>
          <cell r="C233" t="str">
            <v>Global</v>
          </cell>
          <cell r="D233">
            <v>472000</v>
          </cell>
          <cell r="E233">
            <v>20</v>
          </cell>
        </row>
        <row r="234">
          <cell r="A234" t="str">
            <v>9.5</v>
          </cell>
          <cell r="B234" t="str">
            <v xml:space="preserve">Luminarias Metal Halide 150 W  NEMA 4X </v>
          </cell>
          <cell r="C234" t="str">
            <v>Global</v>
          </cell>
          <cell r="D234">
            <v>702100</v>
          </cell>
          <cell r="E234">
            <v>20</v>
          </cell>
        </row>
        <row r="235">
          <cell r="A235" t="str">
            <v>9.6</v>
          </cell>
          <cell r="B235" t="str">
            <v>Luminarias Metal Halide 75 W NEMA 4X</v>
          </cell>
          <cell r="C235" t="str">
            <v>Global</v>
          </cell>
          <cell r="D235">
            <v>578200</v>
          </cell>
          <cell r="E235">
            <v>20</v>
          </cell>
        </row>
        <row r="236">
          <cell r="A236" t="str">
            <v>9.7</v>
          </cell>
          <cell r="B236" t="str">
            <v>Lamparas fluorescentes de 2x48 slimline tipo interior.</v>
          </cell>
          <cell r="C236" t="str">
            <v>Global</v>
          </cell>
          <cell r="D236">
            <v>56000</v>
          </cell>
          <cell r="E236">
            <v>20</v>
          </cell>
        </row>
        <row r="237">
          <cell r="A237" t="str">
            <v>9.8</v>
          </cell>
          <cell r="B237" t="str">
            <v>Tomacorrientes NEMA 4X  monofásicas.</v>
          </cell>
          <cell r="C237" t="str">
            <v>Global</v>
          </cell>
          <cell r="D237">
            <v>49560</v>
          </cell>
          <cell r="E237">
            <v>40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rtero"/>
      <sheetName val="2000"/>
      <sheetName val="3000"/>
      <sheetName val="4000"/>
      <sheetName val="Analisis AIU"/>
      <sheetName val="AIU"/>
      <sheetName val="Analisis AIU final"/>
      <sheetName val="Inter"/>
      <sheetName val="FM"/>
      <sheetName val="LE"/>
      <sheetName val="LM "/>
      <sheetName val="Cronograma"/>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s>
    <sheetDataSet>
      <sheetData sheetId="0"/>
      <sheetData sheetId="1"/>
      <sheetData sheetId="2"/>
      <sheetData sheetId="3"/>
      <sheetData sheetId="4"/>
      <sheetData sheetId="5"/>
      <sheetData sheetId="6"/>
      <sheetData sheetId="7"/>
      <sheetData sheetId="8"/>
      <sheetData sheetId="9">
        <row r="12">
          <cell r="D12">
            <v>110000</v>
          </cell>
        </row>
        <row r="15">
          <cell r="D15">
            <v>116000</v>
          </cell>
        </row>
        <row r="21">
          <cell r="D21">
            <v>77350</v>
          </cell>
        </row>
        <row r="22">
          <cell r="D22">
            <v>17000</v>
          </cell>
        </row>
        <row r="23">
          <cell r="D23">
            <v>10000</v>
          </cell>
        </row>
        <row r="25">
          <cell r="D25">
            <v>113000</v>
          </cell>
        </row>
        <row r="26">
          <cell r="D26">
            <v>168000</v>
          </cell>
        </row>
        <row r="28">
          <cell r="D28">
            <v>121000</v>
          </cell>
        </row>
        <row r="32">
          <cell r="D32">
            <v>1233.33</v>
          </cell>
        </row>
        <row r="37">
          <cell r="D37">
            <v>72.38</v>
          </cell>
        </row>
        <row r="38">
          <cell r="D38">
            <v>5</v>
          </cell>
        </row>
      </sheetData>
      <sheetData sheetId="10">
        <row r="10">
          <cell r="D10">
            <v>4100</v>
          </cell>
        </row>
        <row r="11">
          <cell r="D11">
            <v>40</v>
          </cell>
        </row>
        <row r="13">
          <cell r="D13">
            <v>6979.95</v>
          </cell>
        </row>
        <row r="18">
          <cell r="D18">
            <v>6667</v>
          </cell>
        </row>
        <row r="19">
          <cell r="D19">
            <v>3000</v>
          </cell>
        </row>
        <row r="20">
          <cell r="D20">
            <v>4722.55</v>
          </cell>
        </row>
        <row r="23">
          <cell r="D23">
            <v>5100</v>
          </cell>
        </row>
        <row r="25">
          <cell r="D25">
            <v>29750</v>
          </cell>
        </row>
        <row r="26">
          <cell r="D26">
            <v>80000</v>
          </cell>
        </row>
        <row r="27">
          <cell r="D27">
            <v>2600</v>
          </cell>
        </row>
        <row r="30">
          <cell r="D30">
            <v>2174.4202538071067</v>
          </cell>
        </row>
        <row r="31">
          <cell r="D31">
            <v>315000</v>
          </cell>
        </row>
        <row r="34">
          <cell r="D34">
            <v>518926</v>
          </cell>
        </row>
        <row r="35">
          <cell r="D35">
            <v>521546</v>
          </cell>
        </row>
        <row r="36">
          <cell r="D36">
            <v>509369</v>
          </cell>
        </row>
      </sheetData>
      <sheetData sheetId="11"/>
      <sheetData sheetId="12"/>
      <sheetData sheetId="13">
        <row r="10">
          <cell r="G10" t="str">
            <v>OB</v>
          </cell>
        </row>
      </sheetData>
      <sheetData sheetId="14"/>
      <sheetData sheetId="15"/>
      <sheetData sheetId="16">
        <row r="15">
          <cell r="P15">
            <v>1</v>
          </cell>
        </row>
        <row r="21">
          <cell r="E21">
            <v>4.5</v>
          </cell>
          <cell r="F21">
            <v>3870</v>
          </cell>
        </row>
        <row r="22">
          <cell r="G22">
            <v>0</v>
          </cell>
        </row>
        <row r="28">
          <cell r="D28">
            <v>10</v>
          </cell>
          <cell r="F28">
            <v>10</v>
          </cell>
        </row>
        <row r="31">
          <cell r="D31">
            <v>13</v>
          </cell>
        </row>
        <row r="32">
          <cell r="D32">
            <v>0</v>
          </cell>
        </row>
      </sheetData>
      <sheetData sheetId="17">
        <row r="8">
          <cell r="B8" t="str">
            <v>B. PAVIMENTO CON PLACA HUELLA</v>
          </cell>
          <cell r="C8">
            <v>0</v>
          </cell>
          <cell r="D8">
            <v>0</v>
          </cell>
          <cell r="E8">
            <v>0</v>
          </cell>
          <cell r="F8">
            <v>0</v>
          </cell>
          <cell r="G8">
            <v>0</v>
          </cell>
          <cell r="H8">
            <v>3666751499</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13772900</v>
          </cell>
        </row>
        <row r="11">
          <cell r="B11">
            <v>1</v>
          </cell>
          <cell r="C11">
            <v>1.1000000000000001</v>
          </cell>
          <cell r="D11" t="str">
            <v xml:space="preserve">LOCALIZACIÓN Y REPLANTEO.  </v>
          </cell>
          <cell r="E11" t="str">
            <v>m</v>
          </cell>
          <cell r="F11">
            <v>4300</v>
          </cell>
          <cell r="G11">
            <v>3203</v>
          </cell>
          <cell r="H11">
            <v>13772900</v>
          </cell>
        </row>
        <row r="12">
          <cell r="B12">
            <v>0</v>
          </cell>
          <cell r="C12" t="str">
            <v>B2</v>
          </cell>
          <cell r="D12" t="str">
            <v>ESTRUCTURA DE PAVIMENTO PLACA HUELLA</v>
          </cell>
          <cell r="E12">
            <v>0</v>
          </cell>
          <cell r="F12">
            <v>0</v>
          </cell>
          <cell r="G12">
            <v>0</v>
          </cell>
          <cell r="H12">
            <v>3444548123</v>
          </cell>
        </row>
        <row r="13">
          <cell r="B13">
            <v>2</v>
          </cell>
          <cell r="C13">
            <v>3.1</v>
          </cell>
          <cell r="D13" t="str">
            <v>EXCAVACIÓN MECÁNICA (EXPLANACIÓN). ESP. 210-13 INV.  INCLUYE RETIRO DE MATERIAL PROVENIENTE DE LA EXCAVACIÓN A DISPOSICIÓN FINAL DEL MISMO.</v>
          </cell>
          <cell r="E13" t="str">
            <v>m3</v>
          </cell>
          <cell r="F13">
            <v>234.60000000000002</v>
          </cell>
          <cell r="G13">
            <v>25460</v>
          </cell>
          <cell r="H13">
            <v>5972916</v>
          </cell>
        </row>
        <row r="14">
          <cell r="B14">
            <v>3</v>
          </cell>
          <cell r="C14">
            <v>3.2</v>
          </cell>
          <cell r="D14" t="str">
            <v>EXCAVACION MANUAL EN MATERIAL SECO (INCLUYE TRANSPORTE  A SITIO AUTORIZADO.)</v>
          </cell>
          <cell r="E14" t="str">
            <v>m3</v>
          </cell>
          <cell r="F14">
            <v>211.70058</v>
          </cell>
          <cell r="G14">
            <v>29187</v>
          </cell>
          <cell r="H14">
            <v>6178905</v>
          </cell>
        </row>
        <row r="15">
          <cell r="B15">
            <v>4</v>
          </cell>
          <cell r="C15">
            <v>4.2</v>
          </cell>
          <cell r="D15" t="str">
            <v>SUMINISTRO, INSTALACION, EXTENDIDA, NIVELACION, HUMEDECIMIENTO O AIREACION Y COMPACTACION DE SUBBASE GRANULAR CBR ≥ 40%. ESP. 320-13 INV.</v>
          </cell>
          <cell r="E15" t="str">
            <v>m3</v>
          </cell>
          <cell r="F15">
            <v>1365.8</v>
          </cell>
          <cell r="G15">
            <v>177628</v>
          </cell>
          <cell r="H15">
            <v>242604322</v>
          </cell>
        </row>
        <row r="16">
          <cell r="B16">
            <v>5</v>
          </cell>
          <cell r="C16">
            <v>4.3</v>
          </cell>
          <cell r="D16" t="str">
            <v>SUMINISTRO E INSTALACIÓN DE SOLADO DE LIMPIEZA EN CONCRETO NORMAL CLASE F- (F´C=140 KGF/CM2). PARA RIOSTRAS,</v>
          </cell>
          <cell r="E16" t="str">
            <v>m3</v>
          </cell>
          <cell r="F16">
            <v>0</v>
          </cell>
          <cell r="G16">
            <v>599811</v>
          </cell>
          <cell r="H16">
            <v>0</v>
          </cell>
        </row>
        <row r="17">
          <cell r="B17">
            <v>6</v>
          </cell>
          <cell r="C17">
            <v>4.4000000000000004</v>
          </cell>
          <cell r="D17" t="str">
            <v>ACERO DE REFUERZO 4.200 KG/CM²  (60.000 PSI) ESP.640-13 INV. PARA PLACAS, RIOSTRAS, CUNETAS,  BORDILLOS Y DENTELLONES</v>
          </cell>
          <cell r="E17" t="str">
            <v>kg</v>
          </cell>
          <cell r="F17">
            <v>184118.85182222223</v>
          </cell>
          <cell r="G17">
            <v>5269</v>
          </cell>
          <cell r="H17">
            <v>970122230</v>
          </cell>
        </row>
        <row r="18">
          <cell r="B18">
            <v>7</v>
          </cell>
          <cell r="C18">
            <v>4.5</v>
          </cell>
          <cell r="D18" t="str">
            <v>SUMINISTRO E INSTALACIÓN DE CONCRETO NORMAL CLASE D - (F´C=210 KGF/CM2) O (3.000 PSI) PARA DENTELLONES- PLACAS - RIOSTRAS - CUNETAS - BORDILLO.</v>
          </cell>
          <cell r="E18" t="str">
            <v>m3</v>
          </cell>
          <cell r="F18">
            <v>3207.0687599999997</v>
          </cell>
          <cell r="G18">
            <v>590330</v>
          </cell>
          <cell r="H18">
            <v>1893228901</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785.76</v>
          </cell>
          <cell r="G19">
            <v>415446</v>
          </cell>
          <cell r="H19">
            <v>326440849</v>
          </cell>
        </row>
        <row r="20">
          <cell r="B20">
            <v>0</v>
          </cell>
          <cell r="C20" t="str">
            <v>B3</v>
          </cell>
          <cell r="D20" t="str">
            <v>OBRAS DE DRENAJE Y COMPLEMENTARIAS: ALCANTARILLAS (1)</v>
          </cell>
          <cell r="E20">
            <v>0</v>
          </cell>
          <cell r="F20">
            <v>0</v>
          </cell>
          <cell r="G20">
            <v>0</v>
          </cell>
          <cell r="H20">
            <v>208430476</v>
          </cell>
        </row>
        <row r="21">
          <cell r="B21">
            <v>9</v>
          </cell>
          <cell r="C21">
            <v>5.0999999999999996</v>
          </cell>
          <cell r="D21" t="str">
            <v>SUMINISTRO E INSTALACIÓN DE SOLADO DE LIMPIEZA EN CONCRETO NORMAL CLASE F- (F´C=140 KGF/CM2). PARA OBRAS DE ARTE.</v>
          </cell>
          <cell r="E21" t="str">
            <v>m3</v>
          </cell>
          <cell r="F21">
            <v>38.5</v>
          </cell>
          <cell r="G21">
            <v>599811</v>
          </cell>
          <cell r="H21">
            <v>23092724</v>
          </cell>
        </row>
        <row r="22">
          <cell r="B22">
            <v>10</v>
          </cell>
          <cell r="C22">
            <v>5.2</v>
          </cell>
          <cell r="D22" t="str">
            <v>SUMINISTRO E INSTALACIÓN DE CONCRETO NORMAL CLASE D- (F´C=210 KGF/CM2). PARA CONSTRUCCION DE ENCOLES, DESCOLES Y PLACAS DE SOBREPISO DE ALCANTARILLAS.</v>
          </cell>
          <cell r="E22" t="str">
            <v>m3</v>
          </cell>
          <cell r="F22">
            <v>109.46</v>
          </cell>
          <cell r="G22">
            <v>602060</v>
          </cell>
          <cell r="H22">
            <v>65901488</v>
          </cell>
        </row>
        <row r="23">
          <cell r="B23">
            <v>11</v>
          </cell>
          <cell r="C23">
            <v>5.4</v>
          </cell>
          <cell r="D23" t="str">
            <v>SUMINISTRO E INTALACION DE TUBERIA EN CONCRETO F=36", L=1M. ESP. 661-13 INV.</v>
          </cell>
          <cell r="E23" t="str">
            <v>m</v>
          </cell>
          <cell r="F23">
            <v>65</v>
          </cell>
          <cell r="G23">
            <v>427042</v>
          </cell>
          <cell r="H23">
            <v>27757730</v>
          </cell>
        </row>
        <row r="24">
          <cell r="B24">
            <v>12</v>
          </cell>
          <cell r="C24">
            <v>5.5</v>
          </cell>
          <cell r="D24" t="str">
            <v>ACERO DE REFUERZO 4.200 KG/CM²  (60.000 PSI) ESP.640-13 INV. PARA ALCANTARILLA, BOX, MUROS.</v>
          </cell>
          <cell r="E24" t="str">
            <v>Kg</v>
          </cell>
          <cell r="F24">
            <v>13442</v>
          </cell>
          <cell r="G24">
            <v>5269</v>
          </cell>
          <cell r="H24">
            <v>70825898</v>
          </cell>
        </row>
        <row r="25">
          <cell r="B25">
            <v>13</v>
          </cell>
          <cell r="C25">
            <v>5.6</v>
          </cell>
          <cell r="D25" t="str">
            <v xml:space="preserve">SUMINISTRO E INSTALACION MATERIAL GRANULAR FILTRANTE. ESP. 673-13 INV. </v>
          </cell>
          <cell r="E25" t="str">
            <v>m3</v>
          </cell>
          <cell r="F25">
            <v>24</v>
          </cell>
          <cell r="G25">
            <v>239701</v>
          </cell>
          <cell r="H25">
            <v>5752824</v>
          </cell>
        </row>
        <row r="26">
          <cell r="B26">
            <v>14</v>
          </cell>
          <cell r="C26">
            <v>5.7</v>
          </cell>
          <cell r="D26" t="str">
            <v>DEMOLICION DE CONCRETOS DE EXISTENTES, INCLUYE RETIRO.</v>
          </cell>
          <cell r="E26" t="str">
            <v>m3</v>
          </cell>
          <cell r="F26">
            <v>0</v>
          </cell>
          <cell r="G26">
            <v>31948</v>
          </cell>
          <cell r="H26">
            <v>0</v>
          </cell>
        </row>
        <row r="27">
          <cell r="B27">
            <v>15</v>
          </cell>
          <cell r="C27">
            <v>5.8</v>
          </cell>
          <cell r="D27" t="str">
            <v>TERRAPLEN / MEJORAMIENTO CONFORMADO CON MATERIAL SELECCIONADO. ESP. 220.1-13 INV.</v>
          </cell>
          <cell r="E27" t="str">
            <v>m3</v>
          </cell>
          <cell r="F27">
            <v>91</v>
          </cell>
          <cell r="G27">
            <v>165932</v>
          </cell>
          <cell r="H27">
            <v>15099812</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RESUMEN"/>
      <sheetName val="INSUMOS-"/>
      <sheetName val="EQUIPOS"/>
      <sheetName val="PERS"/>
      <sheetName val="CONC"/>
      <sheetName val="MORT"/>
      <sheetName val="Muro"/>
      <sheetName val="P. electro"/>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2.06"/>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4.12"/>
      <sheetName val="4.13"/>
      <sheetName val="4.14"/>
      <sheetName val="5.01"/>
      <sheetName val="5.02"/>
      <sheetName val="5.03"/>
      <sheetName val="5.04"/>
      <sheetName val="5.05"/>
      <sheetName val="5.06"/>
      <sheetName val="5.07"/>
      <sheetName val="5.08"/>
      <sheetName val="6.01"/>
      <sheetName val="6.02"/>
      <sheetName val="6.03"/>
      <sheetName val="6.04"/>
      <sheetName val="6.05"/>
      <sheetName val="6.06"/>
      <sheetName val="6.07"/>
      <sheetName val="7.01"/>
      <sheetName val="7.02"/>
      <sheetName val="7.03"/>
      <sheetName val="7.04"/>
      <sheetName val="7.05"/>
      <sheetName val="7.06"/>
      <sheetName val="7.07"/>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4.5"/>
      <sheetName val="8.4.6"/>
      <sheetName val="8.4.7"/>
      <sheetName val="RETIE"/>
      <sheetName val="RETILAP"/>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1.33"/>
      <sheetName val="9.1.34"/>
      <sheetName val="9.1.35"/>
      <sheetName val="9.1.36"/>
      <sheetName val="9.1.37"/>
      <sheetName val="9.1.38"/>
      <sheetName val="9.1.39"/>
      <sheetName val="9.1.40"/>
      <sheetName val="9.1.41"/>
      <sheetName val="9.1.42"/>
      <sheetName val="9.1.43"/>
      <sheetName val="9.1.44"/>
      <sheetName val="9.1.45"/>
      <sheetName val="9.1.46"/>
      <sheetName val="9.1.47"/>
      <sheetName val="9.1.48"/>
      <sheetName val="9.1.49"/>
      <sheetName val="9.1.50"/>
      <sheetName val="9.1.51"/>
      <sheetName val="9.1.52"/>
      <sheetName val="9.1.53"/>
      <sheetName val="9.1.54"/>
      <sheetName val="9.1.55"/>
      <sheetName val="9.1.56"/>
      <sheetName val="9.1.57"/>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3.1"/>
      <sheetName val="9.3.2"/>
      <sheetName val="9.3.3"/>
      <sheetName val="9.3.4"/>
      <sheetName val="9.3.5"/>
      <sheetName val="9.3.6"/>
      <sheetName val="9.3.7"/>
      <sheetName val="9.3.8"/>
      <sheetName val="9.3.9"/>
      <sheetName val="9.3.10"/>
      <sheetName val="9.3.11"/>
      <sheetName val="9.3.12"/>
      <sheetName val="9.3.13"/>
      <sheetName val="9.3.14"/>
      <sheetName val="9.4.1"/>
      <sheetName val="9.4.2"/>
      <sheetName val="9.4.3"/>
      <sheetName val="9.4.4"/>
      <sheetName val="9.4.5"/>
      <sheetName val="9.4.6"/>
      <sheetName val="9.4.7"/>
      <sheetName val="9.4.8"/>
      <sheetName val="9.4.9"/>
      <sheetName val="9.4.10"/>
      <sheetName val="9.4.11"/>
      <sheetName val="9.4.12"/>
      <sheetName val="9.4.13"/>
      <sheetName val="9.4.14"/>
      <sheetName val="9.4.15"/>
      <sheetName val="9.5.1"/>
      <sheetName val="9.5.2"/>
      <sheetName val="9.5.3"/>
      <sheetName val="9.5.4"/>
      <sheetName val="9.5.5"/>
      <sheetName val="9.5.6"/>
      <sheetName val="9.5.7"/>
      <sheetName val="9.5.8"/>
      <sheetName val="9.6.1"/>
      <sheetName val="9.6.2"/>
      <sheetName val="9.6.3"/>
      <sheetName val="9.6.4"/>
      <sheetName val="9.6.5"/>
      <sheetName val="9.6.6"/>
      <sheetName val="9.6.7"/>
      <sheetName val="9.6.8"/>
      <sheetName val="9.6.9"/>
      <sheetName val="9.6.10"/>
      <sheetName val="9.7.1"/>
      <sheetName val="9.7.2"/>
      <sheetName val="9.7.3"/>
      <sheetName val="9.7.4"/>
      <sheetName val="10.01"/>
      <sheetName val="10.02"/>
      <sheetName val="10.03"/>
      <sheetName val="10.04"/>
      <sheetName val="10.05"/>
      <sheetName val="10.06"/>
      <sheetName val="10.0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01"/>
      <sheetName val="12.02"/>
      <sheetName val="12.03"/>
      <sheetName val="12.04"/>
      <sheetName val="13.01"/>
      <sheetName val="13.02"/>
      <sheetName val="13.03"/>
      <sheetName val="13.04"/>
      <sheetName val="13.05"/>
      <sheetName val="14.01"/>
      <sheetName val="15.01"/>
      <sheetName val="15.02"/>
      <sheetName val="15.03"/>
      <sheetName val="15.04"/>
      <sheetName val="15.05"/>
      <sheetName val="15.06"/>
      <sheetName val="15.07"/>
      <sheetName val="15.08"/>
      <sheetName val="15.09"/>
      <sheetName val="15.10"/>
      <sheetName val="15.11"/>
      <sheetName val="15.12"/>
      <sheetName val="15.13"/>
      <sheetName val="15.14"/>
      <sheetName val="16.01"/>
      <sheetName val="16.02"/>
      <sheetName val="16.03"/>
      <sheetName val="16.04"/>
      <sheetName val="16.05"/>
      <sheetName val="16.06"/>
      <sheetName val="16.07"/>
      <sheetName val="16.08"/>
      <sheetName val="16.09"/>
      <sheetName val="16.10"/>
      <sheetName val="16.11"/>
      <sheetName val="16.12"/>
      <sheetName val="16.13"/>
      <sheetName val="16.14"/>
      <sheetName val="16.15"/>
      <sheetName val="17.01"/>
      <sheetName val="17.02"/>
      <sheetName val="17.03"/>
      <sheetName val="17.04"/>
      <sheetName val="17.05"/>
      <sheetName val="17.06"/>
      <sheetName val="17.07"/>
      <sheetName val="17.08"/>
      <sheetName val="17.09"/>
      <sheetName val="17.10"/>
      <sheetName val="17.11"/>
      <sheetName val="17.12"/>
      <sheetName val="17.13"/>
      <sheetName val="17.14"/>
      <sheetName val="17.15"/>
      <sheetName val="17.16"/>
      <sheetName val="18.01"/>
      <sheetName val="18.02"/>
      <sheetName val="18.03"/>
      <sheetName val="18.04"/>
      <sheetName val="18.05"/>
      <sheetName val="18.06"/>
      <sheetName val="18.07"/>
      <sheetName val="18.08"/>
      <sheetName val="18.09"/>
      <sheetName val="18.10"/>
      <sheetName val="18.11"/>
      <sheetName val="18.12"/>
      <sheetName val="18.13"/>
      <sheetName val="18.14"/>
      <sheetName val="18.15"/>
      <sheetName val="19.01"/>
      <sheetName val="20.01"/>
      <sheetName val="20.02"/>
      <sheetName val="20.03"/>
      <sheetName val="20.04"/>
      <sheetName val="20.05"/>
      <sheetName val="20.06"/>
      <sheetName val="20.07"/>
      <sheetName val="20.08"/>
      <sheetName val="20.09"/>
      <sheetName val="20.10"/>
      <sheetName val="20.11"/>
      <sheetName val="20.12"/>
      <sheetName val="20.13"/>
      <sheetName val="20.14"/>
    </sheetNames>
    <sheetDataSet>
      <sheetData sheetId="0" refreshError="1"/>
      <sheetData sheetId="1" refreshError="1">
        <row r="6">
          <cell r="A6">
            <v>1</v>
          </cell>
          <cell r="B6" t="str">
            <v>PRELIMINARES</v>
          </cell>
        </row>
        <row r="7">
          <cell r="A7">
            <v>1.01</v>
          </cell>
          <cell r="B7" t="str">
            <v>LOCALIZACIÓN Y REPLANTEO DE OBRA (INCLUYE LOCALIZACIÓN DE OBRAS ARQUITECTÓNICAS, ESTRUCTURALES, HIDROSANITARIAS, ELÉCTRICAS Y OBRAS DE ARTE)</v>
          </cell>
          <cell r="C7" t="str">
            <v>M2</v>
          </cell>
          <cell r="D7">
            <v>1900.3</v>
          </cell>
          <cell r="E7">
            <v>5143</v>
          </cell>
        </row>
        <row r="8">
          <cell r="A8">
            <v>1.02</v>
          </cell>
          <cell r="B8" t="str">
            <v>DESMONTE Y RETIRO DE CUBIERTAS</v>
          </cell>
          <cell r="C8" t="str">
            <v>M2</v>
          </cell>
          <cell r="D8">
            <v>726.05</v>
          </cell>
          <cell r="E8">
            <v>10099</v>
          </cell>
        </row>
        <row r="9">
          <cell r="A9">
            <v>1.03</v>
          </cell>
          <cell r="B9" t="str">
            <v>DESMONTE Y RETIRO DE CERCHA METÁLICA DE CUBIERTA</v>
          </cell>
          <cell r="C9" t="str">
            <v>ML</v>
          </cell>
          <cell r="D9">
            <v>330.9</v>
          </cell>
          <cell r="E9">
            <v>7960</v>
          </cell>
        </row>
        <row r="10">
          <cell r="A10">
            <v>1.04</v>
          </cell>
          <cell r="B10" t="str">
            <v>DEMOLICIÓN CIMIENTO EN CONCRETO (INCLUYE RETIRO)</v>
          </cell>
          <cell r="C10" t="str">
            <v>M3</v>
          </cell>
          <cell r="D10">
            <v>12</v>
          </cell>
          <cell r="E10">
            <v>100531</v>
          </cell>
        </row>
        <row r="11">
          <cell r="A11">
            <v>1.05</v>
          </cell>
          <cell r="B11" t="str">
            <v>DEMOLICIÓN COLUMNA CONCRETO (INCLUYE RETIRO)</v>
          </cell>
          <cell r="C11" t="str">
            <v>M3</v>
          </cell>
          <cell r="D11">
            <v>7.84</v>
          </cell>
          <cell r="E11">
            <v>100531</v>
          </cell>
        </row>
        <row r="12">
          <cell r="A12">
            <v>1.06</v>
          </cell>
          <cell r="B12" t="str">
            <v>DEMOLICIÓN ANDEN/CONTRAPISO CONCRETO E&gt;A12CM (INCLUYE RETIRO)</v>
          </cell>
          <cell r="C12" t="str">
            <v>M2</v>
          </cell>
          <cell r="D12">
            <v>244.92</v>
          </cell>
          <cell r="E12">
            <v>14891</v>
          </cell>
        </row>
        <row r="13">
          <cell r="A13">
            <v>1.07</v>
          </cell>
          <cell r="B13" t="str">
            <v>DEMOLICIÓN PLACA DE PISO E=0.10M (INCLUYE RETIRO)</v>
          </cell>
          <cell r="C13" t="str">
            <v>M2</v>
          </cell>
          <cell r="D13">
            <v>724.3</v>
          </cell>
          <cell r="E13">
            <v>19536</v>
          </cell>
        </row>
        <row r="14">
          <cell r="A14">
            <v>1.08</v>
          </cell>
          <cell r="B14" t="str">
            <v>DEMOLICIÓN ESCALERA EN CONCRETO REFORZADO (INCLUYE RETIRO)</v>
          </cell>
          <cell r="C14" t="str">
            <v>M3</v>
          </cell>
          <cell r="D14">
            <v>0.44</v>
          </cell>
          <cell r="E14">
            <v>122415</v>
          </cell>
        </row>
        <row r="15">
          <cell r="A15">
            <v>1.0900000000000001</v>
          </cell>
          <cell r="B15" t="str">
            <v>DEMOLICIÓN MUROS LADRILLO E=0.15M (INCLUYE RETIRO)</v>
          </cell>
          <cell r="C15" t="str">
            <v>M2</v>
          </cell>
          <cell r="D15">
            <v>199.38</v>
          </cell>
          <cell r="E15">
            <v>12742</v>
          </cell>
        </row>
        <row r="16">
          <cell r="A16">
            <v>1.1000000000000001</v>
          </cell>
          <cell r="B16" t="str">
            <v>DEMOLICIÓN VIGA AMARRE CONCRETO &lt; 25 CM - 35 CM (INCLUYE RETIRO)</v>
          </cell>
          <cell r="C16" t="str">
            <v>ML</v>
          </cell>
          <cell r="D16">
            <v>279</v>
          </cell>
          <cell r="E16">
            <v>11692</v>
          </cell>
        </row>
        <row r="17">
          <cell r="A17">
            <v>1.1100000000000001</v>
          </cell>
          <cell r="B17" t="str">
            <v>DEMOLICIÓN VIGA AÉREA Y VIGA CANAL EN CONCRETO(INCLUYE RETIRO)</v>
          </cell>
          <cell r="C17" t="str">
            <v>ML</v>
          </cell>
          <cell r="D17">
            <v>44.88</v>
          </cell>
          <cell r="E17">
            <v>23383</v>
          </cell>
        </row>
        <row r="18">
          <cell r="A18">
            <v>1.1200000000000001</v>
          </cell>
          <cell r="B18" t="str">
            <v>DEMOLICIÓN SARDINEL (INCLUYE RETIRO)</v>
          </cell>
          <cell r="C18" t="str">
            <v>ML</v>
          </cell>
          <cell r="D18">
            <v>47.51</v>
          </cell>
          <cell r="E18">
            <v>7363</v>
          </cell>
        </row>
        <row r="19">
          <cell r="A19">
            <v>1.1299999999999999</v>
          </cell>
          <cell r="B19" t="str">
            <v>DEMOLICIÓN DE  ADOQUÍN PREFABRICADO (INCLUYE RETIRO)</v>
          </cell>
          <cell r="C19" t="str">
            <v>M2</v>
          </cell>
          <cell r="D19">
            <v>475.41</v>
          </cell>
          <cell r="E19">
            <v>6070</v>
          </cell>
        </row>
        <row r="20">
          <cell r="A20">
            <v>1.1399999999999999</v>
          </cell>
          <cell r="B20" t="str">
            <v>DESMONTE Y RETIRO DE LUMINARIA ALUMBRADO PÚBLICO</v>
          </cell>
          <cell r="C20" t="str">
            <v>UND</v>
          </cell>
          <cell r="D20">
            <v>2</v>
          </cell>
          <cell r="E20">
            <v>27296</v>
          </cell>
        </row>
        <row r="21">
          <cell r="A21">
            <v>1.1499999999999999</v>
          </cell>
          <cell r="B21" t="str">
            <v>DESMONTE Y RETIRO RED ELÉCTRICA INTERNA</v>
          </cell>
          <cell r="C21" t="str">
            <v>ML</v>
          </cell>
          <cell r="D21">
            <v>119.6</v>
          </cell>
          <cell r="E21">
            <v>3523</v>
          </cell>
        </row>
        <row r="22">
          <cell r="A22">
            <v>1.1599999999999999</v>
          </cell>
          <cell r="B22" t="str">
            <v>DESMONTE Y RETIRO RED ELÉCTRICA ALUMBRADO PÚBLICO</v>
          </cell>
          <cell r="C22" t="str">
            <v>ML</v>
          </cell>
          <cell r="D22">
            <v>30.43</v>
          </cell>
          <cell r="E22">
            <v>3799</v>
          </cell>
        </row>
        <row r="23">
          <cell r="A23">
            <v>1.17</v>
          </cell>
          <cell r="B23" t="str">
            <v>DESMONTE Y RETIRO DE RED SANITARIA</v>
          </cell>
          <cell r="C23" t="str">
            <v>ML</v>
          </cell>
          <cell r="D23">
            <v>66.19</v>
          </cell>
          <cell r="E23">
            <v>4427</v>
          </cell>
        </row>
        <row r="24">
          <cell r="A24">
            <v>1.18</v>
          </cell>
          <cell r="B24" t="str">
            <v>CONSTRUCCIÓN DE CERRAMIENTO EN VARA ROLLIZA Y LONA H=2,10m. DISTANCIA ENTRE POSTES 3m.</v>
          </cell>
          <cell r="C24" t="str">
            <v>ML</v>
          </cell>
          <cell r="D24">
            <v>140.53</v>
          </cell>
          <cell r="E24">
            <v>36448</v>
          </cell>
        </row>
        <row r="25">
          <cell r="A25">
            <v>1.19</v>
          </cell>
          <cell r="B25" t="str">
            <v>CONSTRUCCIÓN DE LA RED PROVISIONAL ELÉCTRICA PARA OBRA-LONG.=50m (INCLUYE MATERIALES)</v>
          </cell>
          <cell r="C25" t="str">
            <v>UND</v>
          </cell>
          <cell r="D25">
            <v>1</v>
          </cell>
          <cell r="E25">
            <v>2036658</v>
          </cell>
        </row>
        <row r="26">
          <cell r="A26">
            <v>1.2</v>
          </cell>
          <cell r="B26" t="str">
            <v>CONSTRUCCIÓN  DE RED PROVISIONAL DE ACUEDUCTO (INCLUYE MATERIALES)</v>
          </cell>
          <cell r="C26" t="str">
            <v>UND</v>
          </cell>
          <cell r="D26">
            <v>6</v>
          </cell>
          <cell r="E26">
            <v>371793</v>
          </cell>
        </row>
        <row r="27">
          <cell r="A27">
            <v>1.21</v>
          </cell>
          <cell r="B27" t="str">
            <v>CONSTRUCCIÓN DE CAMPAMENTO ESTRUCTURA DE MADERA Y CUBIERTA EN ZINC (INCLUYE MATERIALES, PUNTO ELÉCTRICO PARA SALIDA DE ILUMINACIÓN Y TOMACORRIENTE) ÁREA=24m2</v>
          </cell>
          <cell r="C27" t="str">
            <v>UND</v>
          </cell>
          <cell r="D27">
            <v>1</v>
          </cell>
          <cell r="E27">
            <v>2725046</v>
          </cell>
        </row>
        <row r="28">
          <cell r="A28">
            <v>1.22</v>
          </cell>
          <cell r="B28" t="str">
            <v>SOBRE ACARREO DE SOBRANTES</v>
          </cell>
          <cell r="C28" t="str">
            <v>M3/KM</v>
          </cell>
          <cell r="D28">
            <v>36.299999999999997</v>
          </cell>
          <cell r="E28">
            <v>2600</v>
          </cell>
        </row>
        <row r="29">
          <cell r="B29" t="str">
            <v>SUBTOTAL PRELIMINARES</v>
          </cell>
        </row>
        <row r="30">
          <cell r="A30">
            <v>2</v>
          </cell>
          <cell r="B30" t="str">
            <v>EXCAVACIONES Y RELLENOS</v>
          </cell>
        </row>
        <row r="31">
          <cell r="A31">
            <v>2.0099999999999998</v>
          </cell>
          <cell r="B31" t="str">
            <v>EXCAVACIÓN MANUAL EN MATERIAL COMÚN (INCLUYE CARGUE Y RETIRO)</v>
          </cell>
          <cell r="C31" t="str">
            <v>M3</v>
          </cell>
          <cell r="D31">
            <v>159.5</v>
          </cell>
          <cell r="E31">
            <v>67707</v>
          </cell>
        </row>
        <row r="32">
          <cell r="A32">
            <v>2.02</v>
          </cell>
          <cell r="B32" t="str">
            <v>EXCAVACIONES MECÁNICAS VARIAS EN MATERIAL COMÚN SECO (INCLUYE RETIRO DE SOBRANTES A UNA DISTANCIA MENOR DE 5KM)</v>
          </cell>
          <cell r="C32" t="str">
            <v>M3</v>
          </cell>
          <cell r="D32">
            <v>1417.3</v>
          </cell>
          <cell r="E32">
            <v>18440</v>
          </cell>
        </row>
        <row r="33">
          <cell r="A33">
            <v>2.0299999999999998</v>
          </cell>
          <cell r="B33" t="str">
            <v>EXCAVACIONES MECÁNICAS VARIAS EN ROCA EN SECO (INCLUYE CARGUE Y RETIRO)</v>
          </cell>
          <cell r="C33" t="str">
            <v>M3</v>
          </cell>
          <cell r="D33">
            <v>35</v>
          </cell>
          <cell r="E33">
            <v>110886</v>
          </cell>
        </row>
        <row r="34">
          <cell r="A34">
            <v>2.04</v>
          </cell>
          <cell r="B34" t="str">
            <v>CONSTRUCCIÓN DE RELLENO CON MATERIAL DE SUBBASE GRANULAR COMPACTADO MECÁNICAMENTE (INCLUYE EXTENDIDA, CONFORMACIÓN, COMPACTACIÓN Y ACARREO LIBRE HASTA 5KM)</v>
          </cell>
          <cell r="C34" t="str">
            <v>M3</v>
          </cell>
          <cell r="D34">
            <v>120.24</v>
          </cell>
          <cell r="E34">
            <v>88927</v>
          </cell>
        </row>
        <row r="35">
          <cell r="A35">
            <v>2.0499999999999998</v>
          </cell>
          <cell r="B35" t="str">
            <v>CONSTRUCCIÓN DE RELLENO CON MATERIAL DE BASE GRANULAR COMPACTADO MECÁNICAMENTE (INCLUYE EXTENDIDA, CONFORMACIÓN, COMPACTACIÓN Y ACARREO LIBRE HASTA 5KM)</v>
          </cell>
          <cell r="C35" t="str">
            <v>M3</v>
          </cell>
          <cell r="D35">
            <v>141.88999999999999</v>
          </cell>
          <cell r="E35">
            <v>90496</v>
          </cell>
        </row>
        <row r="36">
          <cell r="A36">
            <v>2.06</v>
          </cell>
          <cell r="B36" t="str">
            <v>CONSTRUCCIÓN DE RELLENO CON MATERIAL DE AFIRMADO COMPACTADO MECÁNICAMENTE (INCLUYE EXTENDIDA, CONFORMACIÓN, COMPACTACIÓN Y ACARREO LIBRE HASTA 5KM)</v>
          </cell>
          <cell r="C36" t="str">
            <v>M3</v>
          </cell>
          <cell r="D36">
            <v>1092.94</v>
          </cell>
          <cell r="E36">
            <v>39504</v>
          </cell>
        </row>
        <row r="37">
          <cell r="B37" t="str">
            <v>SUBTOTAL EXCAVACIONES Y RELLENOS</v>
          </cell>
        </row>
        <row r="38">
          <cell r="A38">
            <v>3</v>
          </cell>
          <cell r="B38" t="str">
            <v>CIMENTACIÓN</v>
          </cell>
        </row>
        <row r="39">
          <cell r="A39">
            <v>3.01</v>
          </cell>
          <cell r="B39" t="str">
            <v>CONSTRUCCIÓN DE BASE EN CONCRETO POBRE E=0.05M 10Mpa</v>
          </cell>
          <cell r="C39" t="str">
            <v>M2</v>
          </cell>
          <cell r="D39">
            <v>168.04</v>
          </cell>
          <cell r="E39">
            <v>28480</v>
          </cell>
        </row>
        <row r="40">
          <cell r="A40">
            <v>3.02</v>
          </cell>
          <cell r="B40" t="str">
            <v>CONSTRUCCIÓN DE CONCRETO CICLÓPEO 21 MPa (3000pSI) RELACIÓN 60% CONCRETO-40% PIEDRA</v>
          </cell>
          <cell r="C40" t="str">
            <v>M3</v>
          </cell>
          <cell r="D40">
            <v>12.36</v>
          </cell>
          <cell r="E40">
            <v>416371</v>
          </cell>
        </row>
        <row r="41">
          <cell r="A41">
            <v>3.03</v>
          </cell>
          <cell r="B41" t="str">
            <v>CONSTRUCCIÓN DE ZAPATAS EN CONCRETO 4000PSI (28 MPa) (INCLUYE FORMALETA Y MATERIALES PARA SU ENCOFRADO Y DESENCOFRADO).</v>
          </cell>
          <cell r="C41" t="str">
            <v>M3</v>
          </cell>
          <cell r="D41">
            <v>46.11</v>
          </cell>
          <cell r="E41">
            <v>778624</v>
          </cell>
        </row>
        <row r="42">
          <cell r="A42">
            <v>3.04</v>
          </cell>
          <cell r="B42" t="str">
            <v>CONSTRUCCIÓN DE PEDESTAL EN CONCRETO 4000PSI (28Mpa) (INCLUYE FORMALETA Y MATERIALES PARA SU ENCOFRADO Y DESENCOFRADO).</v>
          </cell>
          <cell r="C42" t="str">
            <v>M3</v>
          </cell>
          <cell r="D42">
            <v>0.91</v>
          </cell>
          <cell r="E42">
            <v>723930</v>
          </cell>
        </row>
        <row r="43">
          <cell r="A43">
            <v>3.05</v>
          </cell>
          <cell r="B43" t="str">
            <v>CONSTRUCCIÓN DE VIGAS DE AMARRE EN CONCRETO 28 MPa (4000psi) (INCLUYE FORMALETA Y MATERIALES PARA SU ENCOFRADO Y DESENCOFRADO).</v>
          </cell>
          <cell r="C43" t="str">
            <v>M3</v>
          </cell>
          <cell r="D43">
            <v>34.369999999999997</v>
          </cell>
          <cell r="E43">
            <v>794927</v>
          </cell>
        </row>
        <row r="44">
          <cell r="A44">
            <v>3.06</v>
          </cell>
          <cell r="B44" t="str">
            <v>CONSTRUCCIÓN DE MANTO EN POLIETILENO DE ALTA DENSIDAD CAL. 6 (INCLUYE SUMINISTRO DE MATERIAL).</v>
          </cell>
          <cell r="C44" t="str">
            <v>M2</v>
          </cell>
          <cell r="D44">
            <v>810.04</v>
          </cell>
          <cell r="E44">
            <v>2559</v>
          </cell>
        </row>
        <row r="45">
          <cell r="A45">
            <v>3.07</v>
          </cell>
          <cell r="B45" t="str">
            <v>CONSTRUCCIÓN DE SOBRECIMIENTO EN LADRILLO E= 0.12MTS</v>
          </cell>
          <cell r="C45" t="str">
            <v>M2</v>
          </cell>
          <cell r="D45">
            <v>98.51</v>
          </cell>
          <cell r="E45">
            <v>73516</v>
          </cell>
        </row>
        <row r="46">
          <cell r="A46">
            <v>3.08</v>
          </cell>
          <cell r="B46" t="str">
            <v>CONSTRUCCIÓN DE LOSA MACIZA DE CONTRAPISO EN  CONCRETO 4000 PSI (28Mpa) H=10 CM (INCLUYE FORMALETA Y MATERIALES PARA SU ENCOFRADO Y DESENCOFRADO).</v>
          </cell>
          <cell r="C46" t="str">
            <v>M2</v>
          </cell>
          <cell r="D46">
            <v>945.96</v>
          </cell>
          <cell r="E46">
            <v>110481</v>
          </cell>
        </row>
        <row r="47">
          <cell r="B47" t="str">
            <v>SUBTOTAL CIMENTACIÓN</v>
          </cell>
        </row>
        <row r="48">
          <cell r="A48">
            <v>4</v>
          </cell>
          <cell r="B48" t="str">
            <v>ESTRUCTURA</v>
          </cell>
        </row>
        <row r="49">
          <cell r="A49">
            <v>4.01</v>
          </cell>
          <cell r="B49" t="str">
            <v>CORTE, FIGURADO Y AMARRE DE ACERO CORRUGADO 60000 PSI (INCLUYE SUMINISTRO DE MATERIAL)</v>
          </cell>
          <cell r="C49" t="str">
            <v>KG</v>
          </cell>
          <cell r="D49">
            <v>34283.42</v>
          </cell>
          <cell r="E49">
            <v>5059</v>
          </cell>
        </row>
        <row r="50">
          <cell r="A50">
            <v>4.0199999999999996</v>
          </cell>
          <cell r="B50" t="str">
            <v>INSTALACIÓN Y FIJACIÓN MALLA ELECTROSOLDADA 0.15MX0.15M D=6MM (INCLUYE SUMINISTRO DE MATERIAL)</v>
          </cell>
          <cell r="C50" t="str">
            <v>KG</v>
          </cell>
          <cell r="D50">
            <v>4348.2</v>
          </cell>
          <cell r="E50">
            <v>5583</v>
          </cell>
        </row>
        <row r="51">
          <cell r="A51">
            <v>4.03</v>
          </cell>
          <cell r="B51" t="str">
            <v>CONSTRUCCIÓN DE COLUMNAS EN CONCRETO 28 MPa (4000 PSI), ALTURA MAYOR A 3 m (INCLUYE FORMALETA Y MATERIALES PARA SU ENCOFRADO Y DESENCOFRADO).</v>
          </cell>
          <cell r="C51" t="str">
            <v>M3</v>
          </cell>
          <cell r="D51">
            <v>52.06</v>
          </cell>
          <cell r="E51">
            <v>720932</v>
          </cell>
        </row>
        <row r="52">
          <cell r="A52">
            <v>4.04</v>
          </cell>
          <cell r="B52" t="str">
            <v>CONSTRUCCIÓN DE VIGA AÉREA EN CONCRETO 28 MPa (4000PSI) (INCLUYE FORMALETA Y MATERIALES PARA SU ENCOFRADO Y DESENCOFRADO).</v>
          </cell>
          <cell r="C52" t="str">
            <v>M3</v>
          </cell>
          <cell r="D52">
            <v>44.56</v>
          </cell>
          <cell r="E52">
            <v>784928</v>
          </cell>
        </row>
        <row r="53">
          <cell r="A53">
            <v>4.05</v>
          </cell>
          <cell r="B53" t="str">
            <v>CONSTRUCCIÓN DE VIGA CINTA EN CONCRETO 3000 PSI  (INCLUYE FORMALETA Y MATERIALES PARA SU ENCOFRADO Y DESENCOFRADO).</v>
          </cell>
          <cell r="C53" t="str">
            <v>M3</v>
          </cell>
          <cell r="D53">
            <v>4.75</v>
          </cell>
          <cell r="E53">
            <v>729008</v>
          </cell>
        </row>
        <row r="54">
          <cell r="A54">
            <v>4.0599999999999996</v>
          </cell>
          <cell r="B54" t="str">
            <v>CONSTRUCCIÓN DE LOSA DE ENTREPISO EN LÁMINA COLABORANTE 2" CAL 18 Y CONCRETO  21 MPa (3000PSI) (INCLUYE PERFIL DE VIGUETA, FORMALETA Y MATERIALES PARA SU ENCOFRADO Y DESENCOFRADO).</v>
          </cell>
          <cell r="C54" t="str">
            <v>M2</v>
          </cell>
          <cell r="D54">
            <v>484.5</v>
          </cell>
          <cell r="E54">
            <v>385448</v>
          </cell>
        </row>
        <row r="55">
          <cell r="A55">
            <v>4.07</v>
          </cell>
          <cell r="B55" t="str">
            <v>CONSTRUCCIÓN DE ESCALERAS MACIZA EN CONCRETO 21 MPa (3000PSI) (INCLUYE FORMALETA Y MATERIALES PARA SU ENCOFRADO Y DESENCOFRADO).</v>
          </cell>
          <cell r="C55" t="str">
            <v>M3</v>
          </cell>
          <cell r="D55">
            <v>4.8</v>
          </cell>
          <cell r="E55">
            <v>1109555</v>
          </cell>
        </row>
        <row r="56">
          <cell r="A56">
            <v>4.08</v>
          </cell>
          <cell r="B56" t="str">
            <v>CONSTRUCCIÓN DE RAMPA EN CONCRETO ESTRIADO 21Mpa (3000PSI)  (INCLUYE FORMALETA Y MATERIALES PARA SU ENCOFRADO Y DESENCOFRADO).</v>
          </cell>
          <cell r="C56" t="str">
            <v>M2</v>
          </cell>
          <cell r="D56">
            <v>1.68</v>
          </cell>
          <cell r="E56">
            <v>95426</v>
          </cell>
        </row>
        <row r="57">
          <cell r="A57">
            <v>4.09</v>
          </cell>
          <cell r="B57" t="str">
            <v>CONSTRUCCIÓN DE VIGA CANAL EN CONCRETO IMPERMEABILIZADO 21 MPa - (3000 PSI) (INCLUYE FORMALETA Y MATERIALES PARA SU ENCOFRADO Y DESENCOFRADO).</v>
          </cell>
          <cell r="C57" t="str">
            <v>M3</v>
          </cell>
          <cell r="D57">
            <v>4.76</v>
          </cell>
          <cell r="E57">
            <v>888332</v>
          </cell>
        </row>
        <row r="58">
          <cell r="A58">
            <v>4.0999999999999996</v>
          </cell>
          <cell r="B58" t="str">
            <v>CONSTRUCCIÓN DE MESONES EN CONCRETO 2500 PSI E=0.1 M (INCLUYE REFUERZO,  FORMALETA Y MATERIALES PARA SU ENCOFRADO Y DESENCOFRADO).</v>
          </cell>
          <cell r="C58" t="str">
            <v>M2</v>
          </cell>
          <cell r="D58">
            <v>28.15</v>
          </cell>
          <cell r="E58">
            <v>144369</v>
          </cell>
        </row>
        <row r="59">
          <cell r="A59">
            <v>4.1100000000000003</v>
          </cell>
          <cell r="B59" t="str">
            <v>CONSTRUCCIÓN DE COLUMNETAS 15X35 CONCRETO 3000PSI (INCLUYE FORMALETA Y MATERIALES PARA SU ENCOFRADO Y DESENCOFRADO).</v>
          </cell>
          <cell r="C59" t="str">
            <v>ML</v>
          </cell>
          <cell r="D59">
            <v>58.69</v>
          </cell>
          <cell r="E59">
            <v>99442</v>
          </cell>
        </row>
        <row r="60">
          <cell r="A60">
            <v>4.12</v>
          </cell>
          <cell r="B60" t="str">
            <v>CORTE Y SELLADO DE JUNTA PARA LOSA DE CONCRETO  (INCLUYE LIMPIEZA, SUMINISTRO E INSTALACIÓN DE FONDO Y SELLANTE)</v>
          </cell>
          <cell r="C60" t="str">
            <v>ML</v>
          </cell>
          <cell r="D60">
            <v>425.34</v>
          </cell>
          <cell r="E60">
            <v>11813</v>
          </cell>
        </row>
        <row r="61">
          <cell r="A61">
            <v>4.13</v>
          </cell>
          <cell r="B61" t="str">
            <v>CONSTRUCCIÓN DE FOSO ASCENSOR EN CONCRETO 4000PSI IMPERMEABILIZADO  (INCLUYE FORMALETA Y MATERIALES PARA SU ENCOFRADO Y DESENCOFRADO).</v>
          </cell>
          <cell r="C61" t="str">
            <v>M3</v>
          </cell>
          <cell r="D61">
            <v>2.0099999999999998</v>
          </cell>
          <cell r="E61">
            <v>854164</v>
          </cell>
        </row>
        <row r="62">
          <cell r="A62">
            <v>4.1399999999999997</v>
          </cell>
          <cell r="B62" t="str">
            <v xml:space="preserve">FABRICACIÓN Y MONTAJE ESTRUCTURA METÁLICA SEGÚN DISEÑO (INCLUYE TRANSPORTE, PINTURA ANTICORROSIVO Y ACABADO EN  PINTURA POLIURETANO) </v>
          </cell>
          <cell r="C62" t="str">
            <v>KG</v>
          </cell>
          <cell r="D62">
            <v>23591.64</v>
          </cell>
          <cell r="E62">
            <v>11285</v>
          </cell>
        </row>
        <row r="63">
          <cell r="B63" t="str">
            <v>SUBTOTAL ESTRUCTURA</v>
          </cell>
        </row>
        <row r="64">
          <cell r="A64">
            <v>5</v>
          </cell>
          <cell r="B64" t="str">
            <v xml:space="preserve">MAMPOSTERÍA </v>
          </cell>
        </row>
        <row r="65">
          <cell r="A65">
            <v>5.01</v>
          </cell>
          <cell r="B65" t="str">
            <v>CONSTRUCCIÓN DE MURO EN LADRILLO ESTRUCTURAL E=15CM (INCLUYE MORTERO DE PEGA Y SUMINISTRO DE MATERIALES)</v>
          </cell>
          <cell r="C65" t="str">
            <v>M2</v>
          </cell>
          <cell r="D65">
            <v>1024.45</v>
          </cell>
          <cell r="E65">
            <v>51067</v>
          </cell>
        </row>
        <row r="66">
          <cell r="A66">
            <v>5.0199999999999996</v>
          </cell>
          <cell r="B66" t="str">
            <v>CONSTRUCCIÓN DE MURO DOBLE EN BLOQUE No.5 E=0.35 M (INCLUYE MORTERO DE PEGA Y SUMINISTRO DE MATERIALES)</v>
          </cell>
          <cell r="C66" t="str">
            <v>M2</v>
          </cell>
          <cell r="D66">
            <v>152.08000000000001</v>
          </cell>
          <cell r="E66">
            <v>77346</v>
          </cell>
        </row>
        <row r="67">
          <cell r="A67">
            <v>5.03</v>
          </cell>
          <cell r="B67" t="str">
            <v>CONSTRUCCIÓN DE MURO CELOSÍA  EN LADRILLO (INCLUYE MORTERO DE PEGA Y SUMINISTRO DE MATERIALES)</v>
          </cell>
          <cell r="C67" t="str">
            <v>M2</v>
          </cell>
          <cell r="D67">
            <v>78.849999999999994</v>
          </cell>
          <cell r="E67">
            <v>98076</v>
          </cell>
        </row>
        <row r="68">
          <cell r="A68">
            <v>5.04</v>
          </cell>
          <cell r="B68" t="str">
            <v xml:space="preserve">CONSTRUCCIÓN DE RELLENO GROUTING 3000PSI PARA DOVELA </v>
          </cell>
          <cell r="C68" t="str">
            <v>ML</v>
          </cell>
          <cell r="D68">
            <v>1232.8499999999999</v>
          </cell>
          <cell r="E68">
            <v>15254</v>
          </cell>
        </row>
        <row r="69">
          <cell r="A69">
            <v>5.05</v>
          </cell>
          <cell r="B69" t="str">
            <v>CONSTRUCCIÓN DE ANCLAJE 1/2"  PARA DOVELA (INCLUYE MATERIALES)</v>
          </cell>
          <cell r="C69" t="str">
            <v>UND</v>
          </cell>
          <cell r="D69">
            <v>281</v>
          </cell>
          <cell r="E69">
            <v>11694</v>
          </cell>
        </row>
        <row r="70">
          <cell r="A70">
            <v>5.0599999999999996</v>
          </cell>
          <cell r="B70" t="str">
            <v>CONSTRUCCIÓN DE ANCLAJE 3/8" PARA DOVELA  (INCLUYE MATERIALES)</v>
          </cell>
          <cell r="C70" t="str">
            <v>UND</v>
          </cell>
          <cell r="D70">
            <v>281</v>
          </cell>
          <cell r="E70">
            <v>11378</v>
          </cell>
        </row>
        <row r="71">
          <cell r="A71">
            <v>5.07</v>
          </cell>
          <cell r="B71" t="str">
            <v>CONSTRUCCIÓN DE PARAPETO EN LAMINA SUPERBOARD E= 14 MM DOS CARAS (INCLUYE ESTRUCTURA DE MONTAJE Y ACCESORIOS DE ANCLAJE, ACABADO EN PINTURA KORAZA</v>
          </cell>
          <cell r="C71" t="str">
            <v>M2</v>
          </cell>
          <cell r="D71">
            <v>242.37</v>
          </cell>
          <cell r="E71">
            <v>176572</v>
          </cell>
        </row>
        <row r="72">
          <cell r="A72">
            <v>5.08</v>
          </cell>
          <cell r="B72" t="str">
            <v xml:space="preserve"> CONSTRUCCIÓN DE DINTELES EN CONCRETO DE 15X20 cm. 17.5 MPa -(2500 PSI) (INCLUYE REFUERZO , FORMALETA Y MATERIALES PARA SU ENCOFRADO Y DESENCOFRADO)</v>
          </cell>
          <cell r="C72" t="str">
            <v>ML</v>
          </cell>
          <cell r="D72">
            <v>42.66</v>
          </cell>
          <cell r="E72">
            <v>66924</v>
          </cell>
        </row>
        <row r="73">
          <cell r="B73" t="str">
            <v>SUBTOTAL MAMPOSTERÍA</v>
          </cell>
        </row>
        <row r="74">
          <cell r="A74">
            <v>6</v>
          </cell>
          <cell r="B74" t="str">
            <v>PAÑETES</v>
          </cell>
        </row>
        <row r="75">
          <cell r="A75">
            <v>6.01</v>
          </cell>
          <cell r="B75" t="str">
            <v>CONSTRUCCIÓN DE PAÑETE PARA MURO EN MORTERO IMPERMEABILIZADO 1:3 E=1.5CM</v>
          </cell>
          <cell r="C75" t="str">
            <v>M2</v>
          </cell>
          <cell r="D75">
            <v>2007.48</v>
          </cell>
          <cell r="E75">
            <v>22880</v>
          </cell>
        </row>
        <row r="76">
          <cell r="A76">
            <v>6.02</v>
          </cell>
          <cell r="B76" t="str">
            <v>CONSTRUCCIÓN DE PAÑETE LISO PARA MUROS EN PAÑETE 1:4 E=1.5CM</v>
          </cell>
          <cell r="C76" t="str">
            <v>M2</v>
          </cell>
          <cell r="D76">
            <v>546.29</v>
          </cell>
          <cell r="E76">
            <v>20070</v>
          </cell>
        </row>
        <row r="77">
          <cell r="A77">
            <v>6.03</v>
          </cell>
          <cell r="B77" t="str">
            <v>CONSTRUCCIÓN DE PAÑETE LISO PARA MUROS EN PAÑETE 1:4 E=1.5CM (LINEAL)</v>
          </cell>
          <cell r="C77" t="str">
            <v>ML</v>
          </cell>
          <cell r="D77">
            <v>806.7</v>
          </cell>
          <cell r="E77">
            <v>11712</v>
          </cell>
        </row>
        <row r="78">
          <cell r="A78">
            <v>6.04</v>
          </cell>
          <cell r="B78" t="str">
            <v>CONSTRUCCIÓN DE PAÑETE PARA MURO EN MORTERO  IMPERMEABILIZADO  1:3, E=1.5 CM (LINEAL)</v>
          </cell>
          <cell r="C78" t="str">
            <v>ML</v>
          </cell>
          <cell r="D78">
            <v>19.8</v>
          </cell>
          <cell r="E78">
            <v>13116</v>
          </cell>
        </row>
        <row r="79">
          <cell r="A79">
            <v>6.05</v>
          </cell>
          <cell r="B79" t="str">
            <v>CONSTRUCCIÓN DE FILOS Y DILATACIONES EN PAÑETES (INCLUYE MORTERO)</v>
          </cell>
          <cell r="C79" t="str">
            <v>ML</v>
          </cell>
          <cell r="D79">
            <v>976.2</v>
          </cell>
          <cell r="E79">
            <v>6650</v>
          </cell>
        </row>
        <row r="80">
          <cell r="A80">
            <v>6.06</v>
          </cell>
          <cell r="B80" t="str">
            <v xml:space="preserve">CONSTRUCCIÓN DE REPELLO EN  VIGA Y FILOS DE VENTANAS (INCLUYE MORTERO) </v>
          </cell>
          <cell r="C80" t="str">
            <v>ML</v>
          </cell>
          <cell r="D80">
            <v>134.71</v>
          </cell>
          <cell r="E80">
            <v>15749</v>
          </cell>
        </row>
        <row r="81">
          <cell r="A81">
            <v>6.07</v>
          </cell>
          <cell r="B81" t="str">
            <v>CONSTRUCCIÓN DE PAÑETE LISO BAJO PLACA EN MORTERO  1:4 E=1.5CM</v>
          </cell>
          <cell r="C81" t="str">
            <v>M2</v>
          </cell>
          <cell r="D81">
            <v>313.23</v>
          </cell>
          <cell r="E81">
            <v>26450</v>
          </cell>
        </row>
        <row r="82">
          <cell r="B82" t="str">
            <v>SUBTOTAL PAÑETES</v>
          </cell>
        </row>
        <row r="83">
          <cell r="A83">
            <v>7</v>
          </cell>
          <cell r="B83" t="str">
            <v>PISOS</v>
          </cell>
        </row>
        <row r="84">
          <cell r="A84">
            <v>7.01</v>
          </cell>
          <cell r="B84" t="str">
            <v>CONSTRUCCIÓN DE ALISTADO DE PISOS E=0.04M EN MORTERO 1:3</v>
          </cell>
          <cell r="C84" t="str">
            <v>M2</v>
          </cell>
          <cell r="D84">
            <v>860.36</v>
          </cell>
          <cell r="E84">
            <v>35048</v>
          </cell>
        </row>
        <row r="85">
          <cell r="A85">
            <v>7.02</v>
          </cell>
          <cell r="B85" t="str">
            <v>CONSTRUCCIÓN DE ALISTADO DE  PISOS EN MORTERO IMPERMEABILIZADO 1:3, E=0.04</v>
          </cell>
          <cell r="C85" t="str">
            <v>M2</v>
          </cell>
          <cell r="D85">
            <v>330.34</v>
          </cell>
          <cell r="E85">
            <v>40556</v>
          </cell>
        </row>
        <row r="86">
          <cell r="A86">
            <v>7.03</v>
          </cell>
          <cell r="B86" t="str">
            <v>CONSTRUCCIÓN DE ACABADO DE PISO EN  CERÁMICA PISO TRAFICO 5, CALIDAD PRIMERA (PARA CIRCULACIONES Y OFICINAS)</v>
          </cell>
          <cell r="C86" t="str">
            <v>M2</v>
          </cell>
          <cell r="D86">
            <v>881.22</v>
          </cell>
          <cell r="E86">
            <v>70571</v>
          </cell>
        </row>
        <row r="87">
          <cell r="A87">
            <v>7.04</v>
          </cell>
          <cell r="B87" t="str">
            <v>CONSTRUCCIÓN DE ACABADO DE PISO EN ENCHAPE CERÁMICO ANTIDESLIZANTE PARA BAÑOS (INCLUYE BOQUILLA Y ADHESIVO CEMENTICIO)</v>
          </cell>
          <cell r="C87" t="str">
            <v>M2</v>
          </cell>
          <cell r="D87">
            <v>89.12</v>
          </cell>
          <cell r="E87">
            <v>57438</v>
          </cell>
        </row>
        <row r="88">
          <cell r="A88">
            <v>7.05</v>
          </cell>
          <cell r="B88" t="str">
            <v xml:space="preserve">CONSTRUCCIÓN DE ACABADO DE  PISO EN ENCHAPE CERÁMICO ANTIDESLIZANTE PARA COCINA (INCLUYE BOQUILLA Y ADHESIVO CEMENTICIO) </v>
          </cell>
          <cell r="C88" t="str">
            <v>M2</v>
          </cell>
          <cell r="D88">
            <v>219.28</v>
          </cell>
          <cell r="E88">
            <v>57902</v>
          </cell>
        </row>
        <row r="89">
          <cell r="A89">
            <v>7.06</v>
          </cell>
          <cell r="B89" t="str">
            <v>CONSTRUCCIÓN DE MEDIA CAÑA EN GRANITO</v>
          </cell>
          <cell r="C89" t="str">
            <v>ML</v>
          </cell>
          <cell r="D89">
            <v>384.97</v>
          </cell>
          <cell r="E89">
            <v>32174</v>
          </cell>
        </row>
        <row r="90">
          <cell r="A90">
            <v>7.07</v>
          </cell>
          <cell r="B90" t="str">
            <v>SUMINISTRO E INSTALACIÓN CINTA ANTIDESLIZANTE</v>
          </cell>
          <cell r="C90" t="str">
            <v>ML</v>
          </cell>
          <cell r="D90">
            <v>215.5</v>
          </cell>
          <cell r="E90">
            <v>6694</v>
          </cell>
        </row>
        <row r="91">
          <cell r="B91" t="str">
            <v>SUBTOTAL PISOS</v>
          </cell>
        </row>
        <row r="92">
          <cell r="A92">
            <v>8</v>
          </cell>
          <cell r="B92" t="str">
            <v>INSTALACIONES ELÉCTRICAS</v>
          </cell>
        </row>
        <row r="93">
          <cell r="B93" t="str">
            <v>INSTALACIONES ELÉCTRICAS INTERNAS Y LUMINARIAS</v>
          </cell>
        </row>
        <row r="94">
          <cell r="A94" t="str">
            <v>8.1.1</v>
          </cell>
          <cell r="B94" t="str">
            <v>CONSTRUCCIÓN DE SALIDA LÁMPARA PVC, EN TECHO, CIELOS FALSOS, Y EN MUROS, EN TUBO CONDUIT PVC SCH 40  Ø1/2", EN Cu.Nº12  AWG, TIPO HF-FR-LS INCLUYE SOPORTES, CAJAS (CON TAPA) Y ACCESORIOS NECESARIOS PARA COMPLETAR LA SALIDA.</v>
          </cell>
          <cell r="C94" t="str">
            <v>UND</v>
          </cell>
          <cell r="D94">
            <v>218</v>
          </cell>
          <cell r="E94">
            <v>81502</v>
          </cell>
        </row>
        <row r="95">
          <cell r="A95" t="str">
            <v>8.1.2</v>
          </cell>
          <cell r="B95" t="str">
            <v xml:space="preserve">CONSTRUCCIÓN DE SALIDA PARA LUMINARIA DE 100 VATIOS BAJO CUBIERTA, EN TUBO CONDUIT IMC DE 3/4", EN Cu. Nº12 AWG, TIPO HF-FR-LS INCLUYE SOPORTES, CAJAS (CON TAPA) Y ACCESORIOS NECESARIOS PARA COMPLETAR LA SALIDA.	</v>
          </cell>
          <cell r="C95" t="str">
            <v>UND</v>
          </cell>
          <cell r="D95">
            <v>9</v>
          </cell>
          <cell r="E95">
            <v>260899</v>
          </cell>
        </row>
        <row r="96">
          <cell r="A96" t="str">
            <v>8.1.3</v>
          </cell>
          <cell r="B96" t="str">
            <v xml:space="preserve">CONSTRUCCIÓN DE SALIDA PARA LUMINARIA DE 36 VATIOS Y DE EMERGENCIA BAJO CUBIERTA METÁLICA, EN ZONA DE PLAZOLETA SEGUNDO PISO, EN TUBO CONDUIT IMC DE 3/4", EN Cu. Nº12 AWG, TIPO HF-FR-LS INCLUYE SOPORTES, CAJAS (CON TAPA) Y ACCESORIOS NECESARIOS PARA COMPLETAR LA SALIDA.	</v>
          </cell>
          <cell r="C96" t="str">
            <v>UND</v>
          </cell>
          <cell r="D96">
            <v>59</v>
          </cell>
          <cell r="E96">
            <v>116534</v>
          </cell>
        </row>
        <row r="97">
          <cell r="A97" t="str">
            <v>8.1.4</v>
          </cell>
          <cell r="B97" t="str">
            <v>CONSTRUCCIÓN DE SALIDA PARA INTERRUPTOR SENCILLO  EN TUBO CONDUIT PVC SCH 40  Ø1/2", EN Cu. Nº12  AWG, TIPO HF-FR-LS INCLUYE SOPORTES, CAJA Y ACCESORIOS NECESARIOS PARA COMPLETAR LA SALIDA.</v>
          </cell>
          <cell r="C97" t="str">
            <v>UND</v>
          </cell>
          <cell r="D97">
            <v>10</v>
          </cell>
          <cell r="E97">
            <v>76705</v>
          </cell>
        </row>
        <row r="98">
          <cell r="A98" t="str">
            <v>8.1.5</v>
          </cell>
          <cell r="B98" t="str">
            <v>CONSTRUCCIÓN DE SALIDA PARA INTERRUPTOR DOBLE EN TUBO CONDUIT PVC SCH 40  Ø1/2", EN Cu. Nº12  AWG, TIPO HF-FR-LS INCLUYE SOPORTES, CAJA Y ACCESORIOS NECESARIOS PARA COMPLETAR LA SALIDA.</v>
          </cell>
          <cell r="C98" t="str">
            <v>UND</v>
          </cell>
          <cell r="D98">
            <v>21</v>
          </cell>
          <cell r="E98">
            <v>95245</v>
          </cell>
        </row>
        <row r="99">
          <cell r="A99" t="str">
            <v>8.1.6</v>
          </cell>
          <cell r="B99" t="str">
            <v>CONSTRUCCIÓN DE SALIDA PARA INTERRUPTOR TRIPLE EN TUBO CONDUIT PVC SCH 40  Ø1/2", EN Cu. Nº12  AWG, TIPO HF-FR-LS INCLUYE SOPORTES, CAJA Y ACCESORIOS NECESARIOS PARA COMPLETAR LA SALIDA.</v>
          </cell>
          <cell r="C99" t="str">
            <v>UND</v>
          </cell>
          <cell r="D99">
            <v>1</v>
          </cell>
          <cell r="E99">
            <v>110840</v>
          </cell>
        </row>
        <row r="100">
          <cell r="A100" t="str">
            <v>8.1.7</v>
          </cell>
          <cell r="B100" t="str">
            <v>CONSTRUCCIÓN DE SALIDA PARA INTERRUPTOR CONMUTABLE  EN TUBO CONDUIT PVC SCH 40  Ø1/2", EN Cu. Nº12 AWG,  TIPO HF-FR-LS. INCLUYE INTERRUPTOR, SOPORTES, CAJAS Y ACCESORIOS NECESARIOS PARA COMPLETAR LA SALIDA.</v>
          </cell>
          <cell r="C100" t="str">
            <v>UND</v>
          </cell>
          <cell r="D100">
            <v>6</v>
          </cell>
          <cell r="E100">
            <v>103840</v>
          </cell>
        </row>
        <row r="101">
          <cell r="A101" t="str">
            <v>8.1.8</v>
          </cell>
          <cell r="B101" t="str">
            <v>SUMINISTRO, MONTAJE Y CONEXIÓN DE SENSOR INFRARROJO PARA MONTAJE EN TECHO GRADO COMERCIAL, CUBRIMIENTO APROX. 49 m2. INCLUYE ACCESORIOS DE MONTAJE Y CONEXIÓN.</v>
          </cell>
          <cell r="C101" t="str">
            <v>UND</v>
          </cell>
          <cell r="D101">
            <v>8</v>
          </cell>
          <cell r="E101">
            <v>316293</v>
          </cell>
        </row>
        <row r="102">
          <cell r="A102" t="str">
            <v>8.1.9</v>
          </cell>
          <cell r="B102" t="str">
            <v>CONSTRUCCIÓN DE SALIDA BAJO TECHO DE TOMACORRIENTE DOBLE 120V-15A CON POLO A TIERRA , CONDUIT PVC SCH 40  Ø1/2" Y CONDUCTORES DE COBRE Nº12 AWG,  TIPO HF-FR-LS. INCLUYE TOMA, CURVAS, TERMINALES, UNIONES, CAJAS Y ACCESORIOS PARA COMPLETAR LA SALIDA.</v>
          </cell>
          <cell r="C102" t="str">
            <v>UND</v>
          </cell>
          <cell r="D102">
            <v>28</v>
          </cell>
          <cell r="E102">
            <v>105301</v>
          </cell>
        </row>
        <row r="103">
          <cell r="A103" t="str">
            <v>8.1.10</v>
          </cell>
          <cell r="B103" t="str">
            <v>CONSTRUCCIÓN DE SALIDA TOMACORRIENTE GENERAL DOBLE 120V-15A CON POLO A TIERRA AUTO PROTEGIDO TIPO GFCI, EN TUBO PVC DE 1/2" Y CONDUCTORES DE COBRE Nº12 AWG,  TIPO HF-FR-LS. INCLUYE TOMA, CURVAS, TERMINALES, UNIONES, CAJAS Y ACCESORIOS PARA COMPLETAR LA SALIDA.</v>
          </cell>
          <cell r="C103" t="str">
            <v>UND</v>
          </cell>
          <cell r="D103">
            <v>104</v>
          </cell>
          <cell r="E103">
            <v>143003</v>
          </cell>
        </row>
        <row r="104">
          <cell r="A104" t="str">
            <v>8.1.11</v>
          </cell>
          <cell r="B104" t="str">
            <v>CONSTRUCCIÓN DE SALIDA TRIFÁSICA PVC 30A, EN TUBO PVC DE 1" Y CONDUCTORES DE COBRE 3N10+1Nº10+1T.Nº10 AWG,  TIPO HF-FR-LS. INCLUYE TOMA, CURVAS, TERMINALES, UNIONES, CAJAS Y ACCESORIOS PARA COMPLETAR LA SALIDA.</v>
          </cell>
          <cell r="C104" t="str">
            <v>UND</v>
          </cell>
          <cell r="D104">
            <v>1</v>
          </cell>
          <cell r="E104">
            <v>408377</v>
          </cell>
        </row>
        <row r="105">
          <cell r="A105" t="str">
            <v>8.1.12</v>
          </cell>
          <cell r="B105" t="str">
            <v>SUMINISTRO E INSTALACIÓN LUMINARIA LED PANEL RD 24W DL 100-240V 6500 K (DL), MONTAJE DE INCRUSTAR EN CIELO RASO INCLUYE ACCESORIOS DE CONEXIÓN Y FIJACIÓN</v>
          </cell>
          <cell r="C105" t="str">
            <v>UND</v>
          </cell>
          <cell r="D105">
            <v>12</v>
          </cell>
          <cell r="E105">
            <v>78619</v>
          </cell>
        </row>
        <row r="106">
          <cell r="A106" t="str">
            <v>8.1.13</v>
          </cell>
          <cell r="B106" t="str">
            <v>SUMINISTRO E INSTALACIÓN LUMINARIA LED  PANEL RC 36W DL 6500 K, MONTAJE DE INCRUSTAR,  INCLUYE ACCESORIOS DE CONEXIÓN Y FIJACIÓN</v>
          </cell>
          <cell r="C106" t="str">
            <v>UND</v>
          </cell>
          <cell r="D106">
            <v>111</v>
          </cell>
          <cell r="E106">
            <v>127024</v>
          </cell>
        </row>
        <row r="107">
          <cell r="A107" t="str">
            <v>8.1.14</v>
          </cell>
          <cell r="B107" t="str">
            <v>SUMINISTRO E INSTALACIÓN  LUMINARIA  LED  LINEAL TIPO HERMÉTICA, 36W DL. MONTAJE DE SOBREPONER/SUSPENDER, 6500 K (DL), 3500 LM, IP65,  INCLUYE ACCESORIOS DE CONEXIÓN Y FIJACIÓN</v>
          </cell>
          <cell r="C107" t="str">
            <v>UND</v>
          </cell>
          <cell r="D107">
            <v>31</v>
          </cell>
          <cell r="E107">
            <v>117220</v>
          </cell>
        </row>
        <row r="108">
          <cell r="A108" t="str">
            <v>8.1.15</v>
          </cell>
          <cell r="B108" t="str">
            <v>SUMINISTRO E INSTALACIÓN LUMINARIA LED DE 45 WATTS, DECORATIVA PARA EXTERIORES TIPO FAROL, PARA INSTALACIÓN VERTICAL EN POSTE, 4000K, FLUJO LUMINOSO NOMINAL MÁXIMO, 3960 LM, VIDA ÚTIL ESTIMADA 100000H L70, EFICACIA 88 LM/W, IRC &gt; 80, IP65, 100-240 V 50/60HZ, INCLUYE ACCESORIOS DE CONEXIÓN Y FIJACIÓN</v>
          </cell>
          <cell r="C108" t="str">
            <v>UND</v>
          </cell>
          <cell r="D108">
            <v>9</v>
          </cell>
          <cell r="E108">
            <v>837994</v>
          </cell>
        </row>
        <row r="109">
          <cell r="A109" t="str">
            <v>8.1.16</v>
          </cell>
          <cell r="B109" t="str">
            <v>SUMINISTRO E INSTALACIÓN LUMINARIA LED 12W TIPO TORTUGA DE APLIQUE DE PARED, 6000K, IP65, INCLUYE ACCESORIOS DE CONEXIÓN, AMARRE Y FIJACIÓN</v>
          </cell>
          <cell r="C109" t="str">
            <v>UND</v>
          </cell>
          <cell r="D109">
            <v>9</v>
          </cell>
          <cell r="E109">
            <v>56596</v>
          </cell>
        </row>
        <row r="110">
          <cell r="A110" t="str">
            <v>8.1.17</v>
          </cell>
          <cell r="B110" t="str">
            <v>SUMINISTRO E INSTALACIÓN, LUMINARIA DE EMERGENCIA LED 2X1.6W PARA PARED O TECHO DE DOS FOCOS ESCUALIZABLES, AUTONOMÍA DE UNA HORA Y MEDIA</v>
          </cell>
          <cell r="C110" t="str">
            <v>UND</v>
          </cell>
          <cell r="D110">
            <v>122</v>
          </cell>
          <cell r="E110">
            <v>117198</v>
          </cell>
        </row>
        <row r="111">
          <cell r="A111" t="str">
            <v>8.1.18</v>
          </cell>
          <cell r="B111" t="str">
            <v xml:space="preserve">SUMINISTRO E INSTALACIÓN, LUMINARIA LED TIPO HIGH BAY 100W DL, 6000K, 100-240V, 12000 LM, VIDA ÚTIL ESTIMADA 40000H, EFICACIA 120 LM/W, IRC &gt; 80, IP65 PARA SUSPENDER, CONDRIVER INDEPENDIENTE, INSTALACIÓN COLGANTE CON GANCHO , INCLUYE ACCESORIOS DE CONEXIÓN Y FIJACIÓN  </v>
          </cell>
          <cell r="C111" t="str">
            <v>UND</v>
          </cell>
          <cell r="D111">
            <v>9</v>
          </cell>
          <cell r="E111">
            <v>365760</v>
          </cell>
        </row>
        <row r="112">
          <cell r="A112" t="str">
            <v>8.1.19</v>
          </cell>
          <cell r="B112" t="str">
            <v xml:space="preserve">SUMINISTRO E INSTALACIÓN DE POSTE METÁLICO DE 6MT DE ALTURA, FABRICADO EN 3" X 3MM, TOTALMENTE GALVANIZADO EN CALIENTE, ACABADO EN PINTURA ELECTROSTÁTICA, FLANGE DE 25 X 25 EN 5/16", ANCLAJE DE 4 PERNOS DE 5/8" X 50CM. INCLUYE REDUCCIÓN DE 60MM </v>
          </cell>
          <cell r="C112" t="str">
            <v>UND</v>
          </cell>
          <cell r="D112">
            <v>9</v>
          </cell>
          <cell r="E112">
            <v>622750</v>
          </cell>
        </row>
        <row r="113">
          <cell r="A113" t="str">
            <v>8.1.20</v>
          </cell>
          <cell r="B113" t="str">
            <v>CONSTRUCCIÓN DE BASE EN CONCRETO PARA POSTE METÁLICO DE 6MT DE ALTURA DE 0,30mx0,3mx1,0m</v>
          </cell>
          <cell r="C113" t="str">
            <v>UND</v>
          </cell>
          <cell r="D113">
            <v>9</v>
          </cell>
          <cell r="E113">
            <v>407017</v>
          </cell>
        </row>
        <row r="114">
          <cell r="A114" t="str">
            <v>8.2.</v>
          </cell>
          <cell r="B114" t="str">
            <v>TABLEROS Y PROTECCIONES</v>
          </cell>
        </row>
        <row r="115">
          <cell r="A115" t="str">
            <v>8.2.1</v>
          </cell>
          <cell r="B115" t="str">
            <v>SUMINISTRO E INSTALACIÓN DE TABLERO PARA CONTROL DE ILUMINACIÓN INTERIOR</v>
          </cell>
          <cell r="C115" t="str">
            <v>UND</v>
          </cell>
          <cell r="D115">
            <v>3</v>
          </cell>
          <cell r="E115">
            <v>551297</v>
          </cell>
        </row>
        <row r="116">
          <cell r="A116" t="str">
            <v>8.2.2</v>
          </cell>
          <cell r="B116" t="str">
            <v>SUMINISTRO E INSTALACIÓN DE TABLERO PARA CONTROL DE ILUMINACIÓN EXTERIOR</v>
          </cell>
          <cell r="C116" t="str">
            <v>UND</v>
          </cell>
          <cell r="D116">
            <v>1</v>
          </cell>
          <cell r="E116">
            <v>1372499</v>
          </cell>
        </row>
        <row r="117">
          <cell r="A117" t="str">
            <v>8.2.3</v>
          </cell>
          <cell r="B117" t="str">
            <v>SUMINISTRO E INSTALACIÓN DE TABLERO PARCIAL 6 CIRCUITOS - MONOFÁSICO. INCLUYE PROTECCIONES</v>
          </cell>
          <cell r="C117" t="str">
            <v>UND</v>
          </cell>
          <cell r="D117">
            <v>14</v>
          </cell>
          <cell r="E117">
            <v>291825</v>
          </cell>
        </row>
        <row r="118">
          <cell r="A118" t="str">
            <v>8.2.4</v>
          </cell>
          <cell r="B118" t="str">
            <v>SUMINISTRO E INSTALACIÓN DE TABLERO PARCIAL 6 CIRCUITOS - TRIFÁSICO.  INCLUYE PROTECCIONES</v>
          </cell>
          <cell r="C118" t="str">
            <v>UND</v>
          </cell>
          <cell r="D118">
            <v>4</v>
          </cell>
          <cell r="E118">
            <v>678768</v>
          </cell>
        </row>
        <row r="119">
          <cell r="A119" t="str">
            <v>8.2.5</v>
          </cell>
          <cell r="B119" t="str">
            <v>SUMINISTRO E INSTALACIÓN DE TABLERO PARCIAL 12 CIRCUITOS - TRIFÁSICO. INCLUYE TOTALIZADOR Y  PROTECCIONES</v>
          </cell>
          <cell r="C119" t="str">
            <v>UND</v>
          </cell>
          <cell r="D119">
            <v>2</v>
          </cell>
          <cell r="E119">
            <v>1303673</v>
          </cell>
        </row>
        <row r="120">
          <cell r="A120" t="str">
            <v>8.2.6</v>
          </cell>
          <cell r="B120" t="str">
            <v>SUMINISTRO E INSTALACIÓN TABLERO DE MEDIDA DIRECTA TM-008,  21 CUENTAS.</v>
          </cell>
          <cell r="C120" t="str">
            <v>UND</v>
          </cell>
          <cell r="D120">
            <v>1</v>
          </cell>
          <cell r="E120">
            <v>10423403</v>
          </cell>
        </row>
        <row r="121">
          <cell r="A121" t="str">
            <v>8.2.7</v>
          </cell>
          <cell r="B121" t="str">
            <v>SUMINISTRO E INSTALACIÓN DE TABLERO DE SUPLENCIA "T-SUPLENCIA" INCLUYE  PROTECCIONES.</v>
          </cell>
          <cell r="C121" t="str">
            <v>UND</v>
          </cell>
          <cell r="D121">
            <v>1</v>
          </cell>
          <cell r="E121">
            <v>4284786</v>
          </cell>
        </row>
        <row r="122">
          <cell r="A122" t="str">
            <v>8.2.8</v>
          </cell>
          <cell r="B122" t="str">
            <v xml:space="preserve">SUMINISTRO E INSTALACIÓN DE SISTEMA DE PUESTA A TIERRA DE TABLEROS DE DISTRIBUCIÓN. </v>
          </cell>
          <cell r="C122" t="str">
            <v>UND</v>
          </cell>
          <cell r="D122">
            <v>1</v>
          </cell>
          <cell r="E122">
            <v>505077</v>
          </cell>
        </row>
        <row r="123">
          <cell r="A123" t="str">
            <v>8.2.9</v>
          </cell>
          <cell r="B123" t="str">
            <v>SUMINISTRO E INSTALACIÓN DE SISTEMA DE PUESTA A TIERRA PARA CAJAS DE INSPECCIÓN.</v>
          </cell>
          <cell r="C123" t="str">
            <v>UND</v>
          </cell>
          <cell r="D123">
            <v>4</v>
          </cell>
          <cell r="E123">
            <v>300488</v>
          </cell>
        </row>
        <row r="124">
          <cell r="A124" t="str">
            <v>8.3</v>
          </cell>
          <cell r="B124" t="str">
            <v>ACOMETIDAS, CABLES Y DUCTOS</v>
          </cell>
        </row>
        <row r="125">
          <cell r="A125" t="str">
            <v>8.3.1</v>
          </cell>
          <cell r="B125" t="str">
            <v>SUMINISTRO  E INSTALACIÓN RED DE ACOMETIDA DEL TRANSFORMADOR A TABLERO MEDIDA TM-008, EN 1x(3x250MCM+1Nx250MCM+ 1T2AWG)-THHW, Cu.</v>
          </cell>
          <cell r="C125" t="str">
            <v>ML</v>
          </cell>
          <cell r="D125">
            <v>14.9</v>
          </cell>
          <cell r="E125">
            <v>370111</v>
          </cell>
        </row>
        <row r="126">
          <cell r="A126" t="str">
            <v>8.3.2</v>
          </cell>
          <cell r="B126" t="str">
            <v>SUMINISTRO E INSTALACIÓN RED PRINCIPAL DE ALIMENTACIÓN DE LA TRANSFERENCIA Y TABLERO DE SUPLENCIA EN (3x2+1N2 + 1T8) AWG HFFRLS, Cu.</v>
          </cell>
          <cell r="C126" t="str">
            <v>ML</v>
          </cell>
          <cell r="D126">
            <v>9.7999999999999989</v>
          </cell>
          <cell r="E126">
            <v>101287</v>
          </cell>
        </row>
        <row r="127">
          <cell r="A127" t="str">
            <v>8.3.3</v>
          </cell>
          <cell r="B127" t="str">
            <v>SUMINISTRO E INSTALACIÓN RED DE ALIMENTACIÓN A TABLERO DEL ASCENSOR "T-ASC" EN (3x6+1N6 + 1T18) AWG HFFRLS, Cu.</v>
          </cell>
          <cell r="C127" t="str">
            <v>ML</v>
          </cell>
          <cell r="D127">
            <v>48.3</v>
          </cell>
          <cell r="E127">
            <v>46573</v>
          </cell>
        </row>
        <row r="128">
          <cell r="A128" t="str">
            <v>8.3.4</v>
          </cell>
          <cell r="B128" t="str">
            <v>SUMINISTRO E INSTALACIÓN RED DE ALIMENTACIÓN A TABLEROS DE DISTRIBUCIÓN  TRIFÁSICOS "T-P",   "T-Q", "T-R", "T-S", Y "T-V",  EN (3x8+1N8 + 1T10) AWG HFFRLS, Cu.</v>
          </cell>
          <cell r="C128" t="str">
            <v>ML</v>
          </cell>
          <cell r="D128">
            <v>212.64999999999998</v>
          </cell>
          <cell r="E128">
            <v>31206</v>
          </cell>
        </row>
        <row r="129">
          <cell r="A129" t="str">
            <v>8.3.5</v>
          </cell>
          <cell r="B129" t="str">
            <v>SUMINISTRO E INSTALACIÓN RED DE ALIMENTACIÓN A TABLEROS DE DISTRIBUCIÓN  MONOFÁSICOS EN LOCALES DEL  "T-A"  a  "T-N" EN (1x8+1N8 + 1T10) AWG HFFRLS, Cu.</v>
          </cell>
          <cell r="C129" t="str">
            <v>ML</v>
          </cell>
          <cell r="D129">
            <v>607.96999999999991</v>
          </cell>
          <cell r="E129">
            <v>19232</v>
          </cell>
        </row>
        <row r="130">
          <cell r="A130" t="str">
            <v>8.3.6</v>
          </cell>
          <cell r="B130" t="str">
            <v>SUMINISTRO E INSTALACIÓN RED DE ALIMENTACIÓN A RED DE ILUMINACIÓN EXTERIOR EN (1x10+1N10 + 1T12) AWG HFFRLS, Cu.</v>
          </cell>
          <cell r="C130" t="str">
            <v>ML</v>
          </cell>
          <cell r="D130">
            <v>33.5</v>
          </cell>
          <cell r="E130">
            <v>13775</v>
          </cell>
        </row>
        <row r="131">
          <cell r="A131" t="str">
            <v>8.3.7</v>
          </cell>
          <cell r="B131" t="str">
            <v>SUMINISTRO E INSTALACIÓN ACOMETIDA DE CIRCUITOS DE ILUMINACIÓN EXTERIOR DE CAJA DE CONEXIÓN A SALIDA EN POSTES, EN 3x12AWG. Cu. 600V, Tipo HFFRLS</v>
          </cell>
          <cell r="C131" t="str">
            <v>ML</v>
          </cell>
          <cell r="D131">
            <v>106.46</v>
          </cell>
          <cell r="E131">
            <v>14333</v>
          </cell>
        </row>
        <row r="132">
          <cell r="A132" t="str">
            <v>8.3.8</v>
          </cell>
          <cell r="B132" t="str">
            <v>CONSTRUCCIÓN DE CANALIZACIÓN ELÉCTRICA SUBTERRÁNEA 21 x 1" PVC, PARA RED DE ALIMENTACIÓN A TABLEROS DE DISTRIBUCIÓN. INC EXCAVACIÓN  Y RELLENO</v>
          </cell>
          <cell r="C132" t="str">
            <v>ML</v>
          </cell>
          <cell r="D132">
            <v>11.58</v>
          </cell>
          <cell r="E132">
            <v>128725</v>
          </cell>
        </row>
        <row r="133">
          <cell r="A133" t="str">
            <v>8.3.9</v>
          </cell>
          <cell r="B133" t="str">
            <v>CONSTRUCCIÓN DE CANALIZACIÓN ELÉCTRICA SUBTERRÁNEA 12 x 1" PVC, PARA RED DE ALIMENTACIÓN A TABLEROS DE DISTRIBUCIÓN. INC EXCAVACIÓN  Y RELLENO</v>
          </cell>
          <cell r="C133" t="str">
            <v>ML</v>
          </cell>
          <cell r="D133">
            <v>40.04</v>
          </cell>
          <cell r="E133">
            <v>87923</v>
          </cell>
        </row>
        <row r="134">
          <cell r="A134" t="str">
            <v>8.3.10</v>
          </cell>
          <cell r="B134" t="str">
            <v>CONSTRUCCIÓN DE CANALIZACIÓN ELÉCTRICA SUBTERRÁNEA 8 x 1" PVC, PARA RED DE ALIMENTACIÓN A TABLEROS DE DISTRIBUCIÓN. INC EXCAVACIÓN  Y RELLENO</v>
          </cell>
          <cell r="C134" t="str">
            <v>ML</v>
          </cell>
          <cell r="D134">
            <v>10.649999999999999</v>
          </cell>
          <cell r="E134">
            <v>67339</v>
          </cell>
        </row>
        <row r="135">
          <cell r="A135" t="str">
            <v>8.3.11</v>
          </cell>
          <cell r="B135" t="str">
            <v>CONSTRUCCIÓN DE CANALIZACIÓN ELÉCTRICA SUBTERRÁNEA 2 x 1" PVC, PARA RED DE ALIMENTACIÓN A ILUMINACIÓN EXTERIOR. INC EXCAVACIÓN  Y RELLENO</v>
          </cell>
          <cell r="C135" t="str">
            <v>ML</v>
          </cell>
          <cell r="D135">
            <v>31</v>
          </cell>
          <cell r="E135">
            <v>22873</v>
          </cell>
        </row>
        <row r="136">
          <cell r="A136" t="str">
            <v>8.3.12</v>
          </cell>
          <cell r="B136" t="str">
            <v>SUMINISTRO E INSTALACIÓN DE TUBERÍA DE  1 x 1" PVC, EN PISO O MURO , PARA RED DE ALIMENTACIÓN TABLEROS DE DISTRIBUCIÓN.</v>
          </cell>
          <cell r="C136" t="str">
            <v>ML</v>
          </cell>
          <cell r="D136">
            <v>149.24</v>
          </cell>
          <cell r="E136">
            <v>12963</v>
          </cell>
        </row>
        <row r="137">
          <cell r="A137" t="str">
            <v>8.3.13</v>
          </cell>
          <cell r="B137" t="str">
            <v>CONSTRUCCIÓN DE CANALIZACIÓN ELÉCTRICA SUBTERRÁNEA 1 x 2" PVC, PARA RED DE ALIMENTACIÓN DE TABLERO DE SUPLENCIA. INC EXCAVACIÓN Y RELLENO</v>
          </cell>
          <cell r="C137" t="str">
            <v>ML</v>
          </cell>
          <cell r="D137">
            <v>11.86</v>
          </cell>
          <cell r="E137">
            <v>39132</v>
          </cell>
        </row>
        <row r="138">
          <cell r="A138" t="str">
            <v>8.3.14</v>
          </cell>
          <cell r="B138" t="str">
            <v>CONSTRUCCIÓN DE CANALIZACIÓN ELÉCTRICA SUBTERRÁNEA 1 x 3/4" PVC,  PARA SALIDAS A ILUMINACIÓN EXTERIOR. INC EXCAVACIÓN  Y RELLENO</v>
          </cell>
          <cell r="C138" t="str">
            <v>ML</v>
          </cell>
          <cell r="D138">
            <v>47</v>
          </cell>
          <cell r="E138">
            <v>10789</v>
          </cell>
        </row>
        <row r="139">
          <cell r="A139" t="str">
            <v>8.3.15</v>
          </cell>
          <cell r="B139" t="str">
            <v>CONSTRUCCIÓN DE CANALIZACIÓN ELÉCTRICA TUBERÍA METÁLICA EN  1 x 3" IMC, BAJO PLACA DE PISO, PARA RED DE ACOMETIDA PRINCIPAL</v>
          </cell>
          <cell r="C139" t="str">
            <v>ML</v>
          </cell>
          <cell r="D139">
            <v>11.95</v>
          </cell>
          <cell r="E139">
            <v>222735</v>
          </cell>
        </row>
        <row r="140">
          <cell r="A140" t="str">
            <v>8.3.16</v>
          </cell>
          <cell r="B140" t="str">
            <v xml:space="preserve">CONSTRUCCIÓN DE CAJA DE INSPECCIÓN  PARA  B.T. Y ALUMBRADO PUBLICO. CD2006 CON MARCO Y TAPA  </v>
          </cell>
          <cell r="C140" t="str">
            <v>UND</v>
          </cell>
          <cell r="D140">
            <v>6</v>
          </cell>
          <cell r="E140">
            <v>432643</v>
          </cell>
        </row>
        <row r="141">
          <cell r="A141" t="str">
            <v>8.3.17</v>
          </cell>
          <cell r="B141" t="str">
            <v xml:space="preserve">CONSTRUCCIÓN DE CAJA DE INSPECCIÓN  PARA M.T. Y B.T. CD2008 CON MARCO Y TAPA   </v>
          </cell>
          <cell r="C141" t="str">
            <v>UND</v>
          </cell>
          <cell r="D141">
            <v>3</v>
          </cell>
          <cell r="E141">
            <v>904643</v>
          </cell>
        </row>
        <row r="142">
          <cell r="A142" t="str">
            <v>8.4</v>
          </cell>
          <cell r="B142" t="str">
            <v xml:space="preserve">INFRAESTRUCTURA ELÉCTRICA PRINCIPAL </v>
          </cell>
        </row>
        <row r="143">
          <cell r="A143" t="str">
            <v>8.4.1</v>
          </cell>
          <cell r="B143" t="str">
            <v>SUMINISTRO E INSTALACIÓN TABLERO TRANSFERENCIA AUTOMÁTICA DE 125A PARA SISTEMA RED DE SUPLENCIA</v>
          </cell>
          <cell r="C143" t="str">
            <v>UND</v>
          </cell>
          <cell r="D143">
            <v>1</v>
          </cell>
          <cell r="E143">
            <v>9248947</v>
          </cell>
        </row>
        <row r="144">
          <cell r="A144" t="str">
            <v>8.4.2</v>
          </cell>
          <cell r="B144" t="str">
            <v>INSTALACIÓN PLANTA DE EMERGENCIA CAPACIDAD 48 KVA/ 35 KW TRIFÁSICA, 208-120V - 60 Hz, ENCABINADA</v>
          </cell>
          <cell r="C144" t="str">
            <v>UND</v>
          </cell>
          <cell r="D144">
            <v>1</v>
          </cell>
          <cell r="E144">
            <v>74633859</v>
          </cell>
        </row>
        <row r="145">
          <cell r="A145" t="str">
            <v>8.4.3</v>
          </cell>
          <cell r="B145" t="str">
            <v>SUMINISTRO E INSTALACIÓN DE LA MALLA DE PUESTA A TIERRA PARA LA SUBESTACIÓN, Y TABLERO DE MEDIDA. SEGÚN DISEÑO</v>
          </cell>
          <cell r="C145" t="str">
            <v>UND</v>
          </cell>
          <cell r="D145">
            <v>1</v>
          </cell>
          <cell r="E145">
            <v>2026683</v>
          </cell>
        </row>
        <row r="146">
          <cell r="A146" t="str">
            <v>8.4.4</v>
          </cell>
          <cell r="B146" t="str">
            <v>SUMINISTRO E INSTALACIÓN DE CIRCUITO PRIMARIO DERIVACIÓN EN RETENCIÓN A 90° INFERIOR CON SECCIONAMIENTO CIRCUITO TRIFÁSICO</v>
          </cell>
          <cell r="C146" t="str">
            <v>UND</v>
          </cell>
          <cell r="D146">
            <v>1</v>
          </cell>
          <cell r="E146">
            <v>2919930</v>
          </cell>
        </row>
        <row r="147">
          <cell r="A147" t="str">
            <v>8.4.5</v>
          </cell>
          <cell r="B147" t="str">
            <v xml:space="preserve">SUMINISTRO E INSTALACIÓN  DE  TRANSFORMADOR TRIFÁSICO AÉREO  EN POSTE  DE 75KVA - CT-2014,  INCLUYE  HERRAJES Y POSTE </v>
          </cell>
          <cell r="C147" t="str">
            <v>UND</v>
          </cell>
          <cell r="D147">
            <v>1</v>
          </cell>
          <cell r="E147">
            <v>16656222</v>
          </cell>
        </row>
        <row r="148">
          <cell r="A148" t="str">
            <v>8.4.6</v>
          </cell>
          <cell r="B148" t="str">
            <v xml:space="preserve">CONSTRUCCIÓN DE RED AÉREA DE MEDIA TENSIÓN EN CONDUCTORES DE ALUMINIO 3x2, ACSR (Incluye suministro e instalación) </v>
          </cell>
          <cell r="C148" t="str">
            <v>ML</v>
          </cell>
          <cell r="D148">
            <v>7.8</v>
          </cell>
          <cell r="E148">
            <v>12975</v>
          </cell>
        </row>
        <row r="149">
          <cell r="A149" t="str">
            <v>8.4.7</v>
          </cell>
          <cell r="B149" t="str">
            <v>MANIOBRA EN CALIENTE PARA CONEXIÓN DE RED ELÉCTRICA DE MEDIA TENSIÓN</v>
          </cell>
          <cell r="C149" t="str">
            <v>UND</v>
          </cell>
          <cell r="D149">
            <v>1</v>
          </cell>
          <cell r="E149">
            <v>3326226</v>
          </cell>
        </row>
        <row r="150">
          <cell r="B150" t="str">
            <v>SUBTOTAL INSTALACIONES ELÉCTRICAS</v>
          </cell>
        </row>
        <row r="151">
          <cell r="A151">
            <v>9</v>
          </cell>
          <cell r="B151" t="str">
            <v>INSTALACIONES HIDROSANITARIAS Y RED CONTRA INCENDIOS</v>
          </cell>
        </row>
        <row r="152">
          <cell r="A152">
            <v>9.1</v>
          </cell>
          <cell r="B152" t="str">
            <v>ACOMETIDAS</v>
          </cell>
        </row>
        <row r="153">
          <cell r="A153" t="str">
            <v>9.1.1</v>
          </cell>
          <cell r="B153" t="str">
            <v>CONSTRUCCIÓN  DE ACOMETIDA 2" X 3/4" INCLUYE TUBERÍA PF + UAD 3/4" ,
REGISTRO DE CORTE, COLLAR DERIVACIÓN Y ACCESORIOS COMPLEMENTARIOS PARA SU
CONEXIÓN.</v>
          </cell>
          <cell r="C153" t="str">
            <v>UND</v>
          </cell>
          <cell r="D153">
            <v>1</v>
          </cell>
          <cell r="E153">
            <v>345220</v>
          </cell>
        </row>
        <row r="154">
          <cell r="A154" t="str">
            <v>9.1.2</v>
          </cell>
          <cell r="B154" t="str">
            <v>SUMINISTRO E INSTALACIÓN DE MEDIDOR 3/4" (INCLUYE ACCESORIOS)</v>
          </cell>
          <cell r="C154" t="str">
            <v>UND</v>
          </cell>
          <cell r="D154">
            <v>1</v>
          </cell>
          <cell r="E154">
            <v>242545</v>
          </cell>
        </row>
        <row r="155">
          <cell r="A155" t="str">
            <v>9.1.3</v>
          </cell>
          <cell r="B155" t="str">
            <v xml:space="preserve">CONSTRUCCIÓN DE CAJILLA UNITARIA PARA MEDIDOR EN PISO (INCLUYE TAPA DE SEGURIDAD) </v>
          </cell>
          <cell r="C155" t="str">
            <v>UND</v>
          </cell>
          <cell r="D155">
            <v>1</v>
          </cell>
          <cell r="E155">
            <v>681922</v>
          </cell>
        </row>
        <row r="156">
          <cell r="B156" t="str">
            <v>TUBERÍAS</v>
          </cell>
        </row>
        <row r="157">
          <cell r="A157" t="str">
            <v>9.1.4</v>
          </cell>
          <cell r="B157" t="str">
            <v xml:space="preserve">SUMINISTRO E INSTALACIÓN DE RED SUMINISTRO TUBERÍA PVC-P 1/2" RDE 9 </v>
          </cell>
          <cell r="C157" t="str">
            <v>ML</v>
          </cell>
          <cell r="D157">
            <v>135.42000000000002</v>
          </cell>
          <cell r="E157">
            <v>7937</v>
          </cell>
        </row>
        <row r="158">
          <cell r="A158" t="str">
            <v>9.1.5</v>
          </cell>
          <cell r="B158" t="str">
            <v>SUMINISTRO E INSTALACIÓN DE RED SUMINISTRO TUBERÍA PVC-P Ø 3/4"</v>
          </cell>
          <cell r="C158" t="str">
            <v>ML</v>
          </cell>
          <cell r="D158">
            <v>43.11</v>
          </cell>
          <cell r="E158">
            <v>4871</v>
          </cell>
        </row>
        <row r="159">
          <cell r="A159" t="str">
            <v>9.1.6</v>
          </cell>
          <cell r="B159" t="str">
            <v>SUMINISTRO E INSTALACIÓN DE RED SUMINISTRO TUBERÍA PVC-P Ø 1"</v>
          </cell>
          <cell r="C159" t="str">
            <v>ML</v>
          </cell>
          <cell r="D159">
            <v>53.61</v>
          </cell>
          <cell r="E159">
            <v>8434</v>
          </cell>
        </row>
        <row r="160">
          <cell r="A160" t="str">
            <v>9.1.7</v>
          </cell>
          <cell r="B160" t="str">
            <v>SUMINISTRO E INSTALACIÓN DE RED SUMINISTRO TUBERÍA PVC-P Ø 1 1/4"</v>
          </cell>
          <cell r="C160" t="str">
            <v>ML</v>
          </cell>
          <cell r="D160">
            <v>36.93</v>
          </cell>
          <cell r="E160">
            <v>10338</v>
          </cell>
        </row>
        <row r="161">
          <cell r="A161" t="str">
            <v>9.1.8</v>
          </cell>
          <cell r="B161" t="str">
            <v>SUMINISTRO E INSTALACIÓN DE RED SUMINISTRO TUBERÍA PVC-P Ø 1 1/2"</v>
          </cell>
          <cell r="C161" t="str">
            <v>ML</v>
          </cell>
          <cell r="D161">
            <v>7.64</v>
          </cell>
          <cell r="E161">
            <v>13021</v>
          </cell>
        </row>
        <row r="162">
          <cell r="A162" t="str">
            <v>9.1.9</v>
          </cell>
          <cell r="B162" t="str">
            <v>SUMINISTRO E INSTALACIÓN DE RED SUMINISTRO TUBERÍA PVC-P Ø 2"</v>
          </cell>
          <cell r="C162" t="str">
            <v>ML</v>
          </cell>
          <cell r="D162">
            <v>11.149999999999999</v>
          </cell>
          <cell r="E162">
            <v>20273</v>
          </cell>
        </row>
        <row r="163">
          <cell r="A163" t="str">
            <v>9.1.10</v>
          </cell>
          <cell r="B163" t="str">
            <v>SUMINISTRO E INSTALACIÓN DE RED SUMINISTRO TUBERÍA PVC-P Ø 2 1/2"</v>
          </cell>
          <cell r="C163" t="str">
            <v>ML</v>
          </cell>
          <cell r="D163">
            <v>48.45</v>
          </cell>
          <cell r="E163">
            <v>36244</v>
          </cell>
        </row>
        <row r="164">
          <cell r="A164" t="str">
            <v>9.1.11</v>
          </cell>
          <cell r="B164" t="str">
            <v>SUMINISTRO E INSTALACIÓN DE RED SUMINISTRO TUBERÍA HD Ø 2"</v>
          </cell>
          <cell r="C164" t="str">
            <v>ML</v>
          </cell>
          <cell r="D164">
            <v>7.34</v>
          </cell>
          <cell r="E164">
            <v>36306</v>
          </cell>
        </row>
        <row r="165">
          <cell r="B165" t="str">
            <v>UNIONES TUBERÍAS</v>
          </cell>
        </row>
        <row r="166">
          <cell r="A166" t="str">
            <v>9.1.12</v>
          </cell>
          <cell r="B166" t="str">
            <v>SUMINISTRO E INSTALACIÓN CODO 90° PVC-P Ø 1/2"</v>
          </cell>
          <cell r="C166" t="str">
            <v>UND</v>
          </cell>
          <cell r="D166">
            <v>66</v>
          </cell>
          <cell r="E166">
            <v>2171</v>
          </cell>
        </row>
        <row r="167">
          <cell r="A167" t="str">
            <v>9.1.13</v>
          </cell>
          <cell r="B167" t="str">
            <v>SUMINISTRO E INSTALACIÓN CODO 90° PVC-P Ø 3/4"</v>
          </cell>
          <cell r="C167" t="str">
            <v>UND</v>
          </cell>
          <cell r="D167">
            <v>6</v>
          </cell>
          <cell r="E167">
            <v>2747</v>
          </cell>
        </row>
        <row r="168">
          <cell r="A168" t="str">
            <v>9.1.14</v>
          </cell>
          <cell r="B168" t="str">
            <v>SUMINISTRO E INSTALACIÓN CODO 90° PVC-P Ø 1"</v>
          </cell>
          <cell r="C168" t="str">
            <v>UND</v>
          </cell>
          <cell r="D168">
            <v>5</v>
          </cell>
          <cell r="E168">
            <v>3872</v>
          </cell>
        </row>
        <row r="169">
          <cell r="A169" t="str">
            <v>9.1.15</v>
          </cell>
          <cell r="B169" t="str">
            <v>SUMINISTRO E INSTALACIÓN CODO 90° PVC-P Ø 1 1/4"</v>
          </cell>
          <cell r="C169" t="str">
            <v>UND</v>
          </cell>
          <cell r="D169">
            <v>12</v>
          </cell>
          <cell r="E169">
            <v>5911</v>
          </cell>
        </row>
        <row r="170">
          <cell r="A170" t="str">
            <v>9.1.16</v>
          </cell>
          <cell r="B170" t="str">
            <v>SUMINISTRO E INSTALACIÓN CODO 90° PVC-P Ø 1 1/2"</v>
          </cell>
          <cell r="C170" t="str">
            <v>UND</v>
          </cell>
          <cell r="D170">
            <v>16</v>
          </cell>
          <cell r="E170">
            <v>9415</v>
          </cell>
        </row>
        <row r="171">
          <cell r="A171" t="str">
            <v>9.1.17</v>
          </cell>
          <cell r="B171" t="str">
            <v>SUMINISTRO E INSTALACIÓN CODO 90° PVC-P Ø 2"</v>
          </cell>
          <cell r="C171" t="str">
            <v>UND</v>
          </cell>
          <cell r="D171">
            <v>3</v>
          </cell>
          <cell r="E171">
            <v>15440</v>
          </cell>
        </row>
        <row r="172">
          <cell r="A172" t="str">
            <v>9.1.18</v>
          </cell>
          <cell r="B172" t="str">
            <v>SUMINISTRO E INSTALACIÓN CODO 90° PVC-P Ø 2 1/2"</v>
          </cell>
          <cell r="C172" t="str">
            <v>UND</v>
          </cell>
          <cell r="D172">
            <v>9</v>
          </cell>
          <cell r="E172">
            <v>39879</v>
          </cell>
        </row>
        <row r="173">
          <cell r="A173" t="str">
            <v>9.1.19</v>
          </cell>
          <cell r="B173" t="str">
            <v>SUMINISTRO E INSTALACIÓN CODO HD Ø 2"</v>
          </cell>
          <cell r="C173" t="str">
            <v>UND</v>
          </cell>
          <cell r="D173">
            <v>4</v>
          </cell>
          <cell r="E173">
            <v>15562</v>
          </cell>
        </row>
        <row r="174">
          <cell r="A174" t="str">
            <v>9.1.20</v>
          </cell>
          <cell r="B174" t="str">
            <v>SUMINISTRO E INSTALACIÓN TEE REDUCIDA PVC-P Ø 3/4 x 1/2"</v>
          </cell>
          <cell r="C174" t="str">
            <v>UND</v>
          </cell>
          <cell r="D174">
            <v>10</v>
          </cell>
          <cell r="E174">
            <v>4040</v>
          </cell>
        </row>
        <row r="175">
          <cell r="A175" t="str">
            <v>9.1.21</v>
          </cell>
          <cell r="B175" t="str">
            <v>SUMINISTRO E INSTALACIÓN TEE REDUCIDA  PVC-P Ø 1 x 3/4"</v>
          </cell>
          <cell r="C175" t="str">
            <v>UND</v>
          </cell>
          <cell r="D175">
            <v>1</v>
          </cell>
          <cell r="E175">
            <v>6552</v>
          </cell>
        </row>
        <row r="176">
          <cell r="A176" t="str">
            <v>9.1.22</v>
          </cell>
          <cell r="B176" t="str">
            <v>SUMINISTRO E INSTALACIÓN TEE   PVC-P Ø 1/2"</v>
          </cell>
          <cell r="C176" t="str">
            <v>UND</v>
          </cell>
          <cell r="D176">
            <v>7</v>
          </cell>
          <cell r="E176">
            <v>2332</v>
          </cell>
        </row>
        <row r="177">
          <cell r="A177" t="str">
            <v>9.1.23</v>
          </cell>
          <cell r="B177" t="str">
            <v>SUMINISTRO E INSTALACIÓN TEE PVC-P Ø 3/4"</v>
          </cell>
          <cell r="C177" t="str">
            <v>UND</v>
          </cell>
          <cell r="D177">
            <v>1</v>
          </cell>
          <cell r="E177">
            <v>3431</v>
          </cell>
        </row>
        <row r="178">
          <cell r="A178" t="str">
            <v>9.1.24</v>
          </cell>
          <cell r="B178" t="str">
            <v>SUMINISTRO E INSTALACIÓN TEE PVC-P Ø 1 1/4"</v>
          </cell>
          <cell r="C178" t="str">
            <v>UND</v>
          </cell>
          <cell r="D178">
            <v>30</v>
          </cell>
          <cell r="E178">
            <v>9616</v>
          </cell>
        </row>
        <row r="179">
          <cell r="A179" t="str">
            <v>9.1.25</v>
          </cell>
          <cell r="B179" t="str">
            <v>SUMINISTRO E INSTALACIÓN TEE PVC-P Ø 1 1/2"</v>
          </cell>
          <cell r="C179" t="str">
            <v>UND</v>
          </cell>
          <cell r="D179">
            <v>9</v>
          </cell>
          <cell r="E179">
            <v>8894</v>
          </cell>
        </row>
        <row r="180">
          <cell r="A180" t="str">
            <v>9.1.26</v>
          </cell>
          <cell r="B180" t="str">
            <v>SUMINISTRO E INSTALACIÓN TEE PVC-P Ø 2"</v>
          </cell>
          <cell r="C180" t="str">
            <v>UND</v>
          </cell>
          <cell r="D180">
            <v>5</v>
          </cell>
          <cell r="E180">
            <v>17462</v>
          </cell>
        </row>
        <row r="181">
          <cell r="A181" t="str">
            <v>9.1.27</v>
          </cell>
          <cell r="B181" t="str">
            <v>SUMINISTRO E INSTALACIÓN TEE PVC-P Ø 2 1/2"</v>
          </cell>
          <cell r="C181" t="str">
            <v>UND</v>
          </cell>
          <cell r="D181">
            <v>3</v>
          </cell>
          <cell r="E181">
            <v>43545</v>
          </cell>
        </row>
        <row r="182">
          <cell r="A182" t="str">
            <v>9.1.28</v>
          </cell>
          <cell r="B182" t="str">
            <v>SUMINISTRO E INSTALACIÓN BUJE PVC-P Ø 1 1/4 x 1/2"</v>
          </cell>
          <cell r="C182" t="str">
            <v>UND</v>
          </cell>
          <cell r="D182">
            <v>14</v>
          </cell>
          <cell r="E182">
            <v>3897</v>
          </cell>
        </row>
        <row r="183">
          <cell r="A183" t="str">
            <v>9.1.29</v>
          </cell>
          <cell r="B183" t="str">
            <v>SUMINISTRO E INSTALACIÓN BUJE PVC-P Ø 1 1/4 x 3/4"</v>
          </cell>
          <cell r="C183" t="str">
            <v>UND</v>
          </cell>
          <cell r="D183">
            <v>10</v>
          </cell>
          <cell r="E183">
            <v>4038</v>
          </cell>
        </row>
        <row r="184">
          <cell r="A184" t="str">
            <v>9.1.30</v>
          </cell>
          <cell r="B184" t="str">
            <v>SUMINISTRO E INSTALACIÓN BUJE PVC-P Ø 1 1/4 x 1"</v>
          </cell>
          <cell r="C184" t="str">
            <v>UND</v>
          </cell>
          <cell r="D184">
            <v>20</v>
          </cell>
          <cell r="E184">
            <v>4266</v>
          </cell>
        </row>
        <row r="185">
          <cell r="A185" t="str">
            <v>9.1.31</v>
          </cell>
          <cell r="B185" t="str">
            <v>SUMINISTRO E INSTALACIÓN BUJE PVC-P Ø 1 1/2 x 1"</v>
          </cell>
          <cell r="C185" t="str">
            <v>UND</v>
          </cell>
          <cell r="D185">
            <v>2</v>
          </cell>
          <cell r="E185">
            <v>5227</v>
          </cell>
        </row>
        <row r="186">
          <cell r="A186" t="str">
            <v>9.1.32</v>
          </cell>
          <cell r="B186" t="str">
            <v>SUMINISTRO E INSTALACIÓN BUJE PVC-P Ø 1 1/2 x 1 1/4"</v>
          </cell>
          <cell r="C186" t="str">
            <v>UND</v>
          </cell>
          <cell r="D186">
            <v>8</v>
          </cell>
          <cell r="E186">
            <v>5639</v>
          </cell>
        </row>
        <row r="187">
          <cell r="A187" t="str">
            <v>9.1.33</v>
          </cell>
          <cell r="B187" t="str">
            <v>SUMINISTRO E INSTALACIÓN BUJE PVC-P Ø 2 x 1/2"</v>
          </cell>
          <cell r="C187" t="str">
            <v>UND</v>
          </cell>
          <cell r="D187">
            <v>1</v>
          </cell>
          <cell r="E187">
            <v>7245</v>
          </cell>
        </row>
        <row r="188">
          <cell r="A188" t="str">
            <v>9.1.34</v>
          </cell>
          <cell r="B188" t="str">
            <v>SUMINISTRO E INSTALACIÓN BUJE PVC-P Ø 2 x 1 1/4"</v>
          </cell>
          <cell r="C188" t="str">
            <v>UND</v>
          </cell>
          <cell r="D188">
            <v>2</v>
          </cell>
          <cell r="E188">
            <v>7596</v>
          </cell>
        </row>
        <row r="189">
          <cell r="A189" t="str">
            <v>9.1.35</v>
          </cell>
          <cell r="B189" t="str">
            <v>SUMINISTRO E INSTALACIÓN BUJE PVC-P Ø 2 x 1 1/2"</v>
          </cell>
          <cell r="C189" t="str">
            <v>UND</v>
          </cell>
          <cell r="D189">
            <v>4</v>
          </cell>
          <cell r="E189">
            <v>7787</v>
          </cell>
        </row>
        <row r="190">
          <cell r="A190" t="str">
            <v>9.1.36</v>
          </cell>
          <cell r="B190" t="str">
            <v>SUMINISTRO E INSTALACIÓN BUJE PVC-P Ø 2 1/2 x 1 1/4"</v>
          </cell>
          <cell r="C190" t="str">
            <v>UND</v>
          </cell>
          <cell r="D190">
            <v>2</v>
          </cell>
          <cell r="E190">
            <v>16428</v>
          </cell>
        </row>
        <row r="191">
          <cell r="A191" t="str">
            <v>9.1.37</v>
          </cell>
          <cell r="B191" t="str">
            <v>SUMINISTRO E INSTALACIÓN BUJE PVC-P Ø 2 1/2 x 2"</v>
          </cell>
          <cell r="C191" t="str">
            <v>UND</v>
          </cell>
          <cell r="D191">
            <v>2</v>
          </cell>
          <cell r="E191">
            <v>16791</v>
          </cell>
        </row>
        <row r="192">
          <cell r="B192" t="str">
            <v>VÁLVULAS Y ACCESORIOS</v>
          </cell>
        </row>
        <row r="193">
          <cell r="A193" t="str">
            <v>9.1.38</v>
          </cell>
          <cell r="B193" t="str">
            <v>SUMINISTRO E INSTALACIÓN REGISTRO PVC Ø 1/2"</v>
          </cell>
          <cell r="C193" t="str">
            <v>UND</v>
          </cell>
          <cell r="D193">
            <v>2</v>
          </cell>
          <cell r="E193">
            <v>18281</v>
          </cell>
        </row>
        <row r="194">
          <cell r="A194" t="str">
            <v>9.1.39</v>
          </cell>
          <cell r="B194" t="str">
            <v>SUMINISTRO E INSTALACIÓN REGISTRO PVC Ø 3/4"</v>
          </cell>
          <cell r="C194" t="str">
            <v>UND</v>
          </cell>
          <cell r="D194">
            <v>2</v>
          </cell>
          <cell r="E194">
            <v>22989</v>
          </cell>
        </row>
        <row r="195">
          <cell r="A195" t="str">
            <v>9.1.40</v>
          </cell>
          <cell r="B195" t="str">
            <v>SUMINISTRO E INSTALACIÓN REGISTRO PVC Ø 1 1/4"</v>
          </cell>
          <cell r="C195" t="str">
            <v>UND</v>
          </cell>
          <cell r="D195">
            <v>3</v>
          </cell>
          <cell r="E195">
            <v>39269</v>
          </cell>
        </row>
        <row r="196">
          <cell r="A196" t="str">
            <v>9.1.41</v>
          </cell>
          <cell r="B196" t="str">
            <v>SUMINISTRO E INSTALACIÓN REGISTRO BRONCE Ø 1 1/2"</v>
          </cell>
          <cell r="C196" t="str">
            <v>UND</v>
          </cell>
          <cell r="D196">
            <v>6</v>
          </cell>
          <cell r="E196">
            <v>209865</v>
          </cell>
        </row>
        <row r="197">
          <cell r="A197" t="str">
            <v>9.1.42</v>
          </cell>
          <cell r="B197" t="str">
            <v>SUMINISTRO E INSTALACIÓN REGISTRO BRONCE Ø 2 1/2"</v>
          </cell>
          <cell r="C197" t="str">
            <v>UND</v>
          </cell>
          <cell r="D197">
            <v>2</v>
          </cell>
          <cell r="E197">
            <v>500544</v>
          </cell>
        </row>
        <row r="198">
          <cell r="A198" t="str">
            <v>9.1.43</v>
          </cell>
          <cell r="B198" t="str">
            <v>SUMINISTRO E INSTALACIÓN VÁLVULA DE PIE CON COLADERA BRONCE Ø 2"</v>
          </cell>
          <cell r="C198" t="str">
            <v>UND</v>
          </cell>
          <cell r="D198">
            <v>2</v>
          </cell>
          <cell r="E198">
            <v>232764</v>
          </cell>
        </row>
        <row r="199">
          <cell r="A199" t="str">
            <v>9.1.44</v>
          </cell>
          <cell r="B199" t="str">
            <v>SUMINISTRO E INSTALACIÓN VÁLVULA FLOTADOR MECÁNICO Ø 3/4"</v>
          </cell>
          <cell r="C199" t="str">
            <v>UND</v>
          </cell>
          <cell r="D199">
            <v>1</v>
          </cell>
          <cell r="E199">
            <v>104430</v>
          </cell>
        </row>
        <row r="200">
          <cell r="A200" t="str">
            <v>9.1.45</v>
          </cell>
          <cell r="B200" t="str">
            <v>SUMINISTRO E INSTALACIÓN CHEQUE HIDRÁULICO Ø 3/4"</v>
          </cell>
          <cell r="C200" t="str">
            <v>UND</v>
          </cell>
          <cell r="D200">
            <v>1</v>
          </cell>
          <cell r="E200">
            <v>75381</v>
          </cell>
        </row>
        <row r="201">
          <cell r="A201" t="str">
            <v>9.1.46</v>
          </cell>
          <cell r="B201" t="str">
            <v>SUMINISTRO E INSTALACIÓN CHEQUE HIDRÁULICO  Ø 1 1/2"</v>
          </cell>
          <cell r="C201" t="str">
            <v>UND</v>
          </cell>
          <cell r="D201">
            <v>2</v>
          </cell>
          <cell r="E201">
            <v>249378</v>
          </cell>
        </row>
        <row r="202">
          <cell r="A202" t="str">
            <v>9.1.47</v>
          </cell>
          <cell r="B202" t="str">
            <v>SUMINISTRO E INSTALACIÓN NIPLE PASA MURO B X B Ø 2" por 20 cm</v>
          </cell>
          <cell r="C202" t="str">
            <v>UND</v>
          </cell>
          <cell r="D202">
            <v>2</v>
          </cell>
          <cell r="E202">
            <v>101120</v>
          </cell>
        </row>
        <row r="203">
          <cell r="A203" t="str">
            <v>9.1.48</v>
          </cell>
          <cell r="B203" t="str">
            <v>SUMINISTRO E INSTALACIÓN NIPLE PASA MURO R x R  Ø 2 1/2" por 20 cm</v>
          </cell>
          <cell r="C203" t="str">
            <v>UND</v>
          </cell>
          <cell r="D203">
            <v>2</v>
          </cell>
          <cell r="E203">
            <v>103268</v>
          </cell>
        </row>
        <row r="204">
          <cell r="A204" t="str">
            <v>9.1.49</v>
          </cell>
          <cell r="B204" t="str">
            <v>SUMINISTRO E INSTALACIÓN REDUCCIÓN EXCÉNTRICA Ø 2 x 1 1/2"</v>
          </cell>
          <cell r="C204" t="str">
            <v>UND</v>
          </cell>
          <cell r="D204">
            <v>2</v>
          </cell>
          <cell r="E204">
            <v>12379</v>
          </cell>
        </row>
        <row r="205">
          <cell r="B205" t="str">
            <v>MEDICIÓN</v>
          </cell>
        </row>
        <row r="206">
          <cell r="A206" t="str">
            <v>9.1.50</v>
          </cell>
          <cell r="B206" t="str">
            <v>SUMINISTRO E INSTALACIÓN DE MEDIDOR 1/2" (INCLUYE ACCESORIOS)</v>
          </cell>
          <cell r="C206" t="str">
            <v>UND</v>
          </cell>
          <cell r="D206">
            <v>14</v>
          </cell>
          <cell r="E206">
            <v>295289</v>
          </cell>
        </row>
        <row r="207">
          <cell r="A207" t="str">
            <v>9.1.51</v>
          </cell>
          <cell r="B207" t="str">
            <v>SUMINISTRO E INSTALACIÓN MACRO MEDIDOR DE AGUA POTABLE  Ø 2" (INCLUYE ACCESORIOS)</v>
          </cell>
          <cell r="C207" t="str">
            <v>UND</v>
          </cell>
          <cell r="D207">
            <v>1</v>
          </cell>
          <cell r="E207">
            <v>1598395</v>
          </cell>
        </row>
        <row r="208">
          <cell r="A208" t="str">
            <v>9.1.52</v>
          </cell>
          <cell r="B208" t="str">
            <v>CONSTRUCCIÓN DE CAJILLA UNITARIA DE MEDIDOR DE AGUA POTABLE Ø 1/2"</v>
          </cell>
          <cell r="C208" t="str">
            <v>UND</v>
          </cell>
          <cell r="D208">
            <v>14</v>
          </cell>
          <cell r="E208">
            <v>577117</v>
          </cell>
        </row>
        <row r="209">
          <cell r="A209" t="str">
            <v>9.1.53</v>
          </cell>
          <cell r="B209" t="str">
            <v>CONSTRUCCIÓN DE CAJA PARA MEDIDOR DE AGUA POTABLE Ø 2" EN MAMPOSTERÍA (INCLUYE TAPAS DE INSPECCIÓN)</v>
          </cell>
          <cell r="C209" t="str">
            <v>UND</v>
          </cell>
          <cell r="D209">
            <v>1</v>
          </cell>
          <cell r="E209">
            <v>693178</v>
          </cell>
        </row>
        <row r="210">
          <cell r="B210" t="str">
            <v>SISTEMA DE PRESIÓN</v>
          </cell>
        </row>
        <row r="211">
          <cell r="A211" t="str">
            <v>9.1.54</v>
          </cell>
          <cell r="B211" t="str">
            <v>SUMINISTRO E INSTALACIÓN SISTEMA DE BOMBEO AGUA POTABLE DOS BOMBAS 5HP, TANQUE HIDROACUMULADOR 300LT, MANÓMETRO, PRESOSTATO, RACOR Y SWITCH FLOTADOR, CON TANQUE PRESURIZADO METÁLICO, TABLERO DE CONTROL Y ACCESORIOS (REF. O SIMILAR)</v>
          </cell>
          <cell r="C211" t="str">
            <v>UND</v>
          </cell>
          <cell r="D211">
            <v>1</v>
          </cell>
          <cell r="E211">
            <v>9347308</v>
          </cell>
        </row>
        <row r="212">
          <cell r="A212" t="str">
            <v>9.1.55</v>
          </cell>
          <cell r="B212" t="str">
            <v>CONSTRUCCIÓN DE PARAL HIDRÁULICO Ø 1/2" (INCLUYE TUBERÍA Y ACCESORIOS, CODO 90°,TEE Y TAPÓN)</v>
          </cell>
          <cell r="C212" t="str">
            <v>UND</v>
          </cell>
          <cell r="D212">
            <v>37</v>
          </cell>
          <cell r="E212">
            <v>54385</v>
          </cell>
        </row>
        <row r="213">
          <cell r="A213" t="str">
            <v>9.1.56</v>
          </cell>
          <cell r="B213" t="str">
            <v>CONSTRUCCIÓN DE PARAL HIDRÁULICO Ø 3/4" (INCLUYE TUBERÍA Y ACCESORIOS, CODO 90°,TEE Y TAPÓN)</v>
          </cell>
          <cell r="C213" t="str">
            <v>UND</v>
          </cell>
          <cell r="D213">
            <v>8</v>
          </cell>
          <cell r="E213">
            <v>55308</v>
          </cell>
        </row>
        <row r="214">
          <cell r="A214" t="str">
            <v>9.1.57</v>
          </cell>
          <cell r="B214" t="str">
            <v>CONSTRUCCIÓN DE PARAL HIDRÁULICO Ø 1" (INCLUYE TUBERÍA Y ACCESORIOS, CODO 90°,TEE Y TAPÓN)</v>
          </cell>
          <cell r="C214" t="str">
            <v>UND</v>
          </cell>
          <cell r="D214">
            <v>20</v>
          </cell>
          <cell r="E214">
            <v>66096</v>
          </cell>
        </row>
        <row r="215">
          <cell r="A215">
            <v>9.1999999999999993</v>
          </cell>
          <cell r="B215" t="str">
            <v>REDES DE DESAGÜE SANITARIO Y VENTILACIÓN</v>
          </cell>
        </row>
        <row r="216">
          <cell r="B216" t="str">
            <v>TUBERÍAS</v>
          </cell>
        </row>
        <row r="217">
          <cell r="A217" t="str">
            <v>9.2.1</v>
          </cell>
          <cell r="B217" t="str">
            <v>SUMINISTRO E INSTALACIÓN DE TUBERÍA  PVC-S Ø 2"</v>
          </cell>
          <cell r="C217" t="str">
            <v>ML</v>
          </cell>
          <cell r="D217">
            <v>89.240000000000009</v>
          </cell>
          <cell r="E217">
            <v>18993</v>
          </cell>
        </row>
        <row r="218">
          <cell r="A218" t="str">
            <v>9.2.2</v>
          </cell>
          <cell r="B218" t="str">
            <v>SUMINISTRO E INSTALACIÓN DE TUBERÍA PVC-S Ø 3"</v>
          </cell>
          <cell r="C218" t="str">
            <v>ML</v>
          </cell>
          <cell r="D218">
            <v>73.599999999999994</v>
          </cell>
          <cell r="E218">
            <v>24140</v>
          </cell>
        </row>
        <row r="219">
          <cell r="A219" t="str">
            <v>9.2.3</v>
          </cell>
          <cell r="B219" t="str">
            <v>SUMINISTRO E INSTALACIÓN DE TUBERÍA PVC-S Ø 4"</v>
          </cell>
          <cell r="C219" t="str">
            <v>ML</v>
          </cell>
          <cell r="D219">
            <v>86.1</v>
          </cell>
          <cell r="E219">
            <v>28438</v>
          </cell>
        </row>
        <row r="220">
          <cell r="A220" t="str">
            <v>9.2.4</v>
          </cell>
          <cell r="B220" t="str">
            <v>SUMINISTRO E INSTALACIÓN DE TUBERÍA ALCANTARILLADO  Ø 4"</v>
          </cell>
          <cell r="C220" t="str">
            <v>ML</v>
          </cell>
          <cell r="D220">
            <v>50.599999999999994</v>
          </cell>
          <cell r="E220">
            <v>21803</v>
          </cell>
        </row>
        <row r="221">
          <cell r="A221" t="str">
            <v>9.2.5</v>
          </cell>
          <cell r="B221" t="str">
            <v>SUMINISTRO E INSTALACIÓN DE TUBERÍA DE VENTILACIÓN  Ø 2"</v>
          </cell>
          <cell r="C221" t="str">
            <v>ML</v>
          </cell>
          <cell r="D221">
            <v>29.43</v>
          </cell>
          <cell r="E221">
            <v>12328</v>
          </cell>
        </row>
        <row r="222">
          <cell r="A222" t="str">
            <v>9.2.6</v>
          </cell>
          <cell r="B222" t="str">
            <v>SUMINISTRO E INSTALACIÓN DE TUBERÍA DE VENTILACIÓN Ø 3"</v>
          </cell>
          <cell r="C222" t="str">
            <v>ML</v>
          </cell>
          <cell r="D222">
            <v>46.050000000000004</v>
          </cell>
          <cell r="E222">
            <v>26232</v>
          </cell>
        </row>
        <row r="223">
          <cell r="B223" t="str">
            <v>UNIONES DE TUBERÍAS</v>
          </cell>
        </row>
        <row r="224">
          <cell r="A224" t="str">
            <v>9.2.7</v>
          </cell>
          <cell r="B224" t="str">
            <v>SUMINISTRO E INSTALACIÓN CODO 90° PVC-S Ø 2"</v>
          </cell>
          <cell r="C224" t="str">
            <v>UND</v>
          </cell>
          <cell r="D224">
            <v>12</v>
          </cell>
          <cell r="E224">
            <v>7503</v>
          </cell>
        </row>
        <row r="225">
          <cell r="A225" t="str">
            <v>9.2.8</v>
          </cell>
          <cell r="B225" t="str">
            <v>SUMINISTRO E INSTALACIÓN CODO 90° PVC-S Ø 3"</v>
          </cell>
          <cell r="C225" t="str">
            <v>UND</v>
          </cell>
          <cell r="D225">
            <v>11</v>
          </cell>
          <cell r="E225">
            <v>12744</v>
          </cell>
        </row>
        <row r="226">
          <cell r="A226" t="str">
            <v>9.2.9</v>
          </cell>
          <cell r="B226" t="str">
            <v>SUMINISTRO E INSTALACIÓN CODO 90° PVC-S Ø 4"</v>
          </cell>
          <cell r="C226" t="str">
            <v>UND</v>
          </cell>
          <cell r="D226">
            <v>1</v>
          </cell>
          <cell r="E226">
            <v>15969</v>
          </cell>
        </row>
        <row r="227">
          <cell r="A227" t="str">
            <v>9.2.10</v>
          </cell>
          <cell r="B227" t="str">
            <v>SUMINISTRO E INSTALACIÓN CODO 45° PVC-S Ø 2"</v>
          </cell>
          <cell r="C227" t="str">
            <v>UND</v>
          </cell>
          <cell r="D227">
            <v>29</v>
          </cell>
          <cell r="E227">
            <v>6910</v>
          </cell>
        </row>
        <row r="228">
          <cell r="A228" t="str">
            <v>9.2.11</v>
          </cell>
          <cell r="B228" t="str">
            <v>SUMINISTRO E INSTALACIÓN CODO 45° PVC-S Ø 3"</v>
          </cell>
          <cell r="C228" t="str">
            <v>UND</v>
          </cell>
          <cell r="D228">
            <v>20</v>
          </cell>
          <cell r="E228">
            <v>14447</v>
          </cell>
        </row>
        <row r="229">
          <cell r="A229" t="str">
            <v>9.2.12</v>
          </cell>
          <cell r="B229" t="str">
            <v>SUMINISTRO E INSTALACIÓN CODO 45° PVC-S Ø 4"</v>
          </cell>
          <cell r="C229" t="str">
            <v>UND</v>
          </cell>
          <cell r="D229">
            <v>3</v>
          </cell>
          <cell r="E229">
            <v>22853</v>
          </cell>
        </row>
        <row r="230">
          <cell r="A230" t="str">
            <v>9.2.13</v>
          </cell>
          <cell r="B230" t="str">
            <v>SUMINISTRO E INSTALACIÓN  YEE SANITARIA Ø 2"</v>
          </cell>
          <cell r="C230" t="str">
            <v>UND</v>
          </cell>
          <cell r="D230">
            <v>34</v>
          </cell>
          <cell r="E230">
            <v>13769</v>
          </cell>
        </row>
        <row r="231">
          <cell r="A231" t="str">
            <v>9.2.14</v>
          </cell>
          <cell r="B231" t="str">
            <v>SUMINISTRO E INSTALACIÓN  YEE SANITARIA Ø 3"</v>
          </cell>
          <cell r="C231" t="str">
            <v>UND</v>
          </cell>
          <cell r="D231">
            <v>12</v>
          </cell>
          <cell r="E231">
            <v>22099</v>
          </cell>
        </row>
        <row r="232">
          <cell r="A232" t="str">
            <v>9.2.15</v>
          </cell>
          <cell r="B232" t="str">
            <v>SUMINISTRO E INSTALACIÓN  YEE SANITARIA Ø 4"</v>
          </cell>
          <cell r="C232" t="str">
            <v>UND</v>
          </cell>
          <cell r="D232">
            <v>26</v>
          </cell>
          <cell r="E232">
            <v>38064</v>
          </cell>
        </row>
        <row r="233">
          <cell r="A233" t="str">
            <v>9.2.16</v>
          </cell>
          <cell r="B233" t="str">
            <v>SUMINISTRO E INSTALACIÓN  YEE SANITARIA REDUCIDA Ø 3 x 2"</v>
          </cell>
          <cell r="C233" t="str">
            <v>UND</v>
          </cell>
          <cell r="D233">
            <v>5</v>
          </cell>
          <cell r="E233">
            <v>22494</v>
          </cell>
        </row>
        <row r="234">
          <cell r="A234" t="str">
            <v>9.2.17</v>
          </cell>
          <cell r="B234" t="str">
            <v>SUMINISTRO E INSTALACIÓN  YEE SANITARIA REDUCIDA Ø 4 x 2"</v>
          </cell>
          <cell r="C234" t="str">
            <v>UND</v>
          </cell>
          <cell r="D234">
            <v>13</v>
          </cell>
          <cell r="E234">
            <v>33712</v>
          </cell>
        </row>
        <row r="235">
          <cell r="A235" t="str">
            <v>9.2.18</v>
          </cell>
          <cell r="B235" t="str">
            <v>SUMINISTRO E INSTALACIÓN  YEE SANITARIA REDUCIDA Ø 4 x 3"</v>
          </cell>
          <cell r="C235" t="str">
            <v>UND</v>
          </cell>
          <cell r="D235">
            <v>6</v>
          </cell>
          <cell r="E235">
            <v>33737</v>
          </cell>
        </row>
        <row r="236">
          <cell r="A236" t="str">
            <v>9.2.19</v>
          </cell>
          <cell r="B236" t="str">
            <v>SUMINISTRO E INSTALACIÓN  YEE SANITARIA REDUCIDA Ø 3 x 2"</v>
          </cell>
          <cell r="C236" t="str">
            <v>UND</v>
          </cell>
          <cell r="D236">
            <v>3</v>
          </cell>
          <cell r="E236">
            <v>20730</v>
          </cell>
        </row>
        <row r="237">
          <cell r="A237" t="str">
            <v>9.2.20</v>
          </cell>
          <cell r="B237" t="str">
            <v>SUMINISTRO E INSTALACIÓN  TEE SANITARIA Ø 3"</v>
          </cell>
          <cell r="C237" t="str">
            <v>UND</v>
          </cell>
          <cell r="D237">
            <v>3</v>
          </cell>
          <cell r="E237">
            <v>16031</v>
          </cell>
        </row>
        <row r="238">
          <cell r="A238" t="str">
            <v>9.2.21</v>
          </cell>
          <cell r="B238" t="str">
            <v>SUMINISTRO E INSTALACIÓN  TEE SANITARIA Ø 4"</v>
          </cell>
          <cell r="C238" t="str">
            <v>UND</v>
          </cell>
          <cell r="D238">
            <v>3</v>
          </cell>
          <cell r="E238">
            <v>28354</v>
          </cell>
        </row>
        <row r="239">
          <cell r="A239" t="str">
            <v>9.2.22</v>
          </cell>
          <cell r="B239" t="str">
            <v>SUMINISTRO E INSTALACIÓN  TEE SANITARIA REDUCIDA Ø 3 x 2"</v>
          </cell>
          <cell r="C239" t="str">
            <v>UND</v>
          </cell>
          <cell r="D239">
            <v>11</v>
          </cell>
          <cell r="E239">
            <v>23964</v>
          </cell>
        </row>
        <row r="240">
          <cell r="A240" t="str">
            <v>9.2.23</v>
          </cell>
          <cell r="B240" t="str">
            <v>SUMINISTRO E INSTALACIÓN BUJE SANITARIO 3" x 2"</v>
          </cell>
          <cell r="C240" t="str">
            <v>UND</v>
          </cell>
          <cell r="D240">
            <v>1</v>
          </cell>
          <cell r="E240">
            <v>8649</v>
          </cell>
        </row>
        <row r="241">
          <cell r="A241" t="str">
            <v>9.2.24</v>
          </cell>
          <cell r="B241" t="str">
            <v>SUMINISTRO E INSTALACIÓN BUJE SANITARIO 4" x 2"</v>
          </cell>
          <cell r="C241" t="str">
            <v>UND</v>
          </cell>
          <cell r="D241">
            <v>10</v>
          </cell>
          <cell r="E241">
            <v>14767</v>
          </cell>
        </row>
        <row r="242">
          <cell r="A242" t="str">
            <v>9.2.25</v>
          </cell>
          <cell r="B242" t="str">
            <v>SUMINISTRO E INSTALACIÓN BUJE SANITARIO  4" x 3"</v>
          </cell>
          <cell r="C242" t="str">
            <v>UND</v>
          </cell>
          <cell r="D242">
            <v>1</v>
          </cell>
          <cell r="E242">
            <v>14867</v>
          </cell>
        </row>
        <row r="243">
          <cell r="A243" t="str">
            <v>9.2.26</v>
          </cell>
          <cell r="B243" t="str">
            <v>SUMINISTRO E INSTALACIÓN SIFÓN 180° Ø 2" CXC INCLUYE CODO CXE</v>
          </cell>
          <cell r="C243" t="str">
            <v>UND</v>
          </cell>
          <cell r="D243">
            <v>23</v>
          </cell>
          <cell r="E243">
            <v>21028</v>
          </cell>
        </row>
        <row r="244">
          <cell r="A244" t="str">
            <v>9.2.27</v>
          </cell>
          <cell r="B244" t="str">
            <v>SUMINISTRO E INSTALACIÓN SIFÓN 135° Ø 3" CXE INCLUYE CODO CxC</v>
          </cell>
          <cell r="C244" t="str">
            <v>UND</v>
          </cell>
          <cell r="D244">
            <v>6</v>
          </cell>
          <cell r="E244">
            <v>24319</v>
          </cell>
        </row>
        <row r="245">
          <cell r="A245" t="str">
            <v>9.2.28</v>
          </cell>
          <cell r="B245" t="str">
            <v>SUMINISTRO E INSTALACIÓN ADAPTADOR DE LIMPIEZA Ø 2"</v>
          </cell>
          <cell r="C245" t="str">
            <v>UND</v>
          </cell>
          <cell r="D245">
            <v>7</v>
          </cell>
          <cell r="E245">
            <v>17326</v>
          </cell>
        </row>
        <row r="246">
          <cell r="B246" t="str">
            <v>SALIDAS SANITARIAS</v>
          </cell>
        </row>
        <row r="247">
          <cell r="A247" t="str">
            <v>9.2.29</v>
          </cell>
          <cell r="B247" t="str">
            <v>CONSTRUCCIÓN DE SALIDA SANITARIA 2" (INCLUYE ACCESORIOS)</v>
          </cell>
          <cell r="C247" t="str">
            <v>UND</v>
          </cell>
          <cell r="D247">
            <v>35</v>
          </cell>
          <cell r="E247">
            <v>57400</v>
          </cell>
        </row>
        <row r="248">
          <cell r="A248" t="str">
            <v>9.2.30</v>
          </cell>
          <cell r="B248" t="str">
            <v>CONSTRUCCIÓN DE SALIDA SANITARIA 3"  (INCLUYE ACCESORIOS)</v>
          </cell>
          <cell r="C248" t="str">
            <v>UND</v>
          </cell>
          <cell r="D248">
            <v>8</v>
          </cell>
          <cell r="E248">
            <v>78954</v>
          </cell>
        </row>
        <row r="249">
          <cell r="A249" t="str">
            <v>9.2.31</v>
          </cell>
          <cell r="B249" t="str">
            <v>CONSTRUCCIÓN DE SALIDA SANITARIA 4"  (INCLUYE ACCESORIOS)</v>
          </cell>
          <cell r="C249" t="str">
            <v>UND</v>
          </cell>
          <cell r="D249">
            <v>20</v>
          </cell>
          <cell r="E249">
            <v>101735</v>
          </cell>
        </row>
        <row r="250">
          <cell r="B250" t="str">
            <v>ACCESORIOS</v>
          </cell>
        </row>
        <row r="251">
          <cell r="A251" t="str">
            <v>9.2.32</v>
          </cell>
          <cell r="B251" t="str">
            <v>SUMINISTRO E INSTALACIÓN DE SOPORTE TIPO PERA PARA TUBO DE 2" (INCLUYE ELEMENTOS DE ANCLAJE)</v>
          </cell>
          <cell r="C251" t="str">
            <v>UND</v>
          </cell>
          <cell r="D251">
            <v>9</v>
          </cell>
          <cell r="E251">
            <v>16628</v>
          </cell>
        </row>
        <row r="252">
          <cell r="A252" t="str">
            <v>9.2.33</v>
          </cell>
          <cell r="B252" t="str">
            <v>SUMINISTRO E INSTALACIÓN DE ABRAZADERA TIPO U PARA TUBO DE 3" (INCLUYE ELEMENTOS DE ANCLAJE)</v>
          </cell>
          <cell r="C252" t="str">
            <v>UND</v>
          </cell>
          <cell r="D252">
            <v>16</v>
          </cell>
          <cell r="E252">
            <v>8167</v>
          </cell>
        </row>
        <row r="253">
          <cell r="A253" t="str">
            <v>9.2.34</v>
          </cell>
          <cell r="B253" t="str">
            <v>SUMINISTRO E INSTALACIÓN DE REJILLA TIPO SOSCO 3X2"</v>
          </cell>
          <cell r="C253" t="str">
            <v>UND</v>
          </cell>
          <cell r="D253">
            <v>23</v>
          </cell>
          <cell r="E253">
            <v>7878</v>
          </cell>
        </row>
        <row r="254">
          <cell r="A254" t="str">
            <v>9.2.35</v>
          </cell>
          <cell r="B254" t="str">
            <v>SUMINISTRO E INSTALACIÓN DE REJILLA TIPO SOSCO 4X3"</v>
          </cell>
          <cell r="C254" t="str">
            <v>UND</v>
          </cell>
          <cell r="D254">
            <v>6</v>
          </cell>
          <cell r="E254">
            <v>10567</v>
          </cell>
        </row>
        <row r="255">
          <cell r="A255">
            <v>9.3000000000000007</v>
          </cell>
          <cell r="B255" t="str">
            <v>REDES DE DRENAJE PLUVIAL</v>
          </cell>
        </row>
        <row r="256">
          <cell r="B256" t="str">
            <v>TUBERÍAS</v>
          </cell>
        </row>
        <row r="257">
          <cell r="A257" t="str">
            <v>9.3.1</v>
          </cell>
          <cell r="B257" t="str">
            <v>SUMINISTRO E INSTALACIÓN DE TUBERÍA PVC-S Ø 4"</v>
          </cell>
          <cell r="C257" t="str">
            <v>ML</v>
          </cell>
          <cell r="D257">
            <v>14.88</v>
          </cell>
          <cell r="E257">
            <v>32448</v>
          </cell>
        </row>
        <row r="258">
          <cell r="A258" t="str">
            <v>9.3.2</v>
          </cell>
          <cell r="B258" t="str">
            <v>SUMINISTRO E INSTALACIÓN DE TUBERÍA PVC-S Ø 6"</v>
          </cell>
          <cell r="C258" t="str">
            <v>ML</v>
          </cell>
          <cell r="D258">
            <v>47.019999999999996</v>
          </cell>
          <cell r="E258">
            <v>45570</v>
          </cell>
        </row>
        <row r="259">
          <cell r="A259" t="str">
            <v>9.3.3</v>
          </cell>
          <cell r="B259" t="str">
            <v>SUMINISTRO E INSTALACIÓN TUBERÍA DE ALCANTARILLADO Ø 6"</v>
          </cell>
          <cell r="C259" t="str">
            <v>ML</v>
          </cell>
          <cell r="D259">
            <v>53.75</v>
          </cell>
          <cell r="E259">
            <v>33493</v>
          </cell>
        </row>
        <row r="260">
          <cell r="B260" t="str">
            <v>UNIONES DE TUBERÍAS</v>
          </cell>
        </row>
        <row r="261">
          <cell r="A261" t="str">
            <v>9.3.4</v>
          </cell>
          <cell r="B261" t="str">
            <v>SUMINISTRO E INSTALACIÓN CODO 90° PVC-S Ø 4"</v>
          </cell>
          <cell r="C261" t="str">
            <v>UND</v>
          </cell>
          <cell r="D261">
            <v>8</v>
          </cell>
          <cell r="E261">
            <v>18053</v>
          </cell>
        </row>
        <row r="262">
          <cell r="A262" t="str">
            <v>9.3.5</v>
          </cell>
          <cell r="B262" t="str">
            <v>SUMINISTRO E INSTALACIÓN CODO90° PVC-S Ø 6"</v>
          </cell>
          <cell r="C262" t="str">
            <v>UND</v>
          </cell>
          <cell r="D262">
            <v>4</v>
          </cell>
          <cell r="E262">
            <v>67736</v>
          </cell>
        </row>
        <row r="263">
          <cell r="A263" t="str">
            <v>9.3.6</v>
          </cell>
          <cell r="B263" t="str">
            <v>SUMINISTRO E INSTALACIÓN CODO 45° PVC-S Ø 4"</v>
          </cell>
          <cell r="C263" t="str">
            <v>UND</v>
          </cell>
          <cell r="D263">
            <v>12</v>
          </cell>
          <cell r="E263">
            <v>44837</v>
          </cell>
        </row>
        <row r="264">
          <cell r="A264" t="str">
            <v>9.3.7</v>
          </cell>
          <cell r="B264" t="str">
            <v>SUMINISTRO E INSTALACIÓN CODO 45° PVC-S Ø 6"</v>
          </cell>
          <cell r="C264" t="str">
            <v>UND</v>
          </cell>
          <cell r="D264">
            <v>2</v>
          </cell>
          <cell r="E264">
            <v>72751</v>
          </cell>
        </row>
        <row r="265">
          <cell r="A265" t="str">
            <v>9.3.8</v>
          </cell>
          <cell r="B265" t="str">
            <v>SUMINISTRO E INSTALACIÓN YEE SANITARIA REDUCIDA Ø 6 x 4"</v>
          </cell>
          <cell r="C265" t="str">
            <v>UND</v>
          </cell>
          <cell r="D265">
            <v>4</v>
          </cell>
          <cell r="E265">
            <v>142674</v>
          </cell>
        </row>
        <row r="266">
          <cell r="A266" t="str">
            <v>9.3.9</v>
          </cell>
          <cell r="B266" t="str">
            <v>SUMINISTRO E INSTALACIÓN BUJE SANITARIO Ø 6 x 4"</v>
          </cell>
          <cell r="C266" t="str">
            <v>UND</v>
          </cell>
          <cell r="D266">
            <v>4</v>
          </cell>
          <cell r="E266">
            <v>45424</v>
          </cell>
        </row>
        <row r="267">
          <cell r="A267" t="str">
            <v>9.3.10</v>
          </cell>
          <cell r="B267" t="str">
            <v>SUMINISTRO E INSTALACIÓN UNIÓN PVC-S Ø 6"</v>
          </cell>
          <cell r="C267" t="str">
            <v>UND</v>
          </cell>
          <cell r="D267">
            <v>4</v>
          </cell>
          <cell r="E267">
            <v>44619</v>
          </cell>
        </row>
        <row r="268">
          <cell r="B268" t="str">
            <v>VÁLVULAS Y ACCESORIOS</v>
          </cell>
        </row>
        <row r="269">
          <cell r="A269" t="str">
            <v>9.3.11</v>
          </cell>
          <cell r="B269" t="str">
            <v>SUMINISTRO E INSTALACIÓN VÁLVULA ANTIRREFLUJO Ø 6"</v>
          </cell>
          <cell r="C269" t="str">
            <v>UND</v>
          </cell>
          <cell r="D269">
            <v>1</v>
          </cell>
          <cell r="E269">
            <v>1054717</v>
          </cell>
        </row>
        <row r="270">
          <cell r="A270" t="str">
            <v>9.3.12</v>
          </cell>
          <cell r="B270" t="str">
            <v>SUMINISTRO E INSTALACIÓN TRAGANTE TIPO CÚPULA Ø 6 x 4"</v>
          </cell>
          <cell r="C270" t="str">
            <v>UND</v>
          </cell>
          <cell r="D270">
            <v>8</v>
          </cell>
          <cell r="E270">
            <v>93617</v>
          </cell>
        </row>
        <row r="271">
          <cell r="A271" t="str">
            <v>9.3.13</v>
          </cell>
          <cell r="B271" t="str">
            <v>SUMINISTRO E INSTALACIÓN DE SOPORTE TIPO PERA PARA TUBO DE 4" (INCLUYE ELEMENTOS DE ANCLAJE)</v>
          </cell>
          <cell r="C271" t="str">
            <v>UND</v>
          </cell>
          <cell r="D271">
            <v>8</v>
          </cell>
          <cell r="E271">
            <v>22940</v>
          </cell>
        </row>
        <row r="272">
          <cell r="A272" t="str">
            <v>9.3.14</v>
          </cell>
          <cell r="B272" t="str">
            <v>SUMINISTRO E INSTALACIÓN DE ABRAZADERA TIPO U PARA TUBO DE 6" (INCLUYE ELEMENTOS DE ANCLAJE)</v>
          </cell>
          <cell r="C272" t="str">
            <v>UND</v>
          </cell>
          <cell r="D272">
            <v>16</v>
          </cell>
          <cell r="E272">
            <v>20610</v>
          </cell>
        </row>
        <row r="273">
          <cell r="A273">
            <v>9.4</v>
          </cell>
          <cell r="B273" t="str">
            <v>REDES CONTRA INCENDIO</v>
          </cell>
        </row>
        <row r="274">
          <cell r="B274" t="str">
            <v>TUBERÍAS</v>
          </cell>
        </row>
        <row r="275">
          <cell r="A275" t="str">
            <v>9.4.1</v>
          </cell>
          <cell r="B275" t="str">
            <v>SUMINISTRO E INSTALACIÓN DE TUBERÍA AC - 4"</v>
          </cell>
          <cell r="C275" t="str">
            <v>ML</v>
          </cell>
          <cell r="D275">
            <v>36.1</v>
          </cell>
          <cell r="E275">
            <v>90621</v>
          </cell>
        </row>
        <row r="276">
          <cell r="A276" t="str">
            <v>9.4.2</v>
          </cell>
          <cell r="B276" t="str">
            <v>SUMINISTRO E INSTALACIÓN DE TUBERÍA DE DRENAJE AC - 2"</v>
          </cell>
          <cell r="C276" t="str">
            <v>ML</v>
          </cell>
          <cell r="D276">
            <v>13.78</v>
          </cell>
          <cell r="E276">
            <v>62488</v>
          </cell>
        </row>
        <row r="277">
          <cell r="B277" t="str">
            <v>UNIONES DE TUBERÍAS</v>
          </cell>
        </row>
        <row r="278">
          <cell r="A278" t="str">
            <v>9.4.3</v>
          </cell>
          <cell r="B278" t="str">
            <v>SUMINISTRO E INSTALACIÓN CODO 90° AC Ø 2"</v>
          </cell>
          <cell r="C278" t="str">
            <v>UND</v>
          </cell>
          <cell r="D278">
            <v>3</v>
          </cell>
          <cell r="E278">
            <v>31391</v>
          </cell>
        </row>
        <row r="279">
          <cell r="A279" t="str">
            <v>9.4.4</v>
          </cell>
          <cell r="B279" t="str">
            <v>SUMINISTRO E INSTALACIÓN CODO 90° AC Ø 4"</v>
          </cell>
          <cell r="C279" t="str">
            <v>UND</v>
          </cell>
          <cell r="D279">
            <v>7</v>
          </cell>
          <cell r="E279">
            <v>60898</v>
          </cell>
        </row>
        <row r="280">
          <cell r="A280" t="str">
            <v>9.4.5</v>
          </cell>
          <cell r="B280" t="str">
            <v>SUMINISTRO E INSTALACIÓN TEE AC Ø 4"</v>
          </cell>
          <cell r="C280" t="str">
            <v>UND</v>
          </cell>
          <cell r="D280">
            <v>1</v>
          </cell>
          <cell r="E280">
            <v>40162</v>
          </cell>
        </row>
        <row r="281">
          <cell r="A281" t="str">
            <v>9.4.6</v>
          </cell>
          <cell r="B281" t="str">
            <v>SUMINISTRO E INSTALACIÓN TEE MECÁNICA  H.D. RANU 4'' x 2''</v>
          </cell>
          <cell r="C281" t="str">
            <v>UND</v>
          </cell>
          <cell r="D281">
            <v>2</v>
          </cell>
          <cell r="E281">
            <v>31522</v>
          </cell>
        </row>
        <row r="282">
          <cell r="A282" t="str">
            <v>9.4.7</v>
          </cell>
          <cell r="B282" t="str">
            <v>SUMINISTRO E INSTALACIÓN DE COPA CONCÉNTRICA 4" x 2-1/2"</v>
          </cell>
          <cell r="C282" t="str">
            <v>UND</v>
          </cell>
          <cell r="D282">
            <v>2</v>
          </cell>
          <cell r="E282">
            <v>17116</v>
          </cell>
        </row>
        <row r="283">
          <cell r="B283" t="str">
            <v>VÁLVULAS Y ACCESORIOS</v>
          </cell>
        </row>
        <row r="284">
          <cell r="A284" t="str">
            <v>9.4.8</v>
          </cell>
          <cell r="B284" t="str">
            <v>SUMINISTRO E INSTALACIÓN VÁLVULA ANGULAR DE  2"</v>
          </cell>
          <cell r="C284" t="str">
            <v>UND</v>
          </cell>
          <cell r="D284">
            <v>2</v>
          </cell>
          <cell r="E284">
            <v>360694</v>
          </cell>
        </row>
        <row r="285">
          <cell r="A285" t="str">
            <v>9.4.9</v>
          </cell>
          <cell r="B285" t="str">
            <v>SUMINISTRO E INSTALACIÓN KIT GABINETE TIPO 1 (INCLUYE ACCESORIOS)</v>
          </cell>
          <cell r="C285" t="str">
            <v>UND</v>
          </cell>
          <cell r="D285">
            <v>2</v>
          </cell>
          <cell r="E285">
            <v>1361621</v>
          </cell>
        </row>
        <row r="286">
          <cell r="A286" t="str">
            <v>9.4.10</v>
          </cell>
          <cell r="B286" t="str">
            <v>SUMINISTRO E INSTALACIÓN SIAMESA DE DOS SALIDAS Ø 2-1/2" c/u - DESCARGA Ø 4"</v>
          </cell>
          <cell r="C286" t="str">
            <v>UND</v>
          </cell>
          <cell r="D286">
            <v>1</v>
          </cell>
          <cell r="E286">
            <v>623251</v>
          </cell>
        </row>
        <row r="287">
          <cell r="A287" t="str">
            <v>9.4.11</v>
          </cell>
          <cell r="B287" t="str">
            <v xml:space="preserve">SUMINISTRO E INSTALACIÓN DETECTORES DE HUMO (INCLUYE BASE) </v>
          </cell>
          <cell r="C287" t="str">
            <v>UND</v>
          </cell>
          <cell r="D287">
            <v>31</v>
          </cell>
          <cell r="E287">
            <v>213239</v>
          </cell>
        </row>
        <row r="288">
          <cell r="A288" t="str">
            <v>9.4.12</v>
          </cell>
          <cell r="B288" t="str">
            <v>SUMINISTRO E INSTALACIÓN TABLERO DE CONTROL (INCLUYE BATERÍA  Y ACCESORIOS DE ANCLAJE)</v>
          </cell>
          <cell r="C288" t="str">
            <v>UND</v>
          </cell>
          <cell r="D288">
            <v>1</v>
          </cell>
          <cell r="E288">
            <v>4144054</v>
          </cell>
        </row>
        <row r="289">
          <cell r="A289" t="str">
            <v>9.4.13</v>
          </cell>
          <cell r="B289" t="str">
            <v>SUMINISTRO E INSTALACIÓN SIRENA CON ESTROBO DE PARED (INCLUYE ACCESORIOS DE INSTALACIÓN)</v>
          </cell>
          <cell r="C289" t="str">
            <v>UND</v>
          </cell>
          <cell r="D289">
            <v>2</v>
          </cell>
          <cell r="E289">
            <v>404761</v>
          </cell>
        </row>
        <row r="290">
          <cell r="A290" t="str">
            <v>9.4.14</v>
          </cell>
          <cell r="B290" t="str">
            <v>SUMINISTRO E INSTALACIÓN DE ABRAZADERA TIPO U PARA TUBO DE 4" (INCLUYE ELEMENTOS DE ANCLAJE)</v>
          </cell>
          <cell r="C290" t="str">
            <v>UND</v>
          </cell>
          <cell r="D290">
            <v>4</v>
          </cell>
          <cell r="E290">
            <v>15980</v>
          </cell>
        </row>
        <row r="291">
          <cell r="A291" t="str">
            <v>9.4.15</v>
          </cell>
          <cell r="B291" t="str">
            <v>SUMINISTRO E INSTALACIÓN DE ABRAZADERA TIPO U PARA TUBO DE 2" (INCLUYE ELEMENTOS DE ANCLAJE)</v>
          </cell>
          <cell r="C291" t="str">
            <v>UND</v>
          </cell>
          <cell r="D291">
            <v>4</v>
          </cell>
          <cell r="E291">
            <v>13405</v>
          </cell>
        </row>
        <row r="292">
          <cell r="A292">
            <v>9.5</v>
          </cell>
          <cell r="B292" t="str">
            <v>ESTRUCTURAS, POZOS Y CAJAS DE INSPECCIÓN</v>
          </cell>
        </row>
        <row r="293">
          <cell r="A293" t="str">
            <v>9.5.1</v>
          </cell>
          <cell r="B293" t="str">
            <v>CONSTRUCCIÓN DE PLACA FONDO PARA POZO D=1.70M, E=0.25M EN CONCRETO 3000PSI (INCLUYE REFUERZO)</v>
          </cell>
          <cell r="C293" t="str">
            <v>UND</v>
          </cell>
          <cell r="D293">
            <v>1</v>
          </cell>
          <cell r="E293">
            <v>749007</v>
          </cell>
        </row>
        <row r="294">
          <cell r="A294" t="str">
            <v>9.5.2</v>
          </cell>
          <cell r="B294" t="str">
            <v>CONSTRUCCIÓN DE CILINDRO PARA POZO EN LADRILLO TOLETE D=1.20M, E=0.25M (INCLUYE PAÑETE INTERNO E=1.5CM Y CAÑUELA)</v>
          </cell>
          <cell r="C294" t="str">
            <v>ML</v>
          </cell>
          <cell r="D294">
            <v>1.67</v>
          </cell>
          <cell r="E294">
            <v>518602</v>
          </cell>
        </row>
        <row r="295">
          <cell r="A295" t="str">
            <v>9.5.3</v>
          </cell>
          <cell r="B295" t="str">
            <v>CONSTRUCCIÓN DE PLACA CUBIERTA PARA POZO D=1.70M, E=0.20M EN CONCRETO 3500PSI (INCLUYE REFUERZO Y ARO  TAPA)</v>
          </cell>
          <cell r="C295" t="str">
            <v>UND</v>
          </cell>
          <cell r="D295">
            <v>1</v>
          </cell>
          <cell r="E295">
            <v>1197356</v>
          </cell>
        </row>
        <row r="296">
          <cell r="A296" t="str">
            <v>9.5.4</v>
          </cell>
          <cell r="B296" t="str">
            <v>CONSTRUCCIÓN DE CAJA DE INSPECCIÓN 0.60MX0.60M (INCLUYE TAPA Y MARCO)</v>
          </cell>
          <cell r="C296" t="str">
            <v>UND</v>
          </cell>
          <cell r="D296">
            <v>7</v>
          </cell>
          <cell r="E296">
            <v>353341</v>
          </cell>
        </row>
        <row r="297">
          <cell r="A297" t="str">
            <v>9.5.5</v>
          </cell>
          <cell r="B297" t="str">
            <v>CONSTRUCCIÓN DE CAJA DE INSPECCIÓN 0.80MX0.80M (INCLUYE TAPA Y MARCO)</v>
          </cell>
          <cell r="C297" t="str">
            <v>UND</v>
          </cell>
          <cell r="D297">
            <v>9</v>
          </cell>
          <cell r="E297">
            <v>431023</v>
          </cell>
        </row>
        <row r="298">
          <cell r="A298" t="str">
            <v>9.5.6</v>
          </cell>
          <cell r="B298" t="str">
            <v>CONSTRUCCIÓN DE TANQUE DE ALMACENAMIENTO Y TRAMPA DE GRASAS EN CONCRETO IMPERMEABILIZADO  4000PSI (28Mpa) (INCLUYE FORMALETA Y MATERIALES PARA SU ENCOFRADO Y DESENCOFRADO)</v>
          </cell>
          <cell r="C298" t="str">
            <v>M3</v>
          </cell>
          <cell r="D298">
            <v>13.346</v>
          </cell>
          <cell r="E298">
            <v>879615</v>
          </cell>
        </row>
        <row r="299">
          <cell r="A299" t="str">
            <v>9.5.7</v>
          </cell>
          <cell r="B299" t="str">
            <v>CORTE, FIGURADO Y AMARRE DE ACERO CORRUGADO 60000 PSI (INCLUYE SUMINISTRO DE MATERIAL)</v>
          </cell>
          <cell r="C299" t="str">
            <v>KG</v>
          </cell>
          <cell r="D299">
            <v>608.30650000000003</v>
          </cell>
          <cell r="E299">
            <v>5059</v>
          </cell>
        </row>
        <row r="300">
          <cell r="A300" t="str">
            <v>9.5.8</v>
          </cell>
          <cell r="B300" t="str">
            <v>CONSTRUCCIÓN DE JUNTA DILATADA EN CINTA PVC PARA TANQUE DE ALMACENAMIENTO Y TRAMPA DE GRASAS</v>
          </cell>
          <cell r="C300" t="str">
            <v>ML</v>
          </cell>
          <cell r="D300">
            <v>25.200000000000003</v>
          </cell>
          <cell r="E300">
            <v>17646</v>
          </cell>
        </row>
        <row r="301">
          <cell r="A301">
            <v>9.6</v>
          </cell>
          <cell r="B301" t="str">
            <v>APARATOS SANITARIOS</v>
          </cell>
        </row>
        <row r="302">
          <cell r="A302" t="str">
            <v>9.6.1</v>
          </cell>
          <cell r="B302" t="str">
            <v xml:space="preserve">SUMINISTRO E INSTALACIÓN SANITARIO  ENTRADA POSTERIOR INCLUYE FLUXÓMETRO </v>
          </cell>
          <cell r="C302" t="str">
            <v>UND</v>
          </cell>
          <cell r="D302">
            <v>18</v>
          </cell>
          <cell r="E302">
            <v>746695</v>
          </cell>
        </row>
        <row r="303">
          <cell r="A303" t="str">
            <v>9.6.2</v>
          </cell>
          <cell r="B303" t="str">
            <v xml:space="preserve">SUMINISTRO E INSTALACIÓN SANITARIO PARA DISCAPACITADOS INCLUYE FLUXÓMETRO </v>
          </cell>
          <cell r="C303" t="str">
            <v>UND</v>
          </cell>
          <cell r="D303">
            <v>2</v>
          </cell>
          <cell r="E303">
            <v>835195</v>
          </cell>
        </row>
        <row r="304">
          <cell r="A304" t="str">
            <v>9.6.3</v>
          </cell>
          <cell r="B304" t="str">
            <v xml:space="preserve">
SUMINISTRO E INSTALACIÓN SANITARIO TANQUE (INCLUYE GRIFERÍA Y ACOPLE)</v>
          </cell>
          <cell r="C304" t="str">
            <v>UND</v>
          </cell>
          <cell r="D304">
            <v>1</v>
          </cell>
          <cell r="E304">
            <v>586964</v>
          </cell>
        </row>
        <row r="305">
          <cell r="A305" t="str">
            <v>9.6.4</v>
          </cell>
          <cell r="B305" t="str">
            <v xml:space="preserve">SUMINISTRO E INSTALACIÓN LAVAMANOS SOBREPONER  COLOR BLANCO INC. GRIFERÍA Y ACOPLE </v>
          </cell>
          <cell r="C305" t="str">
            <v>UND</v>
          </cell>
          <cell r="D305">
            <v>19</v>
          </cell>
          <cell r="E305">
            <v>378408</v>
          </cell>
        </row>
        <row r="306">
          <cell r="A306" t="str">
            <v>9.6.5</v>
          </cell>
          <cell r="B306" t="str">
            <v>SUMINISTRO E INSTALACIÓN LAVAMANOS COLGAR PARA DISCAPACITADOS (INCLUYE GRIFERÍA MONO CONTROL Y ACOPLE)</v>
          </cell>
          <cell r="C306" t="str">
            <v>UND</v>
          </cell>
          <cell r="D306">
            <v>2</v>
          </cell>
          <cell r="E306">
            <v>297303</v>
          </cell>
        </row>
        <row r="307">
          <cell r="A307" t="str">
            <v>9.6.6</v>
          </cell>
          <cell r="B307" t="str">
            <v>SUMINISTRO E INSTALACIÓN ORINAL MEDIANO COMPLETO INCLUYE FLUXÓMETRO Y SIFÓN</v>
          </cell>
          <cell r="C307" t="str">
            <v>UND</v>
          </cell>
          <cell r="D307">
            <v>8</v>
          </cell>
          <cell r="E307">
            <v>649121</v>
          </cell>
        </row>
        <row r="308">
          <cell r="A308" t="str">
            <v>9.6.7</v>
          </cell>
          <cell r="B308" t="str">
            <v>SUMINISTRO E INSTALACIÓN DE DISPENSADOR DE JABÓN</v>
          </cell>
          <cell r="C308" t="str">
            <v>UND</v>
          </cell>
          <cell r="D308">
            <v>10</v>
          </cell>
          <cell r="E308">
            <v>255556</v>
          </cell>
        </row>
        <row r="309">
          <cell r="A309" t="str">
            <v>9.6.8</v>
          </cell>
          <cell r="B309" t="str">
            <v>SUMINISTRO E INSTALACIÓN DE SECADOR ELÉCTRICO PARA MANOS, AUTOMÁTICO (MANOS LIBRES)</v>
          </cell>
          <cell r="C309" t="str">
            <v>UND</v>
          </cell>
          <cell r="D309">
            <v>6</v>
          </cell>
          <cell r="E309">
            <v>1010986</v>
          </cell>
        </row>
        <row r="310">
          <cell r="A310" t="str">
            <v>9.6.9</v>
          </cell>
          <cell r="B310" t="str">
            <v xml:space="preserve">SUMINISTRO E INSTALACIÓN DE DISPENSADOR DE PAPEL HIGIÉNICO </v>
          </cell>
          <cell r="C310" t="str">
            <v>UND</v>
          </cell>
          <cell r="D310">
            <v>21</v>
          </cell>
          <cell r="E310">
            <v>241136</v>
          </cell>
        </row>
        <row r="311">
          <cell r="A311" t="str">
            <v>9.6.10</v>
          </cell>
          <cell r="B311" t="str">
            <v>SUMINISTRO E INSTALACIÓN DE SOPORTES EN ACERO INOXIDABLE  PARA BAÑOS DISCAPACITADOS</v>
          </cell>
          <cell r="C311" t="str">
            <v>UND</v>
          </cell>
          <cell r="D311">
            <v>2</v>
          </cell>
          <cell r="E311">
            <v>662578</v>
          </cell>
        </row>
        <row r="312">
          <cell r="A312">
            <v>9.6999999999999993</v>
          </cell>
          <cell r="B312" t="str">
            <v>EXCAVACIONES Y RELLENOS</v>
          </cell>
        </row>
        <row r="313">
          <cell r="A313" t="str">
            <v>9.7.1</v>
          </cell>
          <cell r="B313" t="str">
            <v>EXCAVACIÓN MANUAL EN MATERIAL COMÚN (INCLUYE CARGUE Y RETIRO)</v>
          </cell>
          <cell r="C313" t="str">
            <v>M3</v>
          </cell>
          <cell r="D313">
            <v>224.4</v>
          </cell>
          <cell r="E313">
            <v>67707</v>
          </cell>
        </row>
        <row r="314">
          <cell r="A314" t="str">
            <v>9.7.2</v>
          </cell>
          <cell r="B314" t="str">
            <v>CONSTRUCCIÓN DE RELLENO CON GRAVILLA  3/4" COMPACTADO MECÁNICAMENTE (INCLUYE EXTENDIDA, CONFORMACIÓN, COMPACTACIÓN Y ACARREO LIBRE HASTA 5KM)</v>
          </cell>
          <cell r="C314" t="str">
            <v>M3</v>
          </cell>
          <cell r="D314">
            <v>41.3</v>
          </cell>
          <cell r="E314">
            <v>115927</v>
          </cell>
        </row>
        <row r="315">
          <cell r="A315" t="str">
            <v>9.7.3</v>
          </cell>
          <cell r="B315" t="str">
            <v>CONSTRUCCIÓN DE RELLENO CON MATERIAL DE SUBBASE GRANULAR COMPACTADO MECÁNICAMENTE (INCLUYE EXTENDIDA, CONFORMACIÓN, COMPACTACIÓN Y ACARREO LIBRE HASTA 5KM)</v>
          </cell>
          <cell r="C315" t="str">
            <v>M3</v>
          </cell>
          <cell r="D315">
            <v>136.97999999999999</v>
          </cell>
          <cell r="E315">
            <v>88927</v>
          </cell>
        </row>
        <row r="316">
          <cell r="A316" t="str">
            <v>9.7.4</v>
          </cell>
          <cell r="B316" t="str">
            <v>EXCAVACIONES MECÁNICAS VARIAS EN MATERIAL COMÚN SECO (INCLUYE RETIRO DE SOBRANTES A UNA DISTANCIA MENOR DE 5KM)</v>
          </cell>
          <cell r="C316" t="str">
            <v>M3</v>
          </cell>
          <cell r="D316">
            <v>4.1663999999999994</v>
          </cell>
          <cell r="E316">
            <v>18440</v>
          </cell>
        </row>
        <row r="317">
          <cell r="B317" t="str">
            <v>SUBTOTAL HIDROSANITARIAS Y RED CONTRA INCENDIOS</v>
          </cell>
        </row>
        <row r="318">
          <cell r="A318">
            <v>10</v>
          </cell>
          <cell r="B318" t="str">
            <v>CUBIERTAS Y CIELO RASO</v>
          </cell>
        </row>
        <row r="319">
          <cell r="A319">
            <v>10.01</v>
          </cell>
          <cell r="B319" t="str">
            <v>CONSTRUCCIÓN DE  CUBIERTA EN LÁMINA ALUZINC  TIPO SÁNDWICH CAL. 26 ACABADO COLOR SEGÚN DISEÑO.</v>
          </cell>
          <cell r="C319" t="str">
            <v>M2</v>
          </cell>
          <cell r="D319">
            <v>661.35</v>
          </cell>
          <cell r="E319">
            <v>185164</v>
          </cell>
        </row>
        <row r="320">
          <cell r="A320">
            <v>10.02</v>
          </cell>
          <cell r="B320" t="str">
            <v>CONSTRUCCIÓN DE CUBIERTA  TRASLUCIDA PERFIL M1000 (INCLUYE TORNILLERÍA DE ANCLAJE)</v>
          </cell>
          <cell r="C320" t="str">
            <v>M2</v>
          </cell>
          <cell r="D320">
            <v>80</v>
          </cell>
          <cell r="E320">
            <v>66266</v>
          </cell>
        </row>
        <row r="321">
          <cell r="A321">
            <v>10.029999999999999</v>
          </cell>
          <cell r="B321" t="str">
            <v>CONSTRUCCIÓN DE  FLANCHE EN LAMINA (INCLUYE  ACCESORIOS DE ANCLAJE)</v>
          </cell>
          <cell r="C321" t="str">
            <v>ML</v>
          </cell>
          <cell r="D321">
            <v>89</v>
          </cell>
          <cell r="E321">
            <v>16834</v>
          </cell>
        </row>
        <row r="322">
          <cell r="A322">
            <v>10.039999999999999</v>
          </cell>
          <cell r="B322" t="str">
            <v>IMPERMEABILIZACIÓN EN MANTO ASFALTICO PARA CANALES Y VIGA CANALES</v>
          </cell>
          <cell r="C322" t="str">
            <v>ML</v>
          </cell>
          <cell r="D322">
            <v>33.979999999999997</v>
          </cell>
          <cell r="E322">
            <v>89585</v>
          </cell>
        </row>
        <row r="323">
          <cell r="A323">
            <v>10.050000000000001</v>
          </cell>
          <cell r="B323" t="str">
            <v>CONSTRUCCIÓN DE  CIELO RASO EN MADERA PLÁSTICA EKOWOOD TIPO ARKODECK  (INCLUYE ESTRUCTURA Y ACCESORIOS DE ANCLAJE)</v>
          </cell>
          <cell r="C323" t="str">
            <v>M2</v>
          </cell>
          <cell r="D323">
            <v>292.25</v>
          </cell>
          <cell r="E323">
            <v>334649</v>
          </cell>
        </row>
        <row r="324">
          <cell r="A324">
            <v>10.06</v>
          </cell>
          <cell r="B324" t="str">
            <v>CONSTRUCCIÓN DE  CIELO RASO PLANO PVC  (INCLUYE ESTRUCTURA Y ACCESORIOS DE ANCLAJE)</v>
          </cell>
          <cell r="C324" t="str">
            <v>M2</v>
          </cell>
          <cell r="D324">
            <v>359.68</v>
          </cell>
          <cell r="E324">
            <v>64343</v>
          </cell>
        </row>
        <row r="325">
          <cell r="A325">
            <v>10.07</v>
          </cell>
          <cell r="B325" t="str">
            <v>CONSTRUCCIÓN DE  CIELO RASO EN MALLA ARQUITECTÓNICA (INCLUYE ESTRUCTURA Y ACCESORIOS DE ANCLAJE)</v>
          </cell>
          <cell r="C325" t="str">
            <v>M2</v>
          </cell>
          <cell r="D325">
            <v>478.13</v>
          </cell>
          <cell r="E325">
            <v>673575</v>
          </cell>
        </row>
        <row r="326">
          <cell r="B326" t="str">
            <v>SUBTOTAL CUBIERTAS Y CIELO RASO</v>
          </cell>
        </row>
        <row r="327">
          <cell r="A327">
            <v>11</v>
          </cell>
          <cell r="B327" t="str">
            <v>CARPINTERÍA METÁLICA</v>
          </cell>
        </row>
        <row r="328">
          <cell r="A328">
            <v>11.01</v>
          </cell>
          <cell r="B328" t="str">
            <v>FABRICACIÓN Y MONTAJE DE VENTANA  FIJA EN PERFIL DE ALUMINIO INCLUYE VIDRIO TEMPLADO INCOLORO DE 4 MM Y CELOSÍA EN ALUMINIO (INCLUYE ACCESORIOS DE ANCLAJE)</v>
          </cell>
          <cell r="C328" t="str">
            <v>M2</v>
          </cell>
          <cell r="D328">
            <v>3.35</v>
          </cell>
          <cell r="E328">
            <v>466755</v>
          </cell>
        </row>
        <row r="329">
          <cell r="A329">
            <v>11.02</v>
          </cell>
          <cell r="B329" t="str">
            <v>FABRICACIÓN Y MONTAJE  DE VENTANA EN ALUMINIO  VIDRIO TEMPLADO Y LAMINADO 4+4 MM (INCLUYE CELOSÍA Y ACCESORIOS DE ANCLAJE)</v>
          </cell>
          <cell r="C329" t="str">
            <v>M2</v>
          </cell>
          <cell r="D329">
            <v>13.36</v>
          </cell>
          <cell r="E329">
            <v>466135</v>
          </cell>
        </row>
        <row r="330">
          <cell r="A330">
            <v>11.03</v>
          </cell>
          <cell r="B330" t="str">
            <v>FABRICACIÓN Y MONTAJE DE PUERTA ENTAMBORADA (INCLUYE MARCO Y CERRADURA)</v>
          </cell>
          <cell r="C330" t="str">
            <v>M2</v>
          </cell>
          <cell r="D330">
            <v>12.94</v>
          </cell>
          <cell r="E330">
            <v>345729</v>
          </cell>
        </row>
        <row r="331">
          <cell r="A331">
            <v>11.04</v>
          </cell>
          <cell r="B331" t="str">
            <v xml:space="preserve">FABRICACIÓN Y MONTAJE DE  PUERTA BATIENTE ENTAMBORADA CON ACABADO EN CANTOS ENCHAPADOS (INCLUYE PUERTA Y MARCO EN MADERA PARA USO  INTERIOR Y EXTERIOR COLOR SEGÚN DISEÑO )
</v>
          </cell>
          <cell r="C331" t="str">
            <v>M2</v>
          </cell>
          <cell r="D331">
            <v>12.6</v>
          </cell>
          <cell r="E331">
            <v>355643</v>
          </cell>
        </row>
        <row r="332">
          <cell r="A332">
            <v>11.05</v>
          </cell>
          <cell r="B332" t="str">
            <v>FABRICACIÓN Y MONTAJE DE  PUERTA BATIENTE PARA BARRA ENTAMBORADA CON CANTOS ENCHAPADOS INCLUYE ACCESORIOS DE ANCLAJE</v>
          </cell>
          <cell r="C332" t="str">
            <v>M2</v>
          </cell>
          <cell r="D332">
            <v>7.56</v>
          </cell>
          <cell r="E332">
            <v>355643</v>
          </cell>
        </row>
        <row r="333">
          <cell r="A333">
            <v>11.06</v>
          </cell>
          <cell r="B333" t="str">
            <v>FABRICACIÓN Y MONTAJE  DE PUERTA PARA  CUARTO DE BOMBAS Y CUARTO ELÉCTRICO EN CELOSÍA  DE ACERO CR E=1.1 mm ACABADO EN ANTICORROSIVO Y PINTURA ELECTROESTÁTICA INCLUYE MARCO Y CERRADURA</v>
          </cell>
          <cell r="C333" t="str">
            <v>M2</v>
          </cell>
          <cell r="D333">
            <v>12.43</v>
          </cell>
          <cell r="E333">
            <v>509589</v>
          </cell>
        </row>
        <row r="334">
          <cell r="A334">
            <v>11.07</v>
          </cell>
          <cell r="B334" t="str">
            <v>FABRICACIÓN Y MONTAJE DE PERSIANA CELOSÍA EN ALUMINIO (BAÑOS)</v>
          </cell>
          <cell r="C334" t="str">
            <v>M2</v>
          </cell>
          <cell r="D334">
            <v>3.53</v>
          </cell>
          <cell r="E334">
            <v>70706</v>
          </cell>
        </row>
        <row r="335">
          <cell r="A335">
            <v>11.08</v>
          </cell>
          <cell r="B335" t="str">
            <v>FABRICACIÓN Y MONTAJE  DE DIVISIÓN BAÑO ACERO INOXIDABLE ORINAL 96X46CM</v>
          </cell>
          <cell r="C335" t="str">
            <v>UND</v>
          </cell>
          <cell r="D335">
            <v>6</v>
          </cell>
          <cell r="E335">
            <v>461122</v>
          </cell>
        </row>
        <row r="336">
          <cell r="A336">
            <v>11.09</v>
          </cell>
          <cell r="B336" t="str">
            <v>FABRICACIÓN Y MONTAJE DE DIVISIÓN BAÑO ACERO INOXIDABLE 304 CAL.20  (INCLUYE PUERTAS Y ACCESORIOS)</v>
          </cell>
          <cell r="C336" t="str">
            <v>M2</v>
          </cell>
          <cell r="D336">
            <v>69.47</v>
          </cell>
          <cell r="E336">
            <v>567304</v>
          </cell>
        </row>
        <row r="337">
          <cell r="A337">
            <v>11.1</v>
          </cell>
          <cell r="B337" t="str">
            <v>FABRICACIÓN Y MONTAJE DE BARANDA METÁLICA CON TEJIDO SEGÚN DISEÑO(INCL. PINTURA ANTICORROSIVA Y ACABADO PINTURA POLIURETANO)</v>
          </cell>
          <cell r="C337" t="str">
            <v>ML</v>
          </cell>
          <cell r="D337">
            <v>60.19</v>
          </cell>
          <cell r="E337">
            <v>654135</v>
          </cell>
        </row>
        <row r="338">
          <cell r="A338">
            <v>11.11</v>
          </cell>
          <cell r="B338" t="str">
            <v>FABRICACIÓN Y MONTAJE DE  BARANDA METÁLICA VIDRIO TEMPLADO 4MM SEGÚN DISEÑO(INCL. PINTURA ANTICORROSIVA Y ACABADO PINTURA POLIURETANO)</v>
          </cell>
          <cell r="C338" t="str">
            <v>ML</v>
          </cell>
          <cell r="D338">
            <v>44.63</v>
          </cell>
          <cell r="E338">
            <v>468117</v>
          </cell>
        </row>
        <row r="339">
          <cell r="A339">
            <v>11.12</v>
          </cell>
          <cell r="B339" t="str">
            <v>FABRICACIÓN Y MONTAJE DE ESTRUCTURA METÁLICA EN PERFILES TIPO IPE PARA ESCALERA, (INCLUYE PERNOS Y ANGULO , ANTICORROSIVO Y ACABADO EN PINTURA POLIURETANO)</v>
          </cell>
          <cell r="C339" t="str">
            <v>KG</v>
          </cell>
          <cell r="D339">
            <v>2311.41</v>
          </cell>
          <cell r="E339">
            <v>14856</v>
          </cell>
        </row>
        <row r="340">
          <cell r="A340">
            <v>11.13</v>
          </cell>
          <cell r="B340" t="str">
            <v>FABRICACIÓN Y MONTAJE DE PUERTAS PLEGABLES LAMINA COLDROLLED MICRO PERFORADA PARA LOCALES COMERCIALES (INCLUYE GUÍA Y MARCO DE CIERRE)</v>
          </cell>
          <cell r="C340" t="str">
            <v>UND</v>
          </cell>
          <cell r="D340">
            <v>14</v>
          </cell>
          <cell r="E340">
            <v>2787668</v>
          </cell>
        </row>
        <row r="341">
          <cell r="A341">
            <v>11.14</v>
          </cell>
          <cell r="B341" t="str">
            <v>FABRICACIÓN  Y MONTAJE LETRAS INSTITUCIONALES SOBRE FACHADA 2 PISO "PLAZOLETA DE COMIDAS EL TELAR"</v>
          </cell>
          <cell r="C341" t="str">
            <v>UND</v>
          </cell>
          <cell r="D341">
            <v>25</v>
          </cell>
          <cell r="E341">
            <v>274523</v>
          </cell>
        </row>
        <row r="342">
          <cell r="A342">
            <v>11.15</v>
          </cell>
          <cell r="B342" t="str">
            <v>FABRICACIÓN Y MONTAJE DE REVESTIMIENTO METÁLICO EN VARILLA GRAFILADA EN ACERO ESPESOR 4MM ACABADO EN ANTICORROSIVO Y PINTURA, ESMALTE POLIURETANO PARA METALES COLOR SEGÚN DISEÑO  (TEJIDO FACHADA TELAR)</v>
          </cell>
          <cell r="C342" t="str">
            <v>M2</v>
          </cell>
          <cell r="D342">
            <v>95.88</v>
          </cell>
          <cell r="E342">
            <v>416192</v>
          </cell>
        </row>
        <row r="343">
          <cell r="A343">
            <v>11.16</v>
          </cell>
          <cell r="B343" t="str">
            <v>FABRICACIÓN Y MONTAJE DE REVESTIMIENTO METÁLICO EN ESCALERAS  GUAYA EN ACERO DE 1/2"  ACABADO EN PINTURA ESMALTE POLIURETANO PARA METALES COLOR SEGÚN DISEÑO ( TEJIDO ESCALERA  TELAR)</v>
          </cell>
          <cell r="C343" t="str">
            <v>M2</v>
          </cell>
          <cell r="D343">
            <v>94.96</v>
          </cell>
          <cell r="E343">
            <v>414605</v>
          </cell>
        </row>
        <row r="344">
          <cell r="A344">
            <v>11.17</v>
          </cell>
          <cell r="B344" t="str">
            <v>FABRICACIÓN Y MONTAJE DE  ESCULTURA TELAR SEGÚN DISEÑO (INCLUYE ANTICORROSIVO Y ACABADO EN PINTURA POLIURETANO)</v>
          </cell>
          <cell r="C344" t="str">
            <v>UND</v>
          </cell>
          <cell r="D344">
            <v>1</v>
          </cell>
          <cell r="E344">
            <v>8845875</v>
          </cell>
        </row>
        <row r="345">
          <cell r="A345">
            <v>11.18</v>
          </cell>
          <cell r="B345" t="str">
            <v>FABRICACIÓN Y MONTAJE DE  MALLA ARQUITECTÓNICA EN VARILLA METÁLICA D=1,8MM  (RUANA FACHADA)</v>
          </cell>
          <cell r="C345" t="str">
            <v>M2</v>
          </cell>
          <cell r="D345">
            <v>50.32</v>
          </cell>
          <cell r="E345">
            <v>828370</v>
          </cell>
        </row>
        <row r="346">
          <cell r="A346">
            <v>11.19</v>
          </cell>
          <cell r="B346" t="str">
            <v>FABRICACIÓN Y MONTAJE DE  CEPILLO EN TUBO METÁLICO 100X200X4MM ACABADO EN ANTICORROSIVO  Y PINTURA ELECTROSTÁTICA COLOR TIPO MADERA (NOGAL)</v>
          </cell>
          <cell r="C346" t="str">
            <v>UND</v>
          </cell>
          <cell r="D346">
            <v>5</v>
          </cell>
          <cell r="E346">
            <v>896182</v>
          </cell>
        </row>
        <row r="347">
          <cell r="A347">
            <v>11.2</v>
          </cell>
          <cell r="B347" t="str">
            <v>FABRICACIÓN Y MONTAJE DE RECUBRIMIENTO PARA ESCALERA METÁLICA EN MADERA  COLOR SEGÚN DISEÑO</v>
          </cell>
          <cell r="C347" t="str">
            <v>M2</v>
          </cell>
          <cell r="D347">
            <v>113.28</v>
          </cell>
          <cell r="E347">
            <v>482254</v>
          </cell>
        </row>
        <row r="348">
          <cell r="A348">
            <v>11.21</v>
          </cell>
          <cell r="B348" t="str">
            <v>FABRICACIÓN Y MONTAJE DE  ESTRUCTURA Y ELEMENTO CARDOS (FACHADA)</v>
          </cell>
          <cell r="C348" t="str">
            <v>UND</v>
          </cell>
          <cell r="D348">
            <v>1</v>
          </cell>
          <cell r="E348">
            <v>10504445</v>
          </cell>
        </row>
        <row r="349">
          <cell r="A349">
            <v>11.22</v>
          </cell>
          <cell r="B349" t="str">
            <v>SUMINISTRO E INSTALACIÓN DE  DUCTO EN LAMINA GALVANIZADA CAL 22 0.57X0.57</v>
          </cell>
          <cell r="C349" t="str">
            <v>ML</v>
          </cell>
          <cell r="D349">
            <v>61.39</v>
          </cell>
          <cell r="E349">
            <v>512280</v>
          </cell>
        </row>
        <row r="350">
          <cell r="A350">
            <v>11.23</v>
          </cell>
          <cell r="B350" t="str">
            <v xml:space="preserve">SUMINISTRO E INSTALACIÓN  DE CHIMENEA PARA DUCTO DE VENTILACIÓN </v>
          </cell>
          <cell r="C350" t="str">
            <v>UND</v>
          </cell>
          <cell r="D350">
            <v>8</v>
          </cell>
          <cell r="E350">
            <v>11512111</v>
          </cell>
        </row>
        <row r="351">
          <cell r="A351">
            <v>11.24</v>
          </cell>
          <cell r="B351" t="str">
            <v>FABRICACIÓN Y MONTAJE DE MODULO EN ESTRUCTURA METÁLICA (INCLUYE TRANSPORTE Y PINTURA) CERRAMIENTO SEGÚN DISEÑO</v>
          </cell>
          <cell r="C351" t="str">
            <v>KG</v>
          </cell>
          <cell r="D351">
            <v>1041.1638</v>
          </cell>
          <cell r="E351">
            <v>14499</v>
          </cell>
        </row>
        <row r="352">
          <cell r="B352" t="str">
            <v>SUBTOTAL CARPINTERÍA METÁLICA</v>
          </cell>
        </row>
        <row r="353">
          <cell r="A353">
            <v>12</v>
          </cell>
          <cell r="B353" t="str">
            <v>ENCHAPES</v>
          </cell>
        </row>
        <row r="354">
          <cell r="A354">
            <v>12.01</v>
          </cell>
          <cell r="B354" t="str">
            <v>CONSTRUCCIÓN DE ACABADO EN ENCHAPE CERÁMICO MURO BAÑOS Y COCINA (INCLUYE ADHESIVO Y BOQUILLA CEMENTICIA)</v>
          </cell>
          <cell r="C354" t="str">
            <v>M2</v>
          </cell>
          <cell r="D354">
            <v>926.81</v>
          </cell>
          <cell r="E354">
            <v>56477</v>
          </cell>
        </row>
        <row r="355">
          <cell r="A355">
            <v>12.02</v>
          </cell>
          <cell r="B355" t="str">
            <v>CONSTRUCCIÓN DE ACABADO EN ENCHAPE CERÁMICO MURO BAÑOS Y COCINA (LINEAL) (INCLUYE ADHESIVO Y BOQUILLA CEMENTICIA)</v>
          </cell>
          <cell r="C355" t="str">
            <v>ML</v>
          </cell>
          <cell r="D355">
            <v>472.9</v>
          </cell>
          <cell r="E355">
            <v>41202</v>
          </cell>
        </row>
        <row r="356">
          <cell r="A356">
            <v>12.03</v>
          </cell>
          <cell r="B356" t="str">
            <v xml:space="preserve">CONSTRUCCIÓN DE REMATE BOCEL WING PVC TRADICIONAL </v>
          </cell>
          <cell r="C356" t="str">
            <v>ML</v>
          </cell>
          <cell r="D356">
            <v>433.38</v>
          </cell>
          <cell r="E356">
            <v>5757</v>
          </cell>
        </row>
        <row r="357">
          <cell r="A357">
            <v>12.04</v>
          </cell>
          <cell r="B357" t="str">
            <v>CONSTRUCCIÓN DE REMATE  PIRLANES ALUMINIO</v>
          </cell>
          <cell r="C357" t="str">
            <v>ML</v>
          </cell>
          <cell r="D357">
            <v>24.05</v>
          </cell>
          <cell r="E357">
            <v>4962</v>
          </cell>
        </row>
        <row r="358">
          <cell r="B358" t="str">
            <v>SUBTOTAL ENCHAPES</v>
          </cell>
        </row>
        <row r="359">
          <cell r="A359">
            <v>13</v>
          </cell>
          <cell r="B359" t="str">
            <v>PINTURA</v>
          </cell>
        </row>
        <row r="360">
          <cell r="A360">
            <v>13.01</v>
          </cell>
          <cell r="B360" t="str">
            <v xml:space="preserve">CONSTRUCCIÓN DE ACABADO EN PINTURA VINILO PARA EXTERIORES EN FACHADAS </v>
          </cell>
          <cell r="C360" t="str">
            <v>M2</v>
          </cell>
          <cell r="D360">
            <v>757.68</v>
          </cell>
          <cell r="E360">
            <v>14592</v>
          </cell>
        </row>
        <row r="361">
          <cell r="A361">
            <v>13.02</v>
          </cell>
          <cell r="B361" t="str">
            <v>CONSTRUCCIÓN DE ACABADO EN ESTUCO Y VINILO 3 MANOS SOBRE MURO</v>
          </cell>
          <cell r="C361" t="str">
            <v>M2</v>
          </cell>
          <cell r="D361">
            <v>554.29</v>
          </cell>
          <cell r="E361">
            <v>22638</v>
          </cell>
        </row>
        <row r="362">
          <cell r="A362">
            <v>13.03</v>
          </cell>
          <cell r="B362" t="str">
            <v>CONSTRUCCIÓN DE ACABADO EN ESTUCO Y VINILO 3 MANOS (LINEAL)</v>
          </cell>
          <cell r="C362" t="str">
            <v>ML</v>
          </cell>
          <cell r="D362">
            <v>302.10000000000002</v>
          </cell>
          <cell r="E362">
            <v>11853</v>
          </cell>
        </row>
        <row r="363">
          <cell r="A363">
            <v>13.04</v>
          </cell>
          <cell r="B363" t="str">
            <v>CONSTRUCCIÓN DE ACABADO DE  FILOS Y DILATACIONES EN ESTUCO</v>
          </cell>
          <cell r="C363" t="str">
            <v>ML</v>
          </cell>
          <cell r="D363">
            <v>976.2</v>
          </cell>
          <cell r="E363">
            <v>6395</v>
          </cell>
        </row>
        <row r="364">
          <cell r="A364">
            <v>13.05</v>
          </cell>
          <cell r="B364" t="str">
            <v>CONSTRUCCIÓN DE ACABADO EN ESMALTE BAJO PLACA</v>
          </cell>
          <cell r="C364" t="str">
            <v>M2</v>
          </cell>
          <cell r="D364">
            <v>278.13</v>
          </cell>
          <cell r="E364">
            <v>15420</v>
          </cell>
        </row>
        <row r="365">
          <cell r="B365" t="str">
            <v>SUBTOTAL PINTURA</v>
          </cell>
        </row>
        <row r="366">
          <cell r="A366">
            <v>14</v>
          </cell>
          <cell r="B366" t="str">
            <v>VIDRIOS Y ESPEJOS</v>
          </cell>
        </row>
        <row r="367">
          <cell r="A367">
            <v>14.01</v>
          </cell>
          <cell r="B367" t="str">
            <v>SUMINISTRO E INSTALACIÓN DE ESPEJO BISELADO INCOLORO 4mm</v>
          </cell>
          <cell r="C367" t="str">
            <v>M2</v>
          </cell>
          <cell r="D367">
            <v>8.61</v>
          </cell>
          <cell r="E367">
            <v>182096</v>
          </cell>
        </row>
        <row r="368">
          <cell r="B368" t="str">
            <v>SUBTOTAL VIDRIOS Y ESPEJOS</v>
          </cell>
        </row>
        <row r="369">
          <cell r="A369">
            <v>15</v>
          </cell>
          <cell r="B369" t="str">
            <v>EXTERIORES</v>
          </cell>
        </row>
        <row r="370">
          <cell r="A370">
            <v>15.01</v>
          </cell>
          <cell r="B370" t="str">
            <v>CONSTRUCCIÓN DE ACABADO DE PISO EN LOSETA PREFABRICADA A-50 (TOPEROL)(INCLUYE MORTERO DE PEGA, BOQUILLA CEMENTICIA, SELLANTE ACRÍLICO Y SUMINISTRO DE MATERIAL)</v>
          </cell>
          <cell r="C370" t="str">
            <v>ML</v>
          </cell>
          <cell r="D370">
            <v>87.7</v>
          </cell>
          <cell r="E370">
            <v>66796</v>
          </cell>
        </row>
        <row r="371">
          <cell r="A371">
            <v>15.02</v>
          </cell>
          <cell r="B371" t="str">
            <v>CONSTRUCCIÓN DE ACABADO DE PISO  EN LOSETA PREFABRICADA A-56 (GUÍA TÁCTIL)(INCLUYE MORTERO DE PEGA, BOQUILLA CEMENTICIA, SELLANTE ACRÍLICO Y SUMINISTRO DE MATERIAL)</v>
          </cell>
          <cell r="C371" t="str">
            <v>ML</v>
          </cell>
          <cell r="D371">
            <v>76.2</v>
          </cell>
          <cell r="E371">
            <v>64810</v>
          </cell>
        </row>
        <row r="372">
          <cell r="A372">
            <v>15.03</v>
          </cell>
          <cell r="B372" t="str">
            <v>CONSTRUCCIÓN DE ACABADO DE PISO EN  ADOQUÍN VEHICULAR EN CONCRETO 20X10X8 COLOR SEGÚN DISEÑO (INCLUYE MORTERO DE PEGA)</v>
          </cell>
          <cell r="C372" t="str">
            <v>M2</v>
          </cell>
          <cell r="D372">
            <v>88.23</v>
          </cell>
          <cell r="E372">
            <v>113086</v>
          </cell>
        </row>
        <row r="373">
          <cell r="A373">
            <v>15.04</v>
          </cell>
          <cell r="B373" t="str">
            <v>CONSTRUCCIÓN DE ACABADO DE PISO EN  ADOQUÍN PEATONAL EN ARCILLA 20X10X6 COLOR SEGÚN DISEÑO  PARA PARQUEADERO BICICLETA(INCLUYE MORTERO DE PEGA)</v>
          </cell>
          <cell r="C373" t="str">
            <v>M2</v>
          </cell>
          <cell r="D373">
            <v>233.48</v>
          </cell>
          <cell r="E373">
            <v>53851</v>
          </cell>
        </row>
        <row r="374">
          <cell r="A374">
            <v>15.05</v>
          </cell>
          <cell r="B374" t="str">
            <v>CONSTRUCCIÓN DE ACABADO DE PISO EN  LOSETA CUADRATO 40X40CM COLOR AMARILLO (INCLUYE MORTERO DE PEGA, SELLANTE ACRÍLICO Y BOQUILLA CEMENTICIA)</v>
          </cell>
          <cell r="C374" t="str">
            <v>M2</v>
          </cell>
          <cell r="D374">
            <v>135.91999999999999</v>
          </cell>
          <cell r="E374">
            <v>105859</v>
          </cell>
        </row>
        <row r="375">
          <cell r="A375">
            <v>15.06</v>
          </cell>
          <cell r="B375" t="str">
            <v>SUMINISTRO E INSTALACIÓN DE BORDILLO PREFABRICADO A-80 (INCLUYE MORTERO DE PEGA SEGÚN NORMA NTC-4109)</v>
          </cell>
          <cell r="C375" t="str">
            <v>ML</v>
          </cell>
          <cell r="D375">
            <v>128.84</v>
          </cell>
          <cell r="E375">
            <v>41589</v>
          </cell>
        </row>
        <row r="376">
          <cell r="A376">
            <v>15.07</v>
          </cell>
          <cell r="B376" t="str">
            <v>CONSTRUCCIÓN DE  BORDILLO FUNDIDO IN SITU 10X20CM EN CONCRETO DE 3000PSI (INCLUYE FORMALETA PARA SU ENCOFRADO Y DESENCOFRADO Y ACERO DE REFUERZO)</v>
          </cell>
          <cell r="C376" t="str">
            <v>ML</v>
          </cell>
          <cell r="D376">
            <v>44.01</v>
          </cell>
          <cell r="E376">
            <v>41911</v>
          </cell>
        </row>
        <row r="377">
          <cell r="A377">
            <v>15.08</v>
          </cell>
          <cell r="B377" t="str">
            <v>SUMINISTRO E INSTALACIÓN DE SARDINEL PREFABRICADO A-10 (INCLUYE MORTERO DE PEGA SEGÚN NORMA NTC-4109)</v>
          </cell>
          <cell r="C377" t="str">
            <v>ML</v>
          </cell>
          <cell r="D377">
            <v>41.94</v>
          </cell>
          <cell r="E377">
            <v>47425</v>
          </cell>
        </row>
        <row r="378">
          <cell r="A378">
            <v>15.09</v>
          </cell>
          <cell r="B378" t="str">
            <v>SUMINISTRO E INSTALACIÓN DE SARDINEL BAJO RAMPA A85(INCLUYE MORTERO DE PEGA SEGÚN NORMA NTC-4109)</v>
          </cell>
          <cell r="C378" t="str">
            <v>ML</v>
          </cell>
          <cell r="D378">
            <v>2.4</v>
          </cell>
          <cell r="E378">
            <v>41878</v>
          </cell>
        </row>
        <row r="379">
          <cell r="A379">
            <v>15.1</v>
          </cell>
          <cell r="B379" t="str">
            <v>CONSTRUCCIÓN DE RELLENO TIERRA NEGRA (INCLUYE SUMINISTRO DE MATERIAL)</v>
          </cell>
          <cell r="C379" t="str">
            <v>M3</v>
          </cell>
          <cell r="D379">
            <v>17.54</v>
          </cell>
          <cell r="E379">
            <v>89144</v>
          </cell>
        </row>
        <row r="380">
          <cell r="A380">
            <v>15.11</v>
          </cell>
          <cell r="B380" t="str">
            <v>PLANTACIÓN DE  DURANTA AMARILLA (INCLUYE SUMINISTRO DE ARBUSTO Y TUTOR DE MADERA)</v>
          </cell>
          <cell r="C380" t="str">
            <v>UND</v>
          </cell>
          <cell r="D380">
            <v>18</v>
          </cell>
          <cell r="E380">
            <v>4301</v>
          </cell>
        </row>
        <row r="381">
          <cell r="A381">
            <v>15.12</v>
          </cell>
          <cell r="B381" t="str">
            <v>PLANTACIÓN DE PLANTA (LENGUA DE SUEGRA) (INCLUYE SUMINISTRO DE PLANTA)</v>
          </cell>
          <cell r="C381" t="str">
            <v>UND</v>
          </cell>
          <cell r="D381">
            <v>44</v>
          </cell>
          <cell r="E381">
            <v>16290</v>
          </cell>
        </row>
        <row r="382">
          <cell r="A382">
            <v>15.13</v>
          </cell>
          <cell r="B382" t="str">
            <v>SUMINISTRO E INSTALACIÓN DE TOPELLANTAS 50 CM</v>
          </cell>
          <cell r="C382" t="str">
            <v>UND</v>
          </cell>
          <cell r="D382">
            <v>12</v>
          </cell>
          <cell r="E382">
            <v>20043</v>
          </cell>
        </row>
        <row r="383">
          <cell r="A383">
            <v>15.14</v>
          </cell>
          <cell r="B383" t="str">
            <v>DEMARCACIÓN CON PINTURA TIPO TRÁFICO E=0.08M</v>
          </cell>
          <cell r="C383" t="str">
            <v>ML</v>
          </cell>
          <cell r="D383">
            <v>45</v>
          </cell>
          <cell r="E383">
            <v>6104</v>
          </cell>
        </row>
        <row r="384">
          <cell r="B384" t="str">
            <v>SUBTOTAL EXTERIORES</v>
          </cell>
        </row>
        <row r="385">
          <cell r="A385">
            <v>16</v>
          </cell>
          <cell r="B385" t="str">
            <v>RED DE GAS NATURAL</v>
          </cell>
        </row>
        <row r="386">
          <cell r="A386">
            <v>16.010000000000002</v>
          </cell>
          <cell r="B386" t="str">
            <v>CONSTRUCCIÓN  DE ACOMETIDA PARA RED DE GAS  Ø 1"(INCLUYE ACCESORIOS)</v>
          </cell>
          <cell r="C386" t="str">
            <v>UND</v>
          </cell>
          <cell r="D386">
            <v>1</v>
          </cell>
          <cell r="E386">
            <v>600749</v>
          </cell>
        </row>
        <row r="387">
          <cell r="A387">
            <v>16.02</v>
          </cell>
          <cell r="B387" t="str">
            <v>SUMINISTRO E INSTALACIÓN DE TUBERÍA EN COBRE  Ø 1"</v>
          </cell>
          <cell r="C387" t="str">
            <v>ML</v>
          </cell>
          <cell r="D387">
            <v>515.30000000000007</v>
          </cell>
          <cell r="E387">
            <v>44054</v>
          </cell>
        </row>
        <row r="388">
          <cell r="A388">
            <v>16.03</v>
          </cell>
          <cell r="B388" t="str">
            <v>SUMINISTRO E INSTALACIÓN DE CODO 90° EN COBRE Ø 1"</v>
          </cell>
          <cell r="C388" t="str">
            <v>UND</v>
          </cell>
          <cell r="D388">
            <v>125</v>
          </cell>
          <cell r="E388">
            <v>14769</v>
          </cell>
        </row>
        <row r="389">
          <cell r="A389">
            <v>16.04</v>
          </cell>
          <cell r="B389" t="str">
            <v>SUMINISTRO E INSTALACIÓN DE UNIÓN EN COBRE Ø 1"</v>
          </cell>
          <cell r="C389" t="str">
            <v>UND</v>
          </cell>
          <cell r="D389">
            <v>81</v>
          </cell>
          <cell r="E389">
            <v>11696</v>
          </cell>
        </row>
        <row r="390">
          <cell r="A390">
            <v>16.05</v>
          </cell>
          <cell r="B390" t="str">
            <v>SUMINISTRO E INSTALACIÓN DE VÁLVULA DE CIERRE Ø 1"</v>
          </cell>
          <cell r="C390" t="str">
            <v>UND</v>
          </cell>
          <cell r="D390">
            <v>28</v>
          </cell>
          <cell r="E390">
            <v>86641</v>
          </cell>
        </row>
        <row r="391">
          <cell r="A391">
            <v>16.059999999999999</v>
          </cell>
          <cell r="B391" t="str">
            <v>SUMINISTRO E INSTALACIÓN DE REJILLA PLÁSTICA PARA VENTILACIÓN  DE 30x30cm</v>
          </cell>
          <cell r="C391" t="str">
            <v>UND</v>
          </cell>
          <cell r="D391">
            <v>12</v>
          </cell>
          <cell r="E391">
            <v>26092</v>
          </cell>
        </row>
        <row r="392">
          <cell r="A392">
            <v>16.07</v>
          </cell>
          <cell r="B392" t="str">
            <v>SUMINISTRO E INSTALACIÓN TAPA PLÁSTICA DE REGISTRO DE  20x20cm</v>
          </cell>
          <cell r="C392" t="str">
            <v>UND</v>
          </cell>
          <cell r="D392">
            <v>14</v>
          </cell>
          <cell r="E392">
            <v>11061</v>
          </cell>
        </row>
        <row r="393">
          <cell r="A393">
            <v>16.079999999999998</v>
          </cell>
          <cell r="B393" t="str">
            <v>SUMINISTRO E INSTALACIÓN DE FLAUTA SCH 40 A.G. Ø 1"</v>
          </cell>
          <cell r="C393" t="str">
            <v>ML</v>
          </cell>
          <cell r="D393">
            <v>4.1999999999999993</v>
          </cell>
          <cell r="E393">
            <v>29998</v>
          </cell>
        </row>
        <row r="394">
          <cell r="A394">
            <v>16.09</v>
          </cell>
          <cell r="B394" t="str">
            <v>SUMINISTRO E INSTALACIÓN DE ANCLAJE PARA FLAUTA (TIPO-3)</v>
          </cell>
          <cell r="C394" t="str">
            <v>UND</v>
          </cell>
          <cell r="D394">
            <v>4</v>
          </cell>
          <cell r="E394">
            <v>11329</v>
          </cell>
        </row>
        <row r="395">
          <cell r="A395">
            <v>16.100000000000001</v>
          </cell>
          <cell r="B395" t="str">
            <v>SUMINISTRO E INSTALACIÓN DE UNIÓN UNIVERSAL  Ø 1"</v>
          </cell>
          <cell r="C395" t="str">
            <v>UND</v>
          </cell>
          <cell r="D395">
            <v>3</v>
          </cell>
          <cell r="E395">
            <v>43495</v>
          </cell>
        </row>
        <row r="396">
          <cell r="A396">
            <v>16.11</v>
          </cell>
          <cell r="B396" t="str">
            <v>SUMINISTRO E INSTALACIÓN DE MEDIDOR G-2.5 Q=3.81 M3/H</v>
          </cell>
          <cell r="C396" t="str">
            <v>UND</v>
          </cell>
          <cell r="D396">
            <v>14</v>
          </cell>
          <cell r="E396">
            <v>240748</v>
          </cell>
        </row>
        <row r="397">
          <cell r="A397">
            <v>16.12</v>
          </cell>
          <cell r="B397" t="str">
            <v>SUMINISTRO E INSTALACIÓN DE REGULADOR ÚNICA ETAPA Q=3.81 m3/h</v>
          </cell>
          <cell r="C397" t="str">
            <v>UND</v>
          </cell>
          <cell r="D397">
            <v>1</v>
          </cell>
          <cell r="E397">
            <v>138529</v>
          </cell>
        </row>
        <row r="398">
          <cell r="A398">
            <v>16.13</v>
          </cell>
          <cell r="B398" t="str">
            <v>SUMINISTRO E INSTALACIÓN DE VÁLVULA BOLA  M26 Ø 1"</v>
          </cell>
          <cell r="C398" t="str">
            <v>UND</v>
          </cell>
          <cell r="D398">
            <v>1</v>
          </cell>
          <cell r="E398">
            <v>35294</v>
          </cell>
        </row>
        <row r="399">
          <cell r="A399">
            <v>16.14</v>
          </cell>
          <cell r="B399" t="str">
            <v>SUMINISTRO E INSTALACIÓN DE ELEVADOR Ø 1"</v>
          </cell>
          <cell r="C399" t="str">
            <v>UND</v>
          </cell>
          <cell r="D399">
            <v>1</v>
          </cell>
          <cell r="E399">
            <v>54401</v>
          </cell>
        </row>
        <row r="400">
          <cell r="A400">
            <v>16.149999999999999</v>
          </cell>
          <cell r="B400" t="str">
            <v>SUMINISTRO E INSTALACIÓN DE CAJA EN MAMPOSTERÍA (INCLUYE PUERTA TIPO REJILLA DE VENTILACIÓN)</v>
          </cell>
          <cell r="C400" t="str">
            <v>UND</v>
          </cell>
          <cell r="D400">
            <v>1</v>
          </cell>
          <cell r="E400">
            <v>297634</v>
          </cell>
        </row>
        <row r="401">
          <cell r="B401" t="str">
            <v>SUBTOTAL INSTALACIÓN DE GAS</v>
          </cell>
        </row>
        <row r="402">
          <cell r="A402">
            <v>17</v>
          </cell>
          <cell r="B402" t="str">
            <v>MOBILIARIO PLAZA DE COMIDAS Y ASCENSOR</v>
          </cell>
        </row>
        <row r="403">
          <cell r="A403">
            <v>17.010000000000002</v>
          </cell>
          <cell r="B403" t="str">
            <v xml:space="preserve">SUMINISTRO E INSTALACIÓN MESÓN EN ACERO INOXIDABLE  </v>
          </cell>
          <cell r="C403" t="str">
            <v>ML</v>
          </cell>
          <cell r="D403">
            <v>57.12</v>
          </cell>
          <cell r="E403">
            <v>1375607</v>
          </cell>
        </row>
        <row r="404">
          <cell r="A404">
            <v>17.02</v>
          </cell>
          <cell r="B404" t="str">
            <v>INSTALACIÓN ESTUFA INDUSTRIAL 4 PUESTOS</v>
          </cell>
          <cell r="C404" t="str">
            <v>UND</v>
          </cell>
          <cell r="D404">
            <v>14</v>
          </cell>
          <cell r="E404">
            <v>69628</v>
          </cell>
        </row>
        <row r="405">
          <cell r="A405">
            <v>17.03</v>
          </cell>
          <cell r="B405" t="str">
            <v>INSTALACIÓN CAMPANA EXTRACTORA PARA COCINA INDUSTRIAL EN ACERO INOXIDABLE</v>
          </cell>
          <cell r="C405" t="str">
            <v>UND</v>
          </cell>
          <cell r="D405">
            <v>14</v>
          </cell>
          <cell r="E405">
            <v>69628</v>
          </cell>
        </row>
        <row r="406">
          <cell r="A406">
            <v>17.04</v>
          </cell>
          <cell r="B406" t="str">
            <v>SUMINISTRO E INSTALACIÓN LAVAPLATOS EN ACERO INOXIDABLE DOBLE TANQUE 100X51 (INCLUYE SIFÓN  Y GRIFERÍA)</v>
          </cell>
          <cell r="C406" t="str">
            <v>UND</v>
          </cell>
          <cell r="D406">
            <v>14</v>
          </cell>
          <cell r="E406">
            <v>554022</v>
          </cell>
        </row>
        <row r="407">
          <cell r="A407">
            <v>17.05</v>
          </cell>
          <cell r="B407" t="str">
            <v>INSTALACIÓN MUEBLE COMEDOR 6 PUESTOS PARA RESTAURANTE M-03</v>
          </cell>
          <cell r="C407" t="str">
            <v>UND</v>
          </cell>
          <cell r="D407">
            <v>18</v>
          </cell>
          <cell r="E407">
            <v>8128</v>
          </cell>
        </row>
        <row r="408">
          <cell r="A408">
            <v>17.059999999999999</v>
          </cell>
          <cell r="B408" t="str">
            <v>INSTALACIÓN  MUEBLE COMEDOR 4 PUESTOS PARA RESTAURANTE M-02</v>
          </cell>
          <cell r="C408" t="str">
            <v>UND</v>
          </cell>
          <cell r="D408">
            <v>49</v>
          </cell>
          <cell r="E408">
            <v>8128</v>
          </cell>
        </row>
        <row r="409">
          <cell r="A409">
            <v>17.07</v>
          </cell>
          <cell r="B409" t="str">
            <v>INSTALACIÓN  MUEBLE COMEDOR 2 PUESTOS PARA RESTAURANTE M-01</v>
          </cell>
          <cell r="C409" t="str">
            <v>UND</v>
          </cell>
          <cell r="D409">
            <v>2</v>
          </cell>
          <cell r="E409">
            <v>8128</v>
          </cell>
        </row>
        <row r="410">
          <cell r="A410">
            <v>17.079999999999998</v>
          </cell>
          <cell r="B410" t="str">
            <v>INSTALACIÓN MUEBLE BARRA EN MELAMINA RH M-04 Y M-05</v>
          </cell>
          <cell r="C410" t="str">
            <v>ML</v>
          </cell>
          <cell r="D410">
            <v>40.020000000000003</v>
          </cell>
          <cell r="E410">
            <v>40640</v>
          </cell>
        </row>
        <row r="411">
          <cell r="A411">
            <v>17.09</v>
          </cell>
          <cell r="B411" t="str">
            <v>INSTALACIÓN SILLA TIPO BARRA</v>
          </cell>
          <cell r="C411" t="str">
            <v>UND</v>
          </cell>
          <cell r="D411">
            <v>48</v>
          </cell>
          <cell r="E411">
            <v>38792</v>
          </cell>
        </row>
        <row r="412">
          <cell r="A412">
            <v>17.100000000000001</v>
          </cell>
          <cell r="B412" t="str">
            <v>INSTALACIÓN SILLA TIPO SOFÁ M-10</v>
          </cell>
          <cell r="C412" t="str">
            <v>UND</v>
          </cell>
          <cell r="D412">
            <v>8</v>
          </cell>
          <cell r="E412">
            <v>40640</v>
          </cell>
        </row>
        <row r="413">
          <cell r="A413">
            <v>17.11</v>
          </cell>
          <cell r="B413" t="str">
            <v>INSTALACIÓN MUEBLE BAJO PARA MESONES Y BARRA M-11 Y M-12</v>
          </cell>
          <cell r="C413" t="str">
            <v>ML</v>
          </cell>
          <cell r="D413">
            <v>32.200000000000003</v>
          </cell>
          <cell r="E413">
            <v>57836</v>
          </cell>
        </row>
        <row r="414">
          <cell r="A414">
            <v>17.12</v>
          </cell>
          <cell r="B414" t="str">
            <v>INSTALACIÓN SHUT DE BASURAS 3 CANECAS DE 180 L</v>
          </cell>
          <cell r="C414" t="str">
            <v>UND</v>
          </cell>
          <cell r="D414">
            <v>2</v>
          </cell>
          <cell r="E414">
            <v>15631</v>
          </cell>
        </row>
        <row r="415">
          <cell r="A415">
            <v>17.13</v>
          </cell>
          <cell r="B415" t="str">
            <v>INSTALACIÓN TORNIQUETE  DE UN PASILLO BIDIRECCIONAL BRAZO FIJO ACERO INOXIDABLE AUTOLINE</v>
          </cell>
          <cell r="C415" t="str">
            <v>UND</v>
          </cell>
          <cell r="D415">
            <v>1</v>
          </cell>
          <cell r="E415">
            <v>54487</v>
          </cell>
        </row>
        <row r="416">
          <cell r="A416">
            <v>17.14</v>
          </cell>
          <cell r="B416" t="str">
            <v>INSTALACIÓN ESTACIÓN HORIZONTAL CAMBIADOR PARA BEBÉ</v>
          </cell>
          <cell r="C416" t="str">
            <v>UND</v>
          </cell>
          <cell r="D416">
            <v>2</v>
          </cell>
          <cell r="E416">
            <v>60182</v>
          </cell>
        </row>
        <row r="417">
          <cell r="A417">
            <v>17.149999999999999</v>
          </cell>
          <cell r="B417" t="str">
            <v xml:space="preserve">FABRICACIÓN E INSTALACIÓN BICICLETERO  </v>
          </cell>
          <cell r="C417" t="str">
            <v>UND</v>
          </cell>
          <cell r="D417">
            <v>2</v>
          </cell>
          <cell r="E417">
            <v>838536</v>
          </cell>
        </row>
        <row r="418">
          <cell r="A418">
            <v>17.16</v>
          </cell>
          <cell r="B418" t="str">
            <v>INSTALACIÓN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18" t="str">
            <v>UND</v>
          </cell>
          <cell r="D418">
            <v>1</v>
          </cell>
          <cell r="E418">
            <v>3487176</v>
          </cell>
        </row>
        <row r="419">
          <cell r="B419" t="str">
            <v>SUBTOTAL MOBILIARIO</v>
          </cell>
        </row>
        <row r="420">
          <cell r="A420">
            <v>18</v>
          </cell>
          <cell r="B420" t="str">
            <v>INSTALACIÓN VOZ Y DATOS</v>
          </cell>
        </row>
        <row r="421">
          <cell r="A421">
            <v>18.010000000000002</v>
          </cell>
          <cell r="B421" t="str">
            <v>SUMINISTRO E INSTALACIÓN GABINETE RACK DE PARED 9UR 3BUMEN POWEST</v>
          </cell>
          <cell r="C421" t="str">
            <v>UND</v>
          </cell>
          <cell r="D421">
            <v>1</v>
          </cell>
          <cell r="E421">
            <v>315025</v>
          </cell>
        </row>
        <row r="422">
          <cell r="A422">
            <v>18.02</v>
          </cell>
          <cell r="B422" t="str">
            <v>INSTALACIÓN, CONFIGURACIÓN Y SUMINISTRO PATCH PANEL 2/48 PUERTOS 10/100/1000 BASE-4PUERTOS SFP 10GB CAT6A POWEST (DATOS Y VOZ )</v>
          </cell>
          <cell r="C422" t="str">
            <v>UND</v>
          </cell>
          <cell r="D422">
            <v>1</v>
          </cell>
          <cell r="E422">
            <v>565316</v>
          </cell>
        </row>
        <row r="423">
          <cell r="A423">
            <v>18.03</v>
          </cell>
          <cell r="B423" t="str">
            <v>INSTALACIÓN, CONFIGURACIÓN Y SUMINISTRO PATCH CORD AZUL 3FT CAT 6A POWEST (DATOS)</v>
          </cell>
          <cell r="C423" t="str">
            <v>UND</v>
          </cell>
          <cell r="D423">
            <v>16</v>
          </cell>
          <cell r="E423">
            <v>13404</v>
          </cell>
        </row>
        <row r="424">
          <cell r="A424">
            <v>18.04</v>
          </cell>
          <cell r="B424" t="str">
            <v>SUMINISTRO E INSTALACIÓN PDU UNIDAD DE DISTRIBUCIÓN DE ENERGÍA POWEST 12 SALIDAS REGULADAS</v>
          </cell>
          <cell r="C424" t="str">
            <v>UND</v>
          </cell>
          <cell r="D424">
            <v>2</v>
          </cell>
          <cell r="E424">
            <v>125514</v>
          </cell>
        </row>
        <row r="425">
          <cell r="A425">
            <v>18.05</v>
          </cell>
          <cell r="B425" t="str">
            <v xml:space="preserve">SUMINISTRO E INSTALACIÓN ORGANIZADOR HORIZONTAL 19" 2UR POWEST                      </v>
          </cell>
          <cell r="C425" t="str">
            <v>UND</v>
          </cell>
          <cell r="D425">
            <v>4</v>
          </cell>
          <cell r="E425">
            <v>44117</v>
          </cell>
        </row>
        <row r="426">
          <cell r="A426">
            <v>18.059999999999999</v>
          </cell>
          <cell r="B426" t="str">
            <v>INSTALACIÓN, CONFIGURACIÓN Y SUMINISTRO ACCES POINT PARA EXTERIOR 802.11AC DOBLE BANDA 2.4/5 GHZ, MIMO 2X2 ANTENAS DESMONTABLES HASTA 11,67Mbps</v>
          </cell>
          <cell r="C426" t="str">
            <v>UND</v>
          </cell>
          <cell r="D426">
            <v>4</v>
          </cell>
          <cell r="E426">
            <v>551242</v>
          </cell>
        </row>
        <row r="427">
          <cell r="A427">
            <v>18.07</v>
          </cell>
          <cell r="B427" t="str">
            <v>CONSTRUCCIÓN DE SALIDA DE DATOS COMPLETA (INCLUYE FACE PLATE Y MARCACIÓN)</v>
          </cell>
          <cell r="C427" t="str">
            <v>UND</v>
          </cell>
          <cell r="D427">
            <v>32</v>
          </cell>
          <cell r="E427">
            <v>74302</v>
          </cell>
        </row>
        <row r="428">
          <cell r="A428">
            <v>18.079999999999998</v>
          </cell>
          <cell r="B428" t="str">
            <v xml:space="preserve">CONSTRUCCIÓN DE SALIDA TV PVC COMPLETA </v>
          </cell>
          <cell r="C428" t="str">
            <v>UND</v>
          </cell>
          <cell r="D428">
            <v>7</v>
          </cell>
          <cell r="E428">
            <v>47206</v>
          </cell>
        </row>
        <row r="429">
          <cell r="A429">
            <v>18.09</v>
          </cell>
          <cell r="B429" t="str">
            <v>SUMINISTRO E INSTALACIÓN CABLEADO UV/FPT CAT6A  (DATOS Y VOZ)</v>
          </cell>
          <cell r="C429" t="str">
            <v>ML</v>
          </cell>
          <cell r="D429">
            <v>1208.8900000000001</v>
          </cell>
          <cell r="E429">
            <v>3741</v>
          </cell>
        </row>
        <row r="430">
          <cell r="A430">
            <v>18.100000000000001</v>
          </cell>
          <cell r="B430" t="str">
            <v>SUMINISTRO E INSTALACIÓN DE CABLE TELEVISIÓN RG6</v>
          </cell>
          <cell r="C430" t="str">
            <v>ML</v>
          </cell>
          <cell r="D430">
            <v>204.57</v>
          </cell>
          <cell r="E430">
            <v>3363</v>
          </cell>
        </row>
        <row r="431">
          <cell r="A431">
            <v>18.11</v>
          </cell>
          <cell r="B431" t="str">
            <v xml:space="preserve">INSTALACIÓN, CONFIGURACIÓN Y SUMINISTRO SWITCH CONCENTRADOR CISCO 2960 - 24G SWICHT CORE </v>
          </cell>
          <cell r="C431" t="str">
            <v>UND</v>
          </cell>
          <cell r="D431">
            <v>2</v>
          </cell>
          <cell r="E431">
            <v>639499</v>
          </cell>
        </row>
        <row r="432">
          <cell r="A432">
            <v>18.12</v>
          </cell>
          <cell r="B432" t="str">
            <v xml:space="preserve">SUMINISTRO E INSTALACIÓN ORGANIZADOR VERTICAL POWEST </v>
          </cell>
          <cell r="C432" t="str">
            <v>UND</v>
          </cell>
          <cell r="D432">
            <v>4</v>
          </cell>
          <cell r="E432">
            <v>41918</v>
          </cell>
        </row>
        <row r="433">
          <cell r="A433">
            <v>18.13</v>
          </cell>
          <cell r="B433" t="str">
            <v>CONSTRUCCIÓN DE ACOMETIDA TELEFÓNICA 1"</v>
          </cell>
          <cell r="C433" t="str">
            <v>ML</v>
          </cell>
          <cell r="D433">
            <v>40.42</v>
          </cell>
          <cell r="E433">
            <v>29400</v>
          </cell>
        </row>
        <row r="434">
          <cell r="A434">
            <v>18.14</v>
          </cell>
          <cell r="B434" t="str">
            <v>CONSTRUCCIÓN DE ACOMETIDA TELEVISIÓN 1" RG6"</v>
          </cell>
          <cell r="C434" t="str">
            <v>ML</v>
          </cell>
          <cell r="D434">
            <v>53.48</v>
          </cell>
          <cell r="E434">
            <v>30256</v>
          </cell>
        </row>
        <row r="435">
          <cell r="A435">
            <v>18.149999999999999</v>
          </cell>
          <cell r="B435" t="str">
            <v>SUMINISTRO E INSTALACIÓN DE BANDEJA PORTACABLES 200X60</v>
          </cell>
          <cell r="C435" t="str">
            <v>ML</v>
          </cell>
          <cell r="D435">
            <v>47.14</v>
          </cell>
          <cell r="E435">
            <v>39391</v>
          </cell>
        </row>
        <row r="436">
          <cell r="B436" t="str">
            <v>SUBTOTAL VOZ Y DATOS</v>
          </cell>
        </row>
        <row r="437">
          <cell r="A437">
            <v>19</v>
          </cell>
          <cell r="B437" t="str">
            <v>ASEO GENERAL</v>
          </cell>
        </row>
        <row r="438">
          <cell r="A438">
            <v>19.010000000000002</v>
          </cell>
          <cell r="B438" t="str">
            <v>LIMPIEZA GENERAL DE OBRA</v>
          </cell>
          <cell r="C438" t="str">
            <v>M2</v>
          </cell>
          <cell r="D438">
            <v>1900.3</v>
          </cell>
          <cell r="E438">
            <v>3652</v>
          </cell>
        </row>
        <row r="439">
          <cell r="B439" t="str">
            <v>SUBTOTAL ASEO GENERAL</v>
          </cell>
        </row>
        <row r="441">
          <cell r="A441" t="str">
            <v>SUBTOTAL COSTO DIRECTO DE OBRA</v>
          </cell>
        </row>
        <row r="442">
          <cell r="A442" t="str">
            <v xml:space="preserve">VALOR COSTO CONSTRUCCIÓN COSTO DIRECTO </v>
          </cell>
        </row>
        <row r="443">
          <cell r="A443" t="str">
            <v>ADMINISTRACIÓN (20%)</v>
          </cell>
        </row>
        <row r="444">
          <cell r="A444" t="str">
            <v>IMPREVISTOS (3%)</v>
          </cell>
        </row>
        <row r="445">
          <cell r="A445" t="str">
            <v>UTILIDAD (7%)</v>
          </cell>
        </row>
        <row r="446">
          <cell r="A446" t="str">
            <v>TOTAL COSTOS INDIRECTOS</v>
          </cell>
        </row>
        <row r="447">
          <cell r="B447" t="str">
            <v>INSPECTOR DELEGADO RETIE Y EMISIÓN DE CERTIFICADO DE RECIBO A SATISFACCIÓN DE LAS INSTALACIONES</v>
          </cell>
        </row>
        <row r="448">
          <cell r="B448" t="str">
            <v>INSPECTOR DELEGADO RETILAP Y EMISIÓN DE CERTIFICADO DE RECIBO A SATISFACCIÓN DE LAS INSTALACIONES</v>
          </cell>
        </row>
        <row r="449">
          <cell r="A449" t="str">
            <v>TOTAL COSTOS TRAMITES ELÉCTRICOS</v>
          </cell>
        </row>
        <row r="450">
          <cell r="A450" t="str">
            <v>VALOR TOTAL OBRA</v>
          </cell>
        </row>
        <row r="451">
          <cell r="A451">
            <v>20</v>
          </cell>
          <cell r="B451" t="str">
            <v>SUMINISTROS</v>
          </cell>
        </row>
        <row r="452">
          <cell r="A452">
            <v>20.010000000000002</v>
          </cell>
          <cell r="B452" t="str">
            <v>SUMINISTRO PLANTA DE EMERGENCIA CAPACIDAD 48 KVA/ 35 KW TRIFÁSICA, 208-120V - 60 Hz, ENCABINADA</v>
          </cell>
          <cell r="C452" t="str">
            <v>UND</v>
          </cell>
          <cell r="D452">
            <v>1</v>
          </cell>
          <cell r="E452">
            <v>70071010</v>
          </cell>
        </row>
        <row r="453">
          <cell r="A453">
            <v>20.02</v>
          </cell>
          <cell r="B453" t="str">
            <v>SUMINISTRO ESTUFA INDUSTRIAL 4 PUESTOS</v>
          </cell>
          <cell r="C453" t="str">
            <v>UND</v>
          </cell>
          <cell r="D453">
            <v>14</v>
          </cell>
          <cell r="E453">
            <v>4957983</v>
          </cell>
        </row>
        <row r="454">
          <cell r="A454">
            <v>20.03</v>
          </cell>
          <cell r="B454" t="str">
            <v>SUMINISTRO CAMPANA EXTRACTORA PARA COCINA INDUSTRIAL EN ACERO INOXIDABLE</v>
          </cell>
          <cell r="C454" t="str">
            <v>UND</v>
          </cell>
          <cell r="D454">
            <v>14</v>
          </cell>
          <cell r="E454">
            <v>3015168</v>
          </cell>
        </row>
        <row r="455">
          <cell r="A455">
            <v>20.04</v>
          </cell>
          <cell r="B455" t="str">
            <v>SUMINISTRO MUEBLE COMEDOR 6 PUESTOS PARA RESTAURANTE M-03</v>
          </cell>
          <cell r="C455" t="str">
            <v>UND</v>
          </cell>
          <cell r="D455">
            <v>18</v>
          </cell>
          <cell r="E455">
            <v>1142500</v>
          </cell>
        </row>
        <row r="456">
          <cell r="A456">
            <v>20.05</v>
          </cell>
          <cell r="B456" t="str">
            <v>SUMINISTRO  MUEBLE COMEDOR 4 PUESTOS PARA RESTAURANTE M-02</v>
          </cell>
          <cell r="C456" t="str">
            <v>UND</v>
          </cell>
          <cell r="D456">
            <v>49</v>
          </cell>
          <cell r="E456">
            <v>880000</v>
          </cell>
        </row>
        <row r="457">
          <cell r="A457">
            <v>20.059999999999999</v>
          </cell>
          <cell r="B457" t="str">
            <v>SUMINISTRO  MUEBLE COMEDOR 2 PUESTOS PARA RESTAURANTE M-01</v>
          </cell>
          <cell r="C457" t="str">
            <v>UND</v>
          </cell>
          <cell r="D457">
            <v>2</v>
          </cell>
          <cell r="E457">
            <v>685000</v>
          </cell>
        </row>
        <row r="458">
          <cell r="A458">
            <v>20.07</v>
          </cell>
          <cell r="B458" t="str">
            <v>SUMINISTRO MUEBLE BARRA EN MELAMINA RH M-04 Y M-05</v>
          </cell>
          <cell r="C458" t="str">
            <v>ML</v>
          </cell>
          <cell r="D458">
            <v>40.020000000000003</v>
          </cell>
          <cell r="E458">
            <v>365440</v>
          </cell>
        </row>
        <row r="459">
          <cell r="A459">
            <v>20.079999999999998</v>
          </cell>
          <cell r="B459" t="str">
            <v>SUMINISTRO SILLA TIPO BARRA</v>
          </cell>
          <cell r="C459" t="str">
            <v>UND</v>
          </cell>
          <cell r="D459">
            <v>48</v>
          </cell>
          <cell r="E459">
            <v>243567</v>
          </cell>
        </row>
        <row r="460">
          <cell r="A460">
            <v>20.09</v>
          </cell>
          <cell r="B460" t="str">
            <v>SUMINISTRO SILLA TIPO SOFÁ M-10</v>
          </cell>
          <cell r="C460" t="str">
            <v>UND</v>
          </cell>
          <cell r="D460">
            <v>8</v>
          </cell>
          <cell r="E460">
            <v>2900000</v>
          </cell>
        </row>
        <row r="461">
          <cell r="A461">
            <v>20.100000000000001</v>
          </cell>
          <cell r="B461" t="str">
            <v>SUMINISTRO MUEBLE BAJO PARA MESONES Y BARRA M-11 Y M-12</v>
          </cell>
          <cell r="C461" t="str">
            <v>ML</v>
          </cell>
          <cell r="D461">
            <v>32.200000000000003</v>
          </cell>
          <cell r="E461">
            <v>673668</v>
          </cell>
        </row>
        <row r="462">
          <cell r="A462">
            <v>20.11</v>
          </cell>
          <cell r="B462" t="str">
            <v>SUMINISTRO SHUT DE BASURAS 3 CANECAS DE 180 L</v>
          </cell>
          <cell r="C462" t="str">
            <v>UND</v>
          </cell>
          <cell r="D462">
            <v>2</v>
          </cell>
          <cell r="E462">
            <v>1002732</v>
          </cell>
        </row>
        <row r="463">
          <cell r="A463">
            <v>20.12</v>
          </cell>
          <cell r="B463" t="str">
            <v>SUMINISTRO TORNIQUETE  DE UN PASILLO BIDIRECCIONAL BRAZO FIJO ACERO INOXIDABLE AUTOLINE</v>
          </cell>
          <cell r="C463" t="str">
            <v>UND</v>
          </cell>
          <cell r="D463">
            <v>1</v>
          </cell>
          <cell r="E463">
            <v>8272113</v>
          </cell>
        </row>
        <row r="464">
          <cell r="A464">
            <v>20.13</v>
          </cell>
          <cell r="B464" t="str">
            <v>SUMINISTRO ESTACIÓN HORIZONTAL CAMBIADOR PARA BEBÉ</v>
          </cell>
          <cell r="C464" t="str">
            <v>UND</v>
          </cell>
          <cell r="D464">
            <v>2</v>
          </cell>
          <cell r="E464">
            <v>1283567</v>
          </cell>
        </row>
        <row r="465">
          <cell r="A465">
            <v>20.14</v>
          </cell>
          <cell r="B465" t="str">
            <v>SUMINISTRO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65" t="str">
            <v>UND</v>
          </cell>
          <cell r="D465">
            <v>1</v>
          </cell>
          <cell r="E465">
            <v>46038575</v>
          </cell>
        </row>
        <row r="466">
          <cell r="A466" t="str">
            <v>TOTAL SUMINISTROS ANTES DE IVA</v>
          </cell>
        </row>
        <row r="467">
          <cell r="A467" t="str">
            <v>IVA 19% PARA SUMINISTROS</v>
          </cell>
        </row>
        <row r="468">
          <cell r="A468" t="str">
            <v>TOTAL SUMINISTROS</v>
          </cell>
        </row>
        <row r="469">
          <cell r="A469" t="str">
            <v>VALOR TOTAL DE PROYECTO</v>
          </cell>
        </row>
        <row r="470">
          <cell r="A470" t="str">
            <v>INTERVENTORÍA</v>
          </cell>
          <cell r="D470">
            <v>0.06</v>
          </cell>
        </row>
        <row r="471">
          <cell r="A471" t="str">
            <v>VALOR TOTAL DE PROYECTO + INTERVENTORÍA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refreshError="1"/>
      <sheetData sheetId="3" refreshError="1"/>
      <sheetData sheetId="4" refreshError="1"/>
      <sheetData sheetId="5" refreshError="1"/>
      <sheetData sheetId="6"/>
      <sheetData sheetId="7">
        <row r="40">
          <cell r="C40">
            <v>78255</v>
          </cell>
          <cell r="D40">
            <v>93341</v>
          </cell>
          <cell r="E40">
            <v>100844</v>
          </cell>
          <cell r="F40">
            <v>102332</v>
          </cell>
          <cell r="G40">
            <v>104582</v>
          </cell>
          <cell r="J40">
            <v>109607</v>
          </cell>
          <cell r="K40">
            <v>144080</v>
          </cell>
          <cell r="L40">
            <v>175134</v>
          </cell>
        </row>
        <row r="43">
          <cell r="Q43">
            <v>2620832.6573273777</v>
          </cell>
          <cell r="W43">
            <v>5789729.6407758491</v>
          </cell>
        </row>
      </sheetData>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Variables"/>
      <sheetName val="Reajustes estimado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row r="6">
          <cell r="C6">
            <v>1.04</v>
          </cell>
          <cell r="D6">
            <v>1.04</v>
          </cell>
          <cell r="E6">
            <v>1.04</v>
          </cell>
        </row>
        <row r="7">
          <cell r="C7">
            <v>1.05</v>
          </cell>
          <cell r="D7">
            <v>1.05</v>
          </cell>
          <cell r="E7">
            <v>1.05</v>
          </cell>
        </row>
        <row r="13">
          <cell r="B13" t="str">
            <v>X</v>
          </cell>
          <cell r="C13" t="str">
            <v>X</v>
          </cell>
          <cell r="D13" t="str">
            <v>X</v>
          </cell>
        </row>
        <row r="14">
          <cell r="B14" t="str">
            <v>X</v>
          </cell>
          <cell r="D14" t="str">
            <v>X</v>
          </cell>
        </row>
        <row r="15">
          <cell r="C15" t="str">
            <v>X</v>
          </cell>
        </row>
        <row r="16">
          <cell r="C16" t="str">
            <v>X</v>
          </cell>
          <cell r="D16" t="str">
            <v>X</v>
          </cell>
        </row>
      </sheetData>
      <sheetData sheetId="3"/>
      <sheetData sheetId="4">
        <row r="2">
          <cell r="A2" t="str">
            <v>CONSTRUCCION DE OBRAS MECANICAS PARA FACILIDADES DE PRODUCCION Y EXPLORACION PARA LOS CAMPOS  DE EMERALD ENERGY EN LOS BLOQUES OMBU, MARANTA Y BLOQUES EXPLORATORIOS ALEDAÑOS</v>
          </cell>
        </row>
        <row r="3">
          <cell r="A3" t="str">
            <v>xxx</v>
          </cell>
        </row>
      </sheetData>
      <sheetData sheetId="5">
        <row r="1">
          <cell r="J1">
            <v>0</v>
          </cell>
        </row>
      </sheetData>
      <sheetData sheetId="6"/>
      <sheetData sheetId="7"/>
      <sheetData sheetId="8"/>
      <sheetData sheetId="9">
        <row r="6">
          <cell r="A6">
            <v>1</v>
          </cell>
          <cell r="B6" t="str">
            <v>Ayudante - Obrero</v>
          </cell>
          <cell r="C6" t="str">
            <v>Hr</v>
          </cell>
          <cell r="D6">
            <v>0</v>
          </cell>
          <cell r="E6">
            <v>0</v>
          </cell>
          <cell r="F6">
            <v>0</v>
          </cell>
          <cell r="G6">
            <v>0</v>
          </cell>
        </row>
        <row r="7">
          <cell r="A7">
            <v>2</v>
          </cell>
          <cell r="B7" t="str">
            <v>Conductor</v>
          </cell>
          <cell r="C7" t="str">
            <v>Hr</v>
          </cell>
          <cell r="D7">
            <v>0</v>
          </cell>
          <cell r="E7">
            <v>0</v>
          </cell>
          <cell r="F7">
            <v>0</v>
          </cell>
          <cell r="G7">
            <v>0</v>
          </cell>
        </row>
        <row r="8">
          <cell r="A8">
            <v>3</v>
          </cell>
          <cell r="B8" t="str">
            <v>Operador maquinaria pesada</v>
          </cell>
          <cell r="C8" t="str">
            <v>Hr</v>
          </cell>
          <cell r="D8">
            <v>0</v>
          </cell>
          <cell r="E8">
            <v>0</v>
          </cell>
          <cell r="F8">
            <v>0</v>
          </cell>
          <cell r="G8">
            <v>0</v>
          </cell>
        </row>
        <row r="9">
          <cell r="A9">
            <v>4</v>
          </cell>
          <cell r="B9" t="str">
            <v>Soldador calificado</v>
          </cell>
          <cell r="C9" t="str">
            <v>Hr</v>
          </cell>
          <cell r="D9">
            <v>0</v>
          </cell>
          <cell r="E9">
            <v>0</v>
          </cell>
          <cell r="F9">
            <v>0</v>
          </cell>
          <cell r="G9">
            <v>0</v>
          </cell>
        </row>
        <row r="10">
          <cell r="A10">
            <v>5</v>
          </cell>
          <cell r="B10" t="str">
            <v>Soldador no calificado</v>
          </cell>
          <cell r="C10" t="str">
            <v>Hr</v>
          </cell>
          <cell r="D10">
            <v>0</v>
          </cell>
          <cell r="E10">
            <v>0</v>
          </cell>
          <cell r="F10">
            <v>0</v>
          </cell>
          <cell r="G10">
            <v>0</v>
          </cell>
        </row>
        <row r="11">
          <cell r="A11">
            <v>6</v>
          </cell>
          <cell r="B11" t="str">
            <v>Ayudante de soldadura I</v>
          </cell>
          <cell r="C11" t="str">
            <v>Hr</v>
          </cell>
          <cell r="D11">
            <v>0</v>
          </cell>
          <cell r="E11">
            <v>0</v>
          </cell>
          <cell r="F11">
            <v>0</v>
          </cell>
          <cell r="G11">
            <v>0</v>
          </cell>
        </row>
        <row r="12">
          <cell r="A12">
            <v>7</v>
          </cell>
          <cell r="B12" t="str">
            <v>Tubero I</v>
          </cell>
          <cell r="C12" t="str">
            <v>Hr</v>
          </cell>
          <cell r="D12">
            <v>0</v>
          </cell>
          <cell r="E12">
            <v>0</v>
          </cell>
          <cell r="F12">
            <v>0</v>
          </cell>
          <cell r="G12">
            <v>0</v>
          </cell>
        </row>
        <row r="13">
          <cell r="A13">
            <v>8</v>
          </cell>
          <cell r="B13" t="str">
            <v>Ayudante de maquinaria pesada</v>
          </cell>
          <cell r="C13" t="str">
            <v>Hr</v>
          </cell>
          <cell r="D13">
            <v>0</v>
          </cell>
          <cell r="E13">
            <v>0</v>
          </cell>
          <cell r="F13">
            <v>0</v>
          </cell>
          <cell r="G13">
            <v>0</v>
          </cell>
        </row>
        <row r="14">
          <cell r="A14">
            <v>9</v>
          </cell>
          <cell r="B14" t="str">
            <v>Supervisor de soldadura</v>
          </cell>
          <cell r="C14" t="str">
            <v>Hr</v>
          </cell>
          <cell r="D14">
            <v>0</v>
          </cell>
          <cell r="E14">
            <v>0</v>
          </cell>
          <cell r="F14">
            <v>0</v>
          </cell>
          <cell r="G14">
            <v>0</v>
          </cell>
        </row>
        <row r="15">
          <cell r="A15">
            <v>10</v>
          </cell>
          <cell r="B15">
            <v>0</v>
          </cell>
          <cell r="C15" t="str">
            <v>Hr</v>
          </cell>
          <cell r="D15">
            <v>0</v>
          </cell>
          <cell r="E15">
            <v>0</v>
          </cell>
          <cell r="F15">
            <v>0</v>
          </cell>
          <cell r="G15">
            <v>0</v>
          </cell>
        </row>
        <row r="16">
          <cell r="A16">
            <v>11</v>
          </cell>
          <cell r="B16">
            <v>0</v>
          </cell>
          <cell r="C16" t="str">
            <v>Hr</v>
          </cell>
          <cell r="D16">
            <v>0</v>
          </cell>
          <cell r="E16">
            <v>0</v>
          </cell>
          <cell r="F16">
            <v>0</v>
          </cell>
          <cell r="G16">
            <v>0</v>
          </cell>
        </row>
        <row r="17">
          <cell r="A17">
            <v>12</v>
          </cell>
          <cell r="B17" t="str">
            <v>Personal 12</v>
          </cell>
          <cell r="C17" t="str">
            <v>Hr</v>
          </cell>
          <cell r="D17">
            <v>0</v>
          </cell>
          <cell r="E17">
            <v>0</v>
          </cell>
          <cell r="F17">
            <v>0</v>
          </cell>
          <cell r="G17">
            <v>0</v>
          </cell>
        </row>
        <row r="18">
          <cell r="A18">
            <v>13</v>
          </cell>
          <cell r="B18" t="str">
            <v>Personal 13</v>
          </cell>
          <cell r="C18" t="str">
            <v>Hr</v>
          </cell>
          <cell r="D18">
            <v>0</v>
          </cell>
          <cell r="E18">
            <v>0</v>
          </cell>
          <cell r="F18">
            <v>0</v>
          </cell>
          <cell r="G18">
            <v>0</v>
          </cell>
        </row>
        <row r="19">
          <cell r="A19">
            <v>14</v>
          </cell>
          <cell r="B19" t="str">
            <v>Personal 14</v>
          </cell>
          <cell r="C19" t="str">
            <v>Hr</v>
          </cell>
          <cell r="D19">
            <v>0</v>
          </cell>
          <cell r="E19">
            <v>0</v>
          </cell>
          <cell r="F19">
            <v>0</v>
          </cell>
          <cell r="G19">
            <v>0</v>
          </cell>
        </row>
        <row r="20">
          <cell r="A20">
            <v>15</v>
          </cell>
          <cell r="B20">
            <v>0</v>
          </cell>
          <cell r="C20">
            <v>0</v>
          </cell>
          <cell r="D20">
            <v>0</v>
          </cell>
          <cell r="E20">
            <v>0</v>
          </cell>
          <cell r="F20">
            <v>0</v>
          </cell>
          <cell r="G20">
            <v>0</v>
          </cell>
        </row>
        <row r="21">
          <cell r="A21">
            <v>16</v>
          </cell>
          <cell r="B21">
            <v>0</v>
          </cell>
          <cell r="C21">
            <v>0</v>
          </cell>
          <cell r="D21">
            <v>0</v>
          </cell>
          <cell r="E21">
            <v>0</v>
          </cell>
          <cell r="F21">
            <v>0</v>
          </cell>
          <cell r="G21">
            <v>0</v>
          </cell>
        </row>
        <row r="22">
          <cell r="A22">
            <v>17</v>
          </cell>
          <cell r="B22">
            <v>0</v>
          </cell>
          <cell r="C22">
            <v>0</v>
          </cell>
          <cell r="D22">
            <v>0</v>
          </cell>
          <cell r="E22">
            <v>0</v>
          </cell>
          <cell r="F22">
            <v>0</v>
          </cell>
          <cell r="G22">
            <v>0</v>
          </cell>
        </row>
        <row r="23">
          <cell r="A23">
            <v>18</v>
          </cell>
          <cell r="B23">
            <v>0</v>
          </cell>
          <cell r="C23">
            <v>0</v>
          </cell>
          <cell r="D23">
            <v>0</v>
          </cell>
          <cell r="E23">
            <v>0</v>
          </cell>
          <cell r="F23">
            <v>0</v>
          </cell>
          <cell r="G23">
            <v>0</v>
          </cell>
        </row>
        <row r="24">
          <cell r="A24">
            <v>19</v>
          </cell>
          <cell r="B24">
            <v>0</v>
          </cell>
          <cell r="C24">
            <v>0</v>
          </cell>
          <cell r="D24">
            <v>0</v>
          </cell>
          <cell r="E24">
            <v>0</v>
          </cell>
          <cell r="F24">
            <v>0</v>
          </cell>
          <cell r="G24">
            <v>0</v>
          </cell>
        </row>
        <row r="25">
          <cell r="A25">
            <v>20</v>
          </cell>
          <cell r="B25">
            <v>0</v>
          </cell>
          <cell r="C25">
            <v>0</v>
          </cell>
          <cell r="D25">
            <v>0</v>
          </cell>
          <cell r="E25">
            <v>0</v>
          </cell>
          <cell r="F25">
            <v>0</v>
          </cell>
          <cell r="G25">
            <v>0</v>
          </cell>
        </row>
        <row r="26">
          <cell r="A26">
            <v>21</v>
          </cell>
          <cell r="B26">
            <v>0</v>
          </cell>
          <cell r="C26">
            <v>0</v>
          </cell>
          <cell r="D26">
            <v>0</v>
          </cell>
          <cell r="E26">
            <v>0</v>
          </cell>
          <cell r="F26">
            <v>0</v>
          </cell>
          <cell r="G26">
            <v>0</v>
          </cell>
        </row>
        <row r="27">
          <cell r="A27">
            <v>22</v>
          </cell>
          <cell r="B27">
            <v>0</v>
          </cell>
          <cell r="C27">
            <v>0</v>
          </cell>
          <cell r="D27">
            <v>0</v>
          </cell>
          <cell r="E27">
            <v>0</v>
          </cell>
          <cell r="F27">
            <v>0</v>
          </cell>
          <cell r="G27">
            <v>0</v>
          </cell>
        </row>
        <row r="28">
          <cell r="A28">
            <v>23</v>
          </cell>
          <cell r="B28">
            <v>0</v>
          </cell>
          <cell r="C28">
            <v>0</v>
          </cell>
          <cell r="D28">
            <v>0</v>
          </cell>
          <cell r="E28">
            <v>0</v>
          </cell>
          <cell r="F28">
            <v>0</v>
          </cell>
          <cell r="G28">
            <v>0</v>
          </cell>
        </row>
        <row r="29">
          <cell r="A29">
            <v>24</v>
          </cell>
          <cell r="B29">
            <v>0</v>
          </cell>
          <cell r="C29">
            <v>0</v>
          </cell>
          <cell r="D29">
            <v>0</v>
          </cell>
          <cell r="E29">
            <v>0</v>
          </cell>
          <cell r="F29">
            <v>0</v>
          </cell>
          <cell r="G29">
            <v>0</v>
          </cell>
        </row>
        <row r="30">
          <cell r="A30">
            <v>25</v>
          </cell>
          <cell r="B30">
            <v>0</v>
          </cell>
          <cell r="C30">
            <v>0</v>
          </cell>
          <cell r="D30">
            <v>0</v>
          </cell>
          <cell r="E30">
            <v>0</v>
          </cell>
          <cell r="F30">
            <v>0</v>
          </cell>
          <cell r="G30">
            <v>0</v>
          </cell>
        </row>
        <row r="31">
          <cell r="A31">
            <v>26</v>
          </cell>
          <cell r="B31">
            <v>0</v>
          </cell>
          <cell r="C31">
            <v>0</v>
          </cell>
          <cell r="D31">
            <v>0</v>
          </cell>
          <cell r="E31">
            <v>0</v>
          </cell>
          <cell r="F31">
            <v>0</v>
          </cell>
          <cell r="G31">
            <v>0</v>
          </cell>
        </row>
        <row r="32">
          <cell r="A32">
            <v>27</v>
          </cell>
          <cell r="B32">
            <v>0</v>
          </cell>
          <cell r="C32">
            <v>0</v>
          </cell>
          <cell r="D32">
            <v>0</v>
          </cell>
          <cell r="E32">
            <v>0</v>
          </cell>
          <cell r="F32">
            <v>0</v>
          </cell>
          <cell r="G32">
            <v>0</v>
          </cell>
        </row>
        <row r="33">
          <cell r="A33">
            <v>28</v>
          </cell>
          <cell r="B33">
            <v>0</v>
          </cell>
          <cell r="C33">
            <v>0</v>
          </cell>
          <cell r="D33">
            <v>0</v>
          </cell>
          <cell r="E33">
            <v>0</v>
          </cell>
          <cell r="F33">
            <v>0</v>
          </cell>
          <cell r="G33">
            <v>0</v>
          </cell>
        </row>
        <row r="34">
          <cell r="A34">
            <v>29</v>
          </cell>
          <cell r="B34">
            <v>0</v>
          </cell>
          <cell r="C34">
            <v>0</v>
          </cell>
          <cell r="D34">
            <v>0</v>
          </cell>
          <cell r="E34">
            <v>0</v>
          </cell>
          <cell r="F34">
            <v>0</v>
          </cell>
          <cell r="G34">
            <v>0</v>
          </cell>
        </row>
        <row r="35">
          <cell r="A35">
            <v>30</v>
          </cell>
          <cell r="B35">
            <v>0</v>
          </cell>
          <cell r="C35">
            <v>0</v>
          </cell>
          <cell r="D35">
            <v>0</v>
          </cell>
          <cell r="E35">
            <v>0</v>
          </cell>
          <cell r="F35">
            <v>0</v>
          </cell>
          <cell r="G35">
            <v>0</v>
          </cell>
        </row>
        <row r="36">
          <cell r="A36">
            <v>31</v>
          </cell>
          <cell r="B36">
            <v>0</v>
          </cell>
          <cell r="C36">
            <v>0</v>
          </cell>
          <cell r="D36">
            <v>0</v>
          </cell>
          <cell r="E36">
            <v>0</v>
          </cell>
          <cell r="F36">
            <v>0</v>
          </cell>
          <cell r="G36">
            <v>0</v>
          </cell>
        </row>
        <row r="37">
          <cell r="A37">
            <v>32</v>
          </cell>
          <cell r="B37">
            <v>0</v>
          </cell>
          <cell r="C37">
            <v>0</v>
          </cell>
          <cell r="D37">
            <v>0</v>
          </cell>
          <cell r="E37">
            <v>0</v>
          </cell>
          <cell r="F37">
            <v>0</v>
          </cell>
          <cell r="G37">
            <v>0</v>
          </cell>
        </row>
        <row r="38">
          <cell r="A38">
            <v>33</v>
          </cell>
          <cell r="B38">
            <v>0</v>
          </cell>
          <cell r="C38">
            <v>0</v>
          </cell>
          <cell r="D38">
            <v>0</v>
          </cell>
          <cell r="E38">
            <v>0</v>
          </cell>
          <cell r="F38">
            <v>0</v>
          </cell>
          <cell r="G38">
            <v>0</v>
          </cell>
        </row>
        <row r="39">
          <cell r="A39">
            <v>34</v>
          </cell>
          <cell r="B39">
            <v>0</v>
          </cell>
          <cell r="C39">
            <v>0</v>
          </cell>
          <cell r="D39">
            <v>0</v>
          </cell>
          <cell r="E39">
            <v>0</v>
          </cell>
          <cell r="F39">
            <v>0</v>
          </cell>
          <cell r="G39">
            <v>0</v>
          </cell>
        </row>
        <row r="40">
          <cell r="A40">
            <v>35</v>
          </cell>
          <cell r="B40">
            <v>0</v>
          </cell>
          <cell r="C40">
            <v>0</v>
          </cell>
          <cell r="D40">
            <v>0</v>
          </cell>
          <cell r="E40">
            <v>0</v>
          </cell>
          <cell r="F40">
            <v>0</v>
          </cell>
          <cell r="G40">
            <v>0</v>
          </cell>
        </row>
        <row r="41">
          <cell r="A41">
            <v>36</v>
          </cell>
          <cell r="B41">
            <v>0</v>
          </cell>
          <cell r="C41">
            <v>0</v>
          </cell>
          <cell r="D41">
            <v>0</v>
          </cell>
          <cell r="E41">
            <v>0</v>
          </cell>
          <cell r="F41">
            <v>0</v>
          </cell>
          <cell r="G41">
            <v>0</v>
          </cell>
        </row>
        <row r="42">
          <cell r="A42">
            <v>37</v>
          </cell>
          <cell r="B42">
            <v>0</v>
          </cell>
          <cell r="C42">
            <v>0</v>
          </cell>
          <cell r="D42">
            <v>0</v>
          </cell>
          <cell r="E42">
            <v>0</v>
          </cell>
          <cell r="F42">
            <v>0</v>
          </cell>
          <cell r="G42">
            <v>0</v>
          </cell>
        </row>
        <row r="43">
          <cell r="A43">
            <v>38</v>
          </cell>
          <cell r="B43">
            <v>0</v>
          </cell>
          <cell r="C43">
            <v>0</v>
          </cell>
          <cell r="D43">
            <v>0</v>
          </cell>
          <cell r="E43">
            <v>0</v>
          </cell>
          <cell r="F43">
            <v>0</v>
          </cell>
          <cell r="G43">
            <v>0</v>
          </cell>
        </row>
        <row r="44">
          <cell r="A44">
            <v>39</v>
          </cell>
          <cell r="B44">
            <v>0</v>
          </cell>
          <cell r="C44">
            <v>0</v>
          </cell>
          <cell r="D44">
            <v>0</v>
          </cell>
          <cell r="E44">
            <v>0</v>
          </cell>
          <cell r="F44">
            <v>0</v>
          </cell>
          <cell r="G44">
            <v>0</v>
          </cell>
        </row>
        <row r="45">
          <cell r="A45">
            <v>40</v>
          </cell>
          <cell r="B45">
            <v>0</v>
          </cell>
          <cell r="C45">
            <v>0</v>
          </cell>
          <cell r="D45">
            <v>0</v>
          </cell>
          <cell r="E45">
            <v>0</v>
          </cell>
          <cell r="F45">
            <v>0</v>
          </cell>
          <cell r="G45">
            <v>0</v>
          </cell>
        </row>
        <row r="46">
          <cell r="A46">
            <v>41</v>
          </cell>
          <cell r="B46">
            <v>0</v>
          </cell>
          <cell r="C46">
            <v>0</v>
          </cell>
          <cell r="D46">
            <v>0</v>
          </cell>
          <cell r="E46">
            <v>0</v>
          </cell>
          <cell r="F46">
            <v>0</v>
          </cell>
          <cell r="G46">
            <v>0</v>
          </cell>
        </row>
        <row r="47">
          <cell r="A47">
            <v>42</v>
          </cell>
          <cell r="B47">
            <v>0</v>
          </cell>
          <cell r="C47">
            <v>0</v>
          </cell>
          <cell r="D47">
            <v>0</v>
          </cell>
          <cell r="E47">
            <v>0</v>
          </cell>
          <cell r="F47">
            <v>0</v>
          </cell>
          <cell r="G47">
            <v>0</v>
          </cell>
        </row>
        <row r="48">
          <cell r="A48">
            <v>43</v>
          </cell>
          <cell r="B48">
            <v>0</v>
          </cell>
          <cell r="C48">
            <v>0</v>
          </cell>
          <cell r="D48">
            <v>0</v>
          </cell>
          <cell r="E48">
            <v>0</v>
          </cell>
          <cell r="F48">
            <v>0</v>
          </cell>
          <cell r="G48">
            <v>0</v>
          </cell>
        </row>
        <row r="49">
          <cell r="A49">
            <v>44</v>
          </cell>
          <cell r="B49">
            <v>0</v>
          </cell>
          <cell r="C49">
            <v>0</v>
          </cell>
          <cell r="D49">
            <v>0</v>
          </cell>
          <cell r="E49">
            <v>0</v>
          </cell>
          <cell r="F49">
            <v>0</v>
          </cell>
          <cell r="G49">
            <v>0</v>
          </cell>
        </row>
        <row r="50">
          <cell r="A50">
            <v>45</v>
          </cell>
          <cell r="B50">
            <v>0</v>
          </cell>
          <cell r="C50">
            <v>0</v>
          </cell>
          <cell r="D50">
            <v>0</v>
          </cell>
          <cell r="E50">
            <v>0</v>
          </cell>
          <cell r="F50">
            <v>0</v>
          </cell>
          <cell r="G50">
            <v>0</v>
          </cell>
        </row>
        <row r="51">
          <cell r="A51">
            <v>46</v>
          </cell>
          <cell r="B51">
            <v>0</v>
          </cell>
          <cell r="C51">
            <v>0</v>
          </cell>
          <cell r="D51">
            <v>0</v>
          </cell>
          <cell r="E51">
            <v>0</v>
          </cell>
          <cell r="F51">
            <v>0</v>
          </cell>
          <cell r="G51">
            <v>0</v>
          </cell>
        </row>
        <row r="52">
          <cell r="A52">
            <v>47</v>
          </cell>
          <cell r="B52">
            <v>0</v>
          </cell>
          <cell r="C52">
            <v>0</v>
          </cell>
          <cell r="D52">
            <v>0</v>
          </cell>
          <cell r="E52">
            <v>0</v>
          </cell>
          <cell r="F52">
            <v>0</v>
          </cell>
          <cell r="G52">
            <v>0</v>
          </cell>
        </row>
        <row r="53">
          <cell r="A53">
            <v>48</v>
          </cell>
          <cell r="B53">
            <v>0</v>
          </cell>
          <cell r="C53">
            <v>0</v>
          </cell>
          <cell r="D53">
            <v>0</v>
          </cell>
          <cell r="E53">
            <v>0</v>
          </cell>
          <cell r="F53">
            <v>0</v>
          </cell>
          <cell r="G53">
            <v>0</v>
          </cell>
        </row>
        <row r="54">
          <cell r="A54">
            <v>49</v>
          </cell>
          <cell r="B54">
            <v>0</v>
          </cell>
          <cell r="C54">
            <v>0</v>
          </cell>
          <cell r="D54">
            <v>0</v>
          </cell>
          <cell r="E54">
            <v>0</v>
          </cell>
          <cell r="F54">
            <v>0</v>
          </cell>
          <cell r="G54">
            <v>0</v>
          </cell>
        </row>
        <row r="55">
          <cell r="A55">
            <v>50</v>
          </cell>
          <cell r="B55">
            <v>0</v>
          </cell>
          <cell r="C55">
            <v>0</v>
          </cell>
          <cell r="D55">
            <v>0</v>
          </cell>
          <cell r="E55">
            <v>0</v>
          </cell>
          <cell r="F55">
            <v>0</v>
          </cell>
          <cell r="G55">
            <v>0</v>
          </cell>
        </row>
        <row r="56">
          <cell r="A56">
            <v>51</v>
          </cell>
          <cell r="B56">
            <v>0</v>
          </cell>
          <cell r="C56">
            <v>0</v>
          </cell>
          <cell r="D56">
            <v>0</v>
          </cell>
          <cell r="E56">
            <v>0</v>
          </cell>
          <cell r="F56">
            <v>0</v>
          </cell>
          <cell r="G56">
            <v>0</v>
          </cell>
        </row>
        <row r="57">
          <cell r="A57">
            <v>52</v>
          </cell>
          <cell r="B57">
            <v>0</v>
          </cell>
          <cell r="C57">
            <v>0</v>
          </cell>
          <cell r="D57">
            <v>0</v>
          </cell>
          <cell r="E57">
            <v>0</v>
          </cell>
          <cell r="F57">
            <v>0</v>
          </cell>
          <cell r="G57">
            <v>0</v>
          </cell>
        </row>
        <row r="58">
          <cell r="A58">
            <v>53</v>
          </cell>
          <cell r="B58">
            <v>0</v>
          </cell>
          <cell r="C58">
            <v>0</v>
          </cell>
          <cell r="D58">
            <v>0</v>
          </cell>
          <cell r="E58">
            <v>0</v>
          </cell>
          <cell r="F58">
            <v>0</v>
          </cell>
          <cell r="G58">
            <v>0</v>
          </cell>
        </row>
        <row r="59">
          <cell r="A59">
            <v>54</v>
          </cell>
          <cell r="B59">
            <v>0</v>
          </cell>
          <cell r="C59">
            <v>0</v>
          </cell>
          <cell r="D59">
            <v>0</v>
          </cell>
          <cell r="E59">
            <v>0</v>
          </cell>
          <cell r="F59">
            <v>0</v>
          </cell>
          <cell r="G59">
            <v>0</v>
          </cell>
        </row>
      </sheetData>
      <sheetData sheetId="10">
        <row r="19">
          <cell r="D19">
            <v>0</v>
          </cell>
        </row>
      </sheetData>
      <sheetData sheetId="11"/>
      <sheetData sheetId="12"/>
      <sheetData sheetId="13"/>
      <sheetData sheetId="14"/>
      <sheetData sheetId="15"/>
      <sheetData sheetId="16"/>
      <sheetData sheetId="17"/>
      <sheetData sheetId="18">
        <row r="8">
          <cell r="E8">
            <v>0</v>
          </cell>
        </row>
      </sheetData>
      <sheetData sheetId="1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row r="327">
          <cell r="AC327">
            <v>29902.999999999996</v>
          </cell>
        </row>
        <row r="872">
          <cell r="AD872">
            <v>139130331.60936853</v>
          </cell>
        </row>
        <row r="877">
          <cell r="AD877">
            <v>16812266.666666664</v>
          </cell>
        </row>
        <row r="878">
          <cell r="AD878">
            <v>17941800</v>
          </cell>
        </row>
        <row r="880">
          <cell r="AD880">
            <v>98123136.859999985</v>
          </cell>
        </row>
        <row r="881">
          <cell r="AD881">
            <v>74631554.921875</v>
          </cell>
        </row>
        <row r="882">
          <cell r="AD882">
            <v>34345600</v>
          </cell>
        </row>
        <row r="883">
          <cell r="AD883">
            <v>26446720</v>
          </cell>
        </row>
        <row r="884">
          <cell r="AD884">
            <v>35317859.183673471</v>
          </cell>
        </row>
        <row r="885">
          <cell r="AD885">
            <v>26590911.232876711</v>
          </cell>
        </row>
        <row r="891">
          <cell r="AD891">
            <v>2521839.9999999995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Cuadrillas"/>
      <sheetName val="Jornal"/>
      <sheetName val="CONT_ADI"/>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RESUMEN"/>
      <sheetName val="MATERIALES"/>
      <sheetName val="TARIFAS"/>
      <sheetName val="UNIT (2)"/>
      <sheetName val="RESUMEN (2)"/>
      <sheetName val="REND. SOLD."/>
      <sheetName val="Concreto2500#"/>
      <sheetName val="CANT."/>
      <sheetName val="ADM"/>
      <sheetName val="RESUMEN 2"/>
      <sheetName val="ANEX4"/>
      <sheetName val="ANEXO5"/>
      <sheetName val="Hoja10"/>
      <sheetName val="Hoja11"/>
      <sheetName val="Hoja12"/>
      <sheetName val="Hoja13"/>
      <sheetName val="Hoja14"/>
      <sheetName val="Hoja15"/>
      <sheetName val="Hoja16"/>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B-Información Proyecto"/>
      <sheetName val="Tipos de Contrato"/>
      <sheetName val="Alcantarillas"/>
      <sheetName val="CONTRATO"/>
      <sheetName val="Vía de Acceso"/>
      <sheetName val="LIQUIDA-NOMINA"/>
      <sheetName val="EMPRESA"/>
      <sheetName val="NOMINA 1"/>
      <sheetName val="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
          <cell r="E26">
            <v>4886</v>
          </cell>
        </row>
      </sheetData>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Acc%20Ago-Sep.xls"/>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2">
          <cell r="R2">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2">
          <cell r="R2">
            <v>0</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2">
          <cell r="R2">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ow r="2">
          <cell r="R2">
            <v>0</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R2">
            <v>0</v>
          </cell>
        </row>
      </sheetData>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ow r="2">
          <cell r="R2">
            <v>0</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2">
          <cell r="R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6">
          <cell r="F6" t="str">
            <v>CORAL</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row>
      </sheetData>
      <sheetData sheetId="3">
        <row r="10">
          <cell r="B10">
            <v>1</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 val="Hoja3"/>
      <sheetName val="MANO DE OBRA"/>
      <sheetName val="1.1"/>
      <sheetName val="EQUIPO"/>
      <sheetName val="TUBERIA"/>
      <sheetName val="Hoja2"/>
      <sheetName val="Copia de PRECIOS matto Area Nor"/>
      <sheetName val="TARIFAS"/>
      <sheetName val="5094-2003"/>
      <sheetName val="Ev.Economica"/>
      <sheetName val="BASES"/>
      <sheetName val="DATOS"/>
      <sheetName val="DEF"/>
    </sheetNames>
    <sheetDataSet>
      <sheetData sheetId="0"/>
      <sheetData sheetId="1"/>
      <sheetData sheetId="2">
        <row r="2">
          <cell r="L2">
            <v>135</v>
          </cell>
        </row>
      </sheetData>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
      <sheetName val="Teoria"/>
      <sheetName val="REGULAC"/>
      <sheetName val="cables 02"/>
      <sheetName val="CABLES"/>
      <sheetName val="MOTORES"/>
      <sheetName val="CORRIENTE A 480V"/>
      <sheetName val="MOV"/>
      <sheetName val="CAL(mm2)"/>
    </sheetNames>
    <sheetDataSet>
      <sheetData sheetId="0"/>
      <sheetData sheetId="1"/>
      <sheetData sheetId="2"/>
      <sheetData sheetId="3"/>
      <sheetData sheetId="4">
        <row r="7">
          <cell r="A7">
            <v>1</v>
          </cell>
          <cell r="B7">
            <v>1</v>
          </cell>
          <cell r="C7">
            <v>0.41470000000000001</v>
          </cell>
          <cell r="D7">
            <v>0.3609</v>
          </cell>
          <cell r="F7">
            <v>32.5</v>
          </cell>
          <cell r="G7">
            <v>1.278</v>
          </cell>
          <cell r="H7">
            <v>3.4999471424580118</v>
          </cell>
          <cell r="I7">
            <v>4</v>
          </cell>
          <cell r="J7" t="str">
            <v xml:space="preserve"> </v>
          </cell>
          <cell r="K7">
            <v>30.624074999999998</v>
          </cell>
          <cell r="P7">
            <v>42.37</v>
          </cell>
          <cell r="Q7">
            <v>83.619498717189643</v>
          </cell>
          <cell r="R7">
            <v>3.2461232461248692</v>
          </cell>
          <cell r="S7">
            <v>4</v>
          </cell>
          <cell r="T7">
            <v>20.416049999999998</v>
          </cell>
          <cell r="U7">
            <v>4.0413908496951887</v>
          </cell>
          <cell r="V7">
            <v>6</v>
          </cell>
          <cell r="W7">
            <v>18.147599999999997</v>
          </cell>
          <cell r="X7">
            <v>1</v>
          </cell>
        </row>
        <row r="8">
          <cell r="A8">
            <v>2</v>
          </cell>
          <cell r="B8" t="str">
            <v>1/0</v>
          </cell>
          <cell r="C8">
            <v>0.32879999999999998</v>
          </cell>
          <cell r="D8">
            <v>0.31819999999999998</v>
          </cell>
          <cell r="F8">
            <v>32.799999999999997</v>
          </cell>
          <cell r="G8">
            <v>1.29</v>
          </cell>
          <cell r="H8">
            <v>3.5328104959083215</v>
          </cell>
          <cell r="I8">
            <v>4</v>
          </cell>
          <cell r="J8" t="str">
            <v xml:space="preserve"> </v>
          </cell>
          <cell r="K8">
            <v>31.201875000000005</v>
          </cell>
          <cell r="L8">
            <v>226</v>
          </cell>
          <cell r="N8">
            <v>9.802381050000001</v>
          </cell>
          <cell r="P8">
            <v>53.21</v>
          </cell>
          <cell r="Q8">
            <v>105.01282810341424</v>
          </cell>
          <cell r="R8">
            <v>3.2766032766049151</v>
          </cell>
          <cell r="S8">
            <v>4</v>
          </cell>
          <cell r="T8">
            <v>20.801250000000003</v>
          </cell>
          <cell r="U8">
            <v>4.0793381816172101</v>
          </cell>
          <cell r="V8">
            <v>6</v>
          </cell>
          <cell r="W8">
            <v>18.490000000000002</v>
          </cell>
          <cell r="X8">
            <v>1</v>
          </cell>
        </row>
        <row r="9">
          <cell r="A9">
            <v>3</v>
          </cell>
          <cell r="B9" t="str">
            <v>2/0</v>
          </cell>
          <cell r="C9">
            <v>0.26079999999999998</v>
          </cell>
          <cell r="D9">
            <v>0.30480000000000002</v>
          </cell>
          <cell r="F9">
            <v>33.799999999999997</v>
          </cell>
          <cell r="G9">
            <v>1.33</v>
          </cell>
          <cell r="H9">
            <v>3.6423550074093547</v>
          </cell>
          <cell r="I9">
            <v>4</v>
          </cell>
          <cell r="J9" t="str">
            <v xml:space="preserve"> </v>
          </cell>
          <cell r="K9">
            <v>33.166875000000005</v>
          </cell>
          <cell r="L9">
            <v>256</v>
          </cell>
          <cell r="N9">
            <v>10.41970545</v>
          </cell>
          <cell r="P9">
            <v>66.87</v>
          </cell>
          <cell r="Q9">
            <v>131.97158081705152</v>
          </cell>
          <cell r="R9">
            <v>3.3782033782050673</v>
          </cell>
          <cell r="S9">
            <v>4</v>
          </cell>
          <cell r="T9">
            <v>22.111250000000002</v>
          </cell>
          <cell r="U9">
            <v>4.2058292880239447</v>
          </cell>
          <cell r="V9">
            <v>6</v>
          </cell>
          <cell r="W9">
            <v>19.654444444444447</v>
          </cell>
          <cell r="X9">
            <v>1</v>
          </cell>
        </row>
        <row r="10">
          <cell r="A10">
            <v>4</v>
          </cell>
          <cell r="B10" t="str">
            <v>3/0</v>
          </cell>
          <cell r="C10">
            <v>0.26090000000000002</v>
          </cell>
          <cell r="D10">
            <v>0.29859999999999998</v>
          </cell>
          <cell r="F10">
            <v>35.1</v>
          </cell>
          <cell r="G10">
            <v>1.38</v>
          </cell>
          <cell r="H10">
            <v>3.7792856467856457</v>
          </cell>
          <cell r="I10">
            <v>4</v>
          </cell>
          <cell r="J10" t="str">
            <v xml:space="preserve"> </v>
          </cell>
          <cell r="K10">
            <v>35.707499999999996</v>
          </cell>
          <cell r="L10">
            <v>290</v>
          </cell>
          <cell r="N10">
            <v>11.217868199999996</v>
          </cell>
          <cell r="P10">
            <v>85.59</v>
          </cell>
          <cell r="Q10">
            <v>168.91651865008879</v>
          </cell>
          <cell r="R10">
            <v>3.5052035052052575</v>
          </cell>
          <cell r="S10">
            <v>4</v>
          </cell>
          <cell r="T10">
            <v>23.804999999999996</v>
          </cell>
          <cell r="U10">
            <v>4.3639431710323633</v>
          </cell>
          <cell r="V10">
            <v>6</v>
          </cell>
          <cell r="W10">
            <v>21.159999999999997</v>
          </cell>
          <cell r="X10">
            <v>1</v>
          </cell>
        </row>
        <row r="11">
          <cell r="A11">
            <v>5</v>
          </cell>
          <cell r="B11" t="str">
            <v>4/0</v>
          </cell>
          <cell r="C11">
            <v>0.16400000000000001</v>
          </cell>
          <cell r="D11">
            <v>0.29199999999999998</v>
          </cell>
          <cell r="F11">
            <v>36.6</v>
          </cell>
          <cell r="G11">
            <v>1.44</v>
          </cell>
          <cell r="H11">
            <v>3.9436024140371959</v>
          </cell>
          <cell r="I11">
            <v>6</v>
          </cell>
          <cell r="J11" t="str">
            <v xml:space="preserve"> </v>
          </cell>
          <cell r="K11">
            <v>17.279999999999998</v>
          </cell>
          <cell r="L11">
            <v>329</v>
          </cell>
          <cell r="N11">
            <v>12.2145408</v>
          </cell>
          <cell r="O11">
            <v>275.3</v>
          </cell>
          <cell r="P11">
            <v>107</v>
          </cell>
          <cell r="Q11">
            <v>211.17031774225379</v>
          </cell>
          <cell r="R11">
            <v>3.6576036576054864</v>
          </cell>
          <cell r="S11">
            <v>4</v>
          </cell>
          <cell r="T11">
            <v>25.919999999999998</v>
          </cell>
          <cell r="U11">
            <v>4.5536798306424666</v>
          </cell>
          <cell r="V11">
            <v>6</v>
          </cell>
          <cell r="W11">
            <v>23.04</v>
          </cell>
          <cell r="X11">
            <v>1</v>
          </cell>
        </row>
        <row r="12">
          <cell r="A12">
            <v>6</v>
          </cell>
          <cell r="B12">
            <v>250</v>
          </cell>
          <cell r="C12">
            <v>0.13880000000000001</v>
          </cell>
          <cell r="D12">
            <v>0.28220000000000001</v>
          </cell>
          <cell r="F12">
            <v>37.799999999999997</v>
          </cell>
          <cell r="G12">
            <v>1.49</v>
          </cell>
          <cell r="H12">
            <v>4.0805330534134878</v>
          </cell>
          <cell r="I12">
            <v>6</v>
          </cell>
          <cell r="J12" t="str">
            <v xml:space="preserve"> </v>
          </cell>
          <cell r="K12">
            <v>18.500833333333333</v>
          </cell>
          <cell r="L12">
            <v>361</v>
          </cell>
          <cell r="N12">
            <v>13.077499050000002</v>
          </cell>
          <cell r="O12">
            <v>297.60000000000002</v>
          </cell>
          <cell r="P12">
            <v>126.5</v>
          </cell>
          <cell r="Q12">
            <v>249.65462798500096</v>
          </cell>
          <cell r="R12">
            <v>3.784603784605677</v>
          </cell>
          <cell r="S12">
            <v>4</v>
          </cell>
          <cell r="T12">
            <v>27.751249999999999</v>
          </cell>
          <cell r="U12">
            <v>4.7117937136508852</v>
          </cell>
          <cell r="V12">
            <v>6</v>
          </cell>
          <cell r="W12">
            <v>24.667777777777776</v>
          </cell>
          <cell r="X12">
            <v>1</v>
          </cell>
        </row>
        <row r="13">
          <cell r="A13">
            <v>7</v>
          </cell>
          <cell r="B13">
            <v>300</v>
          </cell>
          <cell r="C13">
            <v>0.1157</v>
          </cell>
          <cell r="D13">
            <v>0.27560000000000001</v>
          </cell>
          <cell r="F13">
            <v>39.1</v>
          </cell>
          <cell r="G13">
            <v>1.54</v>
          </cell>
          <cell r="H13">
            <v>4.2174636927897788</v>
          </cell>
          <cell r="I13">
            <v>6</v>
          </cell>
          <cell r="J13" t="str">
            <v xml:space="preserve"> </v>
          </cell>
          <cell r="K13">
            <v>19.763333333333335</v>
          </cell>
          <cell r="L13">
            <v>397</v>
          </cell>
          <cell r="N13">
            <v>13.969909799999998</v>
          </cell>
          <cell r="O13">
            <v>334.8</v>
          </cell>
          <cell r="P13">
            <v>152</v>
          </cell>
          <cell r="Q13">
            <v>299.98026445628574</v>
          </cell>
          <cell r="R13">
            <v>3.9116039116058676</v>
          </cell>
          <cell r="S13">
            <v>6</v>
          </cell>
          <cell r="T13">
            <v>13.175555555555555</v>
          </cell>
          <cell r="U13">
            <v>4.8699075966593046</v>
          </cell>
          <cell r="V13">
            <v>6</v>
          </cell>
          <cell r="W13">
            <v>26.351111111111109</v>
          </cell>
          <cell r="X13">
            <v>1</v>
          </cell>
        </row>
        <row r="14">
          <cell r="A14">
            <v>8</v>
          </cell>
          <cell r="B14">
            <v>350</v>
          </cell>
          <cell r="C14">
            <v>9.9159999999999998E-2</v>
          </cell>
          <cell r="D14">
            <v>0.26900000000000002</v>
          </cell>
          <cell r="F14">
            <v>40.4</v>
          </cell>
          <cell r="G14">
            <v>1.59</v>
          </cell>
          <cell r="H14">
            <v>4.3543943321660707</v>
          </cell>
          <cell r="I14">
            <v>6</v>
          </cell>
          <cell r="J14" t="str">
            <v xml:space="preserve"> </v>
          </cell>
          <cell r="K14">
            <v>21.067500000000003</v>
          </cell>
          <cell r="L14">
            <v>431</v>
          </cell>
          <cell r="N14">
            <v>14.891773050000001</v>
          </cell>
          <cell r="O14">
            <v>364.6</v>
          </cell>
          <cell r="P14">
            <v>177.1</v>
          </cell>
          <cell r="Q14">
            <v>349.51647917900135</v>
          </cell>
          <cell r="R14">
            <v>4.0386040386060582</v>
          </cell>
          <cell r="S14">
            <v>6</v>
          </cell>
          <cell r="T14">
            <v>14.045000000000002</v>
          </cell>
          <cell r="U14">
            <v>5.0280214796677241</v>
          </cell>
          <cell r="V14">
            <v>6</v>
          </cell>
          <cell r="W14">
            <v>28.090000000000003</v>
          </cell>
          <cell r="X14">
            <v>1</v>
          </cell>
        </row>
        <row r="15">
          <cell r="A15">
            <v>9</v>
          </cell>
          <cell r="B15">
            <v>400</v>
          </cell>
          <cell r="C15">
            <v>8.677E-2</v>
          </cell>
          <cell r="D15">
            <v>0.26569999999999999</v>
          </cell>
          <cell r="F15">
            <v>43.2</v>
          </cell>
          <cell r="G15">
            <v>1.7</v>
          </cell>
          <cell r="H15">
            <v>4.6556417387939115</v>
          </cell>
          <cell r="I15">
            <v>6</v>
          </cell>
          <cell r="K15">
            <v>24.083333333333329</v>
          </cell>
          <cell r="L15">
            <v>462</v>
          </cell>
          <cell r="N15">
            <v>17.023544999999999</v>
          </cell>
          <cell r="O15">
            <v>386.9</v>
          </cell>
          <cell r="P15">
            <v>202.5</v>
          </cell>
          <cell r="Q15">
            <v>399.64476021314385</v>
          </cell>
          <cell r="R15">
            <v>4.3180043180064764</v>
          </cell>
          <cell r="S15">
            <v>6</v>
          </cell>
          <cell r="T15">
            <v>16.055555555555554</v>
          </cell>
          <cell r="U15">
            <v>5.3758720222862451</v>
          </cell>
          <cell r="V15">
            <v>6</v>
          </cell>
          <cell r="W15">
            <v>32.111111111111107</v>
          </cell>
          <cell r="X15">
            <v>1</v>
          </cell>
        </row>
        <row r="16">
          <cell r="A16">
            <v>10</v>
          </cell>
          <cell r="B16">
            <v>500</v>
          </cell>
          <cell r="C16">
            <v>6.9409999999999999E-2</v>
          </cell>
          <cell r="D16">
            <v>0.25590000000000002</v>
          </cell>
          <cell r="F16">
            <v>45.5</v>
          </cell>
          <cell r="G16">
            <v>1.79</v>
          </cell>
          <cell r="H16">
            <v>4.9021168896712366</v>
          </cell>
          <cell r="I16">
            <v>6</v>
          </cell>
          <cell r="K16">
            <v>26.700833333333332</v>
          </cell>
          <cell r="L16">
            <v>519</v>
          </cell>
          <cell r="N16">
            <v>18.873751049999999</v>
          </cell>
          <cell r="O16">
            <v>446.4</v>
          </cell>
          <cell r="P16">
            <v>253.1</v>
          </cell>
          <cell r="Q16">
            <v>499.50661140714419</v>
          </cell>
          <cell r="R16">
            <v>4.5466045466068197</v>
          </cell>
          <cell r="S16">
            <v>6</v>
          </cell>
          <cell r="T16">
            <v>17.800555555555555</v>
          </cell>
          <cell r="U16">
            <v>5.6604770117013992</v>
          </cell>
          <cell r="V16">
            <v>6</v>
          </cell>
          <cell r="W16">
            <v>35.601111111111109</v>
          </cell>
          <cell r="X16">
            <v>1</v>
          </cell>
        </row>
        <row r="17">
          <cell r="A17">
            <v>11</v>
          </cell>
          <cell r="B17">
            <v>600</v>
          </cell>
          <cell r="C17">
            <v>5.7439999999999998E-2</v>
          </cell>
          <cell r="D17">
            <v>0.24929999999999999</v>
          </cell>
          <cell r="F17">
            <v>49.4</v>
          </cell>
          <cell r="G17">
            <v>1.946</v>
          </cell>
          <cell r="H17">
            <v>5.3293404845252663</v>
          </cell>
          <cell r="I17">
            <v>6</v>
          </cell>
          <cell r="K17">
            <v>31.557633333333328</v>
          </cell>
          <cell r="L17">
            <v>571</v>
          </cell>
          <cell r="N17">
            <v>22.306828698</v>
          </cell>
          <cell r="O17">
            <v>505.9</v>
          </cell>
          <cell r="P17">
            <v>304</v>
          </cell>
          <cell r="Q17">
            <v>599.96052891257148</v>
          </cell>
          <cell r="R17">
            <v>4.9428449428474144</v>
          </cell>
          <cell r="S17">
            <v>6</v>
          </cell>
          <cell r="T17">
            <v>21.038422222222223</v>
          </cell>
          <cell r="U17">
            <v>6.1537923266876664</v>
          </cell>
          <cell r="V17">
            <v>6</v>
          </cell>
          <cell r="W17">
            <v>42.076844444444447</v>
          </cell>
          <cell r="X17">
            <v>1</v>
          </cell>
        </row>
        <row r="18">
          <cell r="A18">
            <v>12</v>
          </cell>
          <cell r="B18">
            <v>750</v>
          </cell>
          <cell r="C18">
            <v>4.6249999999999999E-2</v>
          </cell>
          <cell r="D18">
            <v>0.24279999999999999</v>
          </cell>
          <cell r="F18">
            <v>52</v>
          </cell>
          <cell r="G18">
            <v>2.048</v>
          </cell>
          <cell r="H18">
            <v>5.6086789888529012</v>
          </cell>
          <cell r="I18">
            <v>6</v>
          </cell>
          <cell r="K18">
            <v>34.952533333333328</v>
          </cell>
          <cell r="L18">
            <v>638</v>
          </cell>
          <cell r="N18">
            <v>24.706547711999999</v>
          </cell>
          <cell r="O18">
            <v>587.79999999999995</v>
          </cell>
          <cell r="P18">
            <v>380</v>
          </cell>
          <cell r="Q18">
            <v>749.95066114071437</v>
          </cell>
          <cell r="R18">
            <v>5.2019252019278026</v>
          </cell>
          <cell r="S18">
            <v>6</v>
          </cell>
          <cell r="T18">
            <v>23.301688888888886</v>
          </cell>
          <cell r="U18">
            <v>6.476344648024841</v>
          </cell>
          <cell r="V18">
            <v>6</v>
          </cell>
          <cell r="W18">
            <v>46.603377777777773</v>
          </cell>
          <cell r="X18">
            <v>1</v>
          </cell>
        </row>
        <row r="19">
          <cell r="A19">
            <v>13</v>
          </cell>
          <cell r="B19">
            <v>1000</v>
          </cell>
          <cell r="C19">
            <v>3.4770000000000002E-2</v>
          </cell>
          <cell r="D19">
            <v>0.22969999999999999</v>
          </cell>
          <cell r="F19">
            <v>55.8</v>
          </cell>
          <cell r="G19">
            <v>2.1970000000000001</v>
          </cell>
          <cell r="H19">
            <v>6.0167322941942496</v>
          </cell>
          <cell r="I19">
            <v>6</v>
          </cell>
          <cell r="K19">
            <v>40.223408333333332</v>
          </cell>
          <cell r="L19">
            <v>733</v>
          </cell>
          <cell r="N19">
            <v>28.432318414499999</v>
          </cell>
          <cell r="O19">
            <v>729.1</v>
          </cell>
          <cell r="P19">
            <v>506.7</v>
          </cell>
          <cell r="Q19">
            <v>999.99999999999989</v>
          </cell>
          <cell r="R19">
            <v>5.5803855803883708</v>
          </cell>
          <cell r="S19">
            <v>6</v>
          </cell>
          <cell r="T19">
            <v>26.815605555555557</v>
          </cell>
          <cell r="U19">
            <v>6.9475240193899301</v>
          </cell>
          <cell r="V19">
            <v>6</v>
          </cell>
          <cell r="W19">
            <v>53.631211111111114</v>
          </cell>
          <cell r="X19">
            <v>1</v>
          </cell>
        </row>
        <row r="20">
          <cell r="B20" t="str">
            <v>15KV</v>
          </cell>
          <cell r="Q20" t="str">
            <v xml:space="preserve"> </v>
          </cell>
          <cell r="R20">
            <v>0</v>
          </cell>
          <cell r="S20">
            <v>1</v>
          </cell>
          <cell r="T20">
            <v>0</v>
          </cell>
          <cell r="U20">
            <v>0</v>
          </cell>
          <cell r="V20">
            <v>1</v>
          </cell>
          <cell r="W20">
            <v>0</v>
          </cell>
          <cell r="X20" t="str">
            <v xml:space="preserve"> </v>
          </cell>
        </row>
        <row r="21">
          <cell r="A21">
            <v>14</v>
          </cell>
          <cell r="B21">
            <v>1</v>
          </cell>
          <cell r="C21">
            <v>0.50951000000000002</v>
          </cell>
          <cell r="D21">
            <v>0.22997999999999999</v>
          </cell>
          <cell r="F21">
            <v>23.62</v>
          </cell>
          <cell r="G21">
            <v>0.92992125984251972</v>
          </cell>
          <cell r="H21">
            <v>2.9406692257156348</v>
          </cell>
          <cell r="I21">
            <v>4</v>
          </cell>
          <cell r="K21">
            <v>16.214129053258105</v>
          </cell>
          <cell r="N21">
            <v>6.7917743778287569</v>
          </cell>
          <cell r="O21">
            <v>85.1</v>
          </cell>
          <cell r="P21">
            <v>42.37</v>
          </cell>
          <cell r="Q21">
            <v>83.619498717189643</v>
          </cell>
          <cell r="R21">
            <v>2.3620023620035431</v>
          </cell>
          <cell r="S21">
            <v>2.5</v>
          </cell>
          <cell r="T21">
            <v>27.672113584227169</v>
          </cell>
          <cell r="U21">
            <v>2.9406692257156348</v>
          </cell>
          <cell r="V21">
            <v>4</v>
          </cell>
          <cell r="W21">
            <v>21.618838737677475</v>
          </cell>
          <cell r="X21">
            <v>1</v>
          </cell>
        </row>
        <row r="22">
          <cell r="A22">
            <v>15</v>
          </cell>
          <cell r="B22" t="str">
            <v>1/0</v>
          </cell>
          <cell r="C22">
            <v>0.40387000000000001</v>
          </cell>
          <cell r="D22">
            <v>0.21686</v>
          </cell>
          <cell r="F22">
            <v>24.42</v>
          </cell>
          <cell r="G22">
            <v>0.96141732283464576</v>
          </cell>
          <cell r="H22">
            <v>3.040268522098891</v>
          </cell>
          <cell r="I22">
            <v>4</v>
          </cell>
          <cell r="K22">
            <v>17.331061287122576</v>
          </cell>
          <cell r="L22">
            <v>217</v>
          </cell>
          <cell r="M22">
            <v>162.75</v>
          </cell>
          <cell r="N22">
            <v>6.7917743778287569</v>
          </cell>
          <cell r="O22">
            <v>97.8</v>
          </cell>
          <cell r="P22">
            <v>53.21</v>
          </cell>
          <cell r="Q22">
            <v>105.01282810341424</v>
          </cell>
          <cell r="R22">
            <v>2.442002442003663</v>
          </cell>
          <cell r="S22">
            <v>3</v>
          </cell>
          <cell r="T22">
            <v>20.540517081034167</v>
          </cell>
          <cell r="U22">
            <v>3.040268522098891</v>
          </cell>
          <cell r="V22">
            <v>4</v>
          </cell>
          <cell r="W22">
            <v>23.108081716163436</v>
          </cell>
          <cell r="X22">
            <v>1</v>
          </cell>
        </row>
        <row r="23">
          <cell r="A23">
            <v>16</v>
          </cell>
          <cell r="B23" t="str">
            <v>2/0</v>
          </cell>
          <cell r="C23">
            <v>0.32052999999999998</v>
          </cell>
          <cell r="D23">
            <v>0.20898</v>
          </cell>
          <cell r="F23">
            <v>25.52</v>
          </cell>
          <cell r="G23">
            <v>1.004724409448819</v>
          </cell>
          <cell r="H23">
            <v>3.1772175546258685</v>
          </cell>
          <cell r="I23">
            <v>4</v>
          </cell>
          <cell r="K23">
            <v>18.927583855167715</v>
          </cell>
          <cell r="L23">
            <v>247</v>
          </cell>
          <cell r="N23">
            <v>7.9283863252526547</v>
          </cell>
          <cell r="O23">
            <v>113.5</v>
          </cell>
          <cell r="P23">
            <v>66.87</v>
          </cell>
          <cell r="Q23">
            <v>131.97158081705152</v>
          </cell>
          <cell r="R23">
            <v>2.5520025520038283</v>
          </cell>
          <cell r="S23">
            <v>3</v>
          </cell>
          <cell r="T23">
            <v>22.432691976495068</v>
          </cell>
          <cell r="U23">
            <v>3.1772175546258685</v>
          </cell>
          <cell r="V23">
            <v>4</v>
          </cell>
          <cell r="W23">
            <v>25.236778473556953</v>
          </cell>
          <cell r="X23">
            <v>1</v>
          </cell>
        </row>
        <row r="24">
          <cell r="A24">
            <v>17</v>
          </cell>
          <cell r="B24" t="str">
            <v>3/0</v>
          </cell>
          <cell r="C24">
            <v>0.25425999999999999</v>
          </cell>
          <cell r="D24">
            <v>0.20144000000000001</v>
          </cell>
          <cell r="F24">
            <v>26.67</v>
          </cell>
          <cell r="G24">
            <v>1.05</v>
          </cell>
          <cell r="H24">
            <v>3.3203915431767985</v>
          </cell>
          <cell r="I24">
            <v>4</v>
          </cell>
          <cell r="K24">
            <v>20.671875</v>
          </cell>
          <cell r="L24">
            <v>286</v>
          </cell>
          <cell r="N24">
            <v>8.6590350000000011</v>
          </cell>
          <cell r="O24">
            <v>132.69999999999999</v>
          </cell>
          <cell r="P24">
            <v>85.59</v>
          </cell>
          <cell r="Q24">
            <v>168.91651865008879</v>
          </cell>
          <cell r="R24">
            <v>2.6670026670040006</v>
          </cell>
          <cell r="S24">
            <v>3</v>
          </cell>
          <cell r="T24">
            <v>24.5</v>
          </cell>
          <cell r="U24">
            <v>3.3203915431767985</v>
          </cell>
          <cell r="V24">
            <v>4</v>
          </cell>
          <cell r="W24">
            <v>27.5625</v>
          </cell>
          <cell r="X24">
            <v>1</v>
          </cell>
        </row>
        <row r="25">
          <cell r="A25">
            <v>18</v>
          </cell>
          <cell r="B25" t="str">
            <v>4/0</v>
          </cell>
          <cell r="C25">
            <v>0.20144000000000001</v>
          </cell>
          <cell r="D25">
            <v>0.19422</v>
          </cell>
          <cell r="F25">
            <v>28.07</v>
          </cell>
          <cell r="G25">
            <v>1.1051181102362206</v>
          </cell>
          <cell r="H25">
            <v>3.494690311847497</v>
          </cell>
          <cell r="I25">
            <v>4</v>
          </cell>
          <cell r="K25">
            <v>22.899113204476418</v>
          </cell>
          <cell r="L25">
            <v>330</v>
          </cell>
          <cell r="N25">
            <v>8.6590350000000011</v>
          </cell>
          <cell r="O25">
            <v>156.80000000000001</v>
          </cell>
          <cell r="P25">
            <v>107</v>
          </cell>
          <cell r="Q25">
            <v>211.17031774225379</v>
          </cell>
          <cell r="R25">
            <v>2.8070028070042108</v>
          </cell>
          <cell r="S25">
            <v>3</v>
          </cell>
          <cell r="T25">
            <v>27.139689723823903</v>
          </cell>
          <cell r="U25">
            <v>3.494690311847497</v>
          </cell>
          <cell r="V25">
            <v>4</v>
          </cell>
          <cell r="W25">
            <v>30.532150939301889</v>
          </cell>
          <cell r="X25">
            <v>1</v>
          </cell>
        </row>
        <row r="26">
          <cell r="A26">
            <v>19</v>
          </cell>
          <cell r="B26">
            <v>250</v>
          </cell>
          <cell r="C26">
            <v>0.17421</v>
          </cell>
          <cell r="D26">
            <v>0.18798999999999999</v>
          </cell>
          <cell r="F26">
            <v>29.12</v>
          </cell>
          <cell r="G26">
            <v>1.1464566929133859</v>
          </cell>
          <cell r="H26">
            <v>3.6254143883505203</v>
          </cell>
          <cell r="I26">
            <v>4</v>
          </cell>
          <cell r="K26">
            <v>24.644305288610582</v>
          </cell>
          <cell r="L26">
            <v>363</v>
          </cell>
          <cell r="N26">
            <v>10.323006599293201</v>
          </cell>
          <cell r="O26">
            <v>177.6</v>
          </cell>
          <cell r="P26">
            <v>126.5</v>
          </cell>
          <cell r="Q26">
            <v>249.65462798500096</v>
          </cell>
          <cell r="R26">
            <v>2.9120029120043682</v>
          </cell>
          <cell r="S26">
            <v>4</v>
          </cell>
          <cell r="T26">
            <v>16.429536859073721</v>
          </cell>
          <cell r="U26">
            <v>3.6254143883505203</v>
          </cell>
          <cell r="V26">
            <v>4</v>
          </cell>
          <cell r="W26">
            <v>32.859073718147442</v>
          </cell>
          <cell r="X26">
            <v>1</v>
          </cell>
        </row>
        <row r="27">
          <cell r="A27">
            <v>20</v>
          </cell>
          <cell r="B27">
            <v>300</v>
          </cell>
          <cell r="C27">
            <v>0.15157000000000001</v>
          </cell>
          <cell r="D27">
            <v>0.18274000000000001</v>
          </cell>
          <cell r="F27">
            <v>30.46</v>
          </cell>
          <cell r="G27">
            <v>1.1992125984251969</v>
          </cell>
          <cell r="H27">
            <v>3.7922432097924741</v>
          </cell>
          <cell r="I27">
            <v>4</v>
          </cell>
          <cell r="K27">
            <v>26.964578554157114</v>
          </cell>
          <cell r="L27">
            <v>418</v>
          </cell>
          <cell r="N27">
            <v>11.294922664765332</v>
          </cell>
          <cell r="O27">
            <v>205.3</v>
          </cell>
          <cell r="P27">
            <v>152</v>
          </cell>
          <cell r="Q27">
            <v>299.98026445628574</v>
          </cell>
          <cell r="R27">
            <v>3.0460030460045693</v>
          </cell>
          <cell r="S27">
            <v>4</v>
          </cell>
          <cell r="T27">
            <v>17.97638570277141</v>
          </cell>
          <cell r="U27">
            <v>3.7922432097924741</v>
          </cell>
          <cell r="V27">
            <v>4</v>
          </cell>
          <cell r="W27">
            <v>35.952771405542819</v>
          </cell>
          <cell r="X27">
            <v>1</v>
          </cell>
        </row>
        <row r="28">
          <cell r="A28">
            <v>21</v>
          </cell>
          <cell r="B28">
            <v>350</v>
          </cell>
          <cell r="C28">
            <v>0.13286999999999999</v>
          </cell>
          <cell r="D28">
            <v>0.17846999999999999</v>
          </cell>
          <cell r="F28">
            <v>31.99</v>
          </cell>
          <cell r="G28">
            <v>1.2594488188976378</v>
          </cell>
          <cell r="H28">
            <v>3.9827268641254512</v>
          </cell>
          <cell r="I28">
            <v>6</v>
          </cell>
          <cell r="K28">
            <v>13.218427728522123</v>
          </cell>
          <cell r="L28">
            <v>453</v>
          </cell>
          <cell r="N28">
            <v>11.294922664765332</v>
          </cell>
          <cell r="O28">
            <v>233.3</v>
          </cell>
          <cell r="P28">
            <v>177.1</v>
          </cell>
          <cell r="Q28">
            <v>349.51647917900135</v>
          </cell>
          <cell r="R28">
            <v>3.1990031990047987</v>
          </cell>
          <cell r="S28">
            <v>4</v>
          </cell>
          <cell r="T28">
            <v>19.827641592783184</v>
          </cell>
          <cell r="U28">
            <v>3.9827268641254512</v>
          </cell>
          <cell r="V28">
            <v>6</v>
          </cell>
          <cell r="W28">
            <v>17.624570304696164</v>
          </cell>
          <cell r="X28">
            <v>1</v>
          </cell>
        </row>
        <row r="29">
          <cell r="A29">
            <v>22</v>
          </cell>
          <cell r="B29">
            <v>400</v>
          </cell>
          <cell r="C29">
            <v>0.11778</v>
          </cell>
          <cell r="D29">
            <v>0.17519000000000001</v>
          </cell>
          <cell r="F29">
            <v>33.340000000000003</v>
          </cell>
          <cell r="G29">
            <v>1.3125984251968505</v>
          </cell>
          <cell r="H29">
            <v>4.1508006767721959</v>
          </cell>
          <cell r="I29">
            <v>6</v>
          </cell>
          <cell r="K29">
            <v>14.357621881910433</v>
          </cell>
          <cell r="L29">
            <v>495</v>
          </cell>
          <cell r="N29">
            <v>13.531771471262944</v>
          </cell>
          <cell r="O29">
            <v>260</v>
          </cell>
          <cell r="P29">
            <v>202.5</v>
          </cell>
          <cell r="Q29">
            <v>399.64476021314385</v>
          </cell>
          <cell r="R29">
            <v>3.3340033340050015</v>
          </cell>
          <cell r="S29">
            <v>4</v>
          </cell>
          <cell r="T29">
            <v>21.536432822865649</v>
          </cell>
          <cell r="U29">
            <v>4.1508006767721959</v>
          </cell>
          <cell r="V29">
            <v>6</v>
          </cell>
          <cell r="W29">
            <v>19.143495842547242</v>
          </cell>
          <cell r="X29">
            <v>1</v>
          </cell>
        </row>
        <row r="30">
          <cell r="A30">
            <v>23</v>
          </cell>
          <cell r="B30">
            <v>500</v>
          </cell>
          <cell r="C30">
            <v>9.6449999999999994E-2</v>
          </cell>
          <cell r="D30">
            <v>0.16961000000000001</v>
          </cell>
          <cell r="F30">
            <v>35.19</v>
          </cell>
          <cell r="G30">
            <v>1.3854330708661418</v>
          </cell>
          <cell r="H30">
            <v>4.3811240496584754</v>
          </cell>
          <cell r="I30">
            <v>6</v>
          </cell>
          <cell r="K30">
            <v>15.995206615413231</v>
          </cell>
          <cell r="L30">
            <v>542</v>
          </cell>
          <cell r="N30">
            <v>15.075162330894662</v>
          </cell>
          <cell r="O30">
            <v>311.7</v>
          </cell>
          <cell r="P30">
            <v>253.1</v>
          </cell>
          <cell r="Q30">
            <v>499.50661140714419</v>
          </cell>
          <cell r="R30">
            <v>3.5190035190052784</v>
          </cell>
          <cell r="S30">
            <v>4</v>
          </cell>
          <cell r="T30">
            <v>23.992809923119847</v>
          </cell>
          <cell r="U30">
            <v>4.3811240496584754</v>
          </cell>
          <cell r="V30">
            <v>6</v>
          </cell>
          <cell r="W30">
            <v>21.326942153884307</v>
          </cell>
          <cell r="X30">
            <v>1</v>
          </cell>
        </row>
        <row r="31">
          <cell r="A31">
            <v>24</v>
          </cell>
          <cell r="B31">
            <v>600</v>
          </cell>
          <cell r="C31">
            <v>8.2669999999999993E-2</v>
          </cell>
          <cell r="D31">
            <v>0.16925999999999999</v>
          </cell>
          <cell r="F31">
            <v>36.99</v>
          </cell>
          <cell r="G31">
            <v>1.4562992125984253</v>
          </cell>
          <cell r="H31">
            <v>4.6052224665208019</v>
          </cell>
          <cell r="I31">
            <v>6</v>
          </cell>
          <cell r="K31">
            <v>17.673394971789946</v>
          </cell>
          <cell r="L31">
            <v>601</v>
          </cell>
          <cell r="N31">
            <v>16.656821293012591</v>
          </cell>
          <cell r="O31">
            <v>362.9</v>
          </cell>
          <cell r="P31">
            <v>304</v>
          </cell>
          <cell r="Q31">
            <v>599.96052891257148</v>
          </cell>
          <cell r="R31">
            <v>3.6990036990055488</v>
          </cell>
          <cell r="S31">
            <v>4</v>
          </cell>
          <cell r="T31">
            <v>26.51009245768492</v>
          </cell>
          <cell r="U31">
            <v>4.6052224665208019</v>
          </cell>
          <cell r="V31">
            <v>6</v>
          </cell>
          <cell r="W31">
            <v>23.564526629053262</v>
          </cell>
          <cell r="X31">
            <v>1</v>
          </cell>
        </row>
        <row r="32">
          <cell r="A32">
            <v>25</v>
          </cell>
          <cell r="B32">
            <v>750</v>
          </cell>
          <cell r="C32">
            <v>7.0199999999999999E-2</v>
          </cell>
          <cell r="D32">
            <v>0.16403999999999999</v>
          </cell>
          <cell r="F32">
            <v>39.69</v>
          </cell>
          <cell r="G32">
            <v>1.5625984251968503</v>
          </cell>
          <cell r="H32">
            <v>4.9413700918142904</v>
          </cell>
          <cell r="I32">
            <v>6</v>
          </cell>
          <cell r="K32">
            <v>20.347615320230638</v>
          </cell>
          <cell r="L32">
            <v>673</v>
          </cell>
          <cell r="N32">
            <v>19.177220487010974</v>
          </cell>
          <cell r="O32">
            <v>439.8</v>
          </cell>
          <cell r="P32">
            <v>304</v>
          </cell>
          <cell r="Q32">
            <v>599.96052891257148</v>
          </cell>
          <cell r="R32">
            <v>3.9690039690059531</v>
          </cell>
          <cell r="S32">
            <v>6</v>
          </cell>
          <cell r="T32">
            <v>13.565076880153759</v>
          </cell>
          <cell r="U32">
            <v>4.9413700918142904</v>
          </cell>
          <cell r="V32">
            <v>6</v>
          </cell>
          <cell r="W32">
            <v>27.130153760307518</v>
          </cell>
          <cell r="X32">
            <v>2</v>
          </cell>
        </row>
        <row r="33">
          <cell r="A33" t="str">
            <v xml:space="preserve"> </v>
          </cell>
          <cell r="B33" t="str">
            <v>8KV</v>
          </cell>
          <cell r="H33" t="str">
            <v xml:space="preserve"> </v>
          </cell>
          <cell r="K33" t="str">
            <v xml:space="preserve"> </v>
          </cell>
          <cell r="L33">
            <v>1.33</v>
          </cell>
          <cell r="P33" t="str">
            <v xml:space="preserve"> </v>
          </cell>
          <cell r="Q33" t="str">
            <v xml:space="preserve"> </v>
          </cell>
          <cell r="R33">
            <v>0</v>
          </cell>
          <cell r="S33">
            <v>1</v>
          </cell>
          <cell r="T33">
            <v>0</v>
          </cell>
          <cell r="U33">
            <v>0</v>
          </cell>
          <cell r="V33">
            <v>1</v>
          </cell>
          <cell r="W33">
            <v>0</v>
          </cell>
        </row>
        <row r="34">
          <cell r="A34">
            <v>26</v>
          </cell>
          <cell r="B34" t="str">
            <v>6</v>
          </cell>
          <cell r="C34">
            <v>1.3220000000000001</v>
          </cell>
          <cell r="D34">
            <v>0.3609</v>
          </cell>
          <cell r="F34">
            <v>15.2</v>
          </cell>
          <cell r="G34">
            <v>0.6</v>
          </cell>
          <cell r="H34">
            <v>1.3093073414159542</v>
          </cell>
          <cell r="I34">
            <v>1.5</v>
          </cell>
          <cell r="J34">
            <v>25</v>
          </cell>
          <cell r="K34">
            <v>48</v>
          </cell>
          <cell r="L34">
            <v>102</v>
          </cell>
          <cell r="N34">
            <v>1.3463999999999998</v>
          </cell>
          <cell r="O34">
            <v>20.399999999999999</v>
          </cell>
          <cell r="P34">
            <v>13.3</v>
          </cell>
          <cell r="Q34">
            <v>26.248273139925004</v>
          </cell>
          <cell r="R34">
            <v>1.5240015240022859</v>
          </cell>
          <cell r="S34">
            <v>2</v>
          </cell>
          <cell r="T34">
            <v>18</v>
          </cell>
          <cell r="U34">
            <v>1.8973665961010275</v>
          </cell>
          <cell r="V34">
            <v>2</v>
          </cell>
          <cell r="W34">
            <v>36</v>
          </cell>
          <cell r="X34">
            <v>1</v>
          </cell>
        </row>
        <row r="35">
          <cell r="A35">
            <v>27</v>
          </cell>
          <cell r="B35" t="str">
            <v>4</v>
          </cell>
          <cell r="C35">
            <v>0.83150000000000002</v>
          </cell>
          <cell r="D35">
            <v>0.3609</v>
          </cell>
          <cell r="F35">
            <v>16.3</v>
          </cell>
          <cell r="G35">
            <v>0.64</v>
          </cell>
          <cell r="H35">
            <v>1.7527121840165316</v>
          </cell>
          <cell r="I35">
            <v>2</v>
          </cell>
          <cell r="J35">
            <v>50</v>
          </cell>
          <cell r="K35">
            <v>30.72</v>
          </cell>
          <cell r="L35">
            <v>131</v>
          </cell>
          <cell r="N35">
            <v>2.4127488000000001</v>
          </cell>
          <cell r="O35">
            <v>30.9</v>
          </cell>
          <cell r="P35">
            <v>21.15</v>
          </cell>
          <cell r="Q35">
            <v>41.740674955595019</v>
          </cell>
          <cell r="R35">
            <v>1.6256016256024384</v>
          </cell>
          <cell r="S35">
            <v>2</v>
          </cell>
          <cell r="T35">
            <v>20.48</v>
          </cell>
          <cell r="U35">
            <v>2.0238577025077631</v>
          </cell>
          <cell r="V35">
            <v>2.5</v>
          </cell>
          <cell r="W35">
            <v>26.214400000000001</v>
          </cell>
          <cell r="X35">
            <v>1</v>
          </cell>
        </row>
        <row r="36">
          <cell r="A36">
            <v>28</v>
          </cell>
          <cell r="B36" t="str">
            <v>2</v>
          </cell>
          <cell r="C36">
            <v>0.52300000000000002</v>
          </cell>
          <cell r="D36">
            <v>0.3281</v>
          </cell>
          <cell r="F36">
            <v>17.8</v>
          </cell>
          <cell r="G36">
            <v>0.7</v>
          </cell>
          <cell r="H36">
            <v>1.9170289512680814</v>
          </cell>
          <cell r="I36">
            <v>2.5</v>
          </cell>
          <cell r="J36">
            <v>50</v>
          </cell>
          <cell r="K36">
            <v>23.519999999999996</v>
          </cell>
          <cell r="L36">
            <v>170</v>
          </cell>
          <cell r="N36">
            <v>2.8863449999999999</v>
          </cell>
          <cell r="O36">
            <v>44</v>
          </cell>
          <cell r="P36">
            <v>33.619999999999997</v>
          </cell>
          <cell r="Q36">
            <v>66.350897967238993</v>
          </cell>
          <cell r="R36">
            <v>1.7780017780026669</v>
          </cell>
          <cell r="S36">
            <v>2</v>
          </cell>
          <cell r="T36">
            <v>24.499999999999996</v>
          </cell>
          <cell r="U36">
            <v>2.2135943621178655</v>
          </cell>
          <cell r="V36">
            <v>2.5</v>
          </cell>
          <cell r="W36">
            <v>31.359999999999996</v>
          </cell>
          <cell r="X36">
            <v>1</v>
          </cell>
        </row>
        <row r="37">
          <cell r="A37">
            <v>29</v>
          </cell>
          <cell r="B37" t="str">
            <v>1</v>
          </cell>
          <cell r="C37">
            <v>0.41470000000000001</v>
          </cell>
          <cell r="D37">
            <v>0.32479999999999998</v>
          </cell>
          <cell r="F37">
            <v>19.8</v>
          </cell>
          <cell r="G37">
            <v>0.77800000000000002</v>
          </cell>
          <cell r="H37">
            <v>2.1306407486950962</v>
          </cell>
          <cell r="I37">
            <v>2.5</v>
          </cell>
          <cell r="J37">
            <v>50</v>
          </cell>
          <cell r="K37">
            <v>29.053632000000004</v>
          </cell>
          <cell r="L37">
            <v>193</v>
          </cell>
          <cell r="N37">
            <v>3.5654254019999998</v>
          </cell>
          <cell r="O37">
            <v>57.8</v>
          </cell>
          <cell r="P37">
            <v>42.37</v>
          </cell>
          <cell r="Q37">
            <v>83.619498717189643</v>
          </cell>
          <cell r="R37">
            <v>1.9761219761229643</v>
          </cell>
          <cell r="S37">
            <v>2.5</v>
          </cell>
          <cell r="T37">
            <v>19.369088000000001</v>
          </cell>
          <cell r="U37">
            <v>2.4602520196109992</v>
          </cell>
          <cell r="V37">
            <v>3</v>
          </cell>
          <cell r="W37">
            <v>26.901511111111112</v>
          </cell>
          <cell r="X37">
            <v>1</v>
          </cell>
        </row>
        <row r="38">
          <cell r="A38">
            <v>30</v>
          </cell>
          <cell r="B38" t="str">
            <v>1/0</v>
          </cell>
          <cell r="C38">
            <v>0.32879999999999998</v>
          </cell>
          <cell r="D38">
            <v>0.31819999999999998</v>
          </cell>
          <cell r="F38">
            <v>20.100000000000001</v>
          </cell>
          <cell r="G38">
            <v>0.79</v>
          </cell>
          <cell r="H38">
            <v>2.1635041021454064</v>
          </cell>
          <cell r="I38">
            <v>2.5</v>
          </cell>
          <cell r="J38">
            <v>50</v>
          </cell>
          <cell r="K38">
            <v>29.956800000000001</v>
          </cell>
          <cell r="L38">
            <v>221</v>
          </cell>
          <cell r="N38">
            <v>3.6762610500000013</v>
          </cell>
          <cell r="O38">
            <v>64.400000000000006</v>
          </cell>
          <cell r="P38">
            <v>53.21</v>
          </cell>
          <cell r="Q38">
            <v>105.01282810341424</v>
          </cell>
          <cell r="R38">
            <v>2.0066020066030101</v>
          </cell>
          <cell r="S38">
            <v>2.5</v>
          </cell>
          <cell r="T38">
            <v>19.971200000000003</v>
          </cell>
          <cell r="U38">
            <v>2.4981993515330201</v>
          </cell>
          <cell r="V38">
            <v>3</v>
          </cell>
          <cell r="W38">
            <v>27.737777777777783</v>
          </cell>
          <cell r="X38">
            <v>1</v>
          </cell>
        </row>
        <row r="39">
          <cell r="A39">
            <v>31</v>
          </cell>
          <cell r="B39" t="str">
            <v>2/0</v>
          </cell>
          <cell r="C39">
            <v>0.26079999999999998</v>
          </cell>
          <cell r="D39">
            <v>0.30480000000000002</v>
          </cell>
          <cell r="F39">
            <v>22.1</v>
          </cell>
          <cell r="G39">
            <v>0.87</v>
          </cell>
          <cell r="H39">
            <v>2.3825931251474728</v>
          </cell>
          <cell r="I39">
            <v>2.5</v>
          </cell>
          <cell r="J39">
            <v>63</v>
          </cell>
          <cell r="K39">
            <v>36.331199999999995</v>
          </cell>
          <cell r="L39">
            <v>251</v>
          </cell>
          <cell r="N39">
            <v>4.4585194500000007</v>
          </cell>
          <cell r="O39">
            <v>78.400000000000006</v>
          </cell>
          <cell r="P39">
            <v>66.87</v>
          </cell>
          <cell r="Q39">
            <v>131.97158081705152</v>
          </cell>
          <cell r="R39">
            <v>2.2098022098033145</v>
          </cell>
          <cell r="S39">
            <v>2.5</v>
          </cell>
          <cell r="T39">
            <v>24.220800000000001</v>
          </cell>
          <cell r="U39">
            <v>2.7511815643464903</v>
          </cell>
          <cell r="V39">
            <v>3</v>
          </cell>
          <cell r="W39">
            <v>33.64</v>
          </cell>
          <cell r="X39">
            <v>1</v>
          </cell>
        </row>
        <row r="40">
          <cell r="A40">
            <v>32</v>
          </cell>
          <cell r="B40" t="str">
            <v>3/0</v>
          </cell>
          <cell r="C40">
            <v>0.26090000000000002</v>
          </cell>
          <cell r="D40">
            <v>0.29859999999999998</v>
          </cell>
          <cell r="F40">
            <v>23.4</v>
          </cell>
          <cell r="G40">
            <v>0.92</v>
          </cell>
          <cell r="H40">
            <v>2.5195237645237643</v>
          </cell>
          <cell r="I40">
            <v>3</v>
          </cell>
          <cell r="J40">
            <v>63</v>
          </cell>
          <cell r="K40">
            <v>28.213333333333335</v>
          </cell>
          <cell r="L40">
            <v>285</v>
          </cell>
          <cell r="N40">
            <v>4.9857192000000001</v>
          </cell>
          <cell r="O40">
            <v>100.1</v>
          </cell>
          <cell r="P40">
            <v>85.59</v>
          </cell>
          <cell r="Q40">
            <v>168.91651865008879</v>
          </cell>
          <cell r="R40">
            <v>2.3368023368035051</v>
          </cell>
          <cell r="S40">
            <v>2.5</v>
          </cell>
          <cell r="T40">
            <v>27.084800000000001</v>
          </cell>
          <cell r="U40">
            <v>2.9092954473549093</v>
          </cell>
          <cell r="V40">
            <v>4</v>
          </cell>
          <cell r="W40">
            <v>21.16</v>
          </cell>
          <cell r="X40">
            <v>1</v>
          </cell>
        </row>
        <row r="41">
          <cell r="A41">
            <v>33</v>
          </cell>
          <cell r="B41" t="str">
            <v>4/0</v>
          </cell>
          <cell r="C41">
            <v>0.16400000000000001</v>
          </cell>
          <cell r="D41">
            <v>0.29199999999999998</v>
          </cell>
          <cell r="F41">
            <v>24.9</v>
          </cell>
          <cell r="G41">
            <v>0.98</v>
          </cell>
          <cell r="H41">
            <v>2.683840531775314</v>
          </cell>
          <cell r="I41">
            <v>3</v>
          </cell>
          <cell r="J41">
            <v>63</v>
          </cell>
          <cell r="K41">
            <v>32.013333333333335</v>
          </cell>
          <cell r="L41">
            <v>318</v>
          </cell>
          <cell r="N41">
            <v>5.6572361999999998</v>
          </cell>
          <cell r="O41">
            <v>122.3</v>
          </cell>
          <cell r="P41">
            <v>107</v>
          </cell>
          <cell r="Q41">
            <v>211.17031774225379</v>
          </cell>
          <cell r="R41">
            <v>2.4892024892037337</v>
          </cell>
          <cell r="S41">
            <v>3</v>
          </cell>
          <cell r="T41">
            <v>21.342222222222219</v>
          </cell>
          <cell r="U41">
            <v>3.0990321069650117</v>
          </cell>
          <cell r="V41">
            <v>4</v>
          </cell>
          <cell r="W41">
            <v>24.009999999999998</v>
          </cell>
          <cell r="X41">
            <v>1</v>
          </cell>
        </row>
        <row r="42">
          <cell r="A42">
            <v>34</v>
          </cell>
          <cell r="B42" t="str">
            <v>250</v>
          </cell>
          <cell r="C42">
            <v>0.13880000000000001</v>
          </cell>
          <cell r="D42">
            <v>0.28220000000000001</v>
          </cell>
          <cell r="F42">
            <v>26.2</v>
          </cell>
          <cell r="G42">
            <v>1.03</v>
          </cell>
          <cell r="H42">
            <v>2.8207711711516055</v>
          </cell>
          <cell r="I42">
            <v>3</v>
          </cell>
          <cell r="J42">
            <v>75</v>
          </cell>
          <cell r="K42">
            <v>35.36333333333333</v>
          </cell>
          <cell r="L42">
            <v>349</v>
          </cell>
          <cell r="N42">
            <v>6.2492314499999999</v>
          </cell>
          <cell r="O42">
            <v>141.6</v>
          </cell>
          <cell r="P42">
            <v>126.5</v>
          </cell>
          <cell r="Q42">
            <v>249.65462798500096</v>
          </cell>
          <cell r="R42">
            <v>2.6162026162039242</v>
          </cell>
          <cell r="S42">
            <v>3</v>
          </cell>
          <cell r="T42">
            <v>23.575555555555553</v>
          </cell>
          <cell r="U42">
            <v>3.2571459899734312</v>
          </cell>
          <cell r="V42">
            <v>4</v>
          </cell>
          <cell r="W42">
            <v>26.522499999999997</v>
          </cell>
          <cell r="X42">
            <v>1</v>
          </cell>
        </row>
        <row r="43">
          <cell r="A43">
            <v>35</v>
          </cell>
          <cell r="B43" t="str">
            <v>300</v>
          </cell>
          <cell r="C43">
            <v>0.1157</v>
          </cell>
          <cell r="D43">
            <v>0.27560000000000001</v>
          </cell>
          <cell r="F43">
            <v>27.4</v>
          </cell>
          <cell r="G43">
            <v>1.08</v>
          </cell>
          <cell r="H43">
            <v>2.9577018105278974</v>
          </cell>
          <cell r="I43">
            <v>4</v>
          </cell>
          <cell r="J43">
            <v>75</v>
          </cell>
          <cell r="K43">
            <v>21.870000000000005</v>
          </cell>
          <cell r="L43">
            <v>385</v>
          </cell>
          <cell r="N43">
            <v>6.8706792000000023</v>
          </cell>
          <cell r="O43">
            <v>166.6</v>
          </cell>
          <cell r="P43">
            <v>152</v>
          </cell>
          <cell r="Q43">
            <v>299.98026445628574</v>
          </cell>
          <cell r="R43">
            <v>2.7432027432041148</v>
          </cell>
          <cell r="S43">
            <v>3</v>
          </cell>
          <cell r="T43">
            <v>25.92</v>
          </cell>
          <cell r="U43">
            <v>3.4152598729818502</v>
          </cell>
          <cell r="V43">
            <v>4</v>
          </cell>
          <cell r="W43">
            <v>29.160000000000004</v>
          </cell>
          <cell r="X43">
            <v>1</v>
          </cell>
        </row>
        <row r="44">
          <cell r="A44">
            <v>36</v>
          </cell>
          <cell r="B44" t="str">
            <v>350</v>
          </cell>
          <cell r="C44">
            <v>9.9159999999999998E-2</v>
          </cell>
          <cell r="D44">
            <v>0.26900000000000002</v>
          </cell>
          <cell r="F44">
            <v>28.7</v>
          </cell>
          <cell r="G44">
            <v>1.1299999999999999</v>
          </cell>
          <cell r="H44">
            <v>3.0946324499041884</v>
          </cell>
          <cell r="I44">
            <v>4</v>
          </cell>
          <cell r="J44">
            <v>75</v>
          </cell>
          <cell r="K44">
            <v>23.941874999999996</v>
          </cell>
          <cell r="L44">
            <v>418</v>
          </cell>
          <cell r="N44">
            <v>7.5215794499999991</v>
          </cell>
          <cell r="O44">
            <v>191.4</v>
          </cell>
          <cell r="P44">
            <v>177.1</v>
          </cell>
          <cell r="Q44">
            <v>349.51647917900135</v>
          </cell>
          <cell r="R44">
            <v>2.870202870204305</v>
          </cell>
          <cell r="S44">
            <v>3</v>
          </cell>
          <cell r="T44">
            <v>28.37555555555555</v>
          </cell>
          <cell r="U44">
            <v>3.5733737559902687</v>
          </cell>
          <cell r="V44">
            <v>4</v>
          </cell>
          <cell r="W44">
            <v>31.922499999999992</v>
          </cell>
          <cell r="X44">
            <v>1</v>
          </cell>
        </row>
        <row r="45">
          <cell r="A45">
            <v>37</v>
          </cell>
          <cell r="B45" t="str">
            <v>400</v>
          </cell>
          <cell r="C45">
            <v>8.677E-2</v>
          </cell>
          <cell r="D45">
            <v>0.26569999999999999</v>
          </cell>
          <cell r="F45">
            <v>30</v>
          </cell>
          <cell r="G45">
            <v>1.18</v>
          </cell>
          <cell r="H45">
            <v>3.2315630892804799</v>
          </cell>
          <cell r="I45">
            <v>4</v>
          </cell>
          <cell r="J45">
            <v>75</v>
          </cell>
          <cell r="K45">
            <v>26.107499999999995</v>
          </cell>
          <cell r="L45">
            <v>448</v>
          </cell>
          <cell r="N45">
            <v>8.2019321999999981</v>
          </cell>
          <cell r="O45">
            <v>215.9</v>
          </cell>
          <cell r="P45">
            <v>202.5</v>
          </cell>
          <cell r="Q45">
            <v>399.64476021314385</v>
          </cell>
          <cell r="R45">
            <v>2.9972029972044956</v>
          </cell>
          <cell r="S45">
            <v>4</v>
          </cell>
          <cell r="T45">
            <v>17.404999999999998</v>
          </cell>
          <cell r="U45">
            <v>3.7314876389986877</v>
          </cell>
          <cell r="V45">
            <v>4</v>
          </cell>
          <cell r="W45">
            <v>34.809999999999995</v>
          </cell>
          <cell r="X45">
            <v>1</v>
          </cell>
        </row>
        <row r="46">
          <cell r="A46">
            <v>38</v>
          </cell>
          <cell r="B46" t="str">
            <v>500</v>
          </cell>
          <cell r="C46">
            <v>6.9409999999999999E-2</v>
          </cell>
          <cell r="D46">
            <v>0.25590000000000002</v>
          </cell>
          <cell r="F46">
            <v>32.299999999999997</v>
          </cell>
          <cell r="G46">
            <v>1.27</v>
          </cell>
          <cell r="H46">
            <v>3.4780382401578049</v>
          </cell>
          <cell r="I46">
            <v>4</v>
          </cell>
          <cell r="J46">
            <v>75</v>
          </cell>
          <cell r="K46">
            <v>30.241875</v>
          </cell>
          <cell r="L46">
            <v>503</v>
          </cell>
          <cell r="N46">
            <v>9.5007874500000007</v>
          </cell>
          <cell r="O46">
            <v>264.89999999999998</v>
          </cell>
          <cell r="P46">
            <v>253.1</v>
          </cell>
          <cell r="Q46">
            <v>499.50661140714419</v>
          </cell>
          <cell r="R46">
            <v>3.2258032258048388</v>
          </cell>
          <cell r="S46">
            <v>4</v>
          </cell>
          <cell r="T46">
            <v>20.161249999999999</v>
          </cell>
          <cell r="U46">
            <v>4.0160926284138423</v>
          </cell>
          <cell r="V46">
            <v>6</v>
          </cell>
          <cell r="W46">
            <v>17.921111111111109</v>
          </cell>
          <cell r="X46">
            <v>1</v>
          </cell>
        </row>
        <row r="47">
          <cell r="A47">
            <v>39</v>
          </cell>
          <cell r="B47" t="str">
            <v>600</v>
          </cell>
          <cell r="C47">
            <v>5.7439999999999998E-2</v>
          </cell>
          <cell r="D47">
            <v>0.24929999999999999</v>
          </cell>
          <cell r="F47">
            <v>35.700000000000003</v>
          </cell>
          <cell r="G47">
            <v>1.4059999999999999</v>
          </cell>
          <cell r="H47">
            <v>3.8504895792613176</v>
          </cell>
          <cell r="I47">
            <v>4</v>
          </cell>
          <cell r="J47">
            <v>100</v>
          </cell>
          <cell r="K47">
            <v>37.065674999999999</v>
          </cell>
          <cell r="L47">
            <v>554</v>
          </cell>
          <cell r="N47">
            <v>11.644552458</v>
          </cell>
          <cell r="O47">
            <v>322</v>
          </cell>
          <cell r="P47">
            <v>304</v>
          </cell>
          <cell r="Q47">
            <v>599.96052891257148</v>
          </cell>
          <cell r="R47">
            <v>3.5712435712453567</v>
          </cell>
          <cell r="S47">
            <v>4</v>
          </cell>
          <cell r="T47">
            <v>24.710449999999998</v>
          </cell>
          <cell r="U47">
            <v>4.4461623901967418</v>
          </cell>
          <cell r="V47">
            <v>6</v>
          </cell>
          <cell r="W47">
            <v>21.964844444444442</v>
          </cell>
          <cell r="X47">
            <v>1</v>
          </cell>
        </row>
        <row r="48">
          <cell r="A48">
            <v>40</v>
          </cell>
          <cell r="B48" t="str">
            <v>750</v>
          </cell>
          <cell r="C48">
            <v>4.6249999999999999E-2</v>
          </cell>
          <cell r="D48">
            <v>0.24279999999999999</v>
          </cell>
          <cell r="F48">
            <v>38.299999999999997</v>
          </cell>
          <cell r="G48">
            <v>1.508</v>
          </cell>
          <cell r="H48">
            <v>4.1298280835889525</v>
          </cell>
          <cell r="I48">
            <v>6</v>
          </cell>
          <cell r="J48">
            <v>100</v>
          </cell>
          <cell r="K48">
            <v>18.950533333333333</v>
          </cell>
          <cell r="L48">
            <v>619</v>
          </cell>
          <cell r="N48">
            <v>13.395373992</v>
          </cell>
          <cell r="O48">
            <v>395.4</v>
          </cell>
          <cell r="P48">
            <v>380</v>
          </cell>
          <cell r="Q48">
            <v>749.95066114071437</v>
          </cell>
          <cell r="R48">
            <v>3.8303238303257454</v>
          </cell>
          <cell r="S48">
            <v>4</v>
          </cell>
          <cell r="T48">
            <v>28.425800000000002</v>
          </cell>
          <cell r="U48">
            <v>4.7687147115339164</v>
          </cell>
          <cell r="V48">
            <v>6</v>
          </cell>
          <cell r="W48">
            <v>25.267377777777781</v>
          </cell>
          <cell r="X48">
            <v>1</v>
          </cell>
        </row>
        <row r="49">
          <cell r="A49">
            <v>41</v>
          </cell>
          <cell r="B49" t="str">
            <v>1000</v>
          </cell>
          <cell r="C49">
            <v>3.4770000000000002E-2</v>
          </cell>
          <cell r="D49">
            <v>0.22969999999999999</v>
          </cell>
          <cell r="F49">
            <v>42.1</v>
          </cell>
          <cell r="G49">
            <v>1.657</v>
          </cell>
          <cell r="H49">
            <v>4.5378813889303018</v>
          </cell>
          <cell r="I49">
            <v>6</v>
          </cell>
          <cell r="J49">
            <v>100</v>
          </cell>
          <cell r="K49">
            <v>22.880408333333335</v>
          </cell>
          <cell r="L49">
            <v>710</v>
          </cell>
          <cell r="N49">
            <v>16.173245434500004</v>
          </cell>
          <cell r="O49">
            <v>515.9</v>
          </cell>
          <cell r="P49">
            <v>506.7</v>
          </cell>
          <cell r="Q49">
            <v>999.99999999999989</v>
          </cell>
          <cell r="R49">
            <v>4.2087842087863132</v>
          </cell>
          <cell r="S49">
            <v>6</v>
          </cell>
          <cell r="T49">
            <v>15.253605555555557</v>
          </cell>
          <cell r="U49">
            <v>5.2398940828990046</v>
          </cell>
          <cell r="V49">
            <v>6</v>
          </cell>
          <cell r="W49">
            <v>30.507211111111115</v>
          </cell>
          <cell r="X49">
            <v>1</v>
          </cell>
        </row>
        <row r="50">
          <cell r="A50" t="str">
            <v xml:space="preserve"> </v>
          </cell>
          <cell r="B50" t="str">
            <v>5KV</v>
          </cell>
          <cell r="L50" t="str">
            <v>100 Y 133%</v>
          </cell>
          <cell r="R50">
            <v>0</v>
          </cell>
          <cell r="S50">
            <v>1</v>
          </cell>
          <cell r="T50">
            <v>0</v>
          </cell>
          <cell r="U50">
            <v>0</v>
          </cell>
          <cell r="V50">
            <v>1</v>
          </cell>
          <cell r="W50">
            <v>0</v>
          </cell>
        </row>
        <row r="51">
          <cell r="A51">
            <v>42</v>
          </cell>
          <cell r="B51" t="str">
            <v>8</v>
          </cell>
          <cell r="C51">
            <v>2.5830000000000002</v>
          </cell>
          <cell r="D51">
            <v>0.24048</v>
          </cell>
          <cell r="F51">
            <v>13.02</v>
          </cell>
          <cell r="G51">
            <v>0.51259842519685039</v>
          </cell>
          <cell r="H51">
            <v>1.4038086021096974</v>
          </cell>
          <cell r="I51">
            <v>1.5</v>
          </cell>
          <cell r="J51">
            <v>25</v>
          </cell>
          <cell r="K51">
            <v>35.034286068572136</v>
          </cell>
          <cell r="L51">
            <v>78</v>
          </cell>
          <cell r="N51">
            <v>1.5477709656519312</v>
          </cell>
          <cell r="O51">
            <v>23.5</v>
          </cell>
          <cell r="P51">
            <v>8.3569999999999993</v>
          </cell>
          <cell r="Q51">
            <v>16.492993881981445</v>
          </cell>
          <cell r="R51">
            <v>1.302001302001953</v>
          </cell>
          <cell r="S51">
            <v>1.5</v>
          </cell>
          <cell r="T51">
            <v>23.356190712381427</v>
          </cell>
          <cell r="U51">
            <v>1.6209785486374921</v>
          </cell>
          <cell r="V51">
            <v>2</v>
          </cell>
          <cell r="W51">
            <v>26.275714551429104</v>
          </cell>
          <cell r="X51">
            <v>1</v>
          </cell>
        </row>
        <row r="52">
          <cell r="A52">
            <v>43</v>
          </cell>
          <cell r="B52" t="str">
            <v>6</v>
          </cell>
          <cell r="C52">
            <v>1.6253200000000001</v>
          </cell>
          <cell r="D52">
            <v>0.22342000000000001</v>
          </cell>
          <cell r="F52">
            <v>14.68</v>
          </cell>
          <cell r="G52">
            <v>0.57795275590551187</v>
          </cell>
          <cell r="H52">
            <v>1.5827888079086299</v>
          </cell>
          <cell r="I52">
            <v>2</v>
          </cell>
          <cell r="J52">
            <v>25</v>
          </cell>
          <cell r="K52">
            <v>25.052204104408212</v>
          </cell>
          <cell r="L52">
            <v>101</v>
          </cell>
          <cell r="N52">
            <v>1.9676001103602214</v>
          </cell>
          <cell r="O52">
            <v>32.1</v>
          </cell>
          <cell r="P52">
            <v>13.3</v>
          </cell>
          <cell r="Q52">
            <v>26.248273139925004</v>
          </cell>
          <cell r="R52">
            <v>1.4680014680022022</v>
          </cell>
          <cell r="S52">
            <v>2</v>
          </cell>
          <cell r="T52">
            <v>16.701469402938809</v>
          </cell>
          <cell r="U52">
            <v>1.8276470886327487</v>
          </cell>
          <cell r="V52">
            <v>2</v>
          </cell>
          <cell r="W52">
            <v>33.402938805877618</v>
          </cell>
          <cell r="X52">
            <v>1</v>
          </cell>
        </row>
        <row r="53">
          <cell r="A53">
            <v>44</v>
          </cell>
          <cell r="B53" t="str">
            <v>4</v>
          </cell>
          <cell r="C53">
            <v>1.0216499999999999</v>
          </cell>
          <cell r="D53">
            <v>0.20766999999999999</v>
          </cell>
          <cell r="F53">
            <v>15.83</v>
          </cell>
          <cell r="G53">
            <v>0.62322834645669301</v>
          </cell>
          <cell r="H53">
            <v>1.7067811191548781</v>
          </cell>
          <cell r="I53">
            <v>2</v>
          </cell>
          <cell r="J53">
            <v>38</v>
          </cell>
          <cell r="K53">
            <v>29.131017887035782</v>
          </cell>
          <cell r="L53">
            <v>130</v>
          </cell>
          <cell r="N53">
            <v>2.2879501448477901</v>
          </cell>
          <cell r="O53">
            <v>41.4</v>
          </cell>
          <cell r="P53">
            <v>21.15</v>
          </cell>
          <cell r="Q53">
            <v>41.740674955595019</v>
          </cell>
          <cell r="R53">
            <v>1.5830015830023747</v>
          </cell>
          <cell r="S53">
            <v>2</v>
          </cell>
          <cell r="T53">
            <v>19.420678591357188</v>
          </cell>
          <cell r="U53">
            <v>1.9708210771836794</v>
          </cell>
          <cell r="V53">
            <v>2.5</v>
          </cell>
          <cell r="W53">
            <v>24.8584685969372</v>
          </cell>
          <cell r="X53">
            <v>1</v>
          </cell>
        </row>
        <row r="54">
          <cell r="A54">
            <v>45</v>
          </cell>
          <cell r="B54" t="str">
            <v>2</v>
          </cell>
          <cell r="C54">
            <v>0.64271</v>
          </cell>
          <cell r="D54">
            <v>0.19389000000000001</v>
          </cell>
          <cell r="F54">
            <v>17.28</v>
          </cell>
          <cell r="G54">
            <v>0.68031496062992136</v>
          </cell>
          <cell r="H54">
            <v>1.8631192507262346</v>
          </cell>
          <cell r="I54">
            <v>2</v>
          </cell>
          <cell r="J54">
            <v>38</v>
          </cell>
          <cell r="K54">
            <v>34.71213342426686</v>
          </cell>
          <cell r="L54">
            <v>168</v>
          </cell>
          <cell r="N54">
            <v>2.7262909591419189</v>
          </cell>
          <cell r="O54">
            <v>55.6</v>
          </cell>
          <cell r="P54">
            <v>33.619999999999997</v>
          </cell>
          <cell r="Q54">
            <v>66.350897967238993</v>
          </cell>
          <cell r="R54">
            <v>1.7280017280025923</v>
          </cell>
          <cell r="S54">
            <v>2</v>
          </cell>
          <cell r="T54">
            <v>23.141422282844573</v>
          </cell>
          <cell r="U54">
            <v>2.1513448018783308</v>
          </cell>
          <cell r="V54">
            <v>2.5</v>
          </cell>
          <cell r="W54">
            <v>29.621020522041054</v>
          </cell>
          <cell r="X54">
            <v>1</v>
          </cell>
        </row>
        <row r="55">
          <cell r="A55">
            <v>46</v>
          </cell>
          <cell r="B55" t="str">
            <v>1</v>
          </cell>
          <cell r="C55">
            <v>0.50951000000000002</v>
          </cell>
          <cell r="D55">
            <v>0.18733</v>
          </cell>
          <cell r="F55">
            <v>18.04</v>
          </cell>
          <cell r="G55">
            <v>0.71023622047244095</v>
          </cell>
          <cell r="H55">
            <v>1.9450619955498418</v>
          </cell>
          <cell r="I55">
            <v>2</v>
          </cell>
          <cell r="J55">
            <v>50</v>
          </cell>
          <cell r="K55">
            <v>37.832661665323329</v>
          </cell>
          <cell r="L55">
            <v>193</v>
          </cell>
          <cell r="N55">
            <v>2.9713772471944941</v>
          </cell>
          <cell r="O55">
            <v>65.099999999999994</v>
          </cell>
          <cell r="P55">
            <v>42.37</v>
          </cell>
          <cell r="Q55">
            <v>83.619498717189643</v>
          </cell>
          <cell r="R55">
            <v>1.8040018040027059</v>
          </cell>
          <cell r="S55">
            <v>2</v>
          </cell>
          <cell r="T55">
            <v>25.221774443548888</v>
          </cell>
          <cell r="U55">
            <v>2.2459641334424241</v>
          </cell>
          <cell r="V55">
            <v>2.5</v>
          </cell>
          <cell r="W55">
            <v>32.283871287742578</v>
          </cell>
          <cell r="X55">
            <v>1</v>
          </cell>
        </row>
        <row r="56">
          <cell r="A56">
            <v>47</v>
          </cell>
          <cell r="B56" t="str">
            <v>1/0</v>
          </cell>
          <cell r="C56">
            <v>0.40387000000000001</v>
          </cell>
          <cell r="D56">
            <v>0.17616000000000001</v>
          </cell>
          <cell r="F56">
            <v>19.079999999999998</v>
          </cell>
          <cell r="G56">
            <v>0.7511811023622047</v>
          </cell>
          <cell r="H56">
            <v>2.0571941726768839</v>
          </cell>
          <cell r="I56">
            <v>3</v>
          </cell>
          <cell r="J56">
            <v>50</v>
          </cell>
          <cell r="K56">
            <v>18.809101618203236</v>
          </cell>
          <cell r="L56">
            <v>218</v>
          </cell>
          <cell r="N56">
            <v>3.3238503924607854</v>
          </cell>
          <cell r="O56">
            <v>77.2</v>
          </cell>
          <cell r="P56">
            <v>53.21</v>
          </cell>
          <cell r="Q56">
            <v>105.01282810341424</v>
          </cell>
          <cell r="R56">
            <v>1.9080019080028618</v>
          </cell>
          <cell r="S56">
            <v>2.5</v>
          </cell>
          <cell r="T56">
            <v>18.056737553475106</v>
          </cell>
          <cell r="U56">
            <v>2.3754432187406564</v>
          </cell>
          <cell r="V56">
            <v>2.5</v>
          </cell>
          <cell r="W56">
            <v>36.113475106950212</v>
          </cell>
          <cell r="X56">
            <v>1</v>
          </cell>
        </row>
        <row r="57">
          <cell r="A57">
            <v>48</v>
          </cell>
          <cell r="B57" t="str">
            <v>2/0</v>
          </cell>
          <cell r="C57">
            <v>0.32052999999999998</v>
          </cell>
          <cell r="D57">
            <v>0.17682999999999999</v>
          </cell>
          <cell r="F57">
            <v>20.18</v>
          </cell>
          <cell r="G57">
            <v>0.79448818897637796</v>
          </cell>
          <cell r="H57">
            <v>2.1757955138689473</v>
          </cell>
          <cell r="I57">
            <v>3</v>
          </cell>
          <cell r="J57">
            <v>50</v>
          </cell>
          <cell r="K57">
            <v>21.040382747432162</v>
          </cell>
          <cell r="L57">
            <v>248</v>
          </cell>
          <cell r="N57">
            <v>3.7181512372124748</v>
          </cell>
          <cell r="O57">
            <v>92</v>
          </cell>
          <cell r="P57">
            <v>66.87</v>
          </cell>
          <cell r="Q57">
            <v>131.97158081705152</v>
          </cell>
          <cell r="R57">
            <v>2.0180020180030271</v>
          </cell>
          <cell r="S57">
            <v>2.5</v>
          </cell>
          <cell r="T57">
            <v>20.198767437534876</v>
          </cell>
          <cell r="U57">
            <v>2.512392251267634</v>
          </cell>
          <cell r="V57">
            <v>3</v>
          </cell>
          <cell r="W57">
            <v>28.053843663242883</v>
          </cell>
          <cell r="X57">
            <v>1</v>
          </cell>
        </row>
        <row r="58">
          <cell r="A58">
            <v>49</v>
          </cell>
          <cell r="B58" t="str">
            <v>3/0</v>
          </cell>
          <cell r="C58">
            <v>0.25425999999999999</v>
          </cell>
          <cell r="D58">
            <v>0.17093</v>
          </cell>
          <cell r="F58">
            <v>22.35</v>
          </cell>
          <cell r="G58">
            <v>0.87992125984251979</v>
          </cell>
          <cell r="H58">
            <v>2.4097636142205636</v>
          </cell>
          <cell r="I58">
            <v>3</v>
          </cell>
          <cell r="J58">
            <v>50</v>
          </cell>
          <cell r="K58">
            <v>25.808714117428242</v>
          </cell>
          <cell r="L58">
            <v>283</v>
          </cell>
          <cell r="N58">
            <v>4.560786915261331</v>
          </cell>
          <cell r="O58">
            <v>115.1</v>
          </cell>
          <cell r="P58">
            <v>85.59</v>
          </cell>
          <cell r="Q58">
            <v>168.91651865008879</v>
          </cell>
          <cell r="R58">
            <v>2.2350022350033529</v>
          </cell>
          <cell r="S58">
            <v>2.5</v>
          </cell>
          <cell r="T58">
            <v>24.776365552731114</v>
          </cell>
          <cell r="U58">
            <v>2.7825553427072163</v>
          </cell>
          <cell r="V58">
            <v>3</v>
          </cell>
          <cell r="W58">
            <v>34.41161882323766</v>
          </cell>
          <cell r="X58">
            <v>1</v>
          </cell>
        </row>
        <row r="59">
          <cell r="A59">
            <v>50</v>
          </cell>
          <cell r="B59" t="str">
            <v>4/0</v>
          </cell>
          <cell r="C59">
            <v>0.20144000000000001</v>
          </cell>
          <cell r="D59">
            <v>0.16567999999999999</v>
          </cell>
          <cell r="F59">
            <v>23.75</v>
          </cell>
          <cell r="G59">
            <v>0.93503937007874016</v>
          </cell>
          <cell r="H59">
            <v>2.5607107757377352</v>
          </cell>
          <cell r="I59">
            <v>3</v>
          </cell>
          <cell r="J59">
            <v>63</v>
          </cell>
          <cell r="K59">
            <v>29.143287453241573</v>
          </cell>
          <cell r="L59">
            <v>312</v>
          </cell>
          <cell r="N59">
            <v>5.1500560422995845</v>
          </cell>
          <cell r="O59">
            <v>138.30000000000001</v>
          </cell>
          <cell r="P59">
            <v>107</v>
          </cell>
          <cell r="Q59">
            <v>211.17031774225379</v>
          </cell>
          <cell r="R59">
            <v>2.3750023750035627</v>
          </cell>
          <cell r="S59">
            <v>2.5</v>
          </cell>
          <cell r="T59">
            <v>27.97755595511191</v>
          </cell>
          <cell r="U59">
            <v>2.9568541113779139</v>
          </cell>
          <cell r="V59">
            <v>4</v>
          </cell>
          <cell r="W59">
            <v>21.857465589931181</v>
          </cell>
          <cell r="X59">
            <v>1</v>
          </cell>
        </row>
        <row r="60">
          <cell r="A60">
            <v>51</v>
          </cell>
          <cell r="B60" t="str">
            <v>250</v>
          </cell>
          <cell r="C60">
            <v>0.17421</v>
          </cell>
          <cell r="D60">
            <v>0.16075999999999999</v>
          </cell>
          <cell r="F60">
            <v>24.8</v>
          </cell>
          <cell r="G60">
            <v>0.97637795275590555</v>
          </cell>
          <cell r="H60">
            <v>2.6739211468756143</v>
          </cell>
          <cell r="I60">
            <v>3</v>
          </cell>
          <cell r="J60">
            <v>63</v>
          </cell>
          <cell r="K60">
            <v>31.777130220927106</v>
          </cell>
          <cell r="L60">
            <v>346</v>
          </cell>
          <cell r="N60">
            <v>5.6154955669911351</v>
          </cell>
          <cell r="O60">
            <v>158.4</v>
          </cell>
          <cell r="P60">
            <v>126.5</v>
          </cell>
          <cell r="Q60">
            <v>249.65462798500096</v>
          </cell>
          <cell r="R60">
            <v>2.4800024800037201</v>
          </cell>
          <cell r="S60">
            <v>3</v>
          </cell>
          <cell r="T60">
            <v>21.184753480618074</v>
          </cell>
          <cell r="U60">
            <v>3.0875781878809376</v>
          </cell>
          <cell r="V60">
            <v>4</v>
          </cell>
          <cell r="W60">
            <v>23.832847665695333</v>
          </cell>
          <cell r="X60">
            <v>1</v>
          </cell>
        </row>
        <row r="61">
          <cell r="A61">
            <v>52</v>
          </cell>
          <cell r="B61" t="str">
            <v>300</v>
          </cell>
          <cell r="C61">
            <v>0.15157000000000001</v>
          </cell>
          <cell r="D61">
            <v>0.15681999999999999</v>
          </cell>
          <cell r="F61">
            <v>26.1</v>
          </cell>
          <cell r="G61">
            <v>1.0275590551181104</v>
          </cell>
          <cell r="H61">
            <v>2.8140863682844168</v>
          </cell>
          <cell r="I61">
            <v>3</v>
          </cell>
          <cell r="J61">
            <v>63</v>
          </cell>
          <cell r="K61">
            <v>35.195920391840794</v>
          </cell>
          <cell r="L61">
            <v>381</v>
          </cell>
          <cell r="N61">
            <v>6.2196470720441459</v>
          </cell>
          <cell r="O61">
            <v>184.3</v>
          </cell>
          <cell r="P61">
            <v>152</v>
          </cell>
          <cell r="Q61">
            <v>299.98026445628574</v>
          </cell>
          <cell r="R61">
            <v>2.6100026100039155</v>
          </cell>
          <cell r="S61">
            <v>3</v>
          </cell>
          <cell r="T61">
            <v>23.463946927893861</v>
          </cell>
          <cell r="U61">
            <v>3.249427044503729</v>
          </cell>
          <cell r="V61">
            <v>4</v>
          </cell>
          <cell r="W61">
            <v>26.396940293880593</v>
          </cell>
          <cell r="X61">
            <v>1</v>
          </cell>
        </row>
        <row r="62">
          <cell r="A62">
            <v>53</v>
          </cell>
          <cell r="B62" t="str">
            <v>350</v>
          </cell>
          <cell r="C62">
            <v>0.13286999999999999</v>
          </cell>
          <cell r="D62">
            <v>0.15387000000000001</v>
          </cell>
          <cell r="F62">
            <v>27.15</v>
          </cell>
          <cell r="G62">
            <v>1.0688976377952757</v>
          </cell>
          <cell r="H62">
            <v>2.9272967394222955</v>
          </cell>
          <cell r="I62">
            <v>3</v>
          </cell>
          <cell r="J62">
            <v>75</v>
          </cell>
          <cell r="K62">
            <v>38.084738669477346</v>
          </cell>
          <cell r="L62">
            <v>414</v>
          </cell>
          <cell r="N62">
            <v>6.7301445939766884</v>
          </cell>
          <cell r="O62">
            <v>209.6</v>
          </cell>
          <cell r="P62">
            <v>177.1</v>
          </cell>
          <cell r="Q62">
            <v>349.51647917900135</v>
          </cell>
          <cell r="R62">
            <v>2.7150027150040725</v>
          </cell>
          <cell r="S62">
            <v>3</v>
          </cell>
          <cell r="T62">
            <v>25.389825779651563</v>
          </cell>
          <cell r="U62">
            <v>3.3801511210067523</v>
          </cell>
          <cell r="V62">
            <v>4</v>
          </cell>
          <cell r="W62">
            <v>28.56355400210801</v>
          </cell>
          <cell r="X62">
            <v>1</v>
          </cell>
        </row>
        <row r="63">
          <cell r="A63">
            <v>54</v>
          </cell>
          <cell r="B63" t="str">
            <v>400</v>
          </cell>
          <cell r="C63">
            <v>0.11778</v>
          </cell>
          <cell r="D63">
            <v>0.15124000000000001</v>
          </cell>
          <cell r="F63">
            <v>28.4</v>
          </cell>
          <cell r="G63">
            <v>1.1181102362204725</v>
          </cell>
          <cell r="H63">
            <v>3.0620709907769128</v>
          </cell>
          <cell r="I63">
            <v>4</v>
          </cell>
          <cell r="J63">
            <v>75</v>
          </cell>
          <cell r="K63">
            <v>23.440696881393762</v>
          </cell>
          <cell r="L63">
            <v>444</v>
          </cell>
          <cell r="N63">
            <v>7.3641293322586634</v>
          </cell>
          <cell r="O63">
            <v>235.4</v>
          </cell>
          <cell r="P63">
            <v>202.5</v>
          </cell>
          <cell r="Q63">
            <v>399.64476021314385</v>
          </cell>
          <cell r="R63">
            <v>2.8400028400042601</v>
          </cell>
          <cell r="S63">
            <v>3</v>
          </cell>
          <cell r="T63">
            <v>27.781566674244459</v>
          </cell>
          <cell r="U63">
            <v>3.5357750216055899</v>
          </cell>
          <cell r="V63">
            <v>4</v>
          </cell>
          <cell r="W63">
            <v>31.254262508525017</v>
          </cell>
          <cell r="X63">
            <v>1</v>
          </cell>
        </row>
        <row r="64">
          <cell r="A64">
            <v>55</v>
          </cell>
          <cell r="B64" t="str">
            <v>500</v>
          </cell>
          <cell r="C64">
            <v>9.6449999999999994E-2</v>
          </cell>
          <cell r="D64">
            <v>0.14763000000000001</v>
          </cell>
          <cell r="F64">
            <v>30.35</v>
          </cell>
          <cell r="G64">
            <v>1.1948818897637796</v>
          </cell>
          <cell r="H64">
            <v>3.2723188228901168</v>
          </cell>
          <cell r="I64">
            <v>4</v>
          </cell>
          <cell r="J64">
            <v>75</v>
          </cell>
          <cell r="K64">
            <v>26.770176196602399</v>
          </cell>
          <cell r="L64">
            <v>499</v>
          </cell>
          <cell r="N64">
            <v>8.4101185539246099</v>
          </cell>
          <cell r="O64">
            <v>285.7</v>
          </cell>
          <cell r="P64">
            <v>253.1</v>
          </cell>
          <cell r="Q64">
            <v>499.50661140714419</v>
          </cell>
          <cell r="R64">
            <v>3.0350030350045527</v>
          </cell>
          <cell r="S64">
            <v>4</v>
          </cell>
          <cell r="T64">
            <v>17.846784131068265</v>
          </cell>
          <cell r="U64">
            <v>3.7785483065397765</v>
          </cell>
          <cell r="V64">
            <v>4</v>
          </cell>
          <cell r="W64">
            <v>35.69356826213653</v>
          </cell>
          <cell r="X64">
            <v>1</v>
          </cell>
        </row>
        <row r="65">
          <cell r="A65">
            <v>56</v>
          </cell>
          <cell r="B65" t="str">
            <v>600</v>
          </cell>
          <cell r="C65">
            <v>8.2669999999999993E-2</v>
          </cell>
          <cell r="D65">
            <v>0.14402000000000001</v>
          </cell>
          <cell r="F65">
            <v>32.67</v>
          </cell>
          <cell r="G65">
            <v>1.286220472440945</v>
          </cell>
          <cell r="H65">
            <v>3.5224598334042869</v>
          </cell>
          <cell r="I65">
            <v>4</v>
          </cell>
          <cell r="J65">
            <v>75</v>
          </cell>
          <cell r="K65">
            <v>31.019308194866394</v>
          </cell>
          <cell r="L65">
            <v>550</v>
          </cell>
          <cell r="N65">
            <v>9.7450258624992259</v>
          </cell>
          <cell r="O65">
            <v>338.8</v>
          </cell>
          <cell r="P65">
            <v>304</v>
          </cell>
          <cell r="Q65">
            <v>599.96052891257148</v>
          </cell>
          <cell r="R65">
            <v>3.2670032670049007</v>
          </cell>
          <cell r="S65">
            <v>4</v>
          </cell>
          <cell r="T65">
            <v>20.679538796577596</v>
          </cell>
          <cell r="U65">
            <v>4.0673862660512192</v>
          </cell>
          <cell r="V65">
            <v>6</v>
          </cell>
          <cell r="W65">
            <v>18.381812263624528</v>
          </cell>
          <cell r="X65">
            <v>1</v>
          </cell>
        </row>
        <row r="66">
          <cell r="A66">
            <v>57</v>
          </cell>
          <cell r="B66" t="str">
            <v>750</v>
          </cell>
          <cell r="C66">
            <v>7.0199999999999999E-2</v>
          </cell>
          <cell r="D66">
            <v>0.14238000000000001</v>
          </cell>
          <cell r="F66">
            <v>35.369999999999997</v>
          </cell>
          <cell r="G66">
            <v>1.39251968503937</v>
          </cell>
          <cell r="H66">
            <v>3.8135722163302606</v>
          </cell>
          <cell r="I66">
            <v>4</v>
          </cell>
          <cell r="J66">
            <v>100</v>
          </cell>
          <cell r="K66">
            <v>36.358332622915242</v>
          </cell>
          <cell r="L66">
            <v>615</v>
          </cell>
          <cell r="N66">
            <v>11.422333776815051</v>
          </cell>
          <cell r="O66">
            <v>414</v>
          </cell>
          <cell r="P66">
            <v>380</v>
          </cell>
          <cell r="Q66">
            <v>749.95066114071437</v>
          </cell>
          <cell r="R66">
            <v>3.537003537005305</v>
          </cell>
          <cell r="S66">
            <v>4</v>
          </cell>
          <cell r="T66">
            <v>24.238888415276826</v>
          </cell>
          <cell r="U66">
            <v>4.4035338913447077</v>
          </cell>
          <cell r="V66">
            <v>6</v>
          </cell>
          <cell r="W66">
            <v>21.545678591357177</v>
          </cell>
          <cell r="X66">
            <v>1</v>
          </cell>
        </row>
        <row r="67">
          <cell r="A67">
            <v>58</v>
          </cell>
          <cell r="B67" t="str">
            <v>1000</v>
          </cell>
          <cell r="C67">
            <v>5.9709999999999999E-2</v>
          </cell>
          <cell r="D67">
            <v>0.13811999999999999</v>
          </cell>
          <cell r="F67">
            <v>38.770000000000003</v>
          </cell>
          <cell r="G67">
            <v>1.5263779527559058</v>
          </cell>
          <cell r="H67">
            <v>4.1801581800148222</v>
          </cell>
          <cell r="I67">
            <v>6</v>
          </cell>
          <cell r="J67">
            <v>100</v>
          </cell>
          <cell r="K67">
            <v>19.41524712216092</v>
          </cell>
          <cell r="L67">
            <v>706</v>
          </cell>
          <cell r="N67">
            <v>13.72386158077067</v>
          </cell>
          <cell r="O67">
            <v>535.9</v>
          </cell>
          <cell r="P67">
            <v>506.7</v>
          </cell>
          <cell r="Q67">
            <v>999.99999999999989</v>
          </cell>
          <cell r="R67">
            <v>3.8770038770058162</v>
          </cell>
          <cell r="S67">
            <v>4</v>
          </cell>
          <cell r="T67">
            <v>29.122870683241381</v>
          </cell>
          <cell r="U67">
            <v>4.8268309009735475</v>
          </cell>
          <cell r="V67">
            <v>6</v>
          </cell>
          <cell r="W67">
            <v>25.886996162881228</v>
          </cell>
          <cell r="X67">
            <v>1</v>
          </cell>
        </row>
        <row r="68">
          <cell r="A68" t="str">
            <v xml:space="preserve"> </v>
          </cell>
          <cell r="B68" t="str">
            <v>0,6KV</v>
          </cell>
          <cell r="H68" t="str">
            <v xml:space="preserve"> </v>
          </cell>
          <cell r="K68" t="str">
            <v xml:space="preserve"> </v>
          </cell>
          <cell r="Q68" t="str">
            <v xml:space="preserve"> </v>
          </cell>
          <cell r="R68">
            <v>0</v>
          </cell>
          <cell r="S68">
            <v>1</v>
          </cell>
          <cell r="T68">
            <v>0</v>
          </cell>
          <cell r="U68">
            <v>0</v>
          </cell>
          <cell r="V68">
            <v>1</v>
          </cell>
          <cell r="W68">
            <v>0</v>
          </cell>
        </row>
        <row r="69">
          <cell r="A69">
            <v>59</v>
          </cell>
          <cell r="B69" t="str">
            <v>12</v>
          </cell>
          <cell r="C69">
            <v>6.561679790026246</v>
          </cell>
          <cell r="D69">
            <v>0.2230971128608924</v>
          </cell>
          <cell r="F69">
            <v>7.72</v>
          </cell>
          <cell r="G69">
            <v>0.30393700787401573</v>
          </cell>
          <cell r="H69">
            <v>0.83236577636611853</v>
          </cell>
          <cell r="I69">
            <v>1</v>
          </cell>
          <cell r="J69">
            <v>25</v>
          </cell>
          <cell r="K69">
            <v>27.713311426622852</v>
          </cell>
          <cell r="L69">
            <v>25</v>
          </cell>
          <cell r="M69">
            <v>18.75</v>
          </cell>
          <cell r="N69">
            <v>0.54415086986173966</v>
          </cell>
          <cell r="O69">
            <v>5</v>
          </cell>
          <cell r="P69">
            <v>3.31</v>
          </cell>
          <cell r="Q69">
            <v>6.5324649694099071</v>
          </cell>
          <cell r="R69">
            <v>0.77200077200115791</v>
          </cell>
          <cell r="S69">
            <v>1</v>
          </cell>
          <cell r="T69">
            <v>18.4755409510819</v>
          </cell>
          <cell r="U69">
            <v>0.96113321009842079</v>
          </cell>
          <cell r="V69">
            <v>1.5</v>
          </cell>
          <cell r="W69">
            <v>16.422703067628355</v>
          </cell>
          <cell r="X69">
            <v>1</v>
          </cell>
        </row>
        <row r="70">
          <cell r="A70">
            <v>60</v>
          </cell>
          <cell r="B70" t="str">
            <v>10</v>
          </cell>
          <cell r="C70">
            <v>3.9370078740157477</v>
          </cell>
          <cell r="D70">
            <v>0.20669291338582677</v>
          </cell>
          <cell r="F70">
            <v>5.33</v>
          </cell>
          <cell r="G70">
            <v>0.20984251968503939</v>
          </cell>
          <cell r="H70">
            <v>0.57467740777608967</v>
          </cell>
          <cell r="I70">
            <v>1</v>
          </cell>
          <cell r="J70">
            <v>25</v>
          </cell>
          <cell r="K70">
            <v>13.210164920329843</v>
          </cell>
          <cell r="L70">
            <v>35</v>
          </cell>
          <cell r="M70">
            <v>26.25</v>
          </cell>
          <cell r="N70">
            <v>0.25938158821067642</v>
          </cell>
          <cell r="O70">
            <v>7.2</v>
          </cell>
          <cell r="P70">
            <v>5.2610000000000001</v>
          </cell>
          <cell r="Q70">
            <v>10.382869548056048</v>
          </cell>
          <cell r="R70">
            <v>0.53300053300079953</v>
          </cell>
          <cell r="S70">
            <v>1</v>
          </cell>
          <cell r="T70">
            <v>8.8067766135532288</v>
          </cell>
          <cell r="U70">
            <v>0.66358031215344349</v>
          </cell>
          <cell r="V70">
            <v>1</v>
          </cell>
          <cell r="W70">
            <v>17.613553227106458</v>
          </cell>
          <cell r="X70">
            <v>1</v>
          </cell>
        </row>
        <row r="71">
          <cell r="A71">
            <v>61</v>
          </cell>
          <cell r="B71" t="str">
            <v>8</v>
          </cell>
          <cell r="C71">
            <v>2.5590551181102361</v>
          </cell>
          <cell r="D71">
            <v>0.21325459317585302</v>
          </cell>
          <cell r="F71">
            <v>6.9</v>
          </cell>
          <cell r="G71">
            <v>0.27165354330708663</v>
          </cell>
          <cell r="H71">
            <v>0.74395386747748948</v>
          </cell>
          <cell r="I71">
            <v>1</v>
          </cell>
          <cell r="J71">
            <v>25</v>
          </cell>
          <cell r="K71">
            <v>22.138694277388556</v>
          </cell>
          <cell r="L71">
            <v>50</v>
          </cell>
          <cell r="M71">
            <v>37.5</v>
          </cell>
          <cell r="N71">
            <v>0.43469326213652432</v>
          </cell>
          <cell r="O71">
            <v>11.7</v>
          </cell>
          <cell r="P71">
            <v>8.3569999999999993</v>
          </cell>
          <cell r="Q71">
            <v>16.492993881981445</v>
          </cell>
          <cell r="R71">
            <v>0.69000069000103503</v>
          </cell>
          <cell r="S71">
            <v>1</v>
          </cell>
          <cell r="T71">
            <v>14.759129518259037</v>
          </cell>
          <cell r="U71">
            <v>0.85904393130558343</v>
          </cell>
          <cell r="V71">
            <v>1</v>
          </cell>
          <cell r="W71">
            <v>29.518259036518074</v>
          </cell>
          <cell r="X71">
            <v>1</v>
          </cell>
        </row>
        <row r="72">
          <cell r="A72">
            <v>62</v>
          </cell>
          <cell r="B72" t="str">
            <v>6</v>
          </cell>
          <cell r="C72">
            <v>1.6076115485564304</v>
          </cell>
          <cell r="D72">
            <v>0.20997375328083989</v>
          </cell>
          <cell r="F72">
            <v>7.86</v>
          </cell>
          <cell r="G72">
            <v>0.30944881889763781</v>
          </cell>
          <cell r="H72">
            <v>0.84746049251783584</v>
          </cell>
          <cell r="I72">
            <v>1</v>
          </cell>
          <cell r="J72">
            <v>25</v>
          </cell>
          <cell r="K72">
            <v>28.727571455142915</v>
          </cell>
          <cell r="L72">
            <v>65</v>
          </cell>
          <cell r="M72">
            <v>48.75</v>
          </cell>
          <cell r="N72">
            <v>0.56406586552173121</v>
          </cell>
          <cell r="O72">
            <v>16.899999999999999</v>
          </cell>
          <cell r="P72">
            <v>13.3</v>
          </cell>
          <cell r="Q72">
            <v>26.248273139925004</v>
          </cell>
          <cell r="R72">
            <v>0.78600078600117906</v>
          </cell>
          <cell r="S72">
            <v>1</v>
          </cell>
          <cell r="T72">
            <v>19.151714303428609</v>
          </cell>
          <cell r="U72">
            <v>0.97856308696549077</v>
          </cell>
          <cell r="V72">
            <v>1.5</v>
          </cell>
          <cell r="W72">
            <v>17.023746047492097</v>
          </cell>
          <cell r="X72">
            <v>1</v>
          </cell>
        </row>
        <row r="73">
          <cell r="A73">
            <v>63</v>
          </cell>
          <cell r="B73" t="str">
            <v>4</v>
          </cell>
          <cell r="C73">
            <v>1.0170603674540681</v>
          </cell>
          <cell r="D73">
            <v>0.19685039370078738</v>
          </cell>
          <cell r="F73">
            <v>9.08</v>
          </cell>
          <cell r="G73">
            <v>0.35748031496062993</v>
          </cell>
          <cell r="H73">
            <v>0.97900016183994265</v>
          </cell>
          <cell r="I73">
            <v>1.5</v>
          </cell>
          <cell r="J73">
            <v>25</v>
          </cell>
          <cell r="K73">
            <v>17.038956744580155</v>
          </cell>
          <cell r="L73">
            <v>85</v>
          </cell>
          <cell r="M73">
            <v>63.75</v>
          </cell>
          <cell r="N73">
            <v>0.75275981027962069</v>
          </cell>
          <cell r="O73">
            <v>25.2</v>
          </cell>
          <cell r="P73">
            <v>21.15</v>
          </cell>
          <cell r="Q73">
            <v>41.740674955595019</v>
          </cell>
          <cell r="R73">
            <v>0.90800090800136202</v>
          </cell>
          <cell r="S73">
            <v>1.5</v>
          </cell>
          <cell r="T73">
            <v>11.359304496386772</v>
          </cell>
          <cell r="U73">
            <v>1.1304520139499561</v>
          </cell>
          <cell r="V73">
            <v>1.5</v>
          </cell>
          <cell r="W73">
            <v>22.718608992773543</v>
          </cell>
          <cell r="X73">
            <v>1</v>
          </cell>
        </row>
        <row r="74">
          <cell r="A74">
            <v>64</v>
          </cell>
          <cell r="B74" t="str">
            <v>2</v>
          </cell>
          <cell r="C74">
            <v>0.65616797900262469</v>
          </cell>
          <cell r="D74">
            <v>0.18700787401574803</v>
          </cell>
          <cell r="F74">
            <v>10.62</v>
          </cell>
          <cell r="G74">
            <v>0.41811023622047244</v>
          </cell>
          <cell r="H74">
            <v>1.1450420395088314</v>
          </cell>
          <cell r="I74">
            <v>1.5</v>
          </cell>
          <cell r="J74">
            <v>25</v>
          </cell>
          <cell r="K74">
            <v>23.308822617645234</v>
          </cell>
          <cell r="L74">
            <v>115</v>
          </cell>
          <cell r="M74">
            <v>86.25</v>
          </cell>
          <cell r="N74">
            <v>1.0297546472192942</v>
          </cell>
          <cell r="O74">
            <v>38.200000000000003</v>
          </cell>
          <cell r="P74">
            <v>33.619999999999997</v>
          </cell>
          <cell r="Q74">
            <v>66.350897967238993</v>
          </cell>
          <cell r="R74">
            <v>1.0620010620015929</v>
          </cell>
          <cell r="S74">
            <v>1.5</v>
          </cell>
          <cell r="T74">
            <v>15.539215078430155</v>
          </cell>
          <cell r="U74">
            <v>1.3221806594877241</v>
          </cell>
          <cell r="V74">
            <v>1.5</v>
          </cell>
          <cell r="W74">
            <v>31.078430156860311</v>
          </cell>
          <cell r="X74">
            <v>1</v>
          </cell>
        </row>
        <row r="75">
          <cell r="A75">
            <v>65</v>
          </cell>
          <cell r="B75" t="str">
            <v>1</v>
          </cell>
          <cell r="C75">
            <v>0.52493438320209973</v>
          </cell>
          <cell r="D75">
            <v>0.18700787401574803</v>
          </cell>
          <cell r="F75">
            <v>12.43</v>
          </cell>
          <cell r="G75">
            <v>0.48937007874015748</v>
          </cell>
          <cell r="H75">
            <v>1.340195155470318</v>
          </cell>
          <cell r="I75">
            <v>1.5</v>
          </cell>
          <cell r="J75">
            <v>38</v>
          </cell>
          <cell r="K75">
            <v>31.931076528819727</v>
          </cell>
          <cell r="L75">
            <v>130</v>
          </cell>
          <cell r="M75">
            <v>97.5</v>
          </cell>
          <cell r="N75">
            <v>1.4106750471975946</v>
          </cell>
          <cell r="O75">
            <v>48.5</v>
          </cell>
          <cell r="P75">
            <v>42.37</v>
          </cell>
          <cell r="Q75">
            <v>83.619498717189643</v>
          </cell>
          <cell r="R75">
            <v>1.2430012430018644</v>
          </cell>
          <cell r="S75">
            <v>1.5</v>
          </cell>
          <cell r="T75">
            <v>21.287384352546482</v>
          </cell>
          <cell r="U75">
            <v>1.5475240675548407</v>
          </cell>
          <cell r="V75">
            <v>2</v>
          </cell>
          <cell r="W75">
            <v>23.948307396614794</v>
          </cell>
          <cell r="X75">
            <v>1</v>
          </cell>
        </row>
        <row r="76">
          <cell r="A76">
            <v>66</v>
          </cell>
          <cell r="B76" t="str">
            <v>1/0</v>
          </cell>
          <cell r="C76">
            <v>0.39370078740157477</v>
          </cell>
          <cell r="D76">
            <v>0.18044619422572178</v>
          </cell>
          <cell r="F76">
            <v>13.46</v>
          </cell>
          <cell r="G76">
            <v>0.5299212598425197</v>
          </cell>
          <cell r="H76">
            <v>1.4512491385865229</v>
          </cell>
          <cell r="I76">
            <v>2</v>
          </cell>
          <cell r="J76">
            <v>38</v>
          </cell>
          <cell r="K76">
            <v>21.061240622481247</v>
          </cell>
          <cell r="L76">
            <v>150</v>
          </cell>
          <cell r="M76">
            <v>112.5</v>
          </cell>
          <cell r="N76">
            <v>1.6541498384896771</v>
          </cell>
          <cell r="O76">
            <v>60.9</v>
          </cell>
          <cell r="P76">
            <v>53.21</v>
          </cell>
          <cell r="Q76">
            <v>105.01282810341424</v>
          </cell>
          <cell r="R76">
            <v>1.346001346002019</v>
          </cell>
          <cell r="S76">
            <v>1.5</v>
          </cell>
          <cell r="T76">
            <v>24.961470367385182</v>
          </cell>
          <cell r="U76">
            <v>1.6757581616482831</v>
          </cell>
          <cell r="V76">
            <v>2</v>
          </cell>
          <cell r="W76">
            <v>28.081654163308329</v>
          </cell>
          <cell r="X76">
            <v>1</v>
          </cell>
        </row>
        <row r="77">
          <cell r="A77">
            <v>67</v>
          </cell>
          <cell r="B77" t="str">
            <v>2/0</v>
          </cell>
          <cell r="C77">
            <v>0.32808398950131235</v>
          </cell>
          <cell r="D77">
            <v>0.17716535433070865</v>
          </cell>
          <cell r="F77">
            <v>14.64</v>
          </cell>
          <cell r="G77">
            <v>0.57637795275590553</v>
          </cell>
          <cell r="H77">
            <v>1.578476031865282</v>
          </cell>
          <cell r="I77">
            <v>2</v>
          </cell>
          <cell r="J77">
            <v>38</v>
          </cell>
          <cell r="K77">
            <v>24.915865831731665</v>
          </cell>
          <cell r="L77">
            <v>175</v>
          </cell>
          <cell r="M77">
            <v>131.25</v>
          </cell>
          <cell r="N77">
            <v>1.956892102424205</v>
          </cell>
          <cell r="O77">
            <v>75.3</v>
          </cell>
          <cell r="P77">
            <v>66.87</v>
          </cell>
          <cell r="Q77">
            <v>131.97158081705152</v>
          </cell>
          <cell r="R77">
            <v>1.4640014640021961</v>
          </cell>
          <cell r="S77">
            <v>2</v>
          </cell>
          <cell r="T77">
            <v>16.610577221154443</v>
          </cell>
          <cell r="U77">
            <v>1.8226671238135856</v>
          </cell>
          <cell r="V77">
            <v>2</v>
          </cell>
          <cell r="W77">
            <v>33.221154442308887</v>
          </cell>
          <cell r="X77">
            <v>1</v>
          </cell>
        </row>
        <row r="78">
          <cell r="A78">
            <v>68</v>
          </cell>
          <cell r="B78" t="str">
            <v>3/0</v>
          </cell>
          <cell r="C78">
            <v>0.25918635170603671</v>
          </cell>
          <cell r="D78">
            <v>0.1706036745406824</v>
          </cell>
          <cell r="F78">
            <v>15.94</v>
          </cell>
          <cell r="G78">
            <v>0.62755905511811028</v>
          </cell>
          <cell r="H78">
            <v>1.7186412532740845</v>
          </cell>
          <cell r="I78">
            <v>2</v>
          </cell>
          <cell r="J78">
            <v>50</v>
          </cell>
          <cell r="K78">
            <v>29.537277574555155</v>
          </cell>
          <cell r="L78">
            <v>200</v>
          </cell>
          <cell r="M78">
            <v>150</v>
          </cell>
          <cell r="N78">
            <v>2.3198577807055623</v>
          </cell>
          <cell r="O78">
            <v>92.6</v>
          </cell>
          <cell r="P78">
            <v>85.59</v>
          </cell>
          <cell r="Q78">
            <v>168.91651865008879</v>
          </cell>
          <cell r="R78">
            <v>1.5940015940023911</v>
          </cell>
          <cell r="S78">
            <v>2</v>
          </cell>
          <cell r="T78">
            <v>19.691518383036769</v>
          </cell>
          <cell r="U78">
            <v>1.9845159804363768</v>
          </cell>
          <cell r="V78">
            <v>2.5</v>
          </cell>
          <cell r="W78">
            <v>25.205143530287064</v>
          </cell>
          <cell r="X78">
            <v>1</v>
          </cell>
        </row>
        <row r="79">
          <cell r="A79">
            <v>69</v>
          </cell>
          <cell r="B79" t="str">
            <v>4/0</v>
          </cell>
          <cell r="C79">
            <v>0.20669291338582677</v>
          </cell>
          <cell r="D79">
            <v>0.16732283464566927</v>
          </cell>
          <cell r="F79">
            <v>17.399999999999999</v>
          </cell>
          <cell r="G79">
            <v>0.68503937007874016</v>
          </cell>
          <cell r="H79">
            <v>1.8760575788562777</v>
          </cell>
          <cell r="I79">
            <v>2</v>
          </cell>
          <cell r="J79">
            <v>50</v>
          </cell>
          <cell r="K79">
            <v>35.195920391840779</v>
          </cell>
          <cell r="L79">
            <v>230</v>
          </cell>
          <cell r="M79">
            <v>172.5</v>
          </cell>
          <cell r="N79">
            <v>2.7642875875751751</v>
          </cell>
          <cell r="O79">
            <v>115</v>
          </cell>
          <cell r="P79">
            <v>107</v>
          </cell>
          <cell r="Q79">
            <v>211.17031774225379</v>
          </cell>
          <cell r="R79">
            <v>1.74000174000261</v>
          </cell>
          <cell r="S79">
            <v>2</v>
          </cell>
          <cell r="T79">
            <v>23.463946927893854</v>
          </cell>
          <cell r="U79">
            <v>2.1662846963358189</v>
          </cell>
          <cell r="V79">
            <v>2.5</v>
          </cell>
          <cell r="W79">
            <v>30.033852067704132</v>
          </cell>
          <cell r="X79">
            <v>1</v>
          </cell>
        </row>
        <row r="80">
          <cell r="A80">
            <v>70</v>
          </cell>
          <cell r="B80" t="str">
            <v>250</v>
          </cell>
          <cell r="C80">
            <v>0.17716535433070865</v>
          </cell>
          <cell r="D80">
            <v>0.1706036745406824</v>
          </cell>
          <cell r="F80">
            <v>19.399999999999999</v>
          </cell>
          <cell r="G80">
            <v>0.76377952755905509</v>
          </cell>
          <cell r="H80">
            <v>2.0916963810236657</v>
          </cell>
          <cell r="I80">
            <v>3</v>
          </cell>
          <cell r="J80">
            <v>50</v>
          </cell>
          <cell r="K80">
            <v>19.445305557277784</v>
          </cell>
          <cell r="L80">
            <v>255</v>
          </cell>
          <cell r="M80">
            <v>191.25</v>
          </cell>
          <cell r="N80">
            <v>3.4362771715543423</v>
          </cell>
          <cell r="O80">
            <v>138.6</v>
          </cell>
          <cell r="P80">
            <v>126.5</v>
          </cell>
          <cell r="Q80">
            <v>249.65462798500096</v>
          </cell>
          <cell r="R80">
            <v>1.9400019400029098</v>
          </cell>
          <cell r="S80">
            <v>2.5</v>
          </cell>
          <cell r="T80">
            <v>18.66749333498667</v>
          </cell>
          <cell r="U80">
            <v>2.4152829372939593</v>
          </cell>
          <cell r="V80">
            <v>3</v>
          </cell>
          <cell r="W80">
            <v>25.927074076370374</v>
          </cell>
          <cell r="X80">
            <v>1</v>
          </cell>
        </row>
        <row r="81">
          <cell r="A81">
            <v>71</v>
          </cell>
          <cell r="B81" t="str">
            <v>300</v>
          </cell>
          <cell r="C81">
            <v>0.14763779527559054</v>
          </cell>
          <cell r="D81">
            <v>0.16732283464566927</v>
          </cell>
          <cell r="F81">
            <v>20.8</v>
          </cell>
          <cell r="G81">
            <v>0.81889763779527569</v>
          </cell>
          <cell r="H81">
            <v>2.2426435425408378</v>
          </cell>
          <cell r="I81">
            <v>3</v>
          </cell>
          <cell r="J81">
            <v>50</v>
          </cell>
          <cell r="K81">
            <v>22.353111372889419</v>
          </cell>
          <cell r="L81">
            <v>285</v>
          </cell>
          <cell r="M81">
            <v>213.75</v>
          </cell>
          <cell r="N81">
            <v>3.950130076260153</v>
          </cell>
          <cell r="O81">
            <v>164</v>
          </cell>
          <cell r="P81">
            <v>152</v>
          </cell>
          <cell r="Q81">
            <v>299.98026445628574</v>
          </cell>
          <cell r="R81">
            <v>2.08000208000312</v>
          </cell>
          <cell r="S81">
            <v>2.5</v>
          </cell>
          <cell r="T81">
            <v>21.458986917973842</v>
          </cell>
          <cell r="U81">
            <v>2.5895817059646578</v>
          </cell>
          <cell r="V81">
            <v>3</v>
          </cell>
          <cell r="W81">
            <v>29.804148497185892</v>
          </cell>
          <cell r="X81">
            <v>1</v>
          </cell>
        </row>
        <row r="82">
          <cell r="A82">
            <v>72</v>
          </cell>
          <cell r="B82" t="str">
            <v>350</v>
          </cell>
          <cell r="C82">
            <v>0.12795275590551181</v>
          </cell>
          <cell r="D82">
            <v>0.16404199475065617</v>
          </cell>
          <cell r="F82">
            <v>22.1</v>
          </cell>
          <cell r="G82">
            <v>0.87007874015748043</v>
          </cell>
          <cell r="H82">
            <v>2.3828087639496403</v>
          </cell>
          <cell r="I82">
            <v>3</v>
          </cell>
          <cell r="J82">
            <v>63</v>
          </cell>
          <cell r="K82">
            <v>25.234567135800944</v>
          </cell>
          <cell r="L82">
            <v>310</v>
          </cell>
          <cell r="M82">
            <v>232.5</v>
          </cell>
          <cell r="N82">
            <v>4.4593265314030637</v>
          </cell>
          <cell r="O82">
            <v>189</v>
          </cell>
          <cell r="P82">
            <v>177.1</v>
          </cell>
          <cell r="Q82">
            <v>349.51647917900135</v>
          </cell>
          <cell r="R82">
            <v>2.2100022100033154</v>
          </cell>
          <cell r="S82">
            <v>2.5</v>
          </cell>
          <cell r="T82">
            <v>24.225184450368907</v>
          </cell>
          <cell r="U82">
            <v>2.7514305625874487</v>
          </cell>
          <cell r="V82">
            <v>3</v>
          </cell>
          <cell r="W82">
            <v>33.646089514401261</v>
          </cell>
          <cell r="X82">
            <v>1</v>
          </cell>
        </row>
        <row r="83">
          <cell r="A83">
            <v>73</v>
          </cell>
          <cell r="B83" t="str">
            <v>400</v>
          </cell>
          <cell r="C83">
            <v>0.11482939632545933</v>
          </cell>
          <cell r="D83">
            <v>0.16076115485564305</v>
          </cell>
          <cell r="F83">
            <v>23.3</v>
          </cell>
          <cell r="G83">
            <v>0.91732283464566933</v>
          </cell>
          <cell r="H83">
            <v>2.5121920452500732</v>
          </cell>
          <cell r="I83">
            <v>3</v>
          </cell>
          <cell r="J83">
            <v>63</v>
          </cell>
          <cell r="K83">
            <v>28.049372765412198</v>
          </cell>
          <cell r="L83">
            <v>335</v>
          </cell>
          <cell r="M83">
            <v>251.25</v>
          </cell>
          <cell r="N83">
            <v>4.9567449082398172</v>
          </cell>
          <cell r="O83">
            <v>215.3</v>
          </cell>
          <cell r="P83">
            <v>202.5</v>
          </cell>
          <cell r="Q83">
            <v>399.64476021314385</v>
          </cell>
          <cell r="R83">
            <v>2.3300023300034951</v>
          </cell>
          <cell r="S83">
            <v>2.5</v>
          </cell>
          <cell r="T83">
            <v>26.927397854795707</v>
          </cell>
          <cell r="U83">
            <v>2.9008295071623325</v>
          </cell>
          <cell r="V83">
            <v>4</v>
          </cell>
          <cell r="W83">
            <v>21.037029574059147</v>
          </cell>
          <cell r="X83">
            <v>1</v>
          </cell>
        </row>
        <row r="84">
          <cell r="A84">
            <v>74</v>
          </cell>
          <cell r="B84" t="str">
            <v>500</v>
          </cell>
          <cell r="C84">
            <v>9.514435695538058E-2</v>
          </cell>
          <cell r="D84">
            <v>0.15748031496062992</v>
          </cell>
          <cell r="F84">
            <v>25.46</v>
          </cell>
          <cell r="G84">
            <v>1.0023622047244096</v>
          </cell>
          <cell r="H84">
            <v>2.7450819515908527</v>
          </cell>
          <cell r="I84">
            <v>3</v>
          </cell>
          <cell r="J84">
            <v>75</v>
          </cell>
          <cell r="K84">
            <v>33.490999648665976</v>
          </cell>
          <cell r="L84">
            <v>380</v>
          </cell>
          <cell r="M84">
            <v>285</v>
          </cell>
          <cell r="N84">
            <v>5.9183620029140078</v>
          </cell>
          <cell r="O84">
            <v>265.5</v>
          </cell>
          <cell r="P84">
            <v>253.1</v>
          </cell>
          <cell r="Q84">
            <v>499.50661140714419</v>
          </cell>
          <cell r="R84">
            <v>2.5460025460038196</v>
          </cell>
          <cell r="S84">
            <v>3</v>
          </cell>
          <cell r="T84">
            <v>22.32733309911065</v>
          </cell>
          <cell r="U84">
            <v>3.1697476073971242</v>
          </cell>
          <cell r="V84">
            <v>4</v>
          </cell>
          <cell r="W84">
            <v>25.118249736499482</v>
          </cell>
          <cell r="X84">
            <v>1</v>
          </cell>
        </row>
        <row r="85">
          <cell r="A85">
            <v>75</v>
          </cell>
          <cell r="B85" t="str">
            <v>600</v>
          </cell>
          <cell r="C85">
            <v>8.2020997375328086E-2</v>
          </cell>
          <cell r="D85">
            <v>0.15748031496062992</v>
          </cell>
          <cell r="F85">
            <v>28.3</v>
          </cell>
          <cell r="G85">
            <v>1.1141732283464567</v>
          </cell>
          <cell r="H85">
            <v>3.0512890506685437</v>
          </cell>
          <cell r="I85">
            <v>4</v>
          </cell>
          <cell r="J85">
            <v>75</v>
          </cell>
          <cell r="K85">
            <v>23.275912176824356</v>
          </cell>
          <cell r="L85">
            <v>420</v>
          </cell>
          <cell r="M85">
            <v>315</v>
          </cell>
          <cell r="N85">
            <v>7.3123605694711395</v>
          </cell>
          <cell r="O85">
            <v>322</v>
          </cell>
          <cell r="P85">
            <v>304</v>
          </cell>
          <cell r="Q85">
            <v>599.96052891257148</v>
          </cell>
          <cell r="R85">
            <v>2.8300028300042452</v>
          </cell>
          <cell r="S85">
            <v>3</v>
          </cell>
          <cell r="T85">
            <v>27.586266283643681</v>
          </cell>
          <cell r="U85">
            <v>3.5233251095576827</v>
          </cell>
          <cell r="V85">
            <v>4</v>
          </cell>
          <cell r="W85">
            <v>31.034549569099141</v>
          </cell>
          <cell r="X85">
            <v>1</v>
          </cell>
        </row>
        <row r="86">
          <cell r="A86">
            <v>76</v>
          </cell>
          <cell r="B86">
            <v>750</v>
          </cell>
          <cell r="C86">
            <v>6.8897637795275593E-2</v>
          </cell>
          <cell r="D86">
            <v>0.15748031496062992</v>
          </cell>
          <cell r="F86">
            <v>30.95</v>
          </cell>
          <cell r="G86">
            <v>1.2185039370078741</v>
          </cell>
          <cell r="H86">
            <v>3.337010463540333</v>
          </cell>
          <cell r="I86">
            <v>4</v>
          </cell>
          <cell r="J86">
            <v>75</v>
          </cell>
          <cell r="K86">
            <v>27.83909708444417</v>
          </cell>
          <cell r="L86">
            <v>475</v>
          </cell>
          <cell r="M86">
            <v>356.25</v>
          </cell>
          <cell r="N86">
            <v>8.7459307400489799</v>
          </cell>
          <cell r="O86">
            <v>397</v>
          </cell>
          <cell r="P86">
            <v>380</v>
          </cell>
          <cell r="Q86">
            <v>749.95066114071437</v>
          </cell>
          <cell r="R86">
            <v>3.0950030950046425</v>
          </cell>
          <cell r="S86">
            <v>4</v>
          </cell>
          <cell r="T86">
            <v>18.559398056296114</v>
          </cell>
          <cell r="U86">
            <v>3.8532477788272184</v>
          </cell>
          <cell r="V86">
            <v>4</v>
          </cell>
          <cell r="W86">
            <v>37.118796112592229</v>
          </cell>
          <cell r="X86">
            <v>1</v>
          </cell>
        </row>
        <row r="87">
          <cell r="A87">
            <v>77</v>
          </cell>
          <cell r="B87">
            <v>1000</v>
          </cell>
          <cell r="C87">
            <v>5.9055118110236213E-2</v>
          </cell>
          <cell r="D87">
            <v>0.15091863517060367</v>
          </cell>
          <cell r="F87">
            <v>34.9</v>
          </cell>
          <cell r="G87">
            <v>1.3740157480314961</v>
          </cell>
          <cell r="H87">
            <v>3.7628970978209249</v>
          </cell>
          <cell r="I87">
            <v>4</v>
          </cell>
          <cell r="J87">
            <v>100</v>
          </cell>
          <cell r="K87">
            <v>35.398486421972848</v>
          </cell>
          <cell r="L87">
            <v>545</v>
          </cell>
          <cell r="M87">
            <v>408.75</v>
          </cell>
          <cell r="N87">
            <v>11.120788494326989</v>
          </cell>
          <cell r="O87">
            <v>522</v>
          </cell>
          <cell r="P87">
            <v>506.7</v>
          </cell>
          <cell r="Q87">
            <v>999.99999999999989</v>
          </cell>
          <cell r="R87">
            <v>3.4900034900052348</v>
          </cell>
          <cell r="S87">
            <v>4</v>
          </cell>
          <cell r="T87">
            <v>23.598990947981896</v>
          </cell>
          <cell r="U87">
            <v>4.3450193047195453</v>
          </cell>
          <cell r="V87">
            <v>6</v>
          </cell>
          <cell r="W87">
            <v>20.976880842650573</v>
          </cell>
          <cell r="X87">
            <v>1</v>
          </cell>
        </row>
        <row r="88">
          <cell r="A88">
            <v>78</v>
          </cell>
          <cell r="B88" t="str">
            <v>2x12</v>
          </cell>
          <cell r="C88">
            <v>6.561679790026246</v>
          </cell>
          <cell r="D88">
            <v>0.2230971128608924</v>
          </cell>
          <cell r="F88">
            <v>11.6</v>
          </cell>
          <cell r="G88">
            <v>0.45669291338582679</v>
          </cell>
          <cell r="H88">
            <v>0.62731596134046963</v>
          </cell>
          <cell r="I88">
            <v>1</v>
          </cell>
          <cell r="J88" t="str">
            <v xml:space="preserve"> </v>
          </cell>
          <cell r="K88">
            <v>20.85684171368343</v>
          </cell>
          <cell r="L88">
            <v>25</v>
          </cell>
          <cell r="M88">
            <v>18.75</v>
          </cell>
          <cell r="N88">
            <v>0.16380963481926966</v>
          </cell>
          <cell r="O88">
            <v>20.100000000000001</v>
          </cell>
          <cell r="P88">
            <v>3.31</v>
          </cell>
          <cell r="Q88">
            <v>13.064929938819814</v>
          </cell>
          <cell r="X88">
            <v>2</v>
          </cell>
        </row>
        <row r="89">
          <cell r="A89">
            <v>79</v>
          </cell>
          <cell r="B89" t="str">
            <v>3x12</v>
          </cell>
          <cell r="C89">
            <v>6.561679790026246</v>
          </cell>
          <cell r="D89">
            <v>0.2230971128608924</v>
          </cell>
          <cell r="F89">
            <v>12.3</v>
          </cell>
          <cell r="G89">
            <v>0.48425196850393704</v>
          </cell>
          <cell r="H89">
            <v>0.66517123486963581</v>
          </cell>
          <cell r="I89">
            <v>1</v>
          </cell>
          <cell r="J89" t="str">
            <v xml:space="preserve"> </v>
          </cell>
          <cell r="K89">
            <v>23.449996899993803</v>
          </cell>
          <cell r="L89">
            <v>25</v>
          </cell>
          <cell r="M89">
            <v>18.75</v>
          </cell>
          <cell r="N89">
            <v>0.18417627565255132</v>
          </cell>
          <cell r="O89">
            <v>24.4</v>
          </cell>
          <cell r="P89">
            <v>3.31</v>
          </cell>
          <cell r="Q89">
            <v>19.59739490822972</v>
          </cell>
          <cell r="X89">
            <v>3</v>
          </cell>
        </row>
        <row r="90">
          <cell r="A90">
            <v>80</v>
          </cell>
          <cell r="B90" t="str">
            <v>4x12</v>
          </cell>
          <cell r="C90">
            <v>6.561679790026246</v>
          </cell>
          <cell r="D90">
            <v>0.2230971128608924</v>
          </cell>
          <cell r="F90">
            <v>14.5</v>
          </cell>
          <cell r="G90">
            <v>0.57086614173228345</v>
          </cell>
          <cell r="H90">
            <v>0.78414495167558695</v>
          </cell>
          <cell r="I90">
            <v>1</v>
          </cell>
          <cell r="J90" t="str">
            <v xml:space="preserve"> </v>
          </cell>
          <cell r="K90">
            <v>32.588815177630352</v>
          </cell>
          <cell r="L90">
            <v>25</v>
          </cell>
          <cell r="M90">
            <v>18.75</v>
          </cell>
          <cell r="N90">
            <v>0.25595255440510878</v>
          </cell>
          <cell r="O90">
            <v>33.299999999999997</v>
          </cell>
          <cell r="P90">
            <v>3.31</v>
          </cell>
          <cell r="Q90">
            <v>26.129859877639628</v>
          </cell>
          <cell r="X90">
            <v>4</v>
          </cell>
        </row>
        <row r="91">
          <cell r="A91">
            <v>81</v>
          </cell>
          <cell r="B91" t="str">
            <v>5x12</v>
          </cell>
          <cell r="C91">
            <v>6.561679790026246</v>
          </cell>
          <cell r="D91">
            <v>0.2230971128608924</v>
          </cell>
          <cell r="F91">
            <v>15.9</v>
          </cell>
          <cell r="G91">
            <v>0.62598425196850394</v>
          </cell>
          <cell r="H91">
            <v>0.85985549873391953</v>
          </cell>
          <cell r="I91">
            <v>1</v>
          </cell>
          <cell r="J91" t="str">
            <v xml:space="preserve"> </v>
          </cell>
          <cell r="K91">
            <v>39.18562837125674</v>
          </cell>
          <cell r="L91">
            <v>25</v>
          </cell>
          <cell r="M91">
            <v>18.75</v>
          </cell>
          <cell r="N91">
            <v>0.30776392522785045</v>
          </cell>
          <cell r="O91">
            <v>35</v>
          </cell>
          <cell r="P91">
            <v>3.31</v>
          </cell>
          <cell r="Q91">
            <v>32.662324847049533</v>
          </cell>
          <cell r="X91">
            <v>5</v>
          </cell>
        </row>
        <row r="92">
          <cell r="A92">
            <v>82</v>
          </cell>
          <cell r="B92" t="str">
            <v>6x12</v>
          </cell>
          <cell r="C92">
            <v>6.561679790026246</v>
          </cell>
          <cell r="D92">
            <v>0.2230971128608924</v>
          </cell>
          <cell r="F92">
            <v>17.3</v>
          </cell>
          <cell r="G92">
            <v>0.68110236220472442</v>
          </cell>
          <cell r="H92">
            <v>0.935566045792252</v>
          </cell>
          <cell r="I92">
            <v>1</v>
          </cell>
          <cell r="J92" t="str">
            <v xml:space="preserve"> </v>
          </cell>
          <cell r="K92">
            <v>46.390042780085558</v>
          </cell>
          <cell r="L92">
            <v>25</v>
          </cell>
          <cell r="M92">
            <v>18.75</v>
          </cell>
          <cell r="N92">
            <v>0.36434739599479199</v>
          </cell>
          <cell r="O92">
            <v>41</v>
          </cell>
          <cell r="P92">
            <v>3.31</v>
          </cell>
          <cell r="Q92">
            <v>39.194789816459441</v>
          </cell>
          <cell r="X92">
            <v>6</v>
          </cell>
        </row>
        <row r="93">
          <cell r="A93">
            <v>83</v>
          </cell>
          <cell r="B93" t="str">
            <v>7x12</v>
          </cell>
          <cell r="C93">
            <v>6.561679790026246</v>
          </cell>
          <cell r="D93">
            <v>0.2230971128608924</v>
          </cell>
          <cell r="F93">
            <v>17.3</v>
          </cell>
          <cell r="G93">
            <v>0.68110236220472442</v>
          </cell>
          <cell r="H93">
            <v>0.935566045792252</v>
          </cell>
          <cell r="I93">
            <v>1</v>
          </cell>
          <cell r="J93" t="str">
            <v xml:space="preserve"> </v>
          </cell>
          <cell r="K93">
            <v>46.390042780085558</v>
          </cell>
          <cell r="L93">
            <v>25</v>
          </cell>
          <cell r="M93">
            <v>18.75</v>
          </cell>
          <cell r="N93">
            <v>0.36434739599479199</v>
          </cell>
          <cell r="O93">
            <v>45.9</v>
          </cell>
          <cell r="P93">
            <v>3.31</v>
          </cell>
          <cell r="Q93">
            <v>45.727254785869349</v>
          </cell>
          <cell r="X93">
            <v>7</v>
          </cell>
        </row>
        <row r="94">
          <cell r="A94">
            <v>84</v>
          </cell>
          <cell r="B94" t="str">
            <v>10x12</v>
          </cell>
          <cell r="C94">
            <v>6.561679790026246</v>
          </cell>
          <cell r="D94">
            <v>0.2230971128608924</v>
          </cell>
          <cell r="F94">
            <v>22.6</v>
          </cell>
          <cell r="G94">
            <v>0.88976377952755914</v>
          </cell>
          <cell r="H94">
            <v>1.2221845453702254</v>
          </cell>
          <cell r="I94">
            <v>1.5</v>
          </cell>
          <cell r="J94" t="str">
            <v xml:space="preserve"> </v>
          </cell>
          <cell r="K94">
            <v>35.185759260407423</v>
          </cell>
          <cell r="L94">
            <v>25</v>
          </cell>
          <cell r="M94">
            <v>18.75</v>
          </cell>
          <cell r="N94">
            <v>0.62178514477028968</v>
          </cell>
          <cell r="O94">
            <v>68.8</v>
          </cell>
          <cell r="P94">
            <v>3.31</v>
          </cell>
          <cell r="Q94">
            <v>65.324649694099065</v>
          </cell>
          <cell r="X94">
            <v>10</v>
          </cell>
        </row>
        <row r="95">
          <cell r="A95">
            <v>85</v>
          </cell>
          <cell r="B95" t="str">
            <v>12x12</v>
          </cell>
          <cell r="C95">
            <v>6.561679790026246</v>
          </cell>
          <cell r="D95">
            <v>0.2230971128608924</v>
          </cell>
          <cell r="F95">
            <v>23.7</v>
          </cell>
          <cell r="G95">
            <v>0.93307086614173229</v>
          </cell>
          <cell r="H95">
            <v>1.2816714037732007</v>
          </cell>
          <cell r="I95">
            <v>1.5</v>
          </cell>
          <cell r="J95" t="str">
            <v xml:space="preserve"> </v>
          </cell>
          <cell r="K95">
            <v>38.694277388554781</v>
          </cell>
          <cell r="L95">
            <v>25</v>
          </cell>
          <cell r="M95">
            <v>18.75</v>
          </cell>
          <cell r="N95">
            <v>0.68378592287184581</v>
          </cell>
          <cell r="O95">
            <v>79.8</v>
          </cell>
          <cell r="P95">
            <v>3.31</v>
          </cell>
          <cell r="Q95">
            <v>78.389579632918881</v>
          </cell>
          <cell r="X95">
            <v>12</v>
          </cell>
        </row>
        <row r="96">
          <cell r="A96">
            <v>86</v>
          </cell>
          <cell r="B96" t="str">
            <v>2x10</v>
          </cell>
          <cell r="C96">
            <v>3.9370078740157477</v>
          </cell>
          <cell r="D96">
            <v>0.20669291338582677</v>
          </cell>
          <cell r="F96">
            <v>12.9</v>
          </cell>
          <cell r="G96">
            <v>0.50787401574803159</v>
          </cell>
          <cell r="H96">
            <v>0.69761861218034993</v>
          </cell>
          <cell r="I96">
            <v>1</v>
          </cell>
          <cell r="J96" t="str">
            <v xml:space="preserve"> </v>
          </cell>
          <cell r="K96">
            <v>25.793601587203185</v>
          </cell>
          <cell r="L96">
            <v>35</v>
          </cell>
          <cell r="M96">
            <v>26.25</v>
          </cell>
          <cell r="N96">
            <v>0.20258294686589381</v>
          </cell>
          <cell r="O96">
            <v>26.6</v>
          </cell>
          <cell r="P96">
            <v>5.2610000000000001</v>
          </cell>
          <cell r="Q96">
            <v>20.765739096112096</v>
          </cell>
          <cell r="X96">
            <v>2</v>
          </cell>
        </row>
        <row r="97">
          <cell r="A97">
            <v>87</v>
          </cell>
          <cell r="B97" t="str">
            <v>3x10</v>
          </cell>
          <cell r="C97">
            <v>3.9370078740157477</v>
          </cell>
          <cell r="D97">
            <v>0.20669291338582677</v>
          </cell>
          <cell r="F97">
            <v>14.5</v>
          </cell>
          <cell r="G97">
            <v>0.57086614173228345</v>
          </cell>
          <cell r="H97">
            <v>0.78414495167558695</v>
          </cell>
          <cell r="I97">
            <v>1</v>
          </cell>
          <cell r="J97" t="str">
            <v xml:space="preserve"> </v>
          </cell>
          <cell r="K97">
            <v>32.588815177630352</v>
          </cell>
          <cell r="L97">
            <v>35</v>
          </cell>
          <cell r="M97">
            <v>26.25</v>
          </cell>
          <cell r="N97">
            <v>0.25595255440510878</v>
          </cell>
          <cell r="O97">
            <v>35.299999999999997</v>
          </cell>
          <cell r="P97">
            <v>5.2610000000000001</v>
          </cell>
          <cell r="Q97">
            <v>31.148608644168142</v>
          </cell>
          <cell r="X97">
            <v>3</v>
          </cell>
        </row>
        <row r="98">
          <cell r="A98">
            <v>88</v>
          </cell>
          <cell r="B98" t="str">
            <v>4x10</v>
          </cell>
          <cell r="C98">
            <v>3.9370078740157477</v>
          </cell>
          <cell r="D98">
            <v>0.20669291338582677</v>
          </cell>
          <cell r="F98">
            <v>16.100000000000001</v>
          </cell>
          <cell r="G98">
            <v>0.63385826771653553</v>
          </cell>
          <cell r="H98">
            <v>0.87067129117082431</v>
          </cell>
          <cell r="I98">
            <v>1</v>
          </cell>
          <cell r="J98" t="str">
            <v xml:space="preserve"> </v>
          </cell>
          <cell r="K98">
            <v>40.177630355260725</v>
          </cell>
          <cell r="L98">
            <v>35</v>
          </cell>
          <cell r="M98">
            <v>26.25</v>
          </cell>
          <cell r="N98">
            <v>0.3155551088102177</v>
          </cell>
          <cell r="O98">
            <v>44.6</v>
          </cell>
          <cell r="P98">
            <v>5.2610000000000001</v>
          </cell>
          <cell r="Q98">
            <v>41.531478192224192</v>
          </cell>
          <cell r="X98">
            <v>4</v>
          </cell>
        </row>
        <row r="99">
          <cell r="A99">
            <v>89</v>
          </cell>
          <cell r="B99" t="str">
            <v>5x10</v>
          </cell>
          <cell r="C99">
            <v>3.9370078740157477</v>
          </cell>
          <cell r="D99">
            <v>0.20669291338582677</v>
          </cell>
          <cell r="F99">
            <v>17.600000000000001</v>
          </cell>
          <cell r="G99">
            <v>0.69291338582677175</v>
          </cell>
          <cell r="H99">
            <v>0.95178973444760917</v>
          </cell>
          <cell r="I99">
            <v>1.5</v>
          </cell>
          <cell r="J99" t="str">
            <v xml:space="preserve"> </v>
          </cell>
          <cell r="K99">
            <v>21.339064900352028</v>
          </cell>
          <cell r="L99">
            <v>35</v>
          </cell>
          <cell r="M99">
            <v>26.25</v>
          </cell>
          <cell r="N99">
            <v>0.37709328538657089</v>
          </cell>
          <cell r="O99">
            <v>47.1</v>
          </cell>
          <cell r="P99">
            <v>5.2610000000000001</v>
          </cell>
          <cell r="Q99">
            <v>51.914347740280242</v>
          </cell>
          <cell r="X99">
            <v>5</v>
          </cell>
        </row>
        <row r="100">
          <cell r="A100">
            <v>90</v>
          </cell>
          <cell r="B100" t="str">
            <v>6x10</v>
          </cell>
          <cell r="C100">
            <v>3.9370078740157477</v>
          </cell>
          <cell r="D100">
            <v>0.20669291338582677</v>
          </cell>
          <cell r="F100">
            <v>19.2</v>
          </cell>
          <cell r="G100">
            <v>0.75590551181102361</v>
          </cell>
          <cell r="H100">
            <v>1.0383160739428461</v>
          </cell>
          <cell r="I100">
            <v>1.5</v>
          </cell>
          <cell r="J100" t="str">
            <v xml:space="preserve"> </v>
          </cell>
          <cell r="K100">
            <v>25.395250790501578</v>
          </cell>
          <cell r="L100">
            <v>35</v>
          </cell>
          <cell r="M100">
            <v>26.25</v>
          </cell>
          <cell r="N100">
            <v>0.44877217434434863</v>
          </cell>
          <cell r="O100">
            <v>55.4</v>
          </cell>
          <cell r="P100">
            <v>5.2610000000000001</v>
          </cell>
          <cell r="Q100">
            <v>62.297217288336284</v>
          </cell>
          <cell r="X100">
            <v>6</v>
          </cell>
        </row>
        <row r="101">
          <cell r="A101">
            <v>91</v>
          </cell>
          <cell r="B101" t="str">
            <v>7x10</v>
          </cell>
          <cell r="C101">
            <v>3.9370078740157477</v>
          </cell>
          <cell r="D101">
            <v>0.20669291338582677</v>
          </cell>
          <cell r="F101">
            <v>19.2</v>
          </cell>
          <cell r="G101">
            <v>0.75590551181102361</v>
          </cell>
          <cell r="H101">
            <v>1.0383160739428461</v>
          </cell>
          <cell r="I101">
            <v>1.5</v>
          </cell>
          <cell r="J101" t="str">
            <v xml:space="preserve"> </v>
          </cell>
          <cell r="K101">
            <v>25.395250790501578</v>
          </cell>
          <cell r="L101">
            <v>35</v>
          </cell>
          <cell r="M101">
            <v>26.25</v>
          </cell>
          <cell r="N101">
            <v>0.44877217434434863</v>
          </cell>
          <cell r="O101">
            <v>62.6</v>
          </cell>
          <cell r="P101">
            <v>5.2610000000000001</v>
          </cell>
          <cell r="Q101">
            <v>72.680086836392334</v>
          </cell>
          <cell r="X101">
            <v>7</v>
          </cell>
        </row>
        <row r="102">
          <cell r="A102">
            <v>92</v>
          </cell>
          <cell r="B102" t="str">
            <v>10x10</v>
          </cell>
          <cell r="C102">
            <v>3.9370078740157477</v>
          </cell>
          <cell r="D102">
            <v>0.20669291338582677</v>
          </cell>
          <cell r="F102">
            <v>25.1</v>
          </cell>
          <cell r="G102">
            <v>0.98818897637795289</v>
          </cell>
          <cell r="H102">
            <v>1.3573819508315335</v>
          </cell>
          <cell r="I102">
            <v>1.5</v>
          </cell>
          <cell r="J102" t="str">
            <v xml:space="preserve"> </v>
          </cell>
          <cell r="K102">
            <v>43.400775690440277</v>
          </cell>
          <cell r="L102">
            <v>35</v>
          </cell>
          <cell r="M102">
            <v>26.25</v>
          </cell>
          <cell r="N102">
            <v>0.7669568076136154</v>
          </cell>
          <cell r="O102">
            <v>93</v>
          </cell>
          <cell r="P102">
            <v>5.2610000000000001</v>
          </cell>
          <cell r="Q102">
            <v>103.82869548056048</v>
          </cell>
          <cell r="X102">
            <v>10</v>
          </cell>
        </row>
        <row r="103">
          <cell r="A103">
            <v>93</v>
          </cell>
          <cell r="B103" t="str">
            <v>12x10</v>
          </cell>
          <cell r="C103">
            <v>3.9370078740157477</v>
          </cell>
          <cell r="D103">
            <v>0.20669291338582677</v>
          </cell>
          <cell r="F103">
            <v>26.3</v>
          </cell>
          <cell r="G103">
            <v>1.0354330708661419</v>
          </cell>
          <cell r="H103">
            <v>1.4222767054529615</v>
          </cell>
          <cell r="I103">
            <v>1.5</v>
          </cell>
          <cell r="J103" t="str">
            <v xml:space="preserve"> </v>
          </cell>
          <cell r="K103">
            <v>47.649850855257277</v>
          </cell>
          <cell r="L103">
            <v>35</v>
          </cell>
          <cell r="M103">
            <v>26.25</v>
          </cell>
          <cell r="N103">
            <v>0.84204433938867906</v>
          </cell>
          <cell r="O103">
            <v>108.5</v>
          </cell>
          <cell r="P103">
            <v>5.2610000000000001</v>
          </cell>
          <cell r="Q103">
            <v>124.59443457667257</v>
          </cell>
          <cell r="X103">
            <v>12</v>
          </cell>
        </row>
        <row r="104">
          <cell r="A104">
            <v>94</v>
          </cell>
          <cell r="B104" t="str">
            <v>3x8</v>
          </cell>
          <cell r="C104">
            <v>2.5590551181102361</v>
          </cell>
          <cell r="D104">
            <v>0.21325459317585302</v>
          </cell>
          <cell r="F104">
            <v>17.5</v>
          </cell>
          <cell r="G104">
            <v>0.6889763779527559</v>
          </cell>
          <cell r="H104">
            <v>0.94638183822915667</v>
          </cell>
          <cell r="I104">
            <v>1</v>
          </cell>
          <cell r="J104">
            <v>50</v>
          </cell>
          <cell r="K104">
            <v>47.468844937689873</v>
          </cell>
          <cell r="L104">
            <v>50</v>
          </cell>
          <cell r="M104">
            <v>37.5</v>
          </cell>
          <cell r="N104" t="e">
            <v>#REF!</v>
          </cell>
          <cell r="O104">
            <v>53.7</v>
          </cell>
          <cell r="P104">
            <v>8.3569999999999993</v>
          </cell>
          <cell r="Q104">
            <v>49.47898164594433</v>
          </cell>
          <cell r="X104">
            <v>3</v>
          </cell>
        </row>
        <row r="105">
          <cell r="A105">
            <v>95</v>
          </cell>
          <cell r="B105" t="str">
            <v>3x6</v>
          </cell>
          <cell r="C105">
            <v>1.6076115485564304</v>
          </cell>
          <cell r="D105">
            <v>0.20997375328083989</v>
          </cell>
          <cell r="F105">
            <v>20.6</v>
          </cell>
          <cell r="G105">
            <v>0.81102362204724421</v>
          </cell>
          <cell r="H105">
            <v>1.1140266210011789</v>
          </cell>
          <cell r="I105">
            <v>1.5</v>
          </cell>
          <cell r="J105">
            <v>63</v>
          </cell>
          <cell r="K105">
            <v>29.23374735638361</v>
          </cell>
          <cell r="L105">
            <v>65</v>
          </cell>
          <cell r="M105">
            <v>48.75</v>
          </cell>
          <cell r="N105">
            <v>0.64550988679245291</v>
          </cell>
          <cell r="O105">
            <v>78.3</v>
          </cell>
          <cell r="P105">
            <v>13.3</v>
          </cell>
          <cell r="Q105">
            <v>78.744819419775013</v>
          </cell>
          <cell r="X105">
            <v>3</v>
          </cell>
        </row>
        <row r="106">
          <cell r="A106">
            <v>96</v>
          </cell>
          <cell r="B106" t="str">
            <v>3x4</v>
          </cell>
          <cell r="C106">
            <v>1.0170603674540681</v>
          </cell>
          <cell r="D106">
            <v>0.19685039370078738</v>
          </cell>
          <cell r="F106">
            <v>24.2</v>
          </cell>
          <cell r="G106">
            <v>0.952755905511811</v>
          </cell>
          <cell r="H106">
            <v>1.3087108848654623</v>
          </cell>
          <cell r="I106">
            <v>1.5</v>
          </cell>
          <cell r="J106">
            <v>75</v>
          </cell>
          <cell r="K106">
            <v>40.344169577228037</v>
          </cell>
          <cell r="L106">
            <v>85</v>
          </cell>
          <cell r="M106">
            <v>63.75</v>
          </cell>
          <cell r="N106">
            <v>0.85593781132075475</v>
          </cell>
          <cell r="O106">
            <v>114.7</v>
          </cell>
          <cell r="P106">
            <v>21.15</v>
          </cell>
          <cell r="Q106">
            <v>125.22202486678506</v>
          </cell>
          <cell r="X106">
            <v>3</v>
          </cell>
        </row>
        <row r="107">
          <cell r="A107">
            <v>97</v>
          </cell>
          <cell r="B107" t="str">
            <v>3x2</v>
          </cell>
          <cell r="C107">
            <v>0.65616797900262469</v>
          </cell>
          <cell r="D107">
            <v>0.18700787401574803</v>
          </cell>
          <cell r="F107">
            <v>27.6</v>
          </cell>
          <cell r="G107">
            <v>1.0866141732283465</v>
          </cell>
          <cell r="H107">
            <v>1.4925793562928416</v>
          </cell>
          <cell r="I107">
            <v>2</v>
          </cell>
          <cell r="J107">
            <v>75</v>
          </cell>
          <cell r="K107">
            <v>29.518259036518074</v>
          </cell>
          <cell r="L107">
            <v>115</v>
          </cell>
          <cell r="M107">
            <v>86.25</v>
          </cell>
          <cell r="N107">
            <v>1.3943072830188681</v>
          </cell>
          <cell r="O107">
            <v>162.69999999999999</v>
          </cell>
          <cell r="P107">
            <v>33.619999999999997</v>
          </cell>
          <cell r="Q107">
            <v>199.05269390171696</v>
          </cell>
          <cell r="X107">
            <v>3</v>
          </cell>
        </row>
        <row r="108">
          <cell r="A108">
            <v>98</v>
          </cell>
          <cell r="B108" t="str">
            <v>3x1</v>
          </cell>
          <cell r="C108">
            <v>0.52493438320209973</v>
          </cell>
          <cell r="D108">
            <v>0.18700787401574803</v>
          </cell>
          <cell r="F108">
            <v>31.9</v>
          </cell>
          <cell r="G108">
            <v>1.2559055118110236</v>
          </cell>
          <cell r="H108">
            <v>1.7251188936862913</v>
          </cell>
          <cell r="I108">
            <v>2</v>
          </cell>
          <cell r="J108">
            <v>100</v>
          </cell>
          <cell r="K108">
            <v>39.432466364932729</v>
          </cell>
          <cell r="L108">
            <v>130</v>
          </cell>
          <cell r="M108">
            <v>97.5</v>
          </cell>
          <cell r="N108">
            <v>1.8928805673028892</v>
          </cell>
          <cell r="O108">
            <v>210.5</v>
          </cell>
          <cell r="P108">
            <v>42.37</v>
          </cell>
          <cell r="Q108">
            <v>250.85849615156894</v>
          </cell>
          <cell r="X108">
            <v>3</v>
          </cell>
        </row>
        <row r="109">
          <cell r="A109">
            <v>99</v>
          </cell>
          <cell r="B109" t="str">
            <v>4x8</v>
          </cell>
          <cell r="C109">
            <v>2.5590551181102361</v>
          </cell>
          <cell r="D109">
            <v>0.21325459317585302</v>
          </cell>
          <cell r="F109">
            <v>16.763999999999999</v>
          </cell>
          <cell r="G109">
            <v>0.66</v>
          </cell>
          <cell r="H109">
            <v>0.90657972206134763</v>
          </cell>
          <cell r="I109">
            <v>1</v>
          </cell>
          <cell r="J109">
            <v>63</v>
          </cell>
          <cell r="K109">
            <v>43.56</v>
          </cell>
          <cell r="L109">
            <v>50</v>
          </cell>
          <cell r="M109">
            <v>37.5</v>
          </cell>
          <cell r="N109">
            <v>0.25938158821067642</v>
          </cell>
          <cell r="O109">
            <v>84.6</v>
          </cell>
          <cell r="P109">
            <v>8.3569999999999993</v>
          </cell>
          <cell r="Q109">
            <v>65.971975527925778</v>
          </cell>
          <cell r="X109">
            <v>4</v>
          </cell>
        </row>
        <row r="110">
          <cell r="A110">
            <v>100</v>
          </cell>
          <cell r="B110" t="str">
            <v>4x6</v>
          </cell>
          <cell r="C110">
            <v>1.6076115485564304</v>
          </cell>
          <cell r="D110">
            <v>0.20997375328083989</v>
          </cell>
          <cell r="F110">
            <v>19.303999999999998</v>
          </cell>
          <cell r="G110">
            <v>0.76</v>
          </cell>
          <cell r="H110">
            <v>1.0439402860100366</v>
          </cell>
          <cell r="I110">
            <v>1.5</v>
          </cell>
          <cell r="J110">
            <v>75</v>
          </cell>
          <cell r="K110">
            <v>25.671111111111109</v>
          </cell>
          <cell r="L110">
            <v>65</v>
          </cell>
          <cell r="M110">
            <v>48.75</v>
          </cell>
          <cell r="N110">
            <v>0.43469326213652432</v>
          </cell>
          <cell r="O110">
            <v>112.1</v>
          </cell>
          <cell r="P110">
            <v>13.3</v>
          </cell>
          <cell r="Q110">
            <v>104.99309255970002</v>
          </cell>
          <cell r="X110">
            <v>4</v>
          </cell>
        </row>
        <row r="111">
          <cell r="A111">
            <v>101</v>
          </cell>
          <cell r="B111" t="str">
            <v>4x4</v>
          </cell>
          <cell r="C111">
            <v>1.0170603674540681</v>
          </cell>
          <cell r="D111">
            <v>0.19685039370078738</v>
          </cell>
          <cell r="F111">
            <v>24.638000000000002</v>
          </cell>
          <cell r="G111">
            <v>0.97000000000000008</v>
          </cell>
          <cell r="H111">
            <v>1.3323974703022836</v>
          </cell>
          <cell r="I111">
            <v>1.5</v>
          </cell>
          <cell r="J111">
            <v>75</v>
          </cell>
          <cell r="K111">
            <v>41.817777777777785</v>
          </cell>
          <cell r="L111">
            <v>85</v>
          </cell>
          <cell r="M111">
            <v>63.75</v>
          </cell>
          <cell r="N111">
            <v>0.56406586552173121</v>
          </cell>
          <cell r="O111">
            <v>153.19999999999999</v>
          </cell>
          <cell r="P111">
            <v>21.15</v>
          </cell>
          <cell r="Q111">
            <v>166.96269982238007</v>
          </cell>
          <cell r="X111">
            <v>4</v>
          </cell>
        </row>
        <row r="112">
          <cell r="A112">
            <v>102</v>
          </cell>
          <cell r="B112" t="str">
            <v>4x2</v>
          </cell>
          <cell r="C112">
            <v>0.65616797900262469</v>
          </cell>
          <cell r="D112">
            <v>0.18700787401574803</v>
          </cell>
          <cell r="F112">
            <v>28.707000000000001</v>
          </cell>
          <cell r="G112">
            <v>1.1301968503937008</v>
          </cell>
          <cell r="H112">
            <v>1.5524447674311086</v>
          </cell>
          <cell r="I112">
            <v>2</v>
          </cell>
          <cell r="J112">
            <v>100</v>
          </cell>
          <cell r="K112">
            <v>31.933623015996034</v>
          </cell>
          <cell r="L112">
            <v>115</v>
          </cell>
          <cell r="M112">
            <v>86.25</v>
          </cell>
          <cell r="N112">
            <v>1.8928805673028892</v>
          </cell>
          <cell r="O112">
            <v>216.1</v>
          </cell>
          <cell r="P112">
            <v>33.619999999999997</v>
          </cell>
          <cell r="Q112">
            <v>265.40359186895597</v>
          </cell>
          <cell r="X112">
            <v>4</v>
          </cell>
        </row>
        <row r="113">
          <cell r="A113">
            <v>103</v>
          </cell>
          <cell r="B113" t="str">
            <v>4x1</v>
          </cell>
          <cell r="C113">
            <v>0.52493438320209973</v>
          </cell>
          <cell r="D113">
            <v>0.18700787401574803</v>
          </cell>
          <cell r="F113">
            <v>37.4</v>
          </cell>
          <cell r="G113">
            <v>1.4724409448818898</v>
          </cell>
          <cell r="H113">
            <v>2.0225531857011694</v>
          </cell>
          <cell r="I113">
            <v>2.5</v>
          </cell>
          <cell r="J113">
            <v>100</v>
          </cell>
          <cell r="K113">
            <v>34.689317378634762</v>
          </cell>
          <cell r="L113">
            <v>130</v>
          </cell>
          <cell r="M113">
            <v>97.5</v>
          </cell>
          <cell r="N113">
            <v>3.212852578912706</v>
          </cell>
          <cell r="O113">
            <v>280.7</v>
          </cell>
          <cell r="P113">
            <v>42.37</v>
          </cell>
          <cell r="Q113">
            <v>334.47799486875857</v>
          </cell>
          <cell r="X113">
            <v>4</v>
          </cell>
        </row>
        <row r="114">
          <cell r="A114" t="str">
            <v xml:space="preserve"> </v>
          </cell>
          <cell r="B114" t="str">
            <v>MULTICONDUCTORES 600V PARA CONTROL</v>
          </cell>
          <cell r="H114" t="str">
            <v>(PULG)</v>
          </cell>
          <cell r="I114" t="str">
            <v xml:space="preserve"> </v>
          </cell>
          <cell r="J114" t="str">
            <v xml:space="preserve"> </v>
          </cell>
          <cell r="N114" t="str">
            <v>PULG2</v>
          </cell>
          <cell r="Q114" t="str">
            <v xml:space="preserve"> </v>
          </cell>
        </row>
        <row r="115">
          <cell r="A115">
            <v>104</v>
          </cell>
          <cell r="B115" t="str">
            <v>2x14</v>
          </cell>
          <cell r="F115">
            <v>8.3819999999999997</v>
          </cell>
          <cell r="G115">
            <v>0.33</v>
          </cell>
          <cell r="H115">
            <v>0.45328986103067381</v>
          </cell>
          <cell r="I115">
            <v>1</v>
          </cell>
          <cell r="J115" t="str">
            <v xml:space="preserve"> </v>
          </cell>
          <cell r="K115">
            <v>10.89</v>
          </cell>
          <cell r="N115">
            <v>8.5530060000000005E-2</v>
          </cell>
          <cell r="O115">
            <v>11.9</v>
          </cell>
          <cell r="P115">
            <v>2.08</v>
          </cell>
          <cell r="Q115">
            <v>8.2099861851193996</v>
          </cell>
          <cell r="X115">
            <v>2</v>
          </cell>
        </row>
        <row r="116">
          <cell r="A116">
            <v>105</v>
          </cell>
          <cell r="B116" t="str">
            <v>3x14</v>
          </cell>
          <cell r="F116">
            <v>8.8899999999999988</v>
          </cell>
          <cell r="G116">
            <v>0.35</v>
          </cell>
          <cell r="H116">
            <v>0.48076197382041153</v>
          </cell>
          <cell r="I116">
            <v>1</v>
          </cell>
          <cell r="J116" t="str">
            <v xml:space="preserve"> </v>
          </cell>
          <cell r="K116">
            <v>12.249999999999998</v>
          </cell>
          <cell r="N116">
            <v>9.6211499999999991E-2</v>
          </cell>
          <cell r="O116">
            <v>15.6</v>
          </cell>
          <cell r="P116">
            <v>2.08</v>
          </cell>
          <cell r="Q116">
            <v>12.3149792776791</v>
          </cell>
          <cell r="X116">
            <v>3</v>
          </cell>
        </row>
        <row r="117">
          <cell r="A117">
            <v>106</v>
          </cell>
          <cell r="B117" t="str">
            <v>4x14</v>
          </cell>
          <cell r="F117">
            <v>9.6519999999999992</v>
          </cell>
          <cell r="G117">
            <v>0.38</v>
          </cell>
          <cell r="H117">
            <v>0.52197014300501832</v>
          </cell>
          <cell r="I117">
            <v>1</v>
          </cell>
          <cell r="J117" t="str">
            <v xml:space="preserve"> </v>
          </cell>
          <cell r="K117">
            <v>14.44</v>
          </cell>
          <cell r="N117">
            <v>0.11341176</v>
          </cell>
          <cell r="O117">
            <v>19.5</v>
          </cell>
          <cell r="P117">
            <v>2.08</v>
          </cell>
          <cell r="Q117">
            <v>16.419972370238799</v>
          </cell>
          <cell r="X117">
            <v>4</v>
          </cell>
        </row>
        <row r="118">
          <cell r="A118">
            <v>107</v>
          </cell>
          <cell r="B118" t="str">
            <v>5x14</v>
          </cell>
          <cell r="F118">
            <v>10.413999999999998</v>
          </cell>
          <cell r="G118">
            <v>0.41</v>
          </cell>
          <cell r="H118">
            <v>0.563178312189625</v>
          </cell>
          <cell r="I118">
            <v>1</v>
          </cell>
          <cell r="J118" t="str">
            <v xml:space="preserve"> </v>
          </cell>
          <cell r="K118">
            <v>16.809999999999999</v>
          </cell>
          <cell r="N118">
            <v>0.13202573999999997</v>
          </cell>
          <cell r="O118">
            <v>25.9</v>
          </cell>
          <cell r="P118">
            <v>2.08</v>
          </cell>
          <cell r="Q118">
            <v>20.524965462798498</v>
          </cell>
          <cell r="X118">
            <v>5</v>
          </cell>
        </row>
        <row r="119">
          <cell r="A119">
            <v>108</v>
          </cell>
          <cell r="B119" t="str">
            <v>6x14</v>
          </cell>
          <cell r="F119">
            <v>11.43</v>
          </cell>
          <cell r="G119">
            <v>0.45</v>
          </cell>
          <cell r="H119">
            <v>0.61812253776910064</v>
          </cell>
          <cell r="I119">
            <v>1</v>
          </cell>
          <cell r="J119" t="str">
            <v xml:space="preserve"> </v>
          </cell>
          <cell r="K119">
            <v>20.25</v>
          </cell>
          <cell r="N119">
            <v>0.1590435</v>
          </cell>
          <cell r="O119">
            <v>30.1</v>
          </cell>
          <cell r="P119">
            <v>2.08</v>
          </cell>
          <cell r="Q119">
            <v>24.629958555358201</v>
          </cell>
          <cell r="X119">
            <v>6</v>
          </cell>
        </row>
        <row r="120">
          <cell r="A120">
            <v>109</v>
          </cell>
          <cell r="B120" t="str">
            <v>7x14</v>
          </cell>
          <cell r="F120">
            <v>11.43</v>
          </cell>
          <cell r="G120">
            <v>0.45</v>
          </cell>
          <cell r="H120">
            <v>0.61812253776910064</v>
          </cell>
          <cell r="I120">
            <v>1</v>
          </cell>
          <cell r="J120" t="str">
            <v xml:space="preserve"> </v>
          </cell>
          <cell r="K120">
            <v>20.25</v>
          </cell>
          <cell r="N120">
            <v>0.1590435</v>
          </cell>
          <cell r="O120">
            <v>33.5</v>
          </cell>
          <cell r="P120">
            <v>2.08</v>
          </cell>
          <cell r="Q120">
            <v>28.734951647917899</v>
          </cell>
          <cell r="X120">
            <v>7</v>
          </cell>
        </row>
        <row r="121">
          <cell r="A121">
            <v>110</v>
          </cell>
          <cell r="B121" t="str">
            <v>8x14</v>
          </cell>
          <cell r="F121">
            <v>12.191999999999998</v>
          </cell>
          <cell r="G121">
            <v>0.48</v>
          </cell>
          <cell r="H121">
            <v>0.65933070695370732</v>
          </cell>
          <cell r="I121">
            <v>1</v>
          </cell>
          <cell r="J121" t="str">
            <v xml:space="preserve"> </v>
          </cell>
          <cell r="K121">
            <v>23.04</v>
          </cell>
          <cell r="N121">
            <v>0.18095616</v>
          </cell>
          <cell r="O121">
            <v>25.745215223097105</v>
          </cell>
          <cell r="P121">
            <v>2.08</v>
          </cell>
          <cell r="Q121">
            <v>28.734951647917899</v>
          </cell>
          <cell r="X121">
            <v>7</v>
          </cell>
        </row>
        <row r="122">
          <cell r="A122">
            <v>111</v>
          </cell>
          <cell r="B122" t="str">
            <v>10x14</v>
          </cell>
          <cell r="F122">
            <v>15.239999999999998</v>
          </cell>
          <cell r="G122">
            <v>0.6</v>
          </cell>
          <cell r="H122">
            <v>0.82416338369213415</v>
          </cell>
          <cell r="I122">
            <v>1</v>
          </cell>
          <cell r="J122" t="str">
            <v xml:space="preserve"> </v>
          </cell>
          <cell r="K122">
            <v>36</v>
          </cell>
          <cell r="N122">
            <v>0.282744</v>
          </cell>
          <cell r="O122">
            <v>46.2</v>
          </cell>
          <cell r="P122">
            <v>2.08</v>
          </cell>
          <cell r="Q122">
            <v>41.049930925596996</v>
          </cell>
          <cell r="X122">
            <v>10</v>
          </cell>
        </row>
        <row r="123">
          <cell r="A123">
            <v>112</v>
          </cell>
          <cell r="B123" t="str">
            <v>12x14</v>
          </cell>
          <cell r="F123">
            <v>15.493999999999998</v>
          </cell>
          <cell r="G123">
            <v>0.61</v>
          </cell>
          <cell r="H123">
            <v>0.83789944008700301</v>
          </cell>
          <cell r="I123">
            <v>1</v>
          </cell>
          <cell r="J123" t="str">
            <v xml:space="preserve"> </v>
          </cell>
          <cell r="K123">
            <v>37.21</v>
          </cell>
          <cell r="N123">
            <v>0.29224733999999997</v>
          </cell>
          <cell r="O123">
            <v>53.6</v>
          </cell>
          <cell r="P123">
            <v>2.08</v>
          </cell>
          <cell r="Q123">
            <v>49.259917110716401</v>
          </cell>
          <cell r="X123">
            <v>12</v>
          </cell>
        </row>
        <row r="124">
          <cell r="A124" t="str">
            <v xml:space="preserve"> </v>
          </cell>
          <cell r="B124" t="str">
            <v>MULTICONDUCTORES PARA INSTRUMENTOS (Houston wire cable)</v>
          </cell>
          <cell r="J124" t="str">
            <v xml:space="preserve"> </v>
          </cell>
          <cell r="K124" t="str">
            <v xml:space="preserve"> </v>
          </cell>
          <cell r="Q124" t="str">
            <v xml:space="preserve"> </v>
          </cell>
        </row>
        <row r="125">
          <cell r="A125">
            <v>113</v>
          </cell>
          <cell r="B125" t="str">
            <v>1x2x18</v>
          </cell>
          <cell r="G125">
            <v>0.47</v>
          </cell>
          <cell r="H125">
            <v>0.64559465055883836</v>
          </cell>
          <cell r="I125">
            <v>1</v>
          </cell>
          <cell r="K125">
            <v>22.09</v>
          </cell>
          <cell r="N125">
            <v>0.17349485999999997</v>
          </cell>
          <cell r="O125">
            <v>1.3988667979002625</v>
          </cell>
          <cell r="P125">
            <v>0.82299999999999995</v>
          </cell>
          <cell r="Q125">
            <v>3.2484704953621466</v>
          </cell>
          <cell r="X125">
            <v>2</v>
          </cell>
        </row>
        <row r="126">
          <cell r="A126">
            <v>114</v>
          </cell>
          <cell r="B126" t="str">
            <v>1x4x18</v>
          </cell>
          <cell r="G126">
            <v>0.52</v>
          </cell>
          <cell r="H126">
            <v>0.71427493253318297</v>
          </cell>
          <cell r="I126">
            <v>1</v>
          </cell>
          <cell r="K126">
            <v>27.040000000000003</v>
          </cell>
          <cell r="N126">
            <v>0.21237216000000003</v>
          </cell>
          <cell r="O126">
            <v>2.2619973753280838</v>
          </cell>
          <cell r="P126">
            <v>0.82299999999999995</v>
          </cell>
          <cell r="Q126">
            <v>6.4969409907242932</v>
          </cell>
          <cell r="X126">
            <v>4</v>
          </cell>
        </row>
        <row r="127">
          <cell r="A127">
            <v>115</v>
          </cell>
          <cell r="B127" t="str">
            <v>1x8x18</v>
          </cell>
          <cell r="G127">
            <v>0.72</v>
          </cell>
          <cell r="H127">
            <v>0.98899606043056099</v>
          </cell>
          <cell r="I127">
            <v>1.5</v>
          </cell>
          <cell r="K127">
            <v>23.04</v>
          </cell>
          <cell r="N127">
            <v>0.40715135999999996</v>
          </cell>
          <cell r="O127">
            <v>4.0775479002624673</v>
          </cell>
          <cell r="P127">
            <v>0.82299999999999995</v>
          </cell>
          <cell r="Q127">
            <v>12.993881981448586</v>
          </cell>
          <cell r="X127">
            <v>8</v>
          </cell>
        </row>
        <row r="128">
          <cell r="A128">
            <v>116</v>
          </cell>
          <cell r="B128" t="str">
            <v>1x12x18</v>
          </cell>
          <cell r="G128">
            <v>0.85</v>
          </cell>
          <cell r="H128">
            <v>1.1675647935638567</v>
          </cell>
          <cell r="I128">
            <v>1.5</v>
          </cell>
          <cell r="K128">
            <v>32.111111111111107</v>
          </cell>
          <cell r="N128">
            <v>0.56745149999999989</v>
          </cell>
          <cell r="O128">
            <v>5.5061778215223098</v>
          </cell>
          <cell r="P128">
            <v>0.82299999999999995</v>
          </cell>
          <cell r="Q128">
            <v>19.490822972172879</v>
          </cell>
          <cell r="X128">
            <v>12</v>
          </cell>
        </row>
        <row r="129">
          <cell r="A129">
            <v>117</v>
          </cell>
          <cell r="B129" t="str">
            <v>1x16x18</v>
          </cell>
          <cell r="G129">
            <v>0.96</v>
          </cell>
          <cell r="H129">
            <v>1.3186614139074146</v>
          </cell>
          <cell r="I129">
            <v>1.5</v>
          </cell>
          <cell r="K129">
            <v>40.96</v>
          </cell>
          <cell r="N129">
            <v>0.72382464000000002</v>
          </cell>
          <cell r="O129">
            <v>7.3663730314960629</v>
          </cell>
          <cell r="P129">
            <v>0.82299999999999995</v>
          </cell>
          <cell r="Q129">
            <v>25.987763962897173</v>
          </cell>
          <cell r="X129">
            <v>16</v>
          </cell>
        </row>
        <row r="130">
          <cell r="A130">
            <v>118</v>
          </cell>
          <cell r="B130" t="str">
            <v>1x24x18</v>
          </cell>
          <cell r="G130">
            <v>1.21</v>
          </cell>
          <cell r="H130">
            <v>1.6620628237791371</v>
          </cell>
          <cell r="I130">
            <v>2</v>
          </cell>
          <cell r="K130">
            <v>36.602499999999999</v>
          </cell>
          <cell r="N130">
            <v>1.1499041399999999</v>
          </cell>
          <cell r="O130">
            <v>9.9706463254593167</v>
          </cell>
          <cell r="P130">
            <v>0.82299999999999995</v>
          </cell>
          <cell r="Q130">
            <v>38.981645944345757</v>
          </cell>
          <cell r="X130">
            <v>24</v>
          </cell>
        </row>
        <row r="131">
          <cell r="A131">
            <v>119</v>
          </cell>
          <cell r="B131" t="str">
            <v>1x36x18</v>
          </cell>
          <cell r="G131">
            <v>1.4</v>
          </cell>
          <cell r="H131">
            <v>1.9230478952816461</v>
          </cell>
          <cell r="I131">
            <v>2</v>
          </cell>
          <cell r="K131">
            <v>48.999999999999993</v>
          </cell>
          <cell r="N131">
            <v>1.5393839999999999</v>
          </cell>
          <cell r="O131">
            <v>16.667349081364829</v>
          </cell>
          <cell r="P131">
            <v>0.82299999999999995</v>
          </cell>
          <cell r="Q131">
            <v>58.472468916518636</v>
          </cell>
          <cell r="X131">
            <v>36</v>
          </cell>
        </row>
        <row r="132">
          <cell r="A132">
            <v>120</v>
          </cell>
          <cell r="B132" t="str">
            <v>1x50x18</v>
          </cell>
          <cell r="G132">
            <v>1.54</v>
          </cell>
          <cell r="H132">
            <v>2.1153526848098112</v>
          </cell>
          <cell r="I132">
            <v>2.5</v>
          </cell>
          <cell r="K132">
            <v>37.945599999999999</v>
          </cell>
          <cell r="N132">
            <v>1.8626546399999999</v>
          </cell>
          <cell r="O132">
            <v>17.70905839895013</v>
          </cell>
          <cell r="P132">
            <v>0.82299999999999995</v>
          </cell>
          <cell r="Q132">
            <v>81.211762384053671</v>
          </cell>
          <cell r="X132">
            <v>50</v>
          </cell>
        </row>
        <row r="133">
          <cell r="A133">
            <v>121</v>
          </cell>
          <cell r="B133" t="str">
            <v>1x2x16</v>
          </cell>
          <cell r="G133">
            <v>0.51</v>
          </cell>
          <cell r="H133">
            <v>0.700538876138314</v>
          </cell>
          <cell r="I133">
            <v>1</v>
          </cell>
          <cell r="K133">
            <v>26.009999999999998</v>
          </cell>
          <cell r="N133">
            <v>0.20428253999999998</v>
          </cell>
          <cell r="O133">
            <v>1.7857874015748032</v>
          </cell>
          <cell r="P133">
            <v>1.31</v>
          </cell>
          <cell r="Q133">
            <v>5.1707124531280835</v>
          </cell>
          <cell r="X133">
            <v>2</v>
          </cell>
        </row>
        <row r="134">
          <cell r="A134">
            <v>122</v>
          </cell>
          <cell r="B134" t="str">
            <v>1x4x16</v>
          </cell>
          <cell r="G134">
            <v>0.63</v>
          </cell>
          <cell r="H134">
            <v>0.86537155287674083</v>
          </cell>
          <cell r="I134">
            <v>1</v>
          </cell>
          <cell r="K134">
            <v>39.690000000000005</v>
          </cell>
          <cell r="N134">
            <v>0.31172526</v>
          </cell>
          <cell r="O134">
            <v>3.2739435695538059</v>
          </cell>
          <cell r="P134">
            <v>1.31</v>
          </cell>
          <cell r="Q134">
            <v>10.341424906256167</v>
          </cell>
          <cell r="X134">
            <v>4</v>
          </cell>
        </row>
        <row r="135">
          <cell r="A135">
            <v>123</v>
          </cell>
          <cell r="B135" t="str">
            <v>1x8x16</v>
          </cell>
          <cell r="G135">
            <v>0.83</v>
          </cell>
          <cell r="H135">
            <v>1.1400926807741187</v>
          </cell>
          <cell r="I135">
            <v>1.5</v>
          </cell>
          <cell r="K135">
            <v>30.617777777777778</v>
          </cell>
          <cell r="N135">
            <v>0.54106206000000001</v>
          </cell>
          <cell r="O135">
            <v>5.5805856299212602</v>
          </cell>
          <cell r="P135">
            <v>1.31</v>
          </cell>
          <cell r="Q135">
            <v>20.682849812512334</v>
          </cell>
          <cell r="X135">
            <v>8</v>
          </cell>
        </row>
        <row r="136">
          <cell r="A136">
            <v>124</v>
          </cell>
          <cell r="B136" t="str">
            <v>1x12x16</v>
          </cell>
          <cell r="G136">
            <v>1.03</v>
          </cell>
          <cell r="H136">
            <v>1.414813808671497</v>
          </cell>
          <cell r="I136">
            <v>1.5</v>
          </cell>
          <cell r="K136">
            <v>47.151111111111106</v>
          </cell>
          <cell r="N136">
            <v>0.83323085999999991</v>
          </cell>
          <cell r="O136">
            <v>8.4229639107611547</v>
          </cell>
          <cell r="P136">
            <v>1.31</v>
          </cell>
          <cell r="Q136">
            <v>31.024274718768503</v>
          </cell>
          <cell r="X136">
            <v>12</v>
          </cell>
        </row>
        <row r="137">
          <cell r="A137">
            <v>125</v>
          </cell>
          <cell r="B137" t="str">
            <v>1x16x16</v>
          </cell>
          <cell r="G137">
            <v>1.1200000000000001</v>
          </cell>
          <cell r="H137">
            <v>1.5384383162253172</v>
          </cell>
          <cell r="I137">
            <v>2</v>
          </cell>
          <cell r="K137">
            <v>31.360000000000003</v>
          </cell>
          <cell r="N137">
            <v>0.98520576000000015</v>
          </cell>
          <cell r="O137">
            <v>11.01235564304462</v>
          </cell>
          <cell r="P137">
            <v>1.31</v>
          </cell>
          <cell r="Q137">
            <v>41.365699625024668</v>
          </cell>
          <cell r="X137">
            <v>16</v>
          </cell>
        </row>
        <row r="138">
          <cell r="A138">
            <v>126</v>
          </cell>
          <cell r="B138" t="str">
            <v>1x24x16</v>
          </cell>
          <cell r="G138">
            <v>1.37</v>
          </cell>
          <cell r="H138">
            <v>1.8818397260970399</v>
          </cell>
          <cell r="I138">
            <v>2</v>
          </cell>
          <cell r="K138">
            <v>46.922500000000007</v>
          </cell>
          <cell r="N138">
            <v>1.4741172600000001</v>
          </cell>
          <cell r="O138">
            <v>15.625639763779528</v>
          </cell>
          <cell r="P138">
            <v>1.31</v>
          </cell>
          <cell r="Q138">
            <v>62.048549437537005</v>
          </cell>
          <cell r="X138">
            <v>24</v>
          </cell>
        </row>
        <row r="139">
          <cell r="A139">
            <v>127</v>
          </cell>
          <cell r="B139" t="str">
            <v>1x36x16</v>
          </cell>
          <cell r="G139">
            <v>1.56</v>
          </cell>
          <cell r="H139">
            <v>2.1428247975995487</v>
          </cell>
          <cell r="I139">
            <v>2.5</v>
          </cell>
          <cell r="K139">
            <v>38.937600000000003</v>
          </cell>
          <cell r="N139">
            <v>1.9113494400000002</v>
          </cell>
          <cell r="O139">
            <v>21.727080052493438</v>
          </cell>
          <cell r="P139">
            <v>1.31</v>
          </cell>
          <cell r="Q139">
            <v>93.072824156305501</v>
          </cell>
          <cell r="X139">
            <v>36</v>
          </cell>
        </row>
        <row r="140">
          <cell r="A140">
            <v>128</v>
          </cell>
          <cell r="B140" t="str">
            <v>1x50x16</v>
          </cell>
          <cell r="G140">
            <v>1.79</v>
          </cell>
          <cell r="H140">
            <v>2.4587540946815336</v>
          </cell>
          <cell r="I140">
            <v>3</v>
          </cell>
          <cell r="K140">
            <v>35.601111111111109</v>
          </cell>
          <cell r="N140">
            <v>2.5165001399999998</v>
          </cell>
          <cell r="O140">
            <v>25.447470472440944</v>
          </cell>
          <cell r="P140">
            <v>1.31</v>
          </cell>
          <cell r="Q140">
            <v>129.2678113282021</v>
          </cell>
          <cell r="X140">
            <v>50</v>
          </cell>
        </row>
        <row r="141">
          <cell r="A141">
            <v>129</v>
          </cell>
          <cell r="B141" t="str">
            <v>8x(3x16SH)SH</v>
          </cell>
          <cell r="F141">
            <v>22.529799999999998</v>
          </cell>
          <cell r="G141">
            <v>0.88700000000000001</v>
          </cell>
          <cell r="H141">
            <v>1.2183882022248718</v>
          </cell>
          <cell r="I141">
            <v>1.5</v>
          </cell>
          <cell r="K141">
            <v>34.967511111111115</v>
          </cell>
          <cell r="N141">
            <v>0.6179283726</v>
          </cell>
          <cell r="O141">
            <v>74.408136482939625</v>
          </cell>
          <cell r="Q141" t="str">
            <v xml:space="preserve"> </v>
          </cell>
          <cell r="X141">
            <v>6</v>
          </cell>
        </row>
      </sheetData>
      <sheetData sheetId="5"/>
      <sheetData sheetId="6"/>
      <sheetData sheetId="7"/>
      <sheetData sheetId="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PERSONAL"/>
      <sheetName val="MATERIALES"/>
      <sheetName val="LIST. EQUIPOS"/>
      <sheetName val="Presupuesto  (obra)"/>
      <sheetName val="Presupuesto DUITAMA"/>
      <sheetName val="Lista Base"/>
      <sheetName val="Niples"/>
      <sheetName val="Ins_MO"/>
      <sheetName val="Ins_Mat"/>
      <sheetName val="Ins_TR"/>
      <sheetName val="Ins_EH"/>
      <sheetName val="Print"/>
      <sheetName val="1.1.1"/>
      <sheetName val="1.2.1 "/>
      <sheetName val="1.2.2"/>
      <sheetName val="1.6.1 "/>
      <sheetName val="1.6.2 "/>
      <sheetName val="1.6.3"/>
      <sheetName val="1.6.4 "/>
      <sheetName val="1.6.5 "/>
      <sheetName val="1.6.6 "/>
      <sheetName val="1.6.7 "/>
      <sheetName val="1.6.8 "/>
      <sheetName val="1.6.9"/>
      <sheetName val="1.6.10"/>
      <sheetName val="1.6.11 "/>
      <sheetName val="1.6.12"/>
      <sheetName val="1.6.13"/>
      <sheetName val="1.6.14"/>
      <sheetName val="1.6.15"/>
      <sheetName val="1.6.16"/>
      <sheetName val="1.6.17"/>
      <sheetName val="1.6.18"/>
      <sheetName val="1.6.19"/>
      <sheetName val="1.6.20"/>
      <sheetName val="1.6.21"/>
      <sheetName val="1.6.22"/>
      <sheetName val="1.6.23"/>
      <sheetName val="1.6.24"/>
      <sheetName val="1.7.1.1"/>
      <sheetName val="1.7.1.2"/>
      <sheetName val="1.7.1.3"/>
      <sheetName val="1.7.1.4"/>
      <sheetName val="1.7.2.1"/>
      <sheetName val="1.7.2.2"/>
      <sheetName val="1.7.2.3"/>
      <sheetName val="1.7.3.1"/>
      <sheetName val="1.7.3.2"/>
      <sheetName val="1.7.3.3"/>
      <sheetName val="1.7.4.1 "/>
      <sheetName val="1.7.4.2"/>
      <sheetName val="1.7.4.3"/>
      <sheetName val="1.7.5.1"/>
      <sheetName val="1.7.5.2"/>
      <sheetName val="1.7.5.3"/>
      <sheetName val="1.7.6.1"/>
      <sheetName val="1.7.6.2"/>
      <sheetName val="1.7.6.3"/>
      <sheetName val="1.7.7.1"/>
      <sheetName val="1.7.6.2 (2)"/>
      <sheetName val="1.7.6.3 (2)"/>
      <sheetName val="1.8.1"/>
      <sheetName val="1.9.1"/>
      <sheetName val="1.9.2"/>
      <sheetName val="1.9.3"/>
      <sheetName val="1.9.4"/>
      <sheetName val="6.4.2.519"/>
      <sheetName val="6.4.2.520"/>
      <sheetName val="1.2.35B"/>
      <sheetName val="1.2.35A"/>
      <sheetName val="1.2.36B1"/>
      <sheetName val="1.2.36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s"/>
      <sheetName val="Integral Orifice DP Trans."/>
      <sheetName val="Orifice Plate"/>
      <sheetName val="DP Flow Transmitter"/>
      <sheetName val="Flow Switch"/>
      <sheetName val="Rotameter"/>
      <sheetName val="Flowmeter, Turbine PD"/>
      <sheetName val="Flow Element, Ventury Tube"/>
      <sheetName val="Flow Meter, Special"/>
      <sheetName val="Flow Element, Nozzel"/>
      <sheetName val="Restriction Orifice"/>
      <sheetName val="Flow Meter, Annubar"/>
      <sheetName val="1014-Magnetic Flow Meter"/>
      <sheetName val="1015-Coriolis Flow Meter"/>
      <sheetName val="1016-Thermal Flow Meter"/>
      <sheetName val="1017-Vortex Flow Meter"/>
      <sheetName val="1018-Ultrasonic Flow Meter"/>
      <sheetName val="Notes"/>
    </sheetNames>
    <sheetDataSet>
      <sheetData sheetId="0">
        <row r="3">
          <cell r="B3" t="str">
            <v>"</v>
          </cell>
          <cell r="D3" t="str">
            <v xml:space="preserve">at (tech) </v>
          </cell>
          <cell r="H3" t="str">
            <v>ºK</v>
          </cell>
          <cell r="J3" t="str">
            <v xml:space="preserve">PN 50 </v>
          </cell>
          <cell r="K3" t="str">
            <v>304 Stainless Steel</v>
          </cell>
          <cell r="S3" t="str">
            <v>RF</v>
          </cell>
          <cell r="T3" t="str">
            <v>1/4</v>
          </cell>
          <cell r="U3" t="str">
            <v xml:space="preserve">1/2" NPT-F </v>
          </cell>
          <cell r="AV3" t="str">
            <v xml:space="preserve">cm³/min   </v>
          </cell>
          <cell r="AY3" t="str">
            <v>@Base</v>
          </cell>
          <cell r="AZ3" t="str">
            <v xml:space="preserve">cm²/s     </v>
          </cell>
          <cell r="BA3" t="str">
            <v>ISO Standard n° 5167-1 ISO</v>
          </cell>
          <cell r="BB3" t="str">
            <v>Square Edge Orifice 1</v>
          </cell>
          <cell r="BC3" t="str">
            <v>3.0 mm</v>
          </cell>
          <cell r="BD3" t="str">
            <v>MATERIAL NOT LISTED</v>
          </cell>
          <cell r="BF3" t="str">
            <v>FLANGE TAPS</v>
          </cell>
        </row>
        <row r="4">
          <cell r="B4" t="str">
            <v>DN</v>
          </cell>
          <cell r="D4" t="str">
            <v>atm(stand)</v>
          </cell>
          <cell r="H4" t="str">
            <v>ºC</v>
          </cell>
          <cell r="J4" t="str">
            <v>PN 420</v>
          </cell>
          <cell r="K4" t="str">
            <v>316 Stainless Steel</v>
          </cell>
          <cell r="S4" t="str">
            <v>RFS</v>
          </cell>
          <cell r="T4" t="str">
            <v>1/2</v>
          </cell>
          <cell r="U4" t="str">
            <v>3/4" NPT-F</v>
          </cell>
          <cell r="AV4" t="str">
            <v xml:space="preserve">CN gal/d  </v>
          </cell>
          <cell r="AY4" t="str">
            <v>@Flow</v>
          </cell>
          <cell r="AZ4" t="str">
            <v xml:space="preserve">cP        </v>
          </cell>
          <cell r="BA4" t="str">
            <v>R.W.Miller Handbook 1996</v>
          </cell>
          <cell r="BB4" t="str">
            <v>Quarter of Circle Orifice 2</v>
          </cell>
          <cell r="BC4" t="str">
            <v>6.0 mm</v>
          </cell>
          <cell r="BD4" t="str">
            <v xml:space="preserve">CARBON STEEL </v>
          </cell>
          <cell r="BF4" t="str">
            <v>PIPE TAPS</v>
          </cell>
        </row>
        <row r="5">
          <cell r="D5" t="str">
            <v xml:space="preserve">bar       </v>
          </cell>
          <cell r="H5" t="str">
            <v>ºF</v>
          </cell>
          <cell r="J5" t="str">
            <v>PN 250</v>
          </cell>
          <cell r="K5" t="str">
            <v>316L Stainless Steel</v>
          </cell>
          <cell r="S5" t="str">
            <v>FF</v>
          </cell>
          <cell r="T5" t="str">
            <v>3/4</v>
          </cell>
          <cell r="U5" t="str">
            <v>15 mm ISO</v>
          </cell>
          <cell r="AV5" t="str">
            <v xml:space="preserve">CN gal/h  </v>
          </cell>
          <cell r="AY5" t="str">
            <v>@Norm</v>
          </cell>
          <cell r="AZ5" t="str">
            <v xml:space="preserve">cS        </v>
          </cell>
          <cell r="BA5" t="str">
            <v>ANSI /API 2530</v>
          </cell>
          <cell r="BB5" t="str">
            <v>Conical Entrance Orifice 3</v>
          </cell>
          <cell r="BC5" t="str">
            <v>10.0 mm</v>
          </cell>
          <cell r="BD5" t="str">
            <v>301 S.S.</v>
          </cell>
          <cell r="BF5" t="str">
            <v>PIPE/THROAT TAPS</v>
          </cell>
        </row>
        <row r="6">
          <cell r="D6" t="str">
            <v xml:space="preserve">cmH2O 4ºC </v>
          </cell>
          <cell r="H6" t="str">
            <v>ºR</v>
          </cell>
          <cell r="J6" t="str">
            <v xml:space="preserve">PN 20 </v>
          </cell>
          <cell r="K6" t="str">
            <v>Alloy Steel</v>
          </cell>
          <cell r="S6" t="str">
            <v>RTJ</v>
          </cell>
          <cell r="T6" t="str">
            <v>3/8</v>
          </cell>
          <cell r="U6" t="str">
            <v>20 mm ISO</v>
          </cell>
          <cell r="AV6" t="str">
            <v>CN gal/min</v>
          </cell>
          <cell r="AY6" t="str">
            <v>@Strd</v>
          </cell>
          <cell r="AZ6" t="str">
            <v xml:space="preserve">ft²/s     </v>
          </cell>
          <cell r="BA6" t="str">
            <v>BS 1042</v>
          </cell>
          <cell r="BB6" t="str">
            <v>Lo-Loss Tube 4</v>
          </cell>
          <cell r="BC6" t="str">
            <v>3.2 mm</v>
          </cell>
          <cell r="BD6" t="str">
            <v>304 S.S.</v>
          </cell>
        </row>
        <row r="7">
          <cell r="D7" t="str">
            <v xml:space="preserve">cmHg 0ºC  </v>
          </cell>
          <cell r="J7" t="str">
            <v>PN 150</v>
          </cell>
          <cell r="K7" t="str">
            <v>Aluminium</v>
          </cell>
          <cell r="S7" t="str">
            <v>RJ</v>
          </cell>
          <cell r="T7" t="str">
            <v>1</v>
          </cell>
          <cell r="AV7" t="str">
            <v xml:space="preserve">CN gal/s  </v>
          </cell>
          <cell r="AZ7" t="str">
            <v xml:space="preserve">IN²/S     </v>
          </cell>
          <cell r="BA7" t="str">
            <v>SPINK</v>
          </cell>
          <cell r="BB7" t="str">
            <v>Venturi Tube 5</v>
          </cell>
          <cell r="BC7" t="str">
            <v>6.4 mm</v>
          </cell>
          <cell r="BD7" t="str">
            <v>310 S.S.</v>
          </cell>
        </row>
        <row r="8">
          <cell r="D8" t="str">
            <v xml:space="preserve">dyne/cm²  </v>
          </cell>
          <cell r="J8" t="str">
            <v>PN 100</v>
          </cell>
          <cell r="K8" t="str">
            <v>ASTM A106 WCB</v>
          </cell>
          <cell r="T8" t="str">
            <v>1 1/2</v>
          </cell>
          <cell r="AV8" t="str">
            <v xml:space="preserve">dm³/s     </v>
          </cell>
          <cell r="AZ8" t="str">
            <v xml:space="preserve">lb/ft·h   </v>
          </cell>
          <cell r="BA8" t="str">
            <v>AGA Report n° 3</v>
          </cell>
          <cell r="BB8" t="str">
            <v>Nozzle 6</v>
          </cell>
          <cell r="BC8" t="str">
            <v>1/8"</v>
          </cell>
          <cell r="BD8" t="str">
            <v>316 S.S.</v>
          </cell>
        </row>
        <row r="9">
          <cell r="D9" t="str">
            <v xml:space="preserve">ftH2O     </v>
          </cell>
          <cell r="J9" t="str">
            <v xml:space="preserve">900 lb ANSI </v>
          </cell>
          <cell r="K9" t="str">
            <v>Br. Alloy</v>
          </cell>
          <cell r="T9" t="str">
            <v>2</v>
          </cell>
          <cell r="AV9" t="str">
            <v xml:space="preserve">ft³/d     </v>
          </cell>
          <cell r="AZ9" t="str">
            <v xml:space="preserve">lb/ft·s   </v>
          </cell>
          <cell r="BB9" t="str">
            <v>Eccentric Orifice 7</v>
          </cell>
          <cell r="BC9" t="str">
            <v>1/4"</v>
          </cell>
          <cell r="BD9" t="str">
            <v>330 S.S.</v>
          </cell>
        </row>
        <row r="10">
          <cell r="D10" t="str">
            <v xml:space="preserve">gf/cm²    </v>
          </cell>
          <cell r="J10" t="str">
            <v xml:space="preserve">600 lb ANSI </v>
          </cell>
          <cell r="K10" t="str">
            <v>Brass</v>
          </cell>
          <cell r="T10" t="str">
            <v>3</v>
          </cell>
          <cell r="AV10" t="str">
            <v xml:space="preserve">ft³/h     </v>
          </cell>
          <cell r="AZ10" t="str">
            <v xml:space="preserve">lbf·s/ft² </v>
          </cell>
          <cell r="BB10" t="str">
            <v>Segmental Orifice 8</v>
          </cell>
          <cell r="BC10" t="str">
            <v>3/8"</v>
          </cell>
          <cell r="BD10" t="str">
            <v>347 S.S.</v>
          </cell>
        </row>
        <row r="11">
          <cell r="D11" t="str">
            <v xml:space="preserve">hPa       </v>
          </cell>
          <cell r="J11" t="str">
            <v>3000 lb ANSI</v>
          </cell>
          <cell r="K11" t="str">
            <v>Bronze</v>
          </cell>
          <cell r="T11" t="str">
            <v>4</v>
          </cell>
          <cell r="AV11" t="str">
            <v xml:space="preserve">ft³/min   </v>
          </cell>
          <cell r="AZ11" t="str">
            <v xml:space="preserve">lbf·s/in² </v>
          </cell>
          <cell r="BB11" t="str">
            <v>Restriction Device 11</v>
          </cell>
          <cell r="BD11" t="str">
            <v>HASTELLOY B</v>
          </cell>
        </row>
        <row r="12">
          <cell r="D12" t="str">
            <v xml:space="preserve">inH2O     </v>
          </cell>
          <cell r="J12" t="str">
            <v xml:space="preserve">300 lb ANSI </v>
          </cell>
          <cell r="K12" t="str">
            <v>Carbon steel</v>
          </cell>
          <cell r="T12" t="str">
            <v>6</v>
          </cell>
          <cell r="AV12" t="str">
            <v xml:space="preserve">ft³/s     </v>
          </cell>
          <cell r="AZ12" t="str">
            <v xml:space="preserve">m²/s      </v>
          </cell>
          <cell r="BD12" t="str">
            <v>HASTELLOY C</v>
          </cell>
        </row>
        <row r="13">
          <cell r="D13" t="str">
            <v xml:space="preserve">inHg      </v>
          </cell>
          <cell r="J13" t="str">
            <v>2500 lb ANSI</v>
          </cell>
          <cell r="K13" t="str">
            <v>Copper Alloy</v>
          </cell>
          <cell r="T13" t="str">
            <v>8</v>
          </cell>
          <cell r="AV13" t="str">
            <v xml:space="preserve">g/d       </v>
          </cell>
          <cell r="AZ13" t="str">
            <v xml:space="preserve">mm²/s     </v>
          </cell>
          <cell r="BD13" t="str">
            <v>INCONEL X, ANNEALED</v>
          </cell>
        </row>
        <row r="14">
          <cell r="D14" t="str">
            <v xml:space="preserve">kgf/cm²   </v>
          </cell>
          <cell r="J14" t="str">
            <v>1500 lb ANSI</v>
          </cell>
          <cell r="K14" t="str">
            <v>Duplex</v>
          </cell>
          <cell r="T14" t="str">
            <v>10</v>
          </cell>
          <cell r="AV14" t="str">
            <v xml:space="preserve">g/h       </v>
          </cell>
          <cell r="AZ14" t="str">
            <v xml:space="preserve">mPa·s     </v>
          </cell>
          <cell r="BD14" t="str">
            <v>HAYNES STELLITE 25 (L605)</v>
          </cell>
        </row>
        <row r="15">
          <cell r="D15" t="str">
            <v xml:space="preserve">kgf/m²    </v>
          </cell>
          <cell r="J15" t="str">
            <v xml:space="preserve">150 lb ANSI </v>
          </cell>
          <cell r="K15" t="str">
            <v>Hastelloy</v>
          </cell>
          <cell r="T15" t="str">
            <v>12</v>
          </cell>
          <cell r="AV15" t="str">
            <v xml:space="preserve">g/min     </v>
          </cell>
          <cell r="AZ15" t="str">
            <v xml:space="preserve">P         </v>
          </cell>
          <cell r="BD15" t="str">
            <v>COPPER (ASTM B152, B124, B133)</v>
          </cell>
        </row>
        <row r="16">
          <cell r="D16" t="str">
            <v xml:space="preserve">kgf/mm²   </v>
          </cell>
          <cell r="K16" t="str">
            <v>Hastelloy Haste</v>
          </cell>
          <cell r="T16" t="str">
            <v>14</v>
          </cell>
          <cell r="AV16" t="str">
            <v xml:space="preserve">g/s       </v>
          </cell>
          <cell r="AZ16" t="str">
            <v xml:space="preserve">Pa·s      </v>
          </cell>
          <cell r="BD16" t="str">
            <v>YELLOW BRASS (ASTM B36, B134, B135)</v>
          </cell>
        </row>
        <row r="17">
          <cell r="D17" t="str">
            <v xml:space="preserve">kPa       </v>
          </cell>
          <cell r="K17" t="str">
            <v>Low T CS</v>
          </cell>
          <cell r="T17" t="str">
            <v>16</v>
          </cell>
          <cell r="AV17" t="str">
            <v xml:space="preserve">grain/d   </v>
          </cell>
          <cell r="AZ17" t="str">
            <v xml:space="preserve">slug/ft·s </v>
          </cell>
          <cell r="BD17" t="str">
            <v>ALUM. BRONZE (ASTM B169 ALLOY A)</v>
          </cell>
        </row>
        <row r="18">
          <cell r="D18" t="str">
            <v xml:space="preserve">Ksi       </v>
          </cell>
          <cell r="K18" t="str">
            <v>Monel</v>
          </cell>
          <cell r="T18" t="str">
            <v>18</v>
          </cell>
          <cell r="AV18" t="str">
            <v xml:space="preserve">grain/h   </v>
          </cell>
          <cell r="AZ18" t="str">
            <v xml:space="preserve">SSF       </v>
          </cell>
          <cell r="BD18" t="str">
            <v>BERYLLIUM COPPER 25 (ASTM B194)</v>
          </cell>
        </row>
        <row r="19">
          <cell r="D19" t="str">
            <v xml:space="preserve">lbf/ft²   </v>
          </cell>
          <cell r="K19" t="str">
            <v>Other</v>
          </cell>
          <cell r="T19" t="str">
            <v>20</v>
          </cell>
          <cell r="AV19" t="str">
            <v xml:space="preserve">grain/min </v>
          </cell>
          <cell r="AZ19" t="str">
            <v xml:space="preserve">SSU       </v>
          </cell>
          <cell r="BD19" t="str">
            <v>CUPRONICKEL 30%</v>
          </cell>
        </row>
        <row r="20">
          <cell r="D20" t="str">
            <v xml:space="preserve">lbf/in²   </v>
          </cell>
          <cell r="K20" t="str">
            <v xml:space="preserve">P.V.C.Polypropylene </v>
          </cell>
          <cell r="T20" t="str">
            <v>24</v>
          </cell>
          <cell r="AV20" t="str">
            <v xml:space="preserve">grain/s   </v>
          </cell>
          <cell r="AZ20" t="str">
            <v xml:space="preserve">St        </v>
          </cell>
          <cell r="BD20" t="str">
            <v>K-MONEL</v>
          </cell>
        </row>
        <row r="21">
          <cell r="D21" t="str">
            <v xml:space="preserve">mbar      </v>
          </cell>
          <cell r="K21" t="str">
            <v>Stainless Steel</v>
          </cell>
          <cell r="T21" t="str">
            <v>25</v>
          </cell>
          <cell r="AV21" t="str">
            <v xml:space="preserve">hL/d      </v>
          </cell>
          <cell r="BD21" t="str">
            <v>NICKEL</v>
          </cell>
        </row>
        <row r="22">
          <cell r="D22" t="str">
            <v xml:space="preserve">mH2O 4ºC  </v>
          </cell>
          <cell r="T22" t="str">
            <v>32</v>
          </cell>
          <cell r="AV22" t="str">
            <v xml:space="preserve">hL/h      </v>
          </cell>
          <cell r="BD22" t="str">
            <v>PYREX GLASS</v>
          </cell>
        </row>
        <row r="23">
          <cell r="D23" t="str">
            <v xml:space="preserve">mmH2O 4ºC </v>
          </cell>
          <cell r="T23" t="str">
            <v>40</v>
          </cell>
          <cell r="AV23" t="str">
            <v xml:space="preserve">in³/d     </v>
          </cell>
          <cell r="BD23" t="str">
            <v>TITANIUM</v>
          </cell>
        </row>
        <row r="24">
          <cell r="D24" t="str">
            <v xml:space="preserve">mmHg 0ºC  </v>
          </cell>
          <cell r="T24" t="str">
            <v>50</v>
          </cell>
          <cell r="AV24" t="str">
            <v xml:space="preserve">in³/h     </v>
          </cell>
          <cell r="BD24" t="str">
            <v>TANTALUM</v>
          </cell>
        </row>
        <row r="25">
          <cell r="D25" t="str">
            <v xml:space="preserve">MPa       </v>
          </cell>
          <cell r="T25" t="str">
            <v>80</v>
          </cell>
          <cell r="AV25" t="str">
            <v xml:space="preserve">in³/min   </v>
          </cell>
          <cell r="BD25" t="str">
            <v>N/A</v>
          </cell>
        </row>
        <row r="26">
          <cell r="D26" t="str">
            <v xml:space="preserve">oz/in²    </v>
          </cell>
          <cell r="T26" t="str">
            <v>100</v>
          </cell>
          <cell r="AV26" t="str">
            <v xml:space="preserve">in³/s     </v>
          </cell>
          <cell r="BD26" t="str">
            <v>PVC</v>
          </cell>
        </row>
        <row r="27">
          <cell r="D27" t="str">
            <v xml:space="preserve">Pa        </v>
          </cell>
          <cell r="T27" t="str">
            <v>150</v>
          </cell>
          <cell r="AV27" t="str">
            <v xml:space="preserve">kft³/d    </v>
          </cell>
          <cell r="BD27" t="str">
            <v>KILLED CARBON STEEL</v>
          </cell>
        </row>
        <row r="28">
          <cell r="D28" t="str">
            <v xml:space="preserve">psi       </v>
          </cell>
          <cell r="T28" t="str">
            <v>200</v>
          </cell>
          <cell r="AV28" t="str">
            <v xml:space="preserve">kft³/h    </v>
          </cell>
          <cell r="BD28" t="str">
            <v>316 S.S. / STELLITE (EDGE)</v>
          </cell>
        </row>
        <row r="29">
          <cell r="D29" t="str">
            <v xml:space="preserve">Torr      </v>
          </cell>
          <cell r="T29" t="str">
            <v>300</v>
          </cell>
          <cell r="AV29" t="str">
            <v xml:space="preserve">kft³/min  </v>
          </cell>
        </row>
        <row r="30">
          <cell r="T30" t="str">
            <v>400</v>
          </cell>
          <cell r="AV30" t="str">
            <v xml:space="preserve">kg/d      </v>
          </cell>
        </row>
        <row r="31">
          <cell r="T31" t="str">
            <v>450</v>
          </cell>
          <cell r="AV31" t="str">
            <v xml:space="preserve">kg/h      </v>
          </cell>
        </row>
        <row r="32">
          <cell r="T32" t="str">
            <v>500</v>
          </cell>
          <cell r="AV32" t="str">
            <v xml:space="preserve">kg/min    </v>
          </cell>
        </row>
        <row r="33">
          <cell r="T33" t="str">
            <v>600</v>
          </cell>
          <cell r="AV33" t="str">
            <v xml:space="preserve">kg/s      </v>
          </cell>
        </row>
        <row r="34">
          <cell r="T34" t="str">
            <v>OTHER</v>
          </cell>
          <cell r="AV34" t="str">
            <v xml:space="preserve">kKg/h     </v>
          </cell>
        </row>
        <row r="35">
          <cell r="AV35" t="str">
            <v xml:space="preserve">klb/d     </v>
          </cell>
        </row>
        <row r="36">
          <cell r="AV36" t="str">
            <v xml:space="preserve">klb/h     </v>
          </cell>
        </row>
        <row r="37">
          <cell r="AV37" t="str">
            <v xml:space="preserve">l/d       </v>
          </cell>
        </row>
        <row r="38">
          <cell r="AV38" t="str">
            <v xml:space="preserve">l/h       </v>
          </cell>
        </row>
        <row r="39">
          <cell r="AV39" t="str">
            <v xml:space="preserve">l/min     </v>
          </cell>
        </row>
        <row r="40">
          <cell r="AV40" t="str">
            <v xml:space="preserve">l/s       </v>
          </cell>
        </row>
        <row r="41">
          <cell r="AV41" t="str">
            <v xml:space="preserve">lb/d      </v>
          </cell>
        </row>
        <row r="42">
          <cell r="AV42" t="str">
            <v xml:space="preserve">lb/h      </v>
          </cell>
        </row>
        <row r="43">
          <cell r="AV43" t="str">
            <v xml:space="preserve">lb/min    </v>
          </cell>
        </row>
        <row r="44">
          <cell r="AV44" t="str">
            <v xml:space="preserve">lb/s      </v>
          </cell>
        </row>
        <row r="45">
          <cell r="AV45" t="str">
            <v xml:space="preserve">m³/d      </v>
          </cell>
        </row>
        <row r="46">
          <cell r="AV46" t="str">
            <v xml:space="preserve">m³/h      </v>
          </cell>
        </row>
        <row r="47">
          <cell r="AV47" t="str">
            <v xml:space="preserve">m³/min    </v>
          </cell>
        </row>
        <row r="48">
          <cell r="AV48" t="str">
            <v xml:space="preserve">m³/s      </v>
          </cell>
        </row>
        <row r="49">
          <cell r="AV49" t="str">
            <v xml:space="preserve">Mft³/d    </v>
          </cell>
        </row>
        <row r="50">
          <cell r="AV50" t="str">
            <v xml:space="preserve">Mft³/h    </v>
          </cell>
        </row>
        <row r="51">
          <cell r="AV51" t="str">
            <v xml:space="preserve">Mft³/min  </v>
          </cell>
        </row>
        <row r="52">
          <cell r="AV52" t="str">
            <v xml:space="preserve">mg/d      </v>
          </cell>
        </row>
        <row r="53">
          <cell r="AV53" t="str">
            <v xml:space="preserve">mg/h      </v>
          </cell>
        </row>
        <row r="54">
          <cell r="AV54" t="str">
            <v xml:space="preserve">mg/min    </v>
          </cell>
        </row>
        <row r="55">
          <cell r="AV55" t="str">
            <v xml:space="preserve">mg/s      </v>
          </cell>
        </row>
        <row r="56">
          <cell r="AV56" t="str">
            <v xml:space="preserve">ml/h      </v>
          </cell>
        </row>
        <row r="57">
          <cell r="AV57" t="str">
            <v xml:space="preserve">Mlb/d     </v>
          </cell>
        </row>
        <row r="58">
          <cell r="AV58" t="str">
            <v xml:space="preserve">Mlb/h     </v>
          </cell>
        </row>
        <row r="59">
          <cell r="AV59" t="str">
            <v xml:space="preserve">Mm³/d     </v>
          </cell>
        </row>
        <row r="60">
          <cell r="AV60" t="str">
            <v xml:space="preserve">t/d       </v>
          </cell>
        </row>
        <row r="61">
          <cell r="AV61" t="str">
            <v xml:space="preserve">t/h       </v>
          </cell>
        </row>
        <row r="62">
          <cell r="AV62" t="str">
            <v xml:space="preserve">t/min     </v>
          </cell>
        </row>
        <row r="63">
          <cell r="AV63" t="str">
            <v xml:space="preserve">t/s       </v>
          </cell>
        </row>
        <row r="64">
          <cell r="AV64" t="str">
            <v xml:space="preserve">UK bbl/d  </v>
          </cell>
        </row>
        <row r="65">
          <cell r="AV65" t="str">
            <v xml:space="preserve">UK bbl/h  </v>
          </cell>
        </row>
        <row r="66">
          <cell r="AV66" t="str">
            <v xml:space="preserve">UK gal/d  </v>
          </cell>
        </row>
        <row r="67">
          <cell r="AV67" t="str">
            <v xml:space="preserve">UK gal/h  </v>
          </cell>
        </row>
        <row r="68">
          <cell r="AV68" t="str">
            <v>UK gal/min</v>
          </cell>
        </row>
        <row r="69">
          <cell r="AV69" t="str">
            <v xml:space="preserve">UK gal/s  </v>
          </cell>
        </row>
        <row r="70">
          <cell r="AV70" t="str">
            <v xml:space="preserve">UK ton/d  </v>
          </cell>
        </row>
        <row r="71">
          <cell r="AV71" t="str">
            <v xml:space="preserve">UK ton/h  </v>
          </cell>
        </row>
        <row r="72">
          <cell r="AV72" t="str">
            <v>UK ton/min</v>
          </cell>
        </row>
        <row r="73">
          <cell r="AV73" t="str">
            <v xml:space="preserve">UK ton/s  </v>
          </cell>
        </row>
        <row r="74">
          <cell r="AV74" t="str">
            <v xml:space="preserve">US bbl/d  </v>
          </cell>
        </row>
        <row r="75">
          <cell r="AV75" t="str">
            <v xml:space="preserve">US bbl/h  </v>
          </cell>
        </row>
        <row r="76">
          <cell r="AV76" t="str">
            <v>US bbl/min</v>
          </cell>
        </row>
        <row r="77">
          <cell r="AV77" t="str">
            <v xml:space="preserve">US bbl/s  </v>
          </cell>
        </row>
        <row r="78">
          <cell r="AV78" t="str">
            <v xml:space="preserve">US gal/d  </v>
          </cell>
        </row>
        <row r="79">
          <cell r="AV79" t="str">
            <v xml:space="preserve">US gal/h  </v>
          </cell>
        </row>
        <row r="80">
          <cell r="AV80" t="str">
            <v>US gal/min</v>
          </cell>
        </row>
        <row r="81">
          <cell r="AV81" t="str">
            <v xml:space="preserve">US gal/s  </v>
          </cell>
        </row>
        <row r="82">
          <cell r="AV82" t="str">
            <v xml:space="preserve">US kbbl/d </v>
          </cell>
        </row>
        <row r="83">
          <cell r="AV83" t="str">
            <v xml:space="preserve">US kbbl/h </v>
          </cell>
        </row>
        <row r="84">
          <cell r="AV84" t="str">
            <v xml:space="preserve">US mbbl/d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 val="DATOS"/>
      <sheetName val="TOVFEB."/>
      <sheetName val="GCB2000"/>
      <sheetName val="OPERATIVOS"/>
      <sheetName val="07040000.PET"/>
      <sheetName val="CAÑO LIMON"/>
      <sheetName val="Soporte"/>
      <sheetName val="TOVFEB_"/>
      <sheetName val="ITEMS"/>
      <sheetName val="APU"/>
      <sheetName val="TOVFEB_1"/>
      <sheetName val="C21_A310"/>
      <sheetName val="C21_G115"/>
      <sheetName val="C21_G220"/>
      <sheetName val="ASO"/>
      <sheetName val="PUCap"/>
      <sheetName val="PUInt"/>
      <sheetName val="ShutDown"/>
      <sheetName val="SlowDown"/>
      <sheetName val="Capital Acum"/>
      <sheetName val="Assume"/>
      <sheetName val="NOPAT Acum"/>
      <sheetName val="SOPORTES PYG"/>
      <sheetName val="COSTOS Y GASTOS"/>
      <sheetName val="PRESUPUESTO"/>
      <sheetName val="INGRESOS"/>
      <sheetName val="SUPERÁVIT"/>
      <sheetName val="Dinamica Base"/>
      <sheetName val="WBS VIT"/>
      <sheetName val="Tablaref - WBS"/>
      <sheetName val="BCol"/>
      <sheetName val="\\FS03CIB\USERS\BUZON.MDO\MANUA"/>
      <sheetName val="\INFORMACION REPORTE SEMANAL\Us"/>
      <sheetName val="\CASO 2\FS03CIB\USERS\BUZON.MDO"/>
      <sheetName val="\D\CASO 2\FS03CIB\USERS\BUZON.M"/>
      <sheetName val="\D\D\CASO 2\FS03CIB\USERS\BUZON"/>
      <sheetName val="\Users\juanpablobonillamanrique"/>
      <sheetName val="\C\D\D\CASO 2\FS03CIB\USERS\BUZ"/>
      <sheetName val="\Users\Usuario\AppData\Local\Mi"/>
      <sheetName val="\C\Users\Usuario\AppData\Local\"/>
      <sheetName val="TOVFEB_2"/>
      <sheetName val="CAÑO_LIMON"/>
      <sheetName val="Capital_Acum"/>
      <sheetName val="NOPAT_Acum"/>
      <sheetName val="SOPORTES_PYG"/>
      <sheetName val="COSTOS_Y_GASTOS"/>
      <sheetName val="Dinamica_Base"/>
      <sheetName val="WBS_VIT"/>
      <sheetName val="Tablaref_-_WBS"/>
      <sheetName val="\\FS03CIB\USERS\BUZON_MDO\MANUA"/>
      <sheetName val="TABLA5"/>
      <sheetName val="\Users\nani\Library\Caches\Temp"/>
      <sheetName val="Form5 _Pág_ 2"/>
      <sheetName val="Form5 _Pág_ 1"/>
      <sheetName val="640.17"/>
      <sheetName val="622.41"/>
      <sheetName val="673.3"/>
      <sheetName val="673.2P"/>
      <sheetName val="681.2"/>
      <sheetName val="680.2"/>
      <sheetName val="600.7"/>
      <sheetName val="710.6"/>
      <sheetName val="660.4"/>
      <sheetName val="TOVFEB_3"/>
      <sheetName val="CAÑO_LIMON1"/>
      <sheetName val="Capital_Acum1"/>
      <sheetName val="NOPAT_Acum1"/>
      <sheetName val="SOPORTES_PYG1"/>
      <sheetName val="COSTOS_Y_GASTOS1"/>
      <sheetName val="Dinamica_Base1"/>
      <sheetName val="WBS_VIT1"/>
      <sheetName val="Tablaref_-_WBS1"/>
      <sheetName val="\\FS03CIB\USERS\BUZON_MDO\MANU1"/>
      <sheetName val="07040000_PET"/>
      <sheetName val="\INFORMACION_REPORTE_SEMANAL\Us"/>
      <sheetName val="\CASO_2\FS03CIB\USERS\BUZON_MDO"/>
      <sheetName val="\D\CASO_2\FS03CIB\USERS\BUZON_M"/>
      <sheetName val="\D\D\CASO_2\FS03CIB\USERS\BUZON"/>
      <sheetName val="\C\D\D\CASO_2\FS03CIB\USERS\BUZ"/>
      <sheetName val="BASE_DATOS"/>
      <sheetName val="PPTO "/>
      <sheetName val="Hoja2"/>
      <sheetName val="ACTA No. 8"/>
      <sheetName val="PRESUPUESTO  OBRAS CASINO"/>
      <sheetName val="MARTES 15- 12-2015 "/>
      <sheetName val="LUNES 14- 12-2015"/>
      <sheetName val="SABADO 12- 12-2015"/>
      <sheetName val="VIERNES 11- 12-2015"/>
      <sheetName val="JUEVES 10- 12-2015 "/>
      <sheetName val="MIERCOLES 09- 12-2015 "/>
      <sheetName val="LUNES 07- 12-2015"/>
      <sheetName val="SABADO 05- 12-2015 "/>
      <sheetName val="VIERNES 04- 12-2015 "/>
      <sheetName val="JUEVES 03- 12-2015 "/>
      <sheetName val="MIERCOLES 02- 12-2015"/>
      <sheetName val="MARTES 01- 12-2015"/>
      <sheetName val="LUNES 30- 11-2015 "/>
      <sheetName val="SABADO 28- 11-2015"/>
      <sheetName val="VIERNES 27- 11-2015 "/>
      <sheetName val="JUEVES 26- 11-2015"/>
      <sheetName val="MIERCOLES 25- 11-2015"/>
      <sheetName val="MARTES 24-11-2015"/>
      <sheetName val="LUNES 23-11-2015"/>
      <sheetName val="SABADO 21-11-2015"/>
      <sheetName val=" VIERNES 20-11-2015"/>
      <sheetName val="JUEVES 19-11-2015"/>
      <sheetName val="MIERCOLES 18-11-2015"/>
      <sheetName val="\Users\Edgar\Desktop\FS03CIB\US"/>
      <sheetName val="\C\Users\Edgar\Desktop\FS03CIB\"/>
      <sheetName val="Estado de Resultado"/>
      <sheetName val="Balance General"/>
      <sheetName val="LISTAS"/>
      <sheetName val="__FS03CIB_USERS_BUZON.MDO_MANUA"/>
      <sheetName val="_INFORMACION REPORTE SEMANAL_Us"/>
      <sheetName val="_CASO 2_FS03CIB_USERS_BUZON.MDO"/>
      <sheetName val="_D_CASO 2_FS03CIB_USERS_BUZON.M"/>
      <sheetName val="_D_D_CASO 2_FS03CIB_USERS_BUZON"/>
      <sheetName val="_Users_juanpablobonillamanrique"/>
      <sheetName val="_C_D_D_CASO 2_FS03CIB_USERS_BUZ"/>
      <sheetName val="_Users_Usuario_AppData_Local_Mi"/>
      <sheetName val="_C_Users_Usuario_AppData_Local_"/>
      <sheetName val="__FS03CIB_USERS_BUZON_MDO_MANUA"/>
      <sheetName val="_Users_nani_Library_Caches_Temp"/>
      <sheetName val="AIU"/>
      <sheetName val="CONTRATO"/>
      <sheetName val="TARIFAS 2017"/>
      <sheetName val="CPF"/>
      <sheetName val="MAMEY 1 BONGA OESTE"/>
      <sheetName val="BONGA 1"/>
      <sheetName val="MAMEY 2"/>
      <sheetName val="TARIFAS 2018"/>
      <sheetName val="Calendar"/>
      <sheetName val="Settings"/>
      <sheetName val="Executive Report"/>
      <sheetName val="IOR by Well"/>
      <sheetName val="Register"/>
      <sheetName val="Report"/>
      <sheetName val="Daily Report"/>
      <sheetName val="NPT Report"/>
      <sheetName val="280000 Crude"/>
      <sheetName val="Cronograma del Proyecto"/>
      <sheetName val="Calculos"/>
      <sheetName val="Anexo C"/>
      <sheetName val="P&amp;L Consolidado Mensual"/>
      <sheetName val="Base_P10"/>
      <sheetName val="Base_P50"/>
      <sheetName val="Base_P90"/>
      <sheetName val="Prod_Inv_P10"/>
      <sheetName val="Prod_Inv_P50"/>
      <sheetName val="Prod_Inv_P90"/>
      <sheetName val="Todos"/>
      <sheetName val="LBTA"/>
      <sheetName val="LMTA36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ITEMS"/>
      <sheetName val="APU"/>
      <sheetName val="AIU"/>
      <sheetName val="5094_2003"/>
      <sheetName val="Form5 _Pág_ 1"/>
      <sheetName val="Form5 _Pág_ 2"/>
      <sheetName val="TARIFAS"/>
      <sheetName val="Listado"/>
      <sheetName val="ESPEC"/>
      <sheetName val="UNIDAD DE MEDIDAS"/>
      <sheetName val="#¡REF"/>
      <sheetName val="Reservas de Petróleo"/>
      <sheetName val="CUADRILLAS"/>
      <sheetName val="Personalizar"/>
      <sheetName val="_5090_presupuesto 2003_R1 ago 1"/>
      <sheetName val="Parametros"/>
      <sheetName val="casosWTI"/>
      <sheetName val="_5090_presupuesto%202003_R1%20a"/>
      <sheetName val="Main"/>
      <sheetName val="CorpTax"/>
      <sheetName val="Input"/>
      <sheetName val="Clúster"/>
      <sheetName val="DATOS"/>
      <sheetName val="TABLAS"/>
      <sheetName val="Códigos Pacc"/>
      <sheetName val="cantidades sf151"/>
      <sheetName val="C21_A310"/>
      <sheetName val="C21_G115"/>
      <sheetName val="C21_G220"/>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Datos Generales"/>
      <sheetName val="_5090_presupuesto_2003_R1_ago_1"/>
      <sheetName val="UNIDAD_DE_MEDIDAS"/>
      <sheetName val="_5090_presupuesto_2003_R1_ago_2"/>
      <sheetName val="UNIDAD_DE_MEDIDAS1"/>
      <sheetName val="_5090_presupuesto_2003_R1_ago_3"/>
      <sheetName val="UNIDAD_DE_MEDIDAS2"/>
      <sheetName val="COL 21169"/>
      <sheetName val="CATEGORIAS"/>
      <sheetName val="Nivel Salarial"/>
      <sheetName val="Parámetros Formato"/>
      <sheetName val="2121"/>
      <sheetName val="Hoja 1 "/>
      <sheetName val="Sal_Integ "/>
      <sheetName val="Sal_Integ"/>
      <sheetName val="archivo"/>
      <sheetName val="BD"/>
      <sheetName val="ESTADO RED"/>
      <sheetName val="CARRETERAS"/>
      <sheetName val="GENERALIDADES "/>
    </sheetNames>
    <definedNames>
      <definedName name="Cargar_Automaticamente"/>
    </definedNames>
    <sheetDataSet>
      <sheetData sheetId="0" refreshError="1"/>
      <sheetData sheetId="1" refreshError="1"/>
      <sheetData sheetId="2" refreshError="1"/>
      <sheetData sheetId="3" refreshError="1"/>
      <sheetData sheetId="4" refreshError="1"/>
      <sheetData sheetId="5" refreshError="1">
        <row r="13">
          <cell r="G13">
            <v>93148.686194374532</v>
          </cell>
        </row>
        <row r="17">
          <cell r="G17">
            <v>18786.419776420065</v>
          </cell>
        </row>
        <row r="28">
          <cell r="G28">
            <v>437000.62456852157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alidad"/>
      <sheetName val="HOJA BASE"/>
      <sheetName val="2121"/>
      <sheetName val="BASE"/>
      <sheetName val="General"/>
      <sheetName val="Civil work"/>
      <sheetName val="LISTADO APU"/>
      <sheetName val="ITEMS"/>
      <sheetName val="Personalizar"/>
      <sheetName val="1_Preliminares"/>
      <sheetName val="Insumos"/>
      <sheetName val="M.Obra"/>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APU"/>
      <sheetName val="PRECIOS"/>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ow r="43">
          <cell r="N43">
            <v>1945336.0169571696</v>
          </cell>
        </row>
      </sheetData>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ow r="43">
          <cell r="N43">
            <v>1945336.0169571696</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ow r="43">
          <cell r="N43">
            <v>1945336.0169571696</v>
          </cell>
        </row>
      </sheetData>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202"/>
      <sheetName val="Database"/>
      <sheetName val="Connections"/>
      <sheetName val="DWTables"/>
      <sheetName val="Notes"/>
      <sheetName val="Hoja2"/>
      <sheetName val="Calc"/>
      <sheetName val="CmpName"/>
      <sheetName val="Template"/>
      <sheetName val="Functions"/>
    </sheetNames>
    <sheetDataSet>
      <sheetData sheetId="0"/>
      <sheetData sheetId="1"/>
      <sheetData sheetId="2">
        <row r="21">
          <cell r="D21">
            <v>2</v>
          </cell>
          <cell r="G21">
            <v>3</v>
          </cell>
          <cell r="J21">
            <v>3</v>
          </cell>
          <cell r="M21">
            <v>10</v>
          </cell>
        </row>
        <row r="23">
          <cell r="D23" t="str">
            <v>Solid/Powder</v>
          </cell>
          <cell r="G23" t="str">
            <v>in</v>
          </cell>
          <cell r="J23" t="str">
            <v>in</v>
          </cell>
          <cell r="M23" t="str">
            <v>Square Edge Orifice</v>
          </cell>
        </row>
        <row r="24">
          <cell r="D24" t="str">
            <v>Liquid</v>
          </cell>
          <cell r="G24" t="str">
            <v>mm</v>
          </cell>
          <cell r="J24" t="str">
            <v>mm</v>
          </cell>
          <cell r="M24" t="str">
            <v>Quarter of Circle Orifice</v>
          </cell>
        </row>
        <row r="25">
          <cell r="D25" t="str">
            <v>Water</v>
          </cell>
          <cell r="G25" t="str">
            <v>IN</v>
          </cell>
          <cell r="J25" t="str">
            <v xml:space="preserve"> </v>
          </cell>
          <cell r="M25" t="str">
            <v>Conical Entrance Orifice</v>
          </cell>
        </row>
        <row r="26">
          <cell r="D26" t="str">
            <v>Gas/Vapor</v>
          </cell>
          <cell r="M26" t="str">
            <v>Lo-Loss Tube</v>
          </cell>
        </row>
        <row r="27">
          <cell r="D27" t="str">
            <v>Steam</v>
          </cell>
          <cell r="M27" t="str">
            <v>Venturi Tube</v>
          </cell>
        </row>
        <row r="28">
          <cell r="M28" t="str">
            <v>Nozzle</v>
          </cell>
        </row>
        <row r="29">
          <cell r="M29" t="str">
            <v>Eccentric Orifice</v>
          </cell>
        </row>
        <row r="30">
          <cell r="M30" t="str">
            <v>Segmental Orifice</v>
          </cell>
        </row>
        <row r="31">
          <cell r="M31" t="str">
            <v>Restriction Device</v>
          </cell>
        </row>
        <row r="32">
          <cell r="M32" t="str">
            <v xml:space="preserve"> </v>
          </cell>
        </row>
      </sheetData>
      <sheetData sheetId="3">
        <row r="2">
          <cell r="J2">
            <v>81</v>
          </cell>
          <cell r="K2">
            <v>2</v>
          </cell>
          <cell r="L2">
            <v>3</v>
          </cell>
          <cell r="M2">
            <v>7</v>
          </cell>
          <cell r="O2">
            <v>7</v>
          </cell>
          <cell r="P2">
            <v>82</v>
          </cell>
          <cell r="R2">
            <v>6</v>
          </cell>
          <cell r="S2">
            <v>12</v>
          </cell>
        </row>
        <row r="11">
          <cell r="W11" t="str">
            <v xml:space="preserve"> </v>
          </cell>
          <cell r="Y11" t="str">
            <v xml:space="preserve"> </v>
          </cell>
          <cell r="AF11" t="str">
            <v>Ksi</v>
          </cell>
          <cell r="AI11" t="str">
            <v>K</v>
          </cell>
          <cell r="AL11" t="str">
            <v>IN²/S</v>
          </cell>
          <cell r="AO11" t="str">
            <v xml:space="preserve">g/cm³     </v>
          </cell>
          <cell r="AR11" t="str">
            <v xml:space="preserve">Flange Tappings [ ISO 5167 (1998)/ R.W.Miller ] </v>
          </cell>
          <cell r="AW11" t="str">
            <v>MATERIAL NOT LISTED</v>
          </cell>
          <cell r="BB11" t="str">
            <v>IN</v>
          </cell>
        </row>
        <row r="12">
          <cell r="W12" t="str">
            <v>RANGER QCT</v>
          </cell>
          <cell r="Y12" t="str">
            <v>ASCO</v>
          </cell>
          <cell r="AF12" t="str">
            <v>Ksi-a</v>
          </cell>
          <cell r="AI12" t="str">
            <v>ºC</v>
          </cell>
          <cell r="AL12" t="str">
            <v>P</v>
          </cell>
          <cell r="AO12" t="str">
            <v xml:space="preserve">g/ml      </v>
          </cell>
          <cell r="AR12" t="str">
            <v xml:space="preserve">Corner Tappings [ ISO 5167 (1998)/ R.W.Miller ) </v>
          </cell>
          <cell r="AW12" t="str">
            <v xml:space="preserve">CARBON STEEL </v>
          </cell>
          <cell r="BB12" t="str">
            <v>MILS</v>
          </cell>
        </row>
        <row r="13">
          <cell r="W13" t="str">
            <v>CHEMICAL VALVE</v>
          </cell>
          <cell r="Y13" t="str">
            <v>ASHCROFT</v>
          </cell>
          <cell r="AF13" t="str">
            <v>Ksi-g</v>
          </cell>
          <cell r="AI13" t="str">
            <v>ºF</v>
          </cell>
          <cell r="AL13" t="str">
            <v>Pa·s</v>
          </cell>
          <cell r="AO13" t="str">
            <v xml:space="preserve">kg/l      </v>
          </cell>
          <cell r="AR13" t="str">
            <v xml:space="preserve">Radius Tappings [D &amp; D/2] [ ISO 5167 (1998)/ R.W.Miller ] </v>
          </cell>
          <cell r="AW13" t="str">
            <v>301 S.S.</v>
          </cell>
          <cell r="BB13" t="str">
            <v>cm</v>
          </cell>
        </row>
        <row r="14">
          <cell r="W14" t="str">
            <v>988</v>
          </cell>
          <cell r="Y14" t="str">
            <v>ASHCROFT OR SIMILAR</v>
          </cell>
          <cell r="AF14" t="str">
            <v>MPa</v>
          </cell>
          <cell r="AI14" t="str">
            <v>ºR</v>
          </cell>
          <cell r="AL14" t="str">
            <v>SSF</v>
          </cell>
          <cell r="AO14" t="str">
            <v xml:space="preserve">kg/m³     </v>
          </cell>
          <cell r="AR14" t="str">
            <v xml:space="preserve">Small-Bore Honed-Orifice Meter Run with Corner Tappings ( R.W.Miller ) </v>
          </cell>
          <cell r="AW14" t="str">
            <v>304 S.S.</v>
          </cell>
          <cell r="BB14" t="str">
            <v>ft</v>
          </cell>
        </row>
        <row r="15">
          <cell r="W15" t="str">
            <v>PREMIER-EZO</v>
          </cell>
          <cell r="Y15" t="str">
            <v>ASTI</v>
          </cell>
          <cell r="AF15" t="str">
            <v>MPa-a</v>
          </cell>
          <cell r="AL15" t="str">
            <v>SSU</v>
          </cell>
          <cell r="AO15" t="str">
            <v xml:space="preserve">lb/UK gal </v>
          </cell>
          <cell r="AR15" t="str">
            <v xml:space="preserve">Small-Bore Honed-Orifice Meter Run with Flange Tappings ( R.W.Miller ) </v>
          </cell>
          <cell r="AW15" t="str">
            <v>310 S.S.</v>
          </cell>
          <cell r="BB15" t="str">
            <v>km</v>
          </cell>
        </row>
        <row r="16">
          <cell r="W16" t="str">
            <v>PREMIER-Unlined</v>
          </cell>
          <cell r="Y16" t="str">
            <v>BROOKS</v>
          </cell>
          <cell r="AF16" t="str">
            <v>MPa-g</v>
          </cell>
          <cell r="AL16" t="str">
            <v>St</v>
          </cell>
          <cell r="AO16" t="str">
            <v xml:space="preserve">lb/US gal </v>
          </cell>
          <cell r="AR16" t="str">
            <v xml:space="preserve">Pipe Tappings [2.5D &amp; 8D] ( R.W.Miller ) </v>
          </cell>
          <cell r="AW16" t="str">
            <v>316 S.S.</v>
          </cell>
          <cell r="BB16" t="str">
            <v>m</v>
          </cell>
        </row>
        <row r="17">
          <cell r="W17" t="str">
            <v>520</v>
          </cell>
          <cell r="Y17" t="str">
            <v>BROOKS/FISHER &amp; PORT</v>
          </cell>
          <cell r="AF17" t="str">
            <v>Pa</v>
          </cell>
          <cell r="AL17" t="str">
            <v>cP</v>
          </cell>
          <cell r="AO17" t="str">
            <v xml:space="preserve">lb/ft³    </v>
          </cell>
          <cell r="AR17" t="str">
            <v>AGA Report 3 (Flange Tappings)</v>
          </cell>
          <cell r="AW17" t="str">
            <v>330 S.S.</v>
          </cell>
          <cell r="BB17" t="str">
            <v>micron</v>
          </cell>
        </row>
        <row r="18">
          <cell r="W18" t="str">
            <v>521</v>
          </cell>
          <cell r="Y18" t="str">
            <v>BY ELEC</v>
          </cell>
          <cell r="AF18" t="str">
            <v>Pa-a</v>
          </cell>
          <cell r="AL18" t="str">
            <v>cS</v>
          </cell>
          <cell r="AO18" t="str">
            <v xml:space="preserve">lb/in³    </v>
          </cell>
          <cell r="AR18" t="str">
            <v>AGA Report 3 [Pipe Tappings: 2.5D &amp; 8D]</v>
          </cell>
          <cell r="AW18" t="str">
            <v>347 S.S.</v>
          </cell>
          <cell r="BB18" t="str">
            <v>mile</v>
          </cell>
        </row>
        <row r="19">
          <cell r="W19" t="str">
            <v>461</v>
          </cell>
          <cell r="Y19" t="str">
            <v>BY VENDOR</v>
          </cell>
          <cell r="AF19" t="str">
            <v>Pa-g</v>
          </cell>
          <cell r="AL19" t="str">
            <v>cm²/s</v>
          </cell>
          <cell r="AO19" t="str">
            <v xml:space="preserve">lb/yd³    </v>
          </cell>
          <cell r="AR19" t="str">
            <v xml:space="preserve">Flange Tappings [ ISO 5167 (1991) ] </v>
          </cell>
          <cell r="AW19" t="str">
            <v>HASTELLOY B</v>
          </cell>
          <cell r="BB19" t="str">
            <v>mm</v>
          </cell>
        </row>
        <row r="20">
          <cell r="W20" t="str">
            <v>8522</v>
          </cell>
          <cell r="Y20" t="str">
            <v>CASHCO</v>
          </cell>
          <cell r="AF20" t="str">
            <v>Torr</v>
          </cell>
          <cell r="AL20" t="str">
            <v>ft²/s</v>
          </cell>
          <cell r="AO20" t="str">
            <v xml:space="preserve">mg/l      </v>
          </cell>
          <cell r="AR20" t="str">
            <v>Corner Tappings [ ISO 5167 (1991) ]</v>
          </cell>
          <cell r="AW20" t="str">
            <v>HASTELLOY C</v>
          </cell>
          <cell r="BB20" t="str">
            <v>yd</v>
          </cell>
        </row>
        <row r="21">
          <cell r="W21" t="str">
            <v>8532</v>
          </cell>
          <cell r="Y21" t="str">
            <v>CONSOLIDATED</v>
          </cell>
          <cell r="AF21" t="str">
            <v>Torr-a</v>
          </cell>
          <cell r="AL21" t="str">
            <v>lb/ft·h</v>
          </cell>
          <cell r="AO21" t="str">
            <v xml:space="preserve">mg/m³     </v>
          </cell>
          <cell r="AR21" t="str">
            <v>Radius Tappings [D &amp; D/2] [ ISO 5167 (1991) ]</v>
          </cell>
          <cell r="AW21" t="str">
            <v>INCONEL X, ANNEALED</v>
          </cell>
          <cell r="BB21" t="str">
            <v>µm</v>
          </cell>
        </row>
        <row r="22">
          <cell r="W22" t="str">
            <v>AA</v>
          </cell>
          <cell r="Y22" t="str">
            <v>DAILY THERMETRICS</v>
          </cell>
          <cell r="AF22" t="str">
            <v>Torr-g</v>
          </cell>
          <cell r="AL22" t="str">
            <v>lb/ft·s</v>
          </cell>
          <cell r="AO22" t="str">
            <v xml:space="preserve">oz/UK gal </v>
          </cell>
          <cell r="AR22" t="str">
            <v>Flange Tappings ( BS 1042 )</v>
          </cell>
          <cell r="AW22" t="str">
            <v>HAYNES STELLITE 25 (L605)</v>
          </cell>
        </row>
        <row r="23">
          <cell r="W23" t="str">
            <v>AC</v>
          </cell>
          <cell r="Y23" t="str">
            <v>DANIEL/FLUID TECH.</v>
          </cell>
          <cell r="AF23" t="str">
            <v>at (tech)</v>
          </cell>
          <cell r="AL23" t="str">
            <v>lbf·s/ft²</v>
          </cell>
          <cell r="AO23" t="str">
            <v xml:space="preserve">oz/US gal </v>
          </cell>
          <cell r="AR23" t="str">
            <v>Corner Tappings ( BS 1042 )</v>
          </cell>
          <cell r="AW23" t="str">
            <v>COPPER (ASTM B152, B124, B133)</v>
          </cell>
        </row>
        <row r="24">
          <cell r="W24" t="str">
            <v>BF</v>
          </cell>
          <cell r="Y24" t="str">
            <v>DIETERICH</v>
          </cell>
          <cell r="AF24" t="str">
            <v>at (tech)-a</v>
          </cell>
          <cell r="AL24" t="str">
            <v>lbf·s/in²</v>
          </cell>
          <cell r="AO24" t="str">
            <v xml:space="preserve">oz/in³    </v>
          </cell>
          <cell r="AR24" t="str">
            <v xml:space="preserve">  </v>
          </cell>
          <cell r="AW24" t="str">
            <v>YELLOW BRASS (ASTM B36, B134, B135)</v>
          </cell>
        </row>
        <row r="25">
          <cell r="W25" t="str">
            <v>CAV4</v>
          </cell>
          <cell r="Y25" t="str">
            <v>DREXEL-BROOKS</v>
          </cell>
          <cell r="AF25" t="str">
            <v>at (tech)-g</v>
          </cell>
          <cell r="AL25" t="str">
            <v>mPa·s</v>
          </cell>
          <cell r="AO25" t="str">
            <v xml:space="preserve">slug/ft³  </v>
          </cell>
          <cell r="AR25" t="str">
            <v xml:space="preserve">  </v>
          </cell>
          <cell r="AW25" t="str">
            <v>ALUM. BRONZE (ASTM B169 ALLOY A)</v>
          </cell>
        </row>
        <row r="26">
          <cell r="W26" t="str">
            <v>CC</v>
          </cell>
          <cell r="Y26" t="str">
            <v>DWYER</v>
          </cell>
          <cell r="AF26" t="str">
            <v>atm(stand)</v>
          </cell>
          <cell r="AL26" t="str">
            <v>mm²/s</v>
          </cell>
          <cell r="AO26" t="str">
            <v xml:space="preserve">tonl/yd³  </v>
          </cell>
          <cell r="AR26" t="str">
            <v xml:space="preserve">Classical venturi tube with an "as cast" convergent section (ISO 5167/R.W.Miller) </v>
          </cell>
          <cell r="AW26" t="str">
            <v>BERYLLIUM COPPER 25 (ASTM B194)</v>
          </cell>
        </row>
        <row r="27">
          <cell r="W27" t="str">
            <v>CE</v>
          </cell>
          <cell r="Y27" t="str">
            <v>ENRAF</v>
          </cell>
          <cell r="AF27" t="str">
            <v>atm(stand)-a</v>
          </cell>
          <cell r="AL27" t="str">
            <v>m²/s</v>
          </cell>
          <cell r="AO27" t="str">
            <v xml:space="preserve">tons/yd³  </v>
          </cell>
          <cell r="AR27" t="str">
            <v xml:space="preserve">Classical venturi tube with a machined convergent section (ISO 5167/R.W.Miller) </v>
          </cell>
          <cell r="AW27" t="str">
            <v>CUPRONICKEL 30%</v>
          </cell>
        </row>
        <row r="28">
          <cell r="W28" t="str">
            <v>CZA</v>
          </cell>
          <cell r="Y28" t="str">
            <v>FCI</v>
          </cell>
          <cell r="AF28" t="str">
            <v>atm(stand)-g</v>
          </cell>
          <cell r="AL28" t="str">
            <v>slug/ft·s</v>
          </cell>
          <cell r="AR28" t="str">
            <v xml:space="preserve">Classical venturi tube with a rough-welded sheet-iron conv(ISO 5167/R.W.Miller) </v>
          </cell>
          <cell r="AW28" t="str">
            <v>K-MONEL</v>
          </cell>
        </row>
        <row r="29">
          <cell r="W29" t="str">
            <v>EAD</v>
          </cell>
          <cell r="Y29" t="str">
            <v>FEDERAL SIGNAL</v>
          </cell>
          <cell r="AF29" t="str">
            <v>bar</v>
          </cell>
          <cell r="AR29" t="str">
            <v xml:space="preserve">Universal Venturi Tube ( R.W.Miller ) </v>
          </cell>
          <cell r="AW29" t="str">
            <v>NICKEL</v>
          </cell>
        </row>
        <row r="30">
          <cell r="W30" t="str">
            <v>EAS</v>
          </cell>
          <cell r="Y30" t="str">
            <v>FISHER</v>
          </cell>
          <cell r="AF30" t="str">
            <v>bar-a</v>
          </cell>
          <cell r="AR30" t="str">
            <v xml:space="preserve">Rectangular Venturi Tube ( R.W.Miller ) </v>
          </cell>
          <cell r="AW30" t="str">
            <v>PYREX GLASS</v>
          </cell>
        </row>
        <row r="31">
          <cell r="W31" t="str">
            <v>EAT</v>
          </cell>
          <cell r="Y31" t="str">
            <v>FLOWSERVE-KAMMER</v>
          </cell>
          <cell r="AF31" t="str">
            <v>bar-g</v>
          </cell>
          <cell r="AR31" t="str">
            <v xml:space="preserve">ISO Long Radius Nozzle ( ISO 5167 ) </v>
          </cell>
          <cell r="AW31" t="str">
            <v>TITANIUM</v>
          </cell>
        </row>
        <row r="32">
          <cell r="W32" t="str">
            <v>EB</v>
          </cell>
          <cell r="Y32" t="str">
            <v>FLOWSERVE-SEREG</v>
          </cell>
          <cell r="AF32" t="str">
            <v>cmH2O 4ºC</v>
          </cell>
          <cell r="AR32" t="str">
            <v xml:space="preserve">ASME Long Radius Nozzle ( R.W.Miller ) </v>
          </cell>
          <cell r="AW32" t="str">
            <v>TANTALUM</v>
          </cell>
        </row>
        <row r="33">
          <cell r="W33" t="str">
            <v>EHD</v>
          </cell>
          <cell r="Y33" t="str">
            <v>FLOWSERVE-VALTEK</v>
          </cell>
          <cell r="AF33" t="str">
            <v>cmH2O 4ºC-a</v>
          </cell>
          <cell r="AR33" t="str">
            <v xml:space="preserve">ISA 1932 Nozzle ( ISO 5167 / R.W.Miller ) </v>
          </cell>
          <cell r="AW33" t="str">
            <v>N/A</v>
          </cell>
        </row>
        <row r="34">
          <cell r="W34" t="str">
            <v>EHT</v>
          </cell>
          <cell r="Y34" t="str">
            <v>FLUIDIC TECHNIQUES</v>
          </cell>
          <cell r="AF34" t="str">
            <v>cmH2O 4ºC-g</v>
          </cell>
          <cell r="AR34" t="str">
            <v xml:space="preserve">Venturi Nozzle ( ISO 5167 / R.W.Miller ) </v>
          </cell>
          <cell r="AW34" t="str">
            <v>PVC</v>
          </cell>
        </row>
        <row r="35">
          <cell r="W35" t="str">
            <v>EHP</v>
          </cell>
          <cell r="Y35" t="str">
            <v xml:space="preserve">GENERAL MONITORS </v>
          </cell>
          <cell r="AF35" t="str">
            <v>cmHg 0ºC</v>
          </cell>
          <cell r="AR35" t="str">
            <v xml:space="preserve">Diametrically Opposite Flange Tappings  ( R.W.Miller ) </v>
          </cell>
          <cell r="AW35" t="str">
            <v>KILLED CARBON STEEL</v>
          </cell>
        </row>
        <row r="36">
          <cell r="W36" t="str">
            <v>EHS</v>
          </cell>
          <cell r="Y36" t="str">
            <v>GROTH</v>
          </cell>
          <cell r="AF36" t="str">
            <v>cmHg 0ºC-a</v>
          </cell>
          <cell r="AR36" t="str">
            <v xml:space="preserve">Side (90°) Flange Tappings  ( R.W.Miller ) </v>
          </cell>
          <cell r="AW36" t="str">
            <v>316 S.S. / STELLITE (EDGE)</v>
          </cell>
        </row>
        <row r="37">
          <cell r="W37" t="str">
            <v>EK</v>
          </cell>
          <cell r="Y37" t="str">
            <v>HONEYWELL</v>
          </cell>
          <cell r="AF37" t="str">
            <v>cmHg 0ºC-g</v>
          </cell>
          <cell r="AR37" t="str">
            <v>Diametrically Opposite Vena Contracta Tappings (R.W.Miller)</v>
          </cell>
        </row>
        <row r="38">
          <cell r="W38" t="str">
            <v>EKR</v>
          </cell>
          <cell r="Y38" t="str">
            <v>INGARD</v>
          </cell>
          <cell r="AF38" t="str">
            <v>dyne/cm²</v>
          </cell>
          <cell r="AR38" t="str">
            <v xml:space="preserve">Side (90°) Vena Contracta Tappings ( R.W.Miller ) </v>
          </cell>
        </row>
        <row r="39">
          <cell r="W39" t="str">
            <v>ELD</v>
          </cell>
          <cell r="Y39" t="str">
            <v>INGARD OR SIMILARS</v>
          </cell>
          <cell r="AF39" t="str">
            <v>dyne/cm²-a</v>
          </cell>
          <cell r="AR39" t="str">
            <v xml:space="preserve">Flange Tappings ( R.W.Miller ) </v>
          </cell>
        </row>
        <row r="40">
          <cell r="W40" t="str">
            <v>ELT</v>
          </cell>
          <cell r="Y40" t="str">
            <v>INSTRUMATIK</v>
          </cell>
          <cell r="AF40" t="str">
            <v>dyne/cm²-g</v>
          </cell>
          <cell r="AR40" t="str">
            <v xml:space="preserve">Vena Contracta Tappings ( R.W.Miller ) </v>
          </cell>
        </row>
        <row r="41">
          <cell r="W41" t="str">
            <v>ELS</v>
          </cell>
          <cell r="Y41" t="str">
            <v>INSTRUMATIK/SIMILARS</v>
          </cell>
          <cell r="AF41" t="str">
            <v>ftH2O</v>
          </cell>
          <cell r="AR41" t="str">
            <v>Quadrant-Edged, pipe diameter = 1/2 inch</v>
          </cell>
        </row>
        <row r="42">
          <cell r="W42" t="str">
            <v>EWD</v>
          </cell>
          <cell r="Y42" t="str">
            <v>ITT BARTON</v>
          </cell>
          <cell r="AF42" t="str">
            <v>ftH2O-a</v>
          </cell>
          <cell r="AR42" t="str">
            <v>Square-Edged, pipe diameter = 1/2 inch</v>
          </cell>
        </row>
        <row r="43">
          <cell r="W43" t="str">
            <v>EWT</v>
          </cell>
          <cell r="Y43" t="str">
            <v>JERGUSON</v>
          </cell>
          <cell r="AF43" t="str">
            <v>ftH2O-g</v>
          </cell>
          <cell r="AR43" t="str">
            <v>Square-Edged, pipe diameter = 1 inch</v>
          </cell>
        </row>
        <row r="44">
          <cell r="W44" t="str">
            <v>EWD-1</v>
          </cell>
          <cell r="Y44" t="str">
            <v>KAY RAY SENSALL</v>
          </cell>
          <cell r="AF44" t="str">
            <v>gf/cm²</v>
          </cell>
          <cell r="AR44" t="str">
            <v>Square-Edged, pipe diameter = 1.5 inch</v>
          </cell>
        </row>
        <row r="45">
          <cell r="W45" t="str">
            <v>EWT-1</v>
          </cell>
          <cell r="Y45" t="str">
            <v>K-TEK CORP.</v>
          </cell>
          <cell r="AF45" t="str">
            <v>gf/cm²-a</v>
          </cell>
          <cell r="AR45" t="str">
            <v>Long Radius Bends</v>
          </cell>
        </row>
        <row r="46">
          <cell r="W46" t="str">
            <v>EWND</v>
          </cell>
          <cell r="Y46" t="str">
            <v>MANOVECA</v>
          </cell>
          <cell r="AF46" t="str">
            <v>gf/cm²-g</v>
          </cell>
          <cell r="AR46" t="str">
            <v>Short Radius Bends</v>
          </cell>
        </row>
        <row r="47">
          <cell r="W47" t="str">
            <v>EWNT</v>
          </cell>
          <cell r="Y47" t="str">
            <v>MASONEILAN</v>
          </cell>
          <cell r="AF47" t="str">
            <v>hPa</v>
          </cell>
          <cell r="AR47" t="str">
            <v>Square Edge Orifice (R.W.Miller)</v>
          </cell>
        </row>
        <row r="48">
          <cell r="W48" t="str">
            <v>EWND-1</v>
          </cell>
          <cell r="Y48" t="str">
            <v>MICRO MOTION</v>
          </cell>
          <cell r="AF48" t="str">
            <v>hPa-a</v>
          </cell>
          <cell r="AR48" t="str">
            <v>Thick Plate Square Edge Orifice [plate thickness: 6d to 20d] (R.W.Miller)</v>
          </cell>
        </row>
        <row r="49">
          <cell r="W49" t="str">
            <v>EWNT-2</v>
          </cell>
          <cell r="Y49" t="str">
            <v>NELES-JAMESBURY</v>
          </cell>
          <cell r="AF49" t="str">
            <v>hPa-g</v>
          </cell>
          <cell r="AR49" t="str">
            <v>Classical Venturi Tube (R.W.Miller)</v>
          </cell>
        </row>
        <row r="50">
          <cell r="W50" t="str">
            <v>EWNT-1</v>
          </cell>
          <cell r="Y50" t="str">
            <v>NILCOR</v>
          </cell>
          <cell r="AF50" t="str">
            <v>inH2O</v>
          </cell>
          <cell r="AR50" t="str">
            <v>Square Edge Orifice (R.W.Miller)</v>
          </cell>
        </row>
        <row r="51">
          <cell r="W51" t="str">
            <v>EWS</v>
          </cell>
          <cell r="Y51" t="str">
            <v>NUOVA FIMA</v>
          </cell>
          <cell r="AF51" t="str">
            <v>inH2O-a</v>
          </cell>
          <cell r="AR51" t="str">
            <v>Toroidal Throat Venturi Nozzle (R.W.Miller)</v>
          </cell>
        </row>
        <row r="52">
          <cell r="W52" t="str">
            <v>FBD</v>
          </cell>
          <cell r="Y52" t="str">
            <v>OHMART VEGA</v>
          </cell>
          <cell r="AF52" t="str">
            <v>inH2O-g</v>
          </cell>
          <cell r="AR52" t="str">
            <v>Cylindrical Throat Venturi Nozzle (R.W.Miller)</v>
          </cell>
        </row>
        <row r="53">
          <cell r="W53" t="str">
            <v>FBS</v>
          </cell>
          <cell r="Y53" t="str">
            <v>PENBERTHY</v>
          </cell>
          <cell r="AF53" t="str">
            <v>inHg</v>
          </cell>
          <cell r="AR53" t="str">
            <v>ASME Long Radius Nozzle (R.W.Miller)</v>
          </cell>
        </row>
        <row r="54">
          <cell r="W54" t="str">
            <v>FBT</v>
          </cell>
          <cell r="Y54" t="str">
            <v>ROSEMOUNT</v>
          </cell>
          <cell r="AF54" t="str">
            <v>inHg-a</v>
          </cell>
          <cell r="AR54" t="str">
            <v xml:space="preserve">  </v>
          </cell>
        </row>
        <row r="55">
          <cell r="W55" t="str">
            <v>GS</v>
          </cell>
          <cell r="Y55" t="str">
            <v>SERVOMEX</v>
          </cell>
          <cell r="AF55" t="str">
            <v>inHg-g</v>
          </cell>
          <cell r="AR55" t="str">
            <v xml:space="preserve">  </v>
          </cell>
        </row>
        <row r="56">
          <cell r="W56" t="str">
            <v>HSV</v>
          </cell>
          <cell r="Y56" t="str">
            <v>START INSTRUMENTS</v>
          </cell>
          <cell r="AF56" t="str">
            <v>kPa</v>
          </cell>
          <cell r="AR56" t="str">
            <v xml:space="preserve">  </v>
          </cell>
        </row>
        <row r="57">
          <cell r="W57" t="str">
            <v>K</v>
          </cell>
          <cell r="Y57" t="str">
            <v>STATIC-O-RING</v>
          </cell>
          <cell r="AF57" t="str">
            <v>kPa-a</v>
          </cell>
          <cell r="AR57" t="str">
            <v xml:space="preserve">  </v>
          </cell>
        </row>
        <row r="58">
          <cell r="W58" t="str">
            <v>KB</v>
          </cell>
          <cell r="Y58" t="str">
            <v>THERMO ELECTRON</v>
          </cell>
          <cell r="AF58" t="str">
            <v>kPa-g</v>
          </cell>
          <cell r="AR58" t="str">
            <v xml:space="preserve">  </v>
          </cell>
        </row>
        <row r="59">
          <cell r="W59" t="str">
            <v>KBR</v>
          </cell>
          <cell r="Y59" t="str">
            <v>TSI Controls, Inc.</v>
          </cell>
          <cell r="AF59" t="str">
            <v>kgf/cm²</v>
          </cell>
          <cell r="AR59" t="str">
            <v xml:space="preserve">  </v>
          </cell>
        </row>
        <row r="60">
          <cell r="W60" t="str">
            <v>KR</v>
          </cell>
          <cell r="Y60" t="str">
            <v>VALTEK</v>
          </cell>
          <cell r="AF60" t="str">
            <v>kgf/cm²-a</v>
          </cell>
          <cell r="AR60" t="str">
            <v xml:space="preserve">  </v>
          </cell>
        </row>
        <row r="61">
          <cell r="W61" t="str">
            <v>PQ</v>
          </cell>
          <cell r="Y61" t="str">
            <v>VANESSA</v>
          </cell>
          <cell r="AF61" t="str">
            <v>kgf/cm²-g</v>
          </cell>
          <cell r="AR61" t="str">
            <v xml:space="preserve">  </v>
          </cell>
        </row>
        <row r="62">
          <cell r="W62" t="str">
            <v>PQA</v>
          </cell>
          <cell r="AF62" t="str">
            <v>kgf/mm²</v>
          </cell>
        </row>
        <row r="63">
          <cell r="W63" t="str">
            <v>PQC</v>
          </cell>
          <cell r="AF63" t="str">
            <v>kgf/mm²-a</v>
          </cell>
        </row>
        <row r="64">
          <cell r="W64" t="str">
            <v>PQF</v>
          </cell>
          <cell r="AF64" t="str">
            <v>kgf/mm²-g</v>
          </cell>
        </row>
        <row r="65">
          <cell r="W65" t="str">
            <v>PT</v>
          </cell>
          <cell r="AF65" t="str">
            <v>kgf/m²</v>
          </cell>
        </row>
        <row r="66">
          <cell r="W66" t="str">
            <v>RSS</v>
          </cell>
          <cell r="AF66" t="str">
            <v>kgf/m²-a</v>
          </cell>
        </row>
        <row r="67">
          <cell r="W67" t="str">
            <v>U</v>
          </cell>
          <cell r="AF67" t="str">
            <v>kgf/m²-g</v>
          </cell>
        </row>
        <row r="68">
          <cell r="W68" t="str">
            <v>V150</v>
          </cell>
          <cell r="AF68" t="str">
            <v>lbf/ft²</v>
          </cell>
        </row>
        <row r="69">
          <cell r="W69" t="str">
            <v>V200</v>
          </cell>
          <cell r="AF69" t="str">
            <v>lbf/ft²-a</v>
          </cell>
        </row>
        <row r="70">
          <cell r="W70" t="str">
            <v>V300</v>
          </cell>
          <cell r="AF70" t="str">
            <v>lbf/ft²-g</v>
          </cell>
        </row>
        <row r="71">
          <cell r="W71" t="str">
            <v>V250</v>
          </cell>
          <cell r="AF71" t="str">
            <v>lbf/in²</v>
          </cell>
        </row>
        <row r="72">
          <cell r="W72" t="str">
            <v>AR</v>
          </cell>
          <cell r="AF72" t="str">
            <v>lbf/in²-a</v>
          </cell>
        </row>
        <row r="73">
          <cell r="W73" t="str">
            <v>V100</v>
          </cell>
          <cell r="AF73" t="str">
            <v>lbf/in²-g</v>
          </cell>
        </row>
        <row r="74">
          <cell r="W74" t="str">
            <v>9100</v>
          </cell>
          <cell r="AF74" t="str">
            <v>mH2O 4ºC</v>
          </cell>
        </row>
        <row r="75">
          <cell r="W75" t="str">
            <v>9500</v>
          </cell>
          <cell r="AF75" t="str">
            <v>mH2O 4ºC-a</v>
          </cell>
        </row>
        <row r="76">
          <cell r="W76" t="str">
            <v>8500</v>
          </cell>
          <cell r="AF76" t="str">
            <v>mH2O 4ºC-g</v>
          </cell>
        </row>
        <row r="77">
          <cell r="W77" t="str">
            <v>8501</v>
          </cell>
          <cell r="AF77" t="str">
            <v>mbar</v>
          </cell>
        </row>
        <row r="78">
          <cell r="W78" t="str">
            <v>8510</v>
          </cell>
          <cell r="AF78" t="str">
            <v>mbar-a</v>
          </cell>
        </row>
        <row r="79">
          <cell r="W79" t="str">
            <v>8511</v>
          </cell>
          <cell r="AF79" t="str">
            <v>mbar-g</v>
          </cell>
        </row>
        <row r="80">
          <cell r="W80" t="str">
            <v>8550</v>
          </cell>
          <cell r="AF80" t="str">
            <v>mmH2O 4ºC</v>
          </cell>
        </row>
        <row r="81">
          <cell r="W81" t="str">
            <v>EWP</v>
          </cell>
          <cell r="AF81" t="str">
            <v>mmH2O 4ºC-a</v>
          </cell>
        </row>
        <row r="82">
          <cell r="W82" t="str">
            <v>EWNS</v>
          </cell>
          <cell r="AF82" t="str">
            <v>mmH2O 4ºC-g</v>
          </cell>
        </row>
        <row r="83">
          <cell r="W83" t="str">
            <v>EP</v>
          </cell>
          <cell r="AF83" t="str">
            <v>mmHg 0ºC</v>
          </cell>
        </row>
        <row r="84">
          <cell r="W84" t="str">
            <v>ENA</v>
          </cell>
          <cell r="AF84" t="str">
            <v>mmHg 0ºC-a</v>
          </cell>
        </row>
        <row r="85">
          <cell r="W85" t="str">
            <v>A</v>
          </cell>
          <cell r="AF85" t="str">
            <v>mmHg 0ºC-g</v>
          </cell>
        </row>
        <row r="86">
          <cell r="W86" t="str">
            <v>HS</v>
          </cell>
          <cell r="AF86" t="str">
            <v>oz/in²</v>
          </cell>
        </row>
        <row r="87">
          <cell r="W87" t="str">
            <v>ESR</v>
          </cell>
          <cell r="AF87" t="str">
            <v>oz/in²-a</v>
          </cell>
        </row>
        <row r="88">
          <cell r="W88" t="str">
            <v>ED</v>
          </cell>
          <cell r="AF88" t="str">
            <v>oz/in²-g</v>
          </cell>
        </row>
        <row r="89">
          <cell r="W89" t="str">
            <v>ETR</v>
          </cell>
          <cell r="AF89" t="str">
            <v>psi</v>
          </cell>
        </row>
        <row r="90">
          <cell r="W90" t="str">
            <v>ET</v>
          </cell>
          <cell r="AF90" t="str">
            <v>psi-a</v>
          </cell>
        </row>
        <row r="91">
          <cell r="W91" t="str">
            <v>EDR</v>
          </cell>
          <cell r="AF91" t="str">
            <v>psi-g</v>
          </cell>
        </row>
        <row r="92">
          <cell r="W92" t="str">
            <v>DBAQ</v>
          </cell>
        </row>
        <row r="93">
          <cell r="W93" t="str">
            <v>7600</v>
          </cell>
        </row>
        <row r="94">
          <cell r="W94" t="str">
            <v>7700</v>
          </cell>
        </row>
        <row r="95">
          <cell r="W95" t="str">
            <v>9200</v>
          </cell>
        </row>
        <row r="96">
          <cell r="W96" t="str">
            <v>7800</v>
          </cell>
        </row>
        <row r="97">
          <cell r="W97" t="str">
            <v>EZ</v>
          </cell>
        </row>
        <row r="98">
          <cell r="W98" t="str">
            <v>B</v>
          </cell>
        </row>
        <row r="99">
          <cell r="W99" t="str">
            <v>D</v>
          </cell>
        </row>
        <row r="100">
          <cell r="W100" t="str">
            <v>DB</v>
          </cell>
        </row>
        <row r="101">
          <cell r="W101" t="str">
            <v>DA</v>
          </cell>
        </row>
        <row r="102">
          <cell r="W102" t="str">
            <v>DBA</v>
          </cell>
        </row>
        <row r="103">
          <cell r="W103" t="str">
            <v>V25</v>
          </cell>
        </row>
        <row r="104">
          <cell r="W104" t="str">
            <v>EC</v>
          </cell>
        </row>
        <row r="105">
          <cell r="W105" t="str">
            <v>ES</v>
          </cell>
        </row>
        <row r="106">
          <cell r="W106" t="str">
            <v>8551</v>
          </cell>
        </row>
        <row r="107">
          <cell r="W107" t="str">
            <v>8555</v>
          </cell>
        </row>
        <row r="108">
          <cell r="W108" t="str">
            <v>8556</v>
          </cell>
        </row>
        <row r="109">
          <cell r="W109" t="str">
            <v>8570</v>
          </cell>
        </row>
        <row r="110">
          <cell r="W110" t="str">
            <v>G</v>
          </cell>
        </row>
        <row r="111">
          <cell r="W111" t="str">
            <v>GL</v>
          </cell>
        </row>
        <row r="112">
          <cell r="W112" t="str">
            <v>V500</v>
          </cell>
        </row>
        <row r="113">
          <cell r="W113" t="str">
            <v>95 H</v>
          </cell>
        </row>
        <row r="114">
          <cell r="W114" t="str">
            <v>98 H</v>
          </cell>
        </row>
        <row r="115">
          <cell r="W115" t="str">
            <v>66 A</v>
          </cell>
        </row>
        <row r="116">
          <cell r="W116" t="str">
            <v>EZR</v>
          </cell>
        </row>
        <row r="117">
          <cell r="W117" t="str">
            <v>Y690A</v>
          </cell>
        </row>
        <row r="118">
          <cell r="W118" t="str">
            <v>66R</v>
          </cell>
        </row>
        <row r="119">
          <cell r="W119" t="str">
            <v>95L</v>
          </cell>
        </row>
        <row r="120">
          <cell r="W120" t="str">
            <v>21000</v>
          </cell>
        </row>
        <row r="121">
          <cell r="W121" t="str">
            <v>25000</v>
          </cell>
        </row>
        <row r="122">
          <cell r="W122" t="str">
            <v>2600</v>
          </cell>
        </row>
        <row r="123">
          <cell r="W123" t="str">
            <v>52600</v>
          </cell>
        </row>
        <row r="124">
          <cell r="W124" t="str">
            <v>4500</v>
          </cell>
        </row>
        <row r="125">
          <cell r="W125" t="str">
            <v>9600</v>
          </cell>
        </row>
        <row r="126">
          <cell r="W126" t="str">
            <v>SE 30</v>
          </cell>
        </row>
        <row r="127">
          <cell r="W127" t="str">
            <v>36003</v>
          </cell>
        </row>
        <row r="128">
          <cell r="W128" t="str">
            <v>39002</v>
          </cell>
        </row>
        <row r="129">
          <cell r="W129" t="str">
            <v>77000</v>
          </cell>
        </row>
        <row r="130">
          <cell r="W130" t="str">
            <v>78200</v>
          </cell>
        </row>
        <row r="131">
          <cell r="W131" t="str">
            <v>38002</v>
          </cell>
        </row>
        <row r="132">
          <cell r="W132" t="str">
            <v>11000 Sigma F</v>
          </cell>
        </row>
        <row r="133">
          <cell r="W133" t="str">
            <v>21000 Sigma F</v>
          </cell>
        </row>
        <row r="134">
          <cell r="W134" t="str">
            <v>21000 Sigma FLO</v>
          </cell>
        </row>
        <row r="135">
          <cell r="W135" t="str">
            <v>24000</v>
          </cell>
        </row>
        <row r="136">
          <cell r="W136" t="str">
            <v>37000 TORK</v>
          </cell>
        </row>
        <row r="137">
          <cell r="W137" t="str">
            <v>28000 VPAK</v>
          </cell>
        </row>
        <row r="138">
          <cell r="W138" t="str">
            <v>29000 µPAK</v>
          </cell>
        </row>
        <row r="139">
          <cell r="W139" t="str">
            <v>39000</v>
          </cell>
        </row>
        <row r="140">
          <cell r="W140" t="str">
            <v>700</v>
          </cell>
        </row>
        <row r="141">
          <cell r="W141" t="str">
            <v>26000 Sigma F</v>
          </cell>
        </row>
        <row r="142">
          <cell r="W142" t="str">
            <v>26000 Sigma FLO</v>
          </cell>
        </row>
        <row r="143">
          <cell r="W143" t="str">
            <v>5061</v>
          </cell>
        </row>
        <row r="144">
          <cell r="W144" t="str">
            <v>CAMFLEX II</v>
          </cell>
        </row>
        <row r="145">
          <cell r="W145" t="str">
            <v>10000 37</v>
          </cell>
        </row>
        <row r="146">
          <cell r="W146" t="str">
            <v>41000 Sigma FLO</v>
          </cell>
        </row>
        <row r="147">
          <cell r="W147" t="str">
            <v>41000 Sigma F</v>
          </cell>
        </row>
        <row r="148">
          <cell r="W148" t="str">
            <v>41000 LO-DB DOMO</v>
          </cell>
        </row>
        <row r="149">
          <cell r="W149" t="str">
            <v>41000 LO-DB 37/38</v>
          </cell>
        </row>
        <row r="150">
          <cell r="W150" t="str">
            <v>41000 DOMO</v>
          </cell>
        </row>
        <row r="151">
          <cell r="W151" t="str">
            <v>41000 37/38</v>
          </cell>
        </row>
        <row r="152">
          <cell r="W152" t="str">
            <v>21000 37/38</v>
          </cell>
        </row>
        <row r="153">
          <cell r="W153" t="str">
            <v>21000 LO-DB 37/38</v>
          </cell>
        </row>
        <row r="154">
          <cell r="W154" t="str">
            <v>36002 BALL</v>
          </cell>
        </row>
        <row r="155">
          <cell r="W155" t="str">
            <v>72000</v>
          </cell>
        </row>
        <row r="156">
          <cell r="W156" t="str">
            <v>10000</v>
          </cell>
        </row>
        <row r="157">
          <cell r="W157" t="str">
            <v>28000</v>
          </cell>
        </row>
        <row r="158">
          <cell r="W158" t="str">
            <v>30000</v>
          </cell>
        </row>
        <row r="159">
          <cell r="W159" t="str">
            <v>35000</v>
          </cell>
        </row>
        <row r="160">
          <cell r="W160" t="str">
            <v>41000</v>
          </cell>
        </row>
        <row r="161">
          <cell r="W161" t="str">
            <v>17</v>
          </cell>
        </row>
        <row r="162">
          <cell r="W162" t="str">
            <v>18000</v>
          </cell>
        </row>
        <row r="163">
          <cell r="W163" t="str">
            <v>31000</v>
          </cell>
        </row>
        <row r="164">
          <cell r="W164" t="str">
            <v>36000</v>
          </cell>
        </row>
        <row r="165">
          <cell r="W165" t="str">
            <v>37000</v>
          </cell>
        </row>
        <row r="166">
          <cell r="W166" t="str">
            <v>38000</v>
          </cell>
        </row>
        <row r="167">
          <cell r="W167" t="str">
            <v>40 C</v>
          </cell>
        </row>
        <row r="168">
          <cell r="W168" t="str">
            <v>41004</v>
          </cell>
        </row>
        <row r="169">
          <cell r="W169" t="str">
            <v>42 C</v>
          </cell>
        </row>
        <row r="170">
          <cell r="W170" t="str">
            <v>41017</v>
          </cell>
        </row>
        <row r="171">
          <cell r="W171" t="str">
            <v>41018</v>
          </cell>
        </row>
        <row r="172">
          <cell r="W172" t="str">
            <v>41037</v>
          </cell>
        </row>
        <row r="173">
          <cell r="W173" t="str">
            <v>525</v>
          </cell>
        </row>
        <row r="174">
          <cell r="W174" t="str">
            <v>526</v>
          </cell>
        </row>
        <row r="175">
          <cell r="W175" t="str">
            <v>535H</v>
          </cell>
        </row>
        <row r="176">
          <cell r="W176" t="str">
            <v>78000</v>
          </cell>
        </row>
        <row r="177">
          <cell r="W177" t="str">
            <v>80000</v>
          </cell>
        </row>
        <row r="178">
          <cell r="W178" t="str">
            <v>89000</v>
          </cell>
        </row>
        <row r="179">
          <cell r="W179" t="str">
            <v>TYPICAL 3 way</v>
          </cell>
        </row>
        <row r="180">
          <cell r="W180" t="str">
            <v>TYPICAL angle</v>
          </cell>
        </row>
        <row r="181">
          <cell r="W181" t="str">
            <v>TYPICAL ball</v>
          </cell>
        </row>
        <row r="182">
          <cell r="W182" t="str">
            <v>TYPICAL butterfly</v>
          </cell>
        </row>
        <row r="183">
          <cell r="W183" t="str">
            <v>TYPICAL globe</v>
          </cell>
        </row>
        <row r="184">
          <cell r="W184" t="str">
            <v>TYPICAL regulator</v>
          </cell>
        </row>
        <row r="185">
          <cell r="W185" t="str">
            <v>TYPICAL rotary globe</v>
          </cell>
        </row>
        <row r="186">
          <cell r="W186" t="str">
            <v>TYPICAL split</v>
          </cell>
        </row>
        <row r="187">
          <cell r="W187" t="str">
            <v>MARK ONE</v>
          </cell>
        </row>
        <row r="188">
          <cell r="W188" t="str">
            <v>MARK EIGHT</v>
          </cell>
        </row>
        <row r="189">
          <cell r="W189" t="str">
            <v>VALDISK</v>
          </cell>
        </row>
        <row r="190">
          <cell r="W190" t="str">
            <v>MARK ONE-X</v>
          </cell>
        </row>
        <row r="191">
          <cell r="W191" t="str">
            <v>FLOWTOP</v>
          </cell>
        </row>
        <row r="192">
          <cell r="W192" t="str">
            <v>CAVCONTROL</v>
          </cell>
        </row>
        <row r="193">
          <cell r="W193" t="str">
            <v>VALDISK BX</v>
          </cell>
        </row>
        <row r="194">
          <cell r="W194" t="str">
            <v>CHANNEL STREAM</v>
          </cell>
        </row>
        <row r="195">
          <cell r="W195" t="str">
            <v>041000</v>
          </cell>
        </row>
        <row r="196">
          <cell r="W196" t="str">
            <v>051000</v>
          </cell>
        </row>
        <row r="197">
          <cell r="W197" t="str">
            <v>061000-QVF</v>
          </cell>
        </row>
        <row r="198">
          <cell r="W198" t="str">
            <v>061000-Schott</v>
          </cell>
        </row>
        <row r="199">
          <cell r="W199" t="str">
            <v>080000</v>
          </cell>
        </row>
        <row r="200">
          <cell r="W200" t="str">
            <v>081000</v>
          </cell>
        </row>
        <row r="201">
          <cell r="W201" t="str">
            <v>091000</v>
          </cell>
        </row>
        <row r="202">
          <cell r="W202" t="str">
            <v>0RSS00</v>
          </cell>
        </row>
        <row r="203">
          <cell r="W203" t="str">
            <v>185000</v>
          </cell>
        </row>
        <row r="204">
          <cell r="W204" t="str">
            <v>187000</v>
          </cell>
        </row>
        <row r="205">
          <cell r="W205" t="str">
            <v>010000</v>
          </cell>
        </row>
        <row r="206">
          <cell r="W206" t="str">
            <v>011000</v>
          </cell>
        </row>
        <row r="207">
          <cell r="W207" t="str">
            <v>015000</v>
          </cell>
        </row>
        <row r="208">
          <cell r="W208" t="str">
            <v>020000</v>
          </cell>
        </row>
        <row r="209">
          <cell r="W209" t="str">
            <v>021000</v>
          </cell>
        </row>
        <row r="210">
          <cell r="W210" t="str">
            <v>023000</v>
          </cell>
        </row>
        <row r="211">
          <cell r="W211" t="str">
            <v>025000</v>
          </cell>
        </row>
        <row r="212">
          <cell r="W212" t="str">
            <v>027000</v>
          </cell>
        </row>
        <row r="213">
          <cell r="W213" t="str">
            <v>028000</v>
          </cell>
        </row>
        <row r="214">
          <cell r="W214" t="str">
            <v>030000</v>
          </cell>
        </row>
        <row r="215">
          <cell r="W215" t="str">
            <v>031000</v>
          </cell>
        </row>
        <row r="216">
          <cell r="W216" t="str">
            <v>032000</v>
          </cell>
        </row>
        <row r="217">
          <cell r="W217" t="str">
            <v>033000</v>
          </cell>
        </row>
        <row r="218">
          <cell r="W218" t="str">
            <v>035000</v>
          </cell>
        </row>
        <row r="219">
          <cell r="W219" t="str">
            <v>040000</v>
          </cell>
        </row>
        <row r="220">
          <cell r="W220" t="str">
            <v xml:space="preserve">CavControl   </v>
          </cell>
        </row>
        <row r="221">
          <cell r="W221" t="str">
            <v>ChannelStream</v>
          </cell>
        </row>
        <row r="222">
          <cell r="W222" t="str">
            <v xml:space="preserve">Mark Eight   </v>
          </cell>
        </row>
        <row r="223">
          <cell r="W223" t="str">
            <v xml:space="preserve">Mark One     </v>
          </cell>
        </row>
        <row r="224">
          <cell r="W224" t="str">
            <v xml:space="preserve">Mark One-X   </v>
          </cell>
        </row>
        <row r="225">
          <cell r="W225" t="str">
            <v xml:space="preserve">Mark Two     </v>
          </cell>
        </row>
        <row r="226">
          <cell r="W226" t="str">
            <v xml:space="preserve">MaxFlo       </v>
          </cell>
        </row>
        <row r="227">
          <cell r="W227" t="str">
            <v xml:space="preserve">MegaStream   </v>
          </cell>
        </row>
        <row r="228">
          <cell r="W228" t="str">
            <v xml:space="preserve">MegaStream 2 </v>
          </cell>
        </row>
        <row r="229">
          <cell r="W229" t="str">
            <v xml:space="preserve">ShearStream  </v>
          </cell>
        </row>
        <row r="230">
          <cell r="W230" t="str">
            <v xml:space="preserve">TigerTooth   </v>
          </cell>
        </row>
        <row r="231">
          <cell r="W231" t="str">
            <v xml:space="preserve">Trooper      </v>
          </cell>
        </row>
        <row r="232">
          <cell r="W232" t="str">
            <v xml:space="preserve">Valdisk      </v>
          </cell>
        </row>
        <row r="233">
          <cell r="W233" t="str">
            <v xml:space="preserve">Valdisk 150  </v>
          </cell>
        </row>
        <row r="234">
          <cell r="W234" t="str">
            <v xml:space="preserve">Vanguard     </v>
          </cell>
        </row>
        <row r="235">
          <cell r="W235" t="str">
            <v xml:space="preserve">Valtek 2000  </v>
          </cell>
        </row>
        <row r="236">
          <cell r="W236" t="str">
            <v>Logix 1200 Advanced</v>
          </cell>
        </row>
        <row r="237">
          <cell r="W237" t="str">
            <v>Reglob VH</v>
          </cell>
        </row>
        <row r="238">
          <cell r="W238" t="str">
            <v>Maxflo NT</v>
          </cell>
        </row>
        <row r="239">
          <cell r="W239" t="str">
            <v>Micro Top</v>
          </cell>
        </row>
        <row r="240">
          <cell r="W240" t="str">
            <v xml:space="preserve">Epsy     </v>
          </cell>
        </row>
        <row r="241">
          <cell r="W241" t="str">
            <v>Reglob VG</v>
          </cell>
        </row>
        <row r="242">
          <cell r="W242" t="str">
            <v xml:space="preserve">Revca NC </v>
          </cell>
        </row>
        <row r="243">
          <cell r="W243" t="str">
            <v xml:space="preserve">Revca ND </v>
          </cell>
        </row>
        <row r="244">
          <cell r="W244" t="str">
            <v xml:space="preserve">Revca NG </v>
          </cell>
        </row>
        <row r="245">
          <cell r="W245" t="str">
            <v xml:space="preserve">Revca NH </v>
          </cell>
        </row>
        <row r="246">
          <cell r="W246" t="str">
            <v xml:space="preserve">Top 200  </v>
          </cell>
        </row>
        <row r="247">
          <cell r="W247" t="str">
            <v>Nilcor ball</v>
          </cell>
        </row>
        <row r="248">
          <cell r="W248" t="str">
            <v>Nilcor butterfly</v>
          </cell>
        </row>
        <row r="249">
          <cell r="W249" t="str">
            <v>10 W 0162    S T 260 S</v>
          </cell>
        </row>
        <row r="250">
          <cell r="W250" t="str">
            <v>45-1279-SS-04L-XNH</v>
          </cell>
        </row>
        <row r="251">
          <cell r="W251" t="str">
            <v>Serie 1279</v>
          </cell>
        </row>
        <row r="252">
          <cell r="W252" t="str">
            <v>Serie 1279 / 1188 (on press. range)</v>
          </cell>
        </row>
        <row r="253">
          <cell r="W253" t="str">
            <v>45-1279-SS-04L-XPDNHGV - 0/100 BARG</v>
          </cell>
        </row>
        <row r="254">
          <cell r="W254" t="str">
            <v>45-1279-SS-04L-XPDNH</v>
          </cell>
        </row>
        <row r="255">
          <cell r="W255" t="str">
            <v xml:space="preserve">45-1279-PS-04L-XPDNHGV </v>
          </cell>
        </row>
        <row r="256">
          <cell r="W256" t="str">
            <v>45-1279-SS-04L-XSGNH - 0/25 BARG</v>
          </cell>
        </row>
        <row r="257">
          <cell r="W257" t="str">
            <v>45-1279-PS-04L-XSGNH</v>
          </cell>
        </row>
        <row r="258">
          <cell r="W258" t="str">
            <v>45-1279-SS-04L-XPDNHGVAB - 760 mm Hg / 0 / 3 BARA</v>
          </cell>
        </row>
        <row r="259">
          <cell r="W259" t="str">
            <v>45-1279-SS-04L-XSGNHAB - 760 mm Hg / 0 / 3 BARA</v>
          </cell>
        </row>
        <row r="260">
          <cell r="W260" t="str">
            <v>45-1279-SS-04L-XSGNH - 0/6 BARG</v>
          </cell>
        </row>
        <row r="261">
          <cell r="W261" t="str">
            <v>45-1279-SS-04L-XSGNH - 0/4 BARG</v>
          </cell>
        </row>
        <row r="262">
          <cell r="W262" t="str">
            <v>45-1279-SS-04L-XPDNHGV - 0/4 BARG</v>
          </cell>
        </row>
        <row r="263">
          <cell r="W263" t="str">
            <v>45-1279-SS-04L-XPDNHGV - 0/25 BARG</v>
          </cell>
        </row>
        <row r="264">
          <cell r="W264" t="str">
            <v>45-1279-SS-04L-XSGNH - 0/10 BARG</v>
          </cell>
        </row>
        <row r="265">
          <cell r="W265" t="str">
            <v>45-1279-SS-04L-XPDNHGV - 0/6 BARG</v>
          </cell>
        </row>
        <row r="266">
          <cell r="W266" t="str">
            <v>45-1279-SS-04L-XSGNH - 0/15 BARG</v>
          </cell>
        </row>
        <row r="267">
          <cell r="W267" t="str">
            <v>45-1279-SS-04L-XPDNHGVAB - 760 mmHg / 2 BARA</v>
          </cell>
        </row>
        <row r="268">
          <cell r="W268" t="str">
            <v xml:space="preserve">45-1279-SS-04L-XSGNHAB - 760 mmHg / 4 BARA </v>
          </cell>
        </row>
        <row r="269">
          <cell r="W269" t="str">
            <v>45-1279-SS-04L-XPDNHGV - 760 mmHg / 2 BARA</v>
          </cell>
        </row>
        <row r="270">
          <cell r="W270" t="str">
            <v>45-1279-PM-04L-XSGNH-016 barg</v>
          </cell>
        </row>
        <row r="271">
          <cell r="W271" t="str">
            <v>45-1279-SS-04L-XSGNH-0/16 barg</v>
          </cell>
        </row>
        <row r="272">
          <cell r="W272" t="str">
            <v>45-1279-SS-04L-XSGNHAB-760 mm HG - 2 Bara</v>
          </cell>
        </row>
        <row r="273">
          <cell r="W273" t="str">
            <v>45-1279-SS-04L-XPDNHGVAB- 760 mmHG / 4 Bara</v>
          </cell>
        </row>
        <row r="274">
          <cell r="W274" t="str">
            <v>45-1279-SS-04L-XPDNHGVAB-760 mmHG / 4 Bara</v>
          </cell>
        </row>
        <row r="275">
          <cell r="W275" t="str">
            <v>1905-30KC-1-CC-MS-31-RF-GS-HP-NO</v>
          </cell>
        </row>
        <row r="276">
          <cell r="W276" t="str">
            <v>1906-DT-2-CC-MS-31-RF-GS-HP-NO</v>
          </cell>
        </row>
        <row r="277">
          <cell r="W277" t="str">
            <v>1905-30FC-1-CC-MS-31-RF-GS-HP-NO</v>
          </cell>
        </row>
        <row r="278">
          <cell r="W278" t="str">
            <v>0.75-19910LC-1-CC-DA-31-MT-FT-LA-NO</v>
          </cell>
        </row>
        <row r="279">
          <cell r="W279" t="str">
            <v>0.75-19096LC-1-CC-DA-31-05-05-LA</v>
          </cell>
        </row>
        <row r="280">
          <cell r="W280" t="str">
            <v>1905-30NC-2-CC-TD-31-RF-SS-HP</v>
          </cell>
        </row>
        <row r="281">
          <cell r="W281" t="str">
            <v>1905-30JC-2-CC-DA-31-RF-GS-LP</v>
          </cell>
        </row>
        <row r="282">
          <cell r="W282" t="str">
            <v>0.75-19096MC-1-CC-*-DA-31-05-05-LA-BP</v>
          </cell>
        </row>
        <row r="283">
          <cell r="W283" t="str">
            <v>1910-30DT-2-CC-TD-31-RF-SS-HP</v>
          </cell>
        </row>
        <row r="284">
          <cell r="W284" t="str">
            <v>1905-00DC-1-CC-DA-31-RF-LA</v>
          </cell>
        </row>
        <row r="285">
          <cell r="W285" t="str">
            <v>1905-00DC-1-CC-*-MS-31-RF-LA</v>
          </cell>
        </row>
        <row r="286">
          <cell r="W286" t="str">
            <v>1905-30DC-2-CC-DA-31-RF-LA</v>
          </cell>
        </row>
        <row r="287">
          <cell r="W287" t="str">
            <v>1905-30EC-1-CC-*-MS-31-RF-LA</v>
          </cell>
        </row>
        <row r="288">
          <cell r="W288" t="str">
            <v>1910-00JC-4-CC-MS-31-RF-GS-LP</v>
          </cell>
        </row>
        <row r="289">
          <cell r="W289" t="str">
            <v>1905-00KC-1-CC-DA-31-RF-LA</v>
          </cell>
        </row>
        <row r="290">
          <cell r="W290" t="str">
            <v>1905-30PC-2-CC-TD-31-RF-SS-HP</v>
          </cell>
        </row>
        <row r="291">
          <cell r="W291" t="str">
            <v>1905-30JC-2-CC-MS-31-RF-GS-HP</v>
          </cell>
        </row>
        <row r="292">
          <cell r="W292" t="str">
            <v>0.75-19096MC-1-CC-DA-31-05-05-LA-BP</v>
          </cell>
        </row>
        <row r="293">
          <cell r="W293" t="str">
            <v>1905-00DC-2-CC-DA-31-RF-LA</v>
          </cell>
        </row>
        <row r="294">
          <cell r="W294" t="str">
            <v>1905-30DC-2-CC-*-MS-31-RF-LA</v>
          </cell>
        </row>
        <row r="295">
          <cell r="W295" t="str">
            <v>1905-30EC-2-CC-*-MS-31-RF-LA</v>
          </cell>
        </row>
        <row r="296">
          <cell r="W296" t="str">
            <v>1905-00LC-1-CC-DA-31-RF-LA</v>
          </cell>
        </row>
        <row r="297">
          <cell r="W297" t="str">
            <v>1905-30DC-2-H4-DA-31-RF-LA</v>
          </cell>
        </row>
        <row r="298">
          <cell r="W298" t="str">
            <v>TDC-3000</v>
          </cell>
        </row>
        <row r="299">
          <cell r="W299" t="str">
            <v>YSTD924-E1(H)-00000-1C,CR,CC,TG,(MB)+XXXX</v>
          </cell>
        </row>
        <row r="300">
          <cell r="W300" t="str">
            <v>YSTG944-E1(G)-00000-1C,CR,CC,TG,(MB)+XXXX</v>
          </cell>
        </row>
        <row r="301">
          <cell r="W301" t="str">
            <v>YSTR12D-21A-1J0DFCBA407G-C1-SB-CR-TG-CC</v>
          </cell>
        </row>
        <row r="302">
          <cell r="W302" t="str">
            <v>STT350-0-EP00-TCTG-SB00000-000-0000-1C</v>
          </cell>
        </row>
        <row r="303">
          <cell r="W303" t="str">
            <v>YSTG140-E1(G)-00000-1C,CC,CR,TG,(MB)+XXXX</v>
          </cell>
        </row>
        <row r="304">
          <cell r="W304" t="str">
            <v>STR12D-11D-220DFCBA407K-CR-TG-F1-F5-CM-1C</v>
          </cell>
        </row>
        <row r="305">
          <cell r="W305" t="str">
            <v>STT350-0-EP00-TCTG-SB000SP-0DC-0000,1C+XXXX</v>
          </cell>
        </row>
        <row r="306">
          <cell r="W306" t="str">
            <v>STR94G-11A-2H0BGCBA407K-SB-CC-TC-TG-F1-F5-1C</v>
          </cell>
        </row>
        <row r="307">
          <cell r="W307" t="str">
            <v>STR94G-11A-2H0BGABA407K-SB-CC-TC-TG-F1-F5-1C</v>
          </cell>
        </row>
        <row r="308">
          <cell r="W308" t="str">
            <v>STG94L-E1G-00000-SB-CC-TC-TG-F1-F5-1C</v>
          </cell>
        </row>
        <row r="309">
          <cell r="W309" t="str">
            <v>STD924-E1H-00000-S2-SB-CC-TC-CR-TG-F1-F5-1C</v>
          </cell>
        </row>
        <row r="310">
          <cell r="W310" t="str">
            <v>STR93D-21A-2H0BFCBA407K-SB-CC-TC-CR-TG-F1-F5-1C</v>
          </cell>
        </row>
        <row r="311">
          <cell r="W311" t="str">
            <v>STD120-E1H-00000-S2-SB-TG-F1-F5-1C</v>
          </cell>
        </row>
        <row r="312">
          <cell r="W312" t="str">
            <v>STR12D-21A-2H0DFCBA407K-SB-CR-TG-F1-F5-CM-1C</v>
          </cell>
        </row>
        <row r="313">
          <cell r="W313" t="str">
            <v>STD120-E1H-00000-S2,SB,SS,CC,TC,TG,ZS,F1,F5,1C+XXXX</v>
          </cell>
        </row>
        <row r="314">
          <cell r="W314" t="str">
            <v>STF932-E1H-0J1F0-CC,TC,CR,TG,F1,F5,ZS,S1,1C+XXXX</v>
          </cell>
        </row>
        <row r="315">
          <cell r="W315" t="str">
            <v>STR14A-11A-1K0CGABA400K-SB,CC,TC,TG,F1,F5,ZS,1C+XXXX</v>
          </cell>
        </row>
        <row r="316">
          <cell r="W316" t="str">
            <v>STR14G-11A-1K0CGABA400K-SB,CC,TC,TG,F1,F5,ZS,1C+XXXX</v>
          </cell>
        </row>
        <row r="317">
          <cell r="W317" t="str">
            <v>STR93D-11D-120BFCBA407K-CC,TC,CR,TG,F1,F5,ZS,1C+XXXX</v>
          </cell>
        </row>
        <row r="318">
          <cell r="W318" t="str">
            <v>STR93D-11D-120BFCBC407K-CC,TC,CR,TG,F1,F5,ZS,1C+XXXX</v>
          </cell>
        </row>
        <row r="319">
          <cell r="W319" t="str">
            <v>STR93D-21A-1H0BFCBC407K-SB,CC,TC,CR,TG,F1,F5,ZS,1C+XXXX</v>
          </cell>
        </row>
        <row r="320">
          <cell r="W320" t="str">
            <v>STR93D-21A-1K0BFCBC407K-SB,CC,TC,CR,TG,F1,F5,ZS,1C+XXXX</v>
          </cell>
        </row>
        <row r="321">
          <cell r="W321" t="str">
            <v>STR93D-21A-2K0BFCBA407K-SB,CR,CC,TC,TG,ZS,F1,F5,1C+XXXX</v>
          </cell>
        </row>
        <row r="322">
          <cell r="W322" t="str">
            <v>STR94G-11A-1H0BGCBC400K-SB,CC,TC,TG,ZS,F1,F5,1C+XXXX</v>
          </cell>
        </row>
        <row r="323">
          <cell r="W323" t="str">
            <v>STR94G-11A-1K0CGABC400K-SB,CC,TC,TG,ZS,F1,F5,1C+XXXX</v>
          </cell>
        </row>
        <row r="324">
          <cell r="W324" t="str">
            <v>YSTA940-E1(G)-00000-SB,CR,(CR),CC,TC,TG,F1,F5,ZS,1C+XXXX</v>
          </cell>
        </row>
        <row r="325">
          <cell r="W325" t="str">
            <v>YSTD924-E1(H)-00000-S2,SB,SS,(CR),CC,TC,TG,ZS,F1,F5,1C+XXXX</v>
          </cell>
        </row>
        <row r="326">
          <cell r="W326" t="str">
            <v>YSTG944-E1(G)-00000-SB,CR,CC,TC,TG,F1,F5,ZS,1C+XXXX</v>
          </cell>
        </row>
        <row r="327">
          <cell r="W327" t="str">
            <v>YSTD924-F1(H)-00000-S2,SB,CR,(CR),CC,TC,TG,ZS,F1,F5,1C+XXXX</v>
          </cell>
        </row>
        <row r="328">
          <cell r="W328" t="str">
            <v>YSTG944-E1(G)-00000-SB,CR,CC,TC,TG,F1,F5,ZS,S1,1C+XXXX</v>
          </cell>
        </row>
        <row r="329">
          <cell r="W329" t="str">
            <v>YSTA940-E1(G)-00000-SB,CR,CC,TC,TG,F1,F5,1C+XXXX</v>
          </cell>
        </row>
        <row r="330">
          <cell r="W330" t="str">
            <v>YSTD110-E1(H)-00000-S2,SB,CC,TC,CR,TG,F1,F5,1C+XXXX</v>
          </cell>
        </row>
        <row r="331">
          <cell r="W331" t="str">
            <v>YSTD924-E1(H)-00000-S2,SB,CR,CC,TC,TG,ZS,F1,F5,1C+XXXX</v>
          </cell>
        </row>
        <row r="332">
          <cell r="W332" t="str">
            <v>YSTD924-F1(H)-00000-S2,SB,CR,CC,TC,TG,ZS,F1,F5,1C+XXXX</v>
          </cell>
        </row>
        <row r="333">
          <cell r="W333" t="str">
            <v>STR93D-21A-1K0BFCBA407K-SB,CR,CC,TC,TG,ZS,F1,F5,1C+XXXX</v>
          </cell>
        </row>
        <row r="334">
          <cell r="W334" t="str">
            <v>STR93D-21A-1H0BFCBA407K-SB,CR,CC,TC,TG,ZS,F1,F5,1C+XXXX</v>
          </cell>
        </row>
        <row r="335">
          <cell r="W335" t="str">
            <v>STF924-E1H-0J1F0-CC,TC,CR,TG,F1,F5,ZS,S1,1C+XXXX</v>
          </cell>
        </row>
        <row r="336">
          <cell r="W336" t="str">
            <v>RMA300-SM-SB,TG,TC-1J</v>
          </cell>
        </row>
        <row r="337">
          <cell r="W337" t="str">
            <v>STT350-0-EP00-TCTG-SB000SP-0DC-0000,1C</v>
          </cell>
        </row>
        <row r="338">
          <cell r="W338" t="str">
            <v>STR94G-11A-1K0BGABA400K-SB,CC,TG,TC,ZS,F1,F5,1C+XXXX</v>
          </cell>
        </row>
        <row r="339">
          <cell r="W339" t="str">
            <v>YSTG944-E1(G)-00000-SB,S1,CC,TC,TG,F1,F5,ZS,1C+XXX</v>
          </cell>
        </row>
        <row r="340">
          <cell r="W340" t="str">
            <v>YSTD924-E1(H)-00000-S2,SB,SS,CC,TC,TG,ZS,F1,F5,1C+XXX</v>
          </cell>
        </row>
        <row r="341">
          <cell r="W341" t="str">
            <v>396</v>
          </cell>
        </row>
        <row r="342">
          <cell r="W342" t="str">
            <v>396-54-62</v>
          </cell>
        </row>
        <row r="343">
          <cell r="W343" t="str">
            <v>396R</v>
          </cell>
        </row>
        <row r="344">
          <cell r="W344" t="str">
            <v>54e pH/ORP</v>
          </cell>
        </row>
        <row r="345">
          <cell r="W345" t="str">
            <v>54C</v>
          </cell>
        </row>
        <row r="346">
          <cell r="W346" t="str">
            <v>54eA</v>
          </cell>
        </row>
        <row r="347">
          <cell r="W347" t="str">
            <v>499ADO</v>
          </cell>
        </row>
        <row r="348">
          <cell r="W348" t="str">
            <v>5081-P-HT-21-67</v>
          </cell>
        </row>
        <row r="349">
          <cell r="W349" t="str">
            <v>396R-10-21-54-61</v>
          </cell>
        </row>
        <row r="350">
          <cell r="W350" t="str">
            <v>1054</v>
          </cell>
        </row>
        <row r="351">
          <cell r="W351" t="str">
            <v>Züllig BL5DOB-V2</v>
          </cell>
        </row>
        <row r="352">
          <cell r="W352" t="str">
            <v>Züllig S12VAH-Z-HT/BL5DOB</v>
          </cell>
        </row>
        <row r="353">
          <cell r="W353" t="str">
            <v>396P-02-10-55</v>
          </cell>
        </row>
        <row r="354">
          <cell r="W354" t="str">
            <v>39-T-20</v>
          </cell>
        </row>
        <row r="355">
          <cell r="W355" t="str">
            <v>29-T-20</v>
          </cell>
        </row>
        <row r="356">
          <cell r="W356" t="str">
            <v>19-T-20</v>
          </cell>
        </row>
        <row r="357">
          <cell r="W357" t="str">
            <v>BY ELEC</v>
          </cell>
        </row>
        <row r="358">
          <cell r="W358" t="str">
            <v>BY VENDOR</v>
          </cell>
        </row>
        <row r="359">
          <cell r="W359" t="str">
            <v>4-9150312236XTZ-1</v>
          </cell>
        </row>
        <row r="360">
          <cell r="W360" t="str">
            <v>See Note 8</v>
          </cell>
        </row>
        <row r="361">
          <cell r="W361" t="str">
            <v>See Note 7</v>
          </cell>
        </row>
        <row r="362">
          <cell r="W362" t="str">
            <v>30000-QTL</v>
          </cell>
        </row>
        <row r="363">
          <cell r="W363" t="str">
            <v>3245-4640-C8.5-113902</v>
          </cell>
        </row>
        <row r="364">
          <cell r="W364" t="str">
            <v>3241-1640-C20-133002-A14-U12-DQ1.25-V.875-3202-9150</v>
          </cell>
        </row>
        <row r="365">
          <cell r="W365" t="str">
            <v>3245-4640-C20-133002-A14-U12-DQ1.25-V.875-3202-9150</v>
          </cell>
        </row>
        <row r="366">
          <cell r="W366" t="str">
            <v>133002-A14-U12-DQ1.25-V.875-2202-9150-9100-03(SS_CHN)</v>
          </cell>
        </row>
        <row r="367">
          <cell r="W367" t="str">
            <v>133002-A10-U8-DQ1.25-V.875-2202-9150-9100-03(SS_CHN)</v>
          </cell>
        </row>
        <row r="368">
          <cell r="W368" t="str">
            <v>133002-A17-U15-DQ1.25-V.875-2202-9150-9100-03(SS_CHN)</v>
          </cell>
        </row>
        <row r="369">
          <cell r="W369" t="str">
            <v>3241-1640-C19-133002-A13-U11-DQ1.25-V.875-2202-9150</v>
          </cell>
        </row>
        <row r="370">
          <cell r="W370" t="str">
            <v>3241-1640-C19.75-133002-A13.75-U11.75-DQ1.25-V.875-3202-9150</v>
          </cell>
        </row>
        <row r="371">
          <cell r="W371" t="str">
            <v>133002-A12.5-U10.5-DQ1.25-V.875-2202-9150-9100-03(SS_CHN)</v>
          </cell>
        </row>
        <row r="372">
          <cell r="W372" t="str">
            <v>3TM9</v>
          </cell>
        </row>
        <row r="373">
          <cell r="W373" t="str">
            <v>2TM9</v>
          </cell>
        </row>
        <row r="374">
          <cell r="W374" t="str">
            <v>4L-K4-M4-C2A-CG</v>
          </cell>
        </row>
        <row r="375">
          <cell r="W375" t="str">
            <v>4BL-JB4-U8-C2A-TTYYVVPKTBX</v>
          </cell>
        </row>
        <row r="376">
          <cell r="W376" t="str">
            <v>S4000T-1-0-04</v>
          </cell>
        </row>
        <row r="377">
          <cell r="W377" t="str">
            <v>S4000C-1-0-06</v>
          </cell>
        </row>
        <row r="378">
          <cell r="W378" t="str">
            <v>S214-300-101-401</v>
          </cell>
        </row>
        <row r="379">
          <cell r="W379" t="str">
            <v>S104-300-101-201</v>
          </cell>
        </row>
        <row r="380">
          <cell r="W380" t="str">
            <v>TS400</v>
          </cell>
        </row>
        <row r="381">
          <cell r="W381" t="str">
            <v>TSFMD-1-1-0-1-06-46</v>
          </cell>
        </row>
        <row r="382">
          <cell r="W382" t="str">
            <v>27XST-SC-120-BLUE-DGXC</v>
          </cell>
        </row>
        <row r="383">
          <cell r="W383" t="str">
            <v>27XST-SC-120-AMBER-DGXC</v>
          </cell>
        </row>
        <row r="384">
          <cell r="W384" t="str">
            <v>27XST-SC-120-RED-DGXC</v>
          </cell>
        </row>
        <row r="385">
          <cell r="W385" t="str">
            <v>300-GCX-120V</v>
          </cell>
        </row>
        <row r="386">
          <cell r="W386" t="str">
            <v>1220A-7618-04-3555-TOO</v>
          </cell>
        </row>
        <row r="387">
          <cell r="W387" t="str">
            <v>1200A-7618-02-3555-TOO</v>
          </cell>
        </row>
        <row r="388">
          <cell r="W388" t="str">
            <v>2300A-10-355-TOO</v>
          </cell>
        </row>
        <row r="389">
          <cell r="W389" t="str">
            <v>2000A-16-3-T1OZ</v>
          </cell>
        </row>
        <row r="390">
          <cell r="W390" t="str">
            <v>1260A-02-355-TOZ</v>
          </cell>
        </row>
        <row r="391">
          <cell r="W391" t="str">
            <v>1260A-03-355-TOZ</v>
          </cell>
        </row>
        <row r="392">
          <cell r="W392" t="str">
            <v>1220A-02-355-TOZ</v>
          </cell>
        </row>
        <row r="393">
          <cell r="W393" t="str">
            <v xml:space="preserve">3809E11BAKAA1A1 </v>
          </cell>
        </row>
        <row r="394">
          <cell r="W394" t="str">
            <v>3809E11CAHAA1A1</v>
          </cell>
        </row>
        <row r="395">
          <cell r="W395" t="str">
            <v>3809E12AAHAA1A1</v>
          </cell>
        </row>
        <row r="396">
          <cell r="W396" t="str">
            <v>3809E12BAHAA1A1</v>
          </cell>
        </row>
        <row r="397">
          <cell r="W397" t="str">
            <v>3809E11BAHAA1A1</v>
          </cell>
        </row>
        <row r="398">
          <cell r="W398" t="str">
            <v>3809E13AAHAA1A1</v>
          </cell>
        </row>
        <row r="399">
          <cell r="W399" t="str">
            <v>3809E11DAKAA1A1</v>
          </cell>
        </row>
        <row r="400">
          <cell r="W400" t="str">
            <v>3809E12DAKAA1A1</v>
          </cell>
        </row>
        <row r="401">
          <cell r="W401" t="str">
            <v>3809E13CAKAA1A1</v>
          </cell>
        </row>
        <row r="402">
          <cell r="W402" t="str">
            <v>3809E12A1HAA1R1</v>
          </cell>
        </row>
        <row r="403">
          <cell r="W403" t="str">
            <v>3809E13DAKAA1A1</v>
          </cell>
        </row>
        <row r="404">
          <cell r="W404" t="str">
            <v>3809E12BAKAA1A1</v>
          </cell>
        </row>
        <row r="405">
          <cell r="W405" t="str">
            <v>3809E12AAKAA1A1</v>
          </cell>
        </row>
        <row r="406">
          <cell r="W406" t="str">
            <v>3809E33BAHAA1A1</v>
          </cell>
        </row>
        <row r="407">
          <cell r="W407" t="str">
            <v>3750CA3DG2CCAAAA0</v>
          </cell>
        </row>
        <row r="408">
          <cell r="W408" t="str">
            <v>3809E1BAAHAAAA1</v>
          </cell>
        </row>
        <row r="409">
          <cell r="W409" t="str">
            <v>3809E1BBAHAAAA1</v>
          </cell>
        </row>
        <row r="410">
          <cell r="W410" t="str">
            <v>3750CA3DG2CCAAAAA0</v>
          </cell>
        </row>
        <row r="411">
          <cell r="W411" t="str">
            <v>3809E1BBAKAAAA1</v>
          </cell>
        </row>
        <row r="412">
          <cell r="W412" t="str">
            <v>3809E1ABAHAAAA1</v>
          </cell>
        </row>
        <row r="413">
          <cell r="W413" t="str">
            <v>3809E13DAKAAAA1</v>
          </cell>
        </row>
        <row r="414">
          <cell r="W414" t="str">
            <v>3809E1ACAHAAAA1</v>
          </cell>
        </row>
        <row r="415">
          <cell r="W415" t="str">
            <v>3809E1BAAKAAAA1</v>
          </cell>
        </row>
        <row r="416">
          <cell r="W416" t="str">
            <v>3809E1ABAKAAAA1</v>
          </cell>
        </row>
        <row r="417">
          <cell r="W417" t="str">
            <v>VEGAPULS 62 DXBAX2HDNA</v>
          </cell>
        </row>
        <row r="418">
          <cell r="W418" t="str">
            <v>SF-021-6-C-03,00"-3-03-C-1-0</v>
          </cell>
        </row>
        <row r="419">
          <cell r="W419" t="str">
            <v>SF-021-6-C-06,00"-3-03-C-1-L</v>
          </cell>
        </row>
        <row r="420">
          <cell r="W420" t="str">
            <v>SF-021-6-C-06,00"-3-03-C-1-G</v>
          </cell>
        </row>
        <row r="421">
          <cell r="W421" t="str">
            <v>SF-021-6-S-08,00"-3-03-C-1-L</v>
          </cell>
        </row>
        <row r="422">
          <cell r="W422" t="str">
            <v>Y-SF-021-6-C-03,00"-3-06-C-1-0</v>
          </cell>
        </row>
        <row r="423">
          <cell r="W423" t="str">
            <v>SEE NOTE 7</v>
          </cell>
        </row>
        <row r="424">
          <cell r="W424" t="str">
            <v>SEE NOTE 8</v>
          </cell>
        </row>
        <row r="425">
          <cell r="W425" t="str">
            <v>SEE NOTE 9</v>
          </cell>
        </row>
        <row r="426">
          <cell r="W426" t="str">
            <v>SF-021-6-Q-02,00"-3-06-C-2-0</v>
          </cell>
        </row>
        <row r="427">
          <cell r="W427" t="str">
            <v>Y-SF-021-6-C-08,00"-3-06-C-1-L</v>
          </cell>
        </row>
        <row r="428">
          <cell r="W428" t="str">
            <v>SF-021-6-C-14,00"-3-06-C-1-G</v>
          </cell>
        </row>
        <row r="429">
          <cell r="W429" t="str">
            <v>Y-SF-021-6-Q-06,00"-3-19-C-2-L</v>
          </cell>
        </row>
        <row r="430">
          <cell r="W430" t="str">
            <v>SF-021-6-C-04,00"-3-03-C-1-L</v>
          </cell>
        </row>
        <row r="431">
          <cell r="W431" t="str">
            <v>SF-035-R-4-02,00"-080-L-1-WN-RF-2-L-C03</v>
          </cell>
        </row>
        <row r="432">
          <cell r="W432" t="str">
            <v>SF-025-C-02,00"-2-03-C-0-0</v>
          </cell>
        </row>
        <row r="433">
          <cell r="W433" t="str">
            <v>SF-021-6-C-08,00"-3-03-C-1-L</v>
          </cell>
        </row>
        <row r="434">
          <cell r="W434" t="str">
            <v>SEE NOTE 6</v>
          </cell>
        </row>
        <row r="435">
          <cell r="W435" t="str">
            <v>Y1-SA-091-06-J4S-SUA3-4K7C8-CC83RF2C-12,0"-0,0"</v>
          </cell>
        </row>
        <row r="436">
          <cell r="W436" t="str">
            <v>SA-091-06-J4S-SUA3-4K7C8-CC82RF2C-12,0"-0,0"</v>
          </cell>
        </row>
        <row r="437">
          <cell r="W437" t="str">
            <v>SA-091-06-J4S-SUA3-4K7C8-CC83RF2C-19,0"-0,0"</v>
          </cell>
        </row>
        <row r="438">
          <cell r="W438" t="str">
            <v>SA-091-06-J4S-SUA3-4K7C8-CC83RF2C-13,0"-0,0"</v>
          </cell>
        </row>
        <row r="439">
          <cell r="W439" t="str">
            <v>SA-091-06-J4S-SUA3-4K7C8-CC83RF2C-16,0"-0,0"</v>
          </cell>
        </row>
        <row r="440">
          <cell r="W440" t="str">
            <v>Y1-SA-091-06-J4S-SUA3-4K7C8-CC82RF2C-12,0"-0,0"</v>
          </cell>
        </row>
        <row r="441">
          <cell r="W441" t="str">
            <v>Y1-SA-091-06-J4S-SUA3-4K7C8-CC82RF2C-13,0"-0,0"</v>
          </cell>
        </row>
        <row r="442">
          <cell r="W442" t="str">
            <v>Y1-SA-091-06-J4S-SUA3-4K7C8-CC82RF2C-12,0"-0,0"</v>
          </cell>
        </row>
        <row r="443">
          <cell r="W443" t="str">
            <v>SA-091-06-J4S-SUA3-4K7C8-CC83RF2C-16,0"-0,0"</v>
          </cell>
        </row>
        <row r="444">
          <cell r="W444" t="str">
            <v>Included in Thermowell Model</v>
          </cell>
        </row>
        <row r="445">
          <cell r="W445" t="str">
            <v>Y-SD-025-CC72FF2C-12,0"-0,0"</v>
          </cell>
        </row>
        <row r="446">
          <cell r="W446" t="str">
            <v>Y-SD-025-CC73RF2C-12,0"-0,0"</v>
          </cell>
        </row>
        <row r="447">
          <cell r="W447" t="str">
            <v>Y-SD-025-CC72RF2C-12,0"-0,0"</v>
          </cell>
        </row>
        <row r="448">
          <cell r="W448" t="str">
            <v>Included in Temperature Element model</v>
          </cell>
        </row>
        <row r="449">
          <cell r="W449" t="str">
            <v>Y2-SA-091-06-J4S-SUA3-4K7C8-CC82RF2C-13,0"-0,0"</v>
          </cell>
        </row>
        <row r="450">
          <cell r="W450" t="str">
            <v>Y-SA-091-06-J4S-SUA3-4K7C8-CC83RF2C-16,0"-0,0"</v>
          </cell>
        </row>
        <row r="451">
          <cell r="W451" t="str">
            <v>Y2-SA-091-06-J4S-SUA3-4K7C8-CC82RF2R-13,0"-0,0"</v>
          </cell>
        </row>
        <row r="452">
          <cell r="W452" t="str">
            <v>Y-SD-025-CC73RF2C-08,0"-0,0</v>
          </cell>
        </row>
        <row r="453">
          <cell r="W453" t="str">
            <v>Y-SD-025-CC72RF2C-13,0"-0,0"</v>
          </cell>
        </row>
        <row r="454">
          <cell r="W454" t="str">
            <v>Y-SD-025-CC72RF2C-13,0"-0,0"</v>
          </cell>
        </row>
        <row r="455">
          <cell r="W455" t="str">
            <v>Y-SA-091-06-J4S-SUA3-4K7C8-CC82RF2C-12,0"-0,0"</v>
          </cell>
        </row>
        <row r="456">
          <cell r="W456" t="str">
            <v>TI-TW-12-316-300-400</v>
          </cell>
        </row>
        <row r="457">
          <cell r="W457" t="str">
            <v>TI-TW-16-316-300-60</v>
          </cell>
        </row>
        <row r="458">
          <cell r="W458" t="str">
            <v>TI-TW-19-316-300-60</v>
          </cell>
        </row>
        <row r="459">
          <cell r="W459" t="str">
            <v>Included in Themometer Model</v>
          </cell>
        </row>
        <row r="460">
          <cell r="W460" t="str">
            <v>Included in Thermowell Model</v>
          </cell>
        </row>
        <row r="461">
          <cell r="W461" t="str">
            <v>509-0016-702-00</v>
          </cell>
        </row>
        <row r="462">
          <cell r="W462" t="str">
            <v>509-0016-90N-00</v>
          </cell>
        </row>
        <row r="463">
          <cell r="W463" t="str">
            <v>509-0016-902-00</v>
          </cell>
        </row>
        <row r="464">
          <cell r="W464" t="str">
            <v>UEAA854H51F2 C Z</v>
          </cell>
        </row>
        <row r="465">
          <cell r="W465" t="str">
            <v>UIAV854H51F2*C*Z</v>
          </cell>
        </row>
        <row r="466">
          <cell r="W466" t="str">
            <v>KM26S/SS6/W5FEFEB5/WR153/M2G/F/IH2/V</v>
          </cell>
        </row>
        <row r="467">
          <cell r="W467" t="str">
            <v>KM26S/SS6/W5FEFEB5/WR153/M2G/F/IH2/V/SJ</v>
          </cell>
        </row>
        <row r="468">
          <cell r="W468" t="str">
            <v>PN 6241</v>
          </cell>
        </row>
        <row r="469">
          <cell r="W469" t="str">
            <v>3809E11BAKAA1A1</v>
          </cell>
        </row>
        <row r="470">
          <cell r="W470" t="str">
            <v>Per Manufacturer</v>
          </cell>
        </row>
        <row r="471">
          <cell r="W471" t="str">
            <v>ST-98-22GBA2DAWCA</v>
          </cell>
        </row>
        <row r="472">
          <cell r="W472" t="str">
            <v>BY MFR</v>
          </cell>
        </row>
        <row r="473">
          <cell r="W473" t="str">
            <v>227 C</v>
          </cell>
        </row>
        <row r="474">
          <cell r="W474" t="str">
            <v>FJOGST0060G15S"</v>
          </cell>
        </row>
        <row r="475">
          <cell r="W475" t="str">
            <v>Sensall Sapphire FJOGST0060G15S"</v>
          </cell>
        </row>
        <row r="476">
          <cell r="W476" t="str">
            <v>STARTOC ON LINE ANALYZER</v>
          </cell>
        </row>
        <row r="477">
          <cell r="W477" t="str">
            <v>Magnehelic 2150</v>
          </cell>
        </row>
        <row r="478">
          <cell r="W478" t="str">
            <v>2200: Control Unit 2210 / Transmitter Unit 2223</v>
          </cell>
        </row>
        <row r="479">
          <cell r="W479" t="str">
            <v>2K3II2GDT3IP65</v>
          </cell>
        </row>
      </sheetData>
      <sheetData sheetId="4"/>
      <sheetData sheetId="5"/>
      <sheetData sheetId="6"/>
      <sheetData sheetId="7"/>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Summary"/>
      <sheetName val="Probability Worksheets"/>
      <sheetName val="DATOS"/>
      <sheetName val="2121"/>
      <sheetName val="COSTOS DE TRANSPORTE"/>
      <sheetName val="BOUNDS &amp; ROWS"/>
      <sheetName val="COMPRA MATERIA PRIMA"/>
      <sheetName val="5094-2003"/>
      <sheetName val="Parámetr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tulos"/>
      <sheetName val="Portada"/>
      <sheetName val="Leyenda"/>
      <sheetName val="Unidad 1"/>
      <sheetName val="Notas"/>
    </sheetNames>
    <sheetDataSet>
      <sheetData sheetId="0" refreshError="1">
        <row r="2">
          <cell r="C2" t="str">
            <v>ING. BÁSICA  INSTALACIONES MANEJO DE AGUA YACIMIENTO SAN PEDRITO</v>
          </cell>
        </row>
        <row r="3">
          <cell r="C3" t="str">
            <v>PANAMERICAN ENERGY</v>
          </cell>
        </row>
        <row r="6">
          <cell r="C6" t="str">
            <v>NM</v>
          </cell>
        </row>
      </sheetData>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B-2 (2)"/>
      <sheetName val="BASE"/>
      <sheetName val="EQUIPOS"/>
      <sheetName val="MANO DE OBRA"/>
      <sheetName val="MATERIALES"/>
      <sheetName val="B2 GENERAL"/>
      <sheetName val="B-2"/>
      <sheetName val="1"/>
      <sheetName val="2"/>
      <sheetName val="3"/>
      <sheetName val="4"/>
      <sheetName val="5"/>
      <sheetName val="6"/>
      <sheetName val="7"/>
      <sheetName val="8"/>
      <sheetName val="9"/>
      <sheetName val="10"/>
      <sheetName val="11"/>
      <sheetName val="12"/>
      <sheetName val="13"/>
      <sheetName val="14"/>
      <sheetName val="15"/>
      <sheetName val="16"/>
      <sheetName val="17"/>
      <sheetName val="ESQUEMA"/>
      <sheetName val="PD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Analisis AIU final"/>
      <sheetName val="Cronograma"/>
      <sheetName val="Interventoria"/>
      <sheetName val="FM"/>
      <sheetName val="LE"/>
      <sheetName val="LM "/>
      <sheetName val="MO"/>
      <sheetName val="DATOS"/>
    </sheetNames>
    <sheetDataSet>
      <sheetData sheetId="0">
        <row r="101">
          <cell r="K101">
            <v>2963577012</v>
          </cell>
        </row>
      </sheetData>
      <sheetData sheetId="1"/>
      <sheetData sheetId="2"/>
      <sheetData sheetId="3"/>
      <sheetData sheetId="4"/>
      <sheetData sheetId="5"/>
      <sheetData sheetId="6"/>
      <sheetData sheetId="7">
        <row r="7">
          <cell r="E7">
            <v>1000000</v>
          </cell>
        </row>
      </sheetData>
      <sheetData sheetId="8">
        <row r="18">
          <cell r="Q18" t="str">
            <v>PROYECTO PAVIMENTACIONES URBANAS MUNICIPIOS DE LA PLATA, TESALIA, YAGUARA Y PALERMO</v>
          </cell>
        </row>
        <row r="19">
          <cell r="Q19" t="str">
            <v>DEPARTAMENTO DEL HUILA</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TARIFAS"/>
      <sheetName val="OCTUBRE"/>
      <sheetName val="PESOS"/>
      <sheetName val="Sheet1"/>
      <sheetName val="PrecRec"/>
      <sheetName val="210.2.2"/>
      <sheetName val="EST2"/>
      <sheetName val="Hoja2"/>
      <sheetName val="7422CW00"/>
      <sheetName val="PORTADA"/>
      <sheetName val="C_C_"/>
      <sheetName val="59y22%"/>
      <sheetName val="ENTRADAS"/>
      <sheetName val="BALANCE"/>
      <sheetName val="EQ"/>
      <sheetName val="CONTROL S24"/>
      <sheetName val="data"/>
      <sheetName val="Puntos"/>
      <sheetName val="Sanitario"/>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sheetData sheetId="3"/>
      <sheetData sheetId="4"/>
      <sheetData sheetId="5"/>
      <sheetData sheetId="6"/>
      <sheetData sheetId="7"/>
      <sheetData sheetId="8"/>
      <sheetData sheetId="9"/>
      <sheetData sheetId="10">
        <row r="365">
          <cell r="D365">
            <v>0.41439999999999994</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Database"/>
      <sheetName val="Connections"/>
      <sheetName val="DWTables"/>
      <sheetName val="Notes"/>
      <sheetName val="Calc"/>
      <sheetName val="CmpName"/>
      <sheetName val="Template"/>
      <sheetName val="Functions"/>
    </sheetNames>
    <sheetDataSet>
      <sheetData sheetId="0"/>
      <sheetData sheetId="1"/>
      <sheetData sheetId="2"/>
      <sheetData sheetId="3">
        <row r="2">
          <cell r="Q2">
            <v>5</v>
          </cell>
        </row>
        <row r="11">
          <cell r="BC11" t="str">
            <v xml:space="preserve">          </v>
          </cell>
        </row>
        <row r="12">
          <cell r="BC12" t="str">
            <v xml:space="preserve">g/cm³     </v>
          </cell>
        </row>
        <row r="13">
          <cell r="BC13" t="str">
            <v xml:space="preserve">g/ml      </v>
          </cell>
        </row>
        <row r="14">
          <cell r="BC14" t="str">
            <v xml:space="preserve">kg/l      </v>
          </cell>
        </row>
        <row r="15">
          <cell r="BC15" t="str">
            <v xml:space="preserve">kg/m³     </v>
          </cell>
        </row>
        <row r="16">
          <cell r="BC16" t="str">
            <v xml:space="preserve">lb/UK gal </v>
          </cell>
        </row>
        <row r="17">
          <cell r="BC17" t="str">
            <v xml:space="preserve">lb/US gal </v>
          </cell>
        </row>
        <row r="18">
          <cell r="BC18" t="str">
            <v xml:space="preserve">lb/ft³    </v>
          </cell>
        </row>
        <row r="19">
          <cell r="BC19" t="str">
            <v xml:space="preserve">lb/in³    </v>
          </cell>
        </row>
        <row r="20">
          <cell r="BC20" t="str">
            <v xml:space="preserve">lb/yd³    </v>
          </cell>
        </row>
        <row r="21">
          <cell r="BC21" t="str">
            <v xml:space="preserve">mg/l      </v>
          </cell>
        </row>
        <row r="22">
          <cell r="BC22" t="str">
            <v xml:space="preserve">mg/m³     </v>
          </cell>
        </row>
        <row r="23">
          <cell r="BC23" t="str">
            <v xml:space="preserve">oz/UK gal </v>
          </cell>
        </row>
        <row r="24">
          <cell r="BC24" t="str">
            <v xml:space="preserve">oz/US gal </v>
          </cell>
        </row>
        <row r="25">
          <cell r="BC25" t="str">
            <v xml:space="preserve">oz/in³    </v>
          </cell>
        </row>
        <row r="26">
          <cell r="BC26" t="str">
            <v xml:space="preserve">slug/ft³  </v>
          </cell>
        </row>
        <row r="27">
          <cell r="BC27" t="str">
            <v xml:space="preserve">tonl/yd³  </v>
          </cell>
        </row>
        <row r="28">
          <cell r="BC28" t="str">
            <v xml:space="preserve">tons/yd³  </v>
          </cell>
        </row>
      </sheetData>
      <sheetData sheetId="4"/>
      <sheetData sheetId="5"/>
      <sheetData sheetId="6"/>
      <sheetData sheetId="7"/>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sheetName val="CIMENTACION"/>
      <sheetName val="PESO"/>
      <sheetName val="C MASA"/>
      <sheetName val="sismo"/>
      <sheetName val="DERIVAS"/>
      <sheetName val="CARGAS"/>
      <sheetName val="C.VIGAS"/>
      <sheetName val="ESPECTRO (3)"/>
      <sheetName val="MAMPO 1"/>
      <sheetName val="MAMPO  (2)"/>
      <sheetName val="MAMPO 1 (3)"/>
      <sheetName val="CERCHAS"/>
      <sheetName val="espectro"/>
      <sheetName val="espectro (2)"/>
      <sheetName val="DWTables"/>
      <sheetName val="CONFIS"/>
      <sheetName val="resumen p4H"/>
      <sheetName val="Skid Lifting Lug"/>
      <sheetName val="PESOS"/>
      <sheetName val="General"/>
      <sheetName val="C21_A310"/>
      <sheetName val="C21_G115"/>
      <sheetName val="C21_G2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U.T"/>
      <sheetName val="AIU"/>
      <sheetName val="RES. INT."/>
      <sheetName val="INT."/>
      <sheetName val="EQ"/>
      <sheetName val="MAT."/>
      <sheetName val="SAL. DIR."/>
      <sheetName val="SAL."/>
      <sheetName val="PER."/>
      <sheetName val="1"/>
      <sheetName val="2"/>
      <sheetName val="3"/>
      <sheetName val="4"/>
      <sheetName val="5"/>
      <sheetName val="6"/>
      <sheetName val="7"/>
      <sheetName val="8"/>
      <sheetName val="9"/>
      <sheetName val="10"/>
      <sheetName val="11"/>
      <sheetName val="12"/>
      <sheetName val="13"/>
    </sheetNames>
    <sheetDataSet>
      <sheetData sheetId="0"/>
      <sheetData sheetId="1"/>
      <sheetData sheetId="2"/>
      <sheetData sheetId="3"/>
      <sheetData sheetId="4">
        <row r="3">
          <cell r="A3">
            <v>1</v>
          </cell>
          <cell r="B3" t="str">
            <v>AMBULANCIA</v>
          </cell>
          <cell r="C3" t="str">
            <v>DIA</v>
          </cell>
          <cell r="D3">
            <v>80000</v>
          </cell>
          <cell r="E3">
            <v>80000000</v>
          </cell>
        </row>
        <row r="4">
          <cell r="A4">
            <v>2</v>
          </cell>
          <cell r="B4" t="str">
            <v>BAÑO PORTATIL (Incluye aseo y disposic final)</v>
          </cell>
          <cell r="C4" t="str">
            <v>DIA</v>
          </cell>
          <cell r="D4">
            <v>66666.666666666672</v>
          </cell>
        </row>
        <row r="5">
          <cell r="A5">
            <v>3</v>
          </cell>
          <cell r="B5" t="str">
            <v>CARGADOR 3 TON. (DIA DE 8H-H)</v>
          </cell>
          <cell r="C5" t="str">
            <v>DIA</v>
          </cell>
          <cell r="D5">
            <v>515200</v>
          </cell>
        </row>
        <row r="6">
          <cell r="A6">
            <v>4</v>
          </cell>
          <cell r="B6" t="str">
            <v xml:space="preserve">BOMBA PRUEBA NEUMATICA </v>
          </cell>
          <cell r="C6" t="str">
            <v>DIA</v>
          </cell>
          <cell r="D6">
            <v>34200</v>
          </cell>
        </row>
        <row r="7">
          <cell r="A7">
            <v>5</v>
          </cell>
          <cell r="B7" t="str">
            <v>CAMA ALTA</v>
          </cell>
          <cell r="C7" t="str">
            <v>DIA</v>
          </cell>
          <cell r="D7">
            <v>985000</v>
          </cell>
        </row>
        <row r="8">
          <cell r="A8">
            <v>6</v>
          </cell>
          <cell r="B8" t="str">
            <v>CAMION  3 TON.</v>
          </cell>
          <cell r="C8" t="str">
            <v>DIA</v>
          </cell>
          <cell r="D8">
            <v>275000</v>
          </cell>
        </row>
        <row r="9">
          <cell r="A9">
            <v>7</v>
          </cell>
          <cell r="B9" t="str">
            <v>CAMIONETA DOBLE CAB.  DIESEL</v>
          </cell>
          <cell r="C9" t="str">
            <v>DIA</v>
          </cell>
          <cell r="D9">
            <v>105000</v>
          </cell>
        </row>
        <row r="10">
          <cell r="A10">
            <v>8</v>
          </cell>
          <cell r="B10" t="str">
            <v>CARPAS PORTATILES</v>
          </cell>
          <cell r="C10" t="str">
            <v>DIA</v>
          </cell>
          <cell r="D10">
            <v>7153.333333333333</v>
          </cell>
          <cell r="E10">
            <v>2146000</v>
          </cell>
        </row>
        <row r="11">
          <cell r="A11">
            <v>9</v>
          </cell>
          <cell r="B11" t="str">
            <v>CHAZADORA</v>
          </cell>
          <cell r="C11" t="str">
            <v>DIA</v>
          </cell>
          <cell r="D11">
            <v>1666.6666666666667</v>
          </cell>
        </row>
        <row r="12">
          <cell r="A12">
            <v>10</v>
          </cell>
          <cell r="B12" t="str">
            <v>COMPRESOR</v>
          </cell>
          <cell r="C12" t="str">
            <v>DIA</v>
          </cell>
          <cell r="D12">
            <v>280000</v>
          </cell>
        </row>
        <row r="13">
          <cell r="A13">
            <v>11</v>
          </cell>
          <cell r="B13" t="str">
            <v>CONTENEDOR 40 FT</v>
          </cell>
          <cell r="C13" t="str">
            <v>DIA</v>
          </cell>
          <cell r="D13">
            <v>45000</v>
          </cell>
        </row>
        <row r="14">
          <cell r="A14">
            <v>12</v>
          </cell>
          <cell r="B14" t="str">
            <v>CORTADORA DE CONCRETO</v>
          </cell>
          <cell r="C14" t="str">
            <v>DIA</v>
          </cell>
          <cell r="D14">
            <v>45000</v>
          </cell>
        </row>
        <row r="15">
          <cell r="A15">
            <v>13</v>
          </cell>
          <cell r="B15" t="str">
            <v>DOBLADORA HIDRAULICA</v>
          </cell>
          <cell r="C15" t="str">
            <v>DIA</v>
          </cell>
          <cell r="D15">
            <v>45000</v>
          </cell>
        </row>
        <row r="16">
          <cell r="A16">
            <v>14</v>
          </cell>
          <cell r="B16" t="str">
            <v>EQUIPO COMPLETO DE PINTURA</v>
          </cell>
          <cell r="C16" t="str">
            <v>DIA</v>
          </cell>
          <cell r="D16">
            <v>80000</v>
          </cell>
        </row>
        <row r="17">
          <cell r="A17">
            <v>15</v>
          </cell>
          <cell r="B17" t="str">
            <v>EQUIPO COMPLETO DE PRUEBA PINTURAS</v>
          </cell>
          <cell r="C17" t="str">
            <v>DIA</v>
          </cell>
          <cell r="D17">
            <v>18000</v>
          </cell>
        </row>
        <row r="18">
          <cell r="A18">
            <v>16</v>
          </cell>
          <cell r="B18" t="str">
            <v>EQUIPO COMPLETO SANDBLASTING</v>
          </cell>
          <cell r="C18" t="str">
            <v>DIA</v>
          </cell>
          <cell r="D18">
            <v>380000</v>
          </cell>
        </row>
        <row r="19">
          <cell r="A19">
            <v>17</v>
          </cell>
          <cell r="B19" t="str">
            <v>EQUIPO DE COMUNICACIÓN - AVANTEL</v>
          </cell>
          <cell r="C19" t="str">
            <v>DIA</v>
          </cell>
          <cell r="D19">
            <v>6700</v>
          </cell>
        </row>
        <row r="20">
          <cell r="A20">
            <v>18</v>
          </cell>
          <cell r="B20" t="str">
            <v>EQUIPO DE OXICORTE</v>
          </cell>
          <cell r="C20" t="str">
            <v>DIA</v>
          </cell>
          <cell r="D20">
            <v>5253.8733333333339</v>
          </cell>
          <cell r="E20">
            <v>1576162</v>
          </cell>
        </row>
        <row r="21">
          <cell r="A21">
            <v>19</v>
          </cell>
          <cell r="B21" t="str">
            <v>EQUIPO DE SOLDADURA ELECTRICO</v>
          </cell>
          <cell r="C21" t="str">
            <v>DIA</v>
          </cell>
          <cell r="D21">
            <v>22040</v>
          </cell>
          <cell r="E21">
            <v>6612000</v>
          </cell>
        </row>
        <row r="22">
          <cell r="A22">
            <v>20</v>
          </cell>
          <cell r="B22" t="str">
            <v>EQUIPO TOPOGRAFICO</v>
          </cell>
          <cell r="C22" t="str">
            <v>DIA</v>
          </cell>
          <cell r="D22">
            <v>81873.333333333328</v>
          </cell>
          <cell r="E22">
            <v>24562000</v>
          </cell>
        </row>
        <row r="23">
          <cell r="A23">
            <v>21</v>
          </cell>
          <cell r="B23" t="str">
            <v>EQUIPO GENERACION DE ENERGIA - ACPM</v>
          </cell>
          <cell r="C23" t="str">
            <v>DIA</v>
          </cell>
          <cell r="D23">
            <v>142666.66666666666</v>
          </cell>
          <cell r="E23">
            <v>42800000</v>
          </cell>
        </row>
        <row r="24">
          <cell r="A24">
            <v>22</v>
          </cell>
          <cell r="B24" t="str">
            <v>EQUIPOS DE OFICINA</v>
          </cell>
          <cell r="C24" t="str">
            <v>DIA</v>
          </cell>
          <cell r="D24">
            <v>8333.3333333333339</v>
          </cell>
          <cell r="E24">
            <v>2500000</v>
          </cell>
        </row>
        <row r="25">
          <cell r="A25">
            <v>23</v>
          </cell>
          <cell r="B25" t="str">
            <v>EQUIPO DE SOLDADURA - ACPM</v>
          </cell>
          <cell r="C25" t="str">
            <v>DIA</v>
          </cell>
          <cell r="D25">
            <v>122720</v>
          </cell>
          <cell r="E25">
            <v>36816000</v>
          </cell>
        </row>
        <row r="26">
          <cell r="A26">
            <v>24</v>
          </cell>
          <cell r="B26" t="str">
            <v>CAMION GRUA - BRAZO HIDRAULICO 8 MTS</v>
          </cell>
          <cell r="C26" t="str">
            <v>DIA</v>
          </cell>
          <cell r="D26">
            <v>812500</v>
          </cell>
          <cell r="E26">
            <v>263500000</v>
          </cell>
        </row>
        <row r="27">
          <cell r="A27">
            <v>25</v>
          </cell>
          <cell r="B27" t="str">
            <v>GRUA DE 10 TON.</v>
          </cell>
          <cell r="C27" t="str">
            <v>DIA</v>
          </cell>
          <cell r="D27">
            <v>789000</v>
          </cell>
        </row>
        <row r="28">
          <cell r="A28">
            <v>26</v>
          </cell>
          <cell r="B28" t="str">
            <v>GRUA DE 20 TON.</v>
          </cell>
          <cell r="C28" t="str">
            <v>DIA</v>
          </cell>
          <cell r="D28">
            <v>950000</v>
          </cell>
        </row>
        <row r="29">
          <cell r="A29">
            <v>27</v>
          </cell>
          <cell r="B29" t="str">
            <v>GRUA DE 40 TON.</v>
          </cell>
          <cell r="C29" t="str">
            <v>DIA</v>
          </cell>
          <cell r="D29">
            <v>2525400</v>
          </cell>
        </row>
        <row r="30">
          <cell r="A30">
            <v>28</v>
          </cell>
          <cell r="B30" t="str">
            <v>GRUA DE 100 TON.</v>
          </cell>
          <cell r="C30" t="str">
            <v>DIA</v>
          </cell>
          <cell r="D30">
            <v>9876500</v>
          </cell>
        </row>
        <row r="31">
          <cell r="A31">
            <v>29</v>
          </cell>
          <cell r="B31" t="str">
            <v>GRUA DE 80 TON.</v>
          </cell>
          <cell r="C31" t="str">
            <v>DIA</v>
          </cell>
          <cell r="D31">
            <v>4800000</v>
          </cell>
        </row>
        <row r="32">
          <cell r="A32">
            <v>30</v>
          </cell>
          <cell r="B32" t="str">
            <v>HERRAMIENTA MENOR DE TUBERIAS</v>
          </cell>
          <cell r="C32" t="str">
            <v>DIA</v>
          </cell>
          <cell r="D32">
            <v>13750</v>
          </cell>
          <cell r="E32">
            <v>2750000</v>
          </cell>
        </row>
        <row r="33">
          <cell r="A33">
            <v>31</v>
          </cell>
          <cell r="B33" t="str">
            <v>HERRAMIENTA MENOR DE MECANICA</v>
          </cell>
          <cell r="C33" t="str">
            <v>DIA</v>
          </cell>
          <cell r="D33">
            <v>19200</v>
          </cell>
          <cell r="E33">
            <v>3840000</v>
          </cell>
        </row>
        <row r="34">
          <cell r="A34">
            <v>32</v>
          </cell>
          <cell r="B34" t="str">
            <v>PULIDORA DE 7"</v>
          </cell>
          <cell r="C34" t="str">
            <v>DIA</v>
          </cell>
          <cell r="D34">
            <v>2845</v>
          </cell>
          <cell r="E34">
            <v>569000</v>
          </cell>
        </row>
        <row r="35">
          <cell r="A35">
            <v>33</v>
          </cell>
          <cell r="B35" t="str">
            <v xml:space="preserve">CARROS PORTA -CILINDROS </v>
          </cell>
          <cell r="C35" t="str">
            <v>DIA</v>
          </cell>
          <cell r="D35">
            <v>2020</v>
          </cell>
          <cell r="E35">
            <v>404000</v>
          </cell>
        </row>
        <row r="36">
          <cell r="A36">
            <v>34</v>
          </cell>
          <cell r="B36" t="str">
            <v>MOTOR - TOOL</v>
          </cell>
          <cell r="C36" t="str">
            <v>DIA</v>
          </cell>
          <cell r="D36">
            <v>2700</v>
          </cell>
          <cell r="E36">
            <v>540000</v>
          </cell>
        </row>
        <row r="37">
          <cell r="A37">
            <v>35</v>
          </cell>
          <cell r="B37" t="str">
            <v>TRIPODE DE SUJECION</v>
          </cell>
          <cell r="C37" t="str">
            <v>DIA</v>
          </cell>
          <cell r="D37">
            <v>8978.5</v>
          </cell>
          <cell r="E37">
            <v>1795700</v>
          </cell>
        </row>
        <row r="38">
          <cell r="A38">
            <v>36</v>
          </cell>
          <cell r="B38" t="str">
            <v>CORTA - TUBO PARA TUBERIAS MAYORES</v>
          </cell>
          <cell r="C38" t="str">
            <v>DIA</v>
          </cell>
          <cell r="D38">
            <v>17725</v>
          </cell>
          <cell r="E38">
            <v>3545000</v>
          </cell>
        </row>
        <row r="39">
          <cell r="A39">
            <v>37</v>
          </cell>
          <cell r="B39" t="str">
            <v>MOTOBOMBA 3"</v>
          </cell>
          <cell r="C39" t="str">
            <v>DIA</v>
          </cell>
          <cell r="D39">
            <v>16225</v>
          </cell>
          <cell r="E39">
            <v>3245000</v>
          </cell>
        </row>
        <row r="40">
          <cell r="A40">
            <v>38</v>
          </cell>
          <cell r="B40" t="str">
            <v>TABLEROS DISTRIBC. ELECTRICA + TRF 40KVA</v>
          </cell>
          <cell r="C40" t="str">
            <v>DIA</v>
          </cell>
          <cell r="D40">
            <v>27118</v>
          </cell>
          <cell r="E40">
            <v>5423600</v>
          </cell>
        </row>
        <row r="41">
          <cell r="A41">
            <v>39</v>
          </cell>
          <cell r="B41" t="str">
            <v>ROSCADORA ELECTRICA 2"</v>
          </cell>
          <cell r="C41" t="str">
            <v>DIA</v>
          </cell>
          <cell r="D41">
            <v>36425</v>
          </cell>
          <cell r="E41">
            <v>7285000</v>
          </cell>
        </row>
        <row r="42">
          <cell r="A42">
            <v>40</v>
          </cell>
          <cell r="B42" t="str">
            <v>DIFERENCIAL DE 1 TON</v>
          </cell>
          <cell r="C42" t="str">
            <v>DIA</v>
          </cell>
          <cell r="D42">
            <v>2505.6</v>
          </cell>
          <cell r="E42">
            <v>501120</v>
          </cell>
        </row>
        <row r="43">
          <cell r="A43">
            <v>41</v>
          </cell>
          <cell r="B43" t="str">
            <v>DIFERENCIAL DE 3 TON</v>
          </cell>
          <cell r="C43" t="str">
            <v>DIA</v>
          </cell>
          <cell r="D43">
            <v>6159.6</v>
          </cell>
          <cell r="E43">
            <v>1231920</v>
          </cell>
        </row>
        <row r="44">
          <cell r="A44">
            <v>42</v>
          </cell>
          <cell r="B44" t="str">
            <v>DIFERENCIAL DE 5 TON</v>
          </cell>
          <cell r="C44" t="str">
            <v>DIA</v>
          </cell>
          <cell r="D44">
            <v>13020</v>
          </cell>
          <cell r="E44">
            <v>2604000</v>
          </cell>
        </row>
        <row r="45">
          <cell r="A45">
            <v>43</v>
          </cell>
          <cell r="B45" t="str">
            <v>JUEGO COMPL. EQUIPOS ALINEAMTO BOMBAS</v>
          </cell>
          <cell r="C45" t="str">
            <v>DIA</v>
          </cell>
          <cell r="D45">
            <v>19720</v>
          </cell>
          <cell r="E45">
            <v>3944000</v>
          </cell>
        </row>
        <row r="46">
          <cell r="A46">
            <v>44</v>
          </cell>
          <cell r="B46" t="str">
            <v>TALADROS BASE MAGNETICA</v>
          </cell>
          <cell r="C46" t="str">
            <v>DIA</v>
          </cell>
          <cell r="D46">
            <v>28000</v>
          </cell>
          <cell r="E46">
            <v>5600000</v>
          </cell>
        </row>
        <row r="47">
          <cell r="A47">
            <v>45</v>
          </cell>
          <cell r="B47" t="str">
            <v>TALADROS PERCUTORES</v>
          </cell>
          <cell r="C47" t="str">
            <v>DIA</v>
          </cell>
          <cell r="D47">
            <v>24450</v>
          </cell>
          <cell r="E47">
            <v>4890000</v>
          </cell>
        </row>
        <row r="48">
          <cell r="A48">
            <v>46</v>
          </cell>
          <cell r="B48" t="str">
            <v>WINCHE</v>
          </cell>
          <cell r="C48" t="str">
            <v>DIA</v>
          </cell>
          <cell r="D48">
            <v>1175000</v>
          </cell>
          <cell r="E48">
            <v>235000000</v>
          </cell>
        </row>
        <row r="49">
          <cell r="A49">
            <v>47</v>
          </cell>
          <cell r="B49" t="str">
            <v>ANDAMIOS TIPO COUPLOCK</v>
          </cell>
          <cell r="C49" t="str">
            <v>M3/DIA</v>
          </cell>
          <cell r="D49">
            <v>1000</v>
          </cell>
        </row>
        <row r="50">
          <cell r="A50">
            <v>48</v>
          </cell>
          <cell r="B50" t="str">
            <v>MESAS, SOPORTES Y MAMPARAS (SOLD)</v>
          </cell>
          <cell r="C50" t="str">
            <v>DIA</v>
          </cell>
          <cell r="D50">
            <v>3335</v>
          </cell>
          <cell r="E50">
            <v>667000</v>
          </cell>
        </row>
        <row r="51">
          <cell r="A51">
            <v>49</v>
          </cell>
          <cell r="B51" t="str">
            <v>HERRAMIENTA MENOR DE PAILERIA</v>
          </cell>
          <cell r="C51" t="str">
            <v>DIA</v>
          </cell>
          <cell r="D51">
            <v>14750</v>
          </cell>
          <cell r="E51">
            <v>2950000</v>
          </cell>
        </row>
        <row r="52">
          <cell r="A52">
            <v>50</v>
          </cell>
          <cell r="B52" t="str">
            <v>TERMOS PARA AGUA POTABLE</v>
          </cell>
          <cell r="C52" t="str">
            <v>DIA</v>
          </cell>
          <cell r="D52">
            <v>1050</v>
          </cell>
          <cell r="E52">
            <v>210000</v>
          </cell>
        </row>
        <row r="53">
          <cell r="A53">
            <v>51</v>
          </cell>
          <cell r="B53" t="str">
            <v>CABLES PARA EXTENCION</v>
          </cell>
          <cell r="C53" t="str">
            <v>ML</v>
          </cell>
          <cell r="D53">
            <v>1215</v>
          </cell>
          <cell r="E53">
            <v>243000</v>
          </cell>
        </row>
        <row r="54">
          <cell r="A54">
            <v>52</v>
          </cell>
          <cell r="B54" t="str">
            <v>SISTEMA AUTONOMO DE ILUMINACION</v>
          </cell>
          <cell r="C54" t="str">
            <v>DIA</v>
          </cell>
          <cell r="D54">
            <v>286000</v>
          </cell>
        </row>
        <row r="55">
          <cell r="A55">
            <v>53</v>
          </cell>
          <cell r="B55" t="str">
            <v>PULIDORA DE 4"</v>
          </cell>
          <cell r="C55" t="str">
            <v>DIA</v>
          </cell>
          <cell r="D55">
            <v>1400</v>
          </cell>
          <cell r="E55">
            <v>280000</v>
          </cell>
        </row>
        <row r="56">
          <cell r="A56">
            <v>54</v>
          </cell>
          <cell r="B56" t="str">
            <v>PINZA VOLTIAMP. FLUKE 336 AC/DC</v>
          </cell>
          <cell r="C56" t="str">
            <v>DIA</v>
          </cell>
          <cell r="D56">
            <v>5365</v>
          </cell>
          <cell r="E56">
            <v>1073000</v>
          </cell>
        </row>
        <row r="57">
          <cell r="A57">
            <v>55</v>
          </cell>
          <cell r="B57" t="str">
            <v>EQUIPO DE ARGON COMPLETO</v>
          </cell>
          <cell r="C57" t="str">
            <v>DIA</v>
          </cell>
          <cell r="D57">
            <v>3030</v>
          </cell>
          <cell r="E57">
            <v>606000</v>
          </cell>
        </row>
        <row r="58">
          <cell r="A58">
            <v>56</v>
          </cell>
          <cell r="B58" t="str">
            <v>ARNES DE SEG. IND. + LINEA VIDA</v>
          </cell>
          <cell r="C58" t="str">
            <v>DIA</v>
          </cell>
          <cell r="D58">
            <v>2134.4</v>
          </cell>
          <cell r="E58">
            <v>426880</v>
          </cell>
        </row>
        <row r="59">
          <cell r="A59">
            <v>57</v>
          </cell>
          <cell r="B59" t="str">
            <v>HERRAMIENTA MENOR ALBAÑILES</v>
          </cell>
          <cell r="C59" t="str">
            <v>DIA</v>
          </cell>
          <cell r="D59">
            <v>7800</v>
          </cell>
          <cell r="E59">
            <v>1560000</v>
          </cell>
        </row>
        <row r="60">
          <cell r="A60">
            <v>58</v>
          </cell>
          <cell r="B60" t="str">
            <v>TILFOR</v>
          </cell>
          <cell r="C60" t="str">
            <v>DIA</v>
          </cell>
          <cell r="D60">
            <v>62743</v>
          </cell>
          <cell r="E60">
            <v>12548600</v>
          </cell>
        </row>
        <row r="61">
          <cell r="A61">
            <v>59</v>
          </cell>
        </row>
        <row r="62">
          <cell r="A62">
            <v>60</v>
          </cell>
        </row>
        <row r="63">
          <cell r="A63">
            <v>61</v>
          </cell>
        </row>
        <row r="64">
          <cell r="A64">
            <v>62</v>
          </cell>
        </row>
        <row r="65">
          <cell r="A65">
            <v>63</v>
          </cell>
        </row>
        <row r="66">
          <cell r="A66">
            <v>64</v>
          </cell>
        </row>
      </sheetData>
      <sheetData sheetId="5">
        <row r="3">
          <cell r="A3" t="str">
            <v>COD.</v>
          </cell>
        </row>
      </sheetData>
      <sheetData sheetId="6"/>
      <sheetData sheetId="7"/>
      <sheetData sheetId="8">
        <row r="3">
          <cell r="A3" t="str">
            <v>CODIGO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PRUEBA"/>
      <sheetName val="Hoja100"/>
      <sheetName val="HojaTM"/>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2"/>
      <sheetName val="Hoja1"/>
      <sheetName val="PLANILL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 val="MAMPO 1"/>
      <sheetName val="ITEMS"/>
      <sheetName val="APU"/>
      <sheetName val="Hoja1"/>
      <sheetName val="C-3"/>
      <sheetName val="Precios PyE"/>
      <sheetName val="calculation"/>
      <sheetName val="HOJA DE COSTOS"/>
      <sheetName val="DIAM TUB"/>
      <sheetName val="HERRAM"/>
      <sheetName val="Constantes Generales"/>
      <sheetName val="Prestaciones Sociales"/>
      <sheetName val="RESUMEN"/>
      <sheetName val="Hoja3"/>
      <sheetName val="MANO DE OBRA"/>
      <sheetName val="1.1"/>
      <sheetName val="EQUIPO"/>
      <sheetName val="TUBERIA"/>
      <sheetName val="Hoja2"/>
      <sheetName val="MATERIALES"/>
      <sheetName val="Cover"/>
      <sheetName val="TABLA EQUIPOS"/>
      <sheetName val="TABLA MATERIALES"/>
      <sheetName val="Data"/>
      <sheetName val="Settings"/>
      <sheetName val="steel"/>
      <sheetName val="DATOS"/>
      <sheetName val="673.3"/>
      <sheetName val="673.2P"/>
      <sheetName val="precios"/>
      <sheetName val="ACTA MODIFICACIÓN CIVIL"/>
      <sheetName val="PRESUP. RESUMEN"/>
      <sheetName val="TABLA-R "/>
      <sheetName val="Valor Oferta"/>
      <sheetName val="DATOS SEMANALES"/>
      <sheetName val="SalariosUSO"/>
      <sheetName val="Presupuesto Cerramiento CL-003-"/>
      <sheetName val="Codigos Actividades"/>
      <sheetName val="Itemes Renovación"/>
      <sheetName val="COL 21169"/>
      <sheetName val="bases"/>
      <sheetName val="RENDIMIENTOS"/>
      <sheetName val="Hoja6"/>
      <sheetName val="API93"/>
      <sheetName val="59y22%"/>
      <sheetName val="Tabla"/>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raw_e"/>
      <sheetName val="real"/>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 sheetId="5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1"/>
      <sheetName val="INDICE2"/>
      <sheetName val="FM"/>
      <sheetName val="AIU"/>
      <sheetName val="PRESUPUESTO"/>
      <sheetName val="Analisis AIU final"/>
      <sheetName val="Interventoria"/>
      <sheetName val="FM1"/>
      <sheetName val="acarreos"/>
      <sheetName val="acarreos Mat"/>
      <sheetName val="acarreos Mat M.C"/>
      <sheetName val="Cronograma "/>
      <sheetName val="PAGA"/>
      <sheetName val="PMT "/>
      <sheetName val="EQUIPOS"/>
      <sheetName val="INSUMOS-"/>
      <sheetName val="$ M.O."/>
      <sheetName val="ACTIVIDADES"/>
      <sheetName val="INTERV."/>
      <sheetName val="CONCRETOS BÁSICOS"/>
      <sheetName val="APU 1,01"/>
      <sheetName val="APU 1,01."/>
      <sheetName val="APU 2,01"/>
      <sheetName val="APU 2,02"/>
      <sheetName val="APU 3,01"/>
      <sheetName val="APU 3,02"/>
      <sheetName val="APU 4,01"/>
      <sheetName val="APU 4,02"/>
      <sheetName val="APU 4,03"/>
      <sheetName val="APU 4,04"/>
      <sheetName val="APU 5,01"/>
      <sheetName val="APU 5,02"/>
      <sheetName val="APU 5,03"/>
      <sheetName val="APU 5,04"/>
      <sheetName val="APU 5,05"/>
      <sheetName val="APU 5,06"/>
      <sheetName val="APU 5,07"/>
      <sheetName val="APU 5,08"/>
      <sheetName val="APU 5,09"/>
      <sheetName val="APU 6,01"/>
      <sheetName val="APU 6,02"/>
      <sheetName val="APU 6,03"/>
      <sheetName val="MC 1.01"/>
      <sheetName val="APU 7,01"/>
      <sheetName val="APU 7,02"/>
      <sheetName val="APU 7,03"/>
      <sheetName val="APU 7,04"/>
      <sheetName val="APU 7,05"/>
      <sheetName val="APU 7,06"/>
      <sheetName val="APU 8,01"/>
      <sheetName val="MC 1.02"/>
      <sheetName val="MC 2.01"/>
      <sheetName val="MC 2.02"/>
      <sheetName val="MC 3.01"/>
      <sheetName val="MC 3.02"/>
      <sheetName val="MC 4.01"/>
      <sheetName val="MC 4.02"/>
      <sheetName val="MC 4.03"/>
      <sheetName val="MC 4.04"/>
      <sheetName val="MC 5.01"/>
      <sheetName val="MC 5.02"/>
      <sheetName val="MC 5.03"/>
      <sheetName val="MC 5.04"/>
      <sheetName val="MC 5.05"/>
      <sheetName val="MC 5.06"/>
      <sheetName val="MC 5.07"/>
      <sheetName val="MC 5.08"/>
      <sheetName val="MC 5.09"/>
      <sheetName val="MC 6.01"/>
      <sheetName val="MC 6.02 "/>
      <sheetName val="MC 6.03"/>
      <sheetName val="MC 7.01"/>
      <sheetName val="MC 7.02"/>
      <sheetName val="MC 7.03"/>
      <sheetName val="MC 7.04"/>
      <sheetName val="MC 7.05"/>
      <sheetName val="MC 7.06"/>
      <sheetName val="MC 8.01"/>
    </sheetNames>
    <sheetDataSet>
      <sheetData sheetId="0"/>
      <sheetData sheetId="1"/>
      <sheetData sheetId="2"/>
      <sheetData sheetId="3"/>
      <sheetData sheetId="4">
        <row r="7">
          <cell r="C7" t="str">
            <v>REHABILITACION DE PAVIMENTO FLEXIBLE DE LA VIA CODIGO 43HL07 DENOMINADA CRUCE IQUIRA – CRUCE YAGUARA RED VIAL DE TERCER ORDEN Y VIA CODIGO 43HL04 DENOMINADA RAMAL A YAGUARA RED VIAL DE SEGUNDO ORDEN DEL DEPARTAMENTO DEL HUILA</v>
          </cell>
        </row>
      </sheetData>
      <sheetData sheetId="5"/>
      <sheetData sheetId="6"/>
      <sheetData sheetId="7"/>
      <sheetData sheetId="8"/>
      <sheetData sheetId="9"/>
      <sheetData sheetId="10"/>
      <sheetData sheetId="11"/>
      <sheetData sheetId="12"/>
      <sheetData sheetId="13"/>
      <sheetData sheetId="14"/>
      <sheetData sheetId="15">
        <row r="8">
          <cell r="B8">
            <v>1</v>
          </cell>
          <cell r="C8" t="str">
            <v>HERRAMIENTA MENOR 5% M.O.</v>
          </cell>
          <cell r="E8">
            <v>0</v>
          </cell>
        </row>
        <row r="9">
          <cell r="B9">
            <v>2</v>
          </cell>
          <cell r="C9" t="str">
            <v>ACERO DE REFUERZO</v>
          </cell>
          <cell r="D9" t="str">
            <v>KG</v>
          </cell>
          <cell r="E9">
            <v>4300</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62512</v>
          </cell>
        </row>
        <row r="12">
          <cell r="B12">
            <v>5</v>
          </cell>
          <cell r="C12" t="str">
            <v>AGREGADO GRUESO (GRAVA, GRAVA TRITURADA Y/O ROCA TRITURADA)</v>
          </cell>
          <cell r="D12" t="str">
            <v>M3</v>
          </cell>
          <cell r="E12">
            <v>90000</v>
          </cell>
        </row>
        <row r="13">
          <cell r="B13">
            <v>6</v>
          </cell>
          <cell r="C13" t="str">
            <v>AGUA</v>
          </cell>
          <cell r="D13" t="str">
            <v>LT</v>
          </cell>
          <cell r="E13">
            <v>433</v>
          </cell>
        </row>
        <row r="14">
          <cell r="B14">
            <v>7</v>
          </cell>
          <cell r="C14" t="str">
            <v>ALAMBRE NEGRO CALIBRE 18</v>
          </cell>
          <cell r="D14" t="str">
            <v>KG</v>
          </cell>
          <cell r="E14">
            <v>6639</v>
          </cell>
        </row>
        <row r="15">
          <cell r="B15">
            <v>8</v>
          </cell>
          <cell r="C15" t="str">
            <v>ARENA TRITURADA DE PLANTA</v>
          </cell>
          <cell r="D15" t="str">
            <v>M3</v>
          </cell>
          <cell r="E15">
            <v>73243.333333333328</v>
          </cell>
        </row>
        <row r="16">
          <cell r="B16">
            <v>9</v>
          </cell>
          <cell r="C16" t="str">
            <v>BASE GRANULAR</v>
          </cell>
          <cell r="D16" t="str">
            <v>M3</v>
          </cell>
          <cell r="E16">
            <v>102340</v>
          </cell>
        </row>
        <row r="17">
          <cell r="B17">
            <v>10</v>
          </cell>
          <cell r="C17" t="str">
            <v>CEMENTO GRIS ESTRUCTURAL</v>
          </cell>
          <cell r="D17" t="str">
            <v>KG</v>
          </cell>
          <cell r="E17">
            <v>680</v>
          </cell>
        </row>
        <row r="18">
          <cell r="B18">
            <v>11</v>
          </cell>
          <cell r="C18" t="str">
            <v>CODO 90 1/4 CXC SANITARIO 4"</v>
          </cell>
          <cell r="D18" t="str">
            <v>UND</v>
          </cell>
          <cell r="E18">
            <v>10200</v>
          </cell>
        </row>
        <row r="19">
          <cell r="B19">
            <v>12</v>
          </cell>
          <cell r="C19" t="str">
            <v>CONCRETO 2000 PSI</v>
          </cell>
          <cell r="D19" t="str">
            <v>M3</v>
          </cell>
          <cell r="E19">
            <v>538462</v>
          </cell>
        </row>
        <row r="20">
          <cell r="B20">
            <v>13</v>
          </cell>
          <cell r="C20" t="str">
            <v>DISOLVENTE PARA PINTURA DE DEMARCACION VIAL (XILOL)</v>
          </cell>
          <cell r="D20" t="str">
            <v>GLN</v>
          </cell>
          <cell r="E20">
            <v>80000</v>
          </cell>
        </row>
        <row r="21">
          <cell r="B21">
            <v>14</v>
          </cell>
          <cell r="C21" t="str">
            <v>EMULSION ASFALTICA</v>
          </cell>
          <cell r="D21" t="str">
            <v>LT</v>
          </cell>
          <cell r="E21">
            <v>2329</v>
          </cell>
        </row>
        <row r="22">
          <cell r="B22">
            <v>15</v>
          </cell>
          <cell r="C22" t="str">
            <v>ESTACA DE MADERA</v>
          </cell>
          <cell r="D22" t="str">
            <v>UND</v>
          </cell>
          <cell r="E22">
            <v>5000</v>
          </cell>
        </row>
        <row r="23">
          <cell r="B23">
            <v>16</v>
          </cell>
          <cell r="C23" t="str">
            <v>FORMALETA DE MADERA PARA CONCRETO</v>
          </cell>
          <cell r="D23" t="str">
            <v>M2</v>
          </cell>
          <cell r="E23">
            <v>24849.51655988624</v>
          </cell>
        </row>
        <row r="24">
          <cell r="B24">
            <v>17</v>
          </cell>
          <cell r="C24" t="str">
            <v>GEOTEXTIL NT 1800</v>
          </cell>
          <cell r="D24" t="str">
            <v>M2</v>
          </cell>
          <cell r="E24">
            <v>5536</v>
          </cell>
        </row>
        <row r="25">
          <cell r="B25">
            <v>18</v>
          </cell>
          <cell r="C25" t="str">
            <v>GEOTEXTIL NT 2500 PARA ESTABILIZACION Y FILTRO</v>
          </cell>
          <cell r="D25" t="str">
            <v>M2</v>
          </cell>
          <cell r="E25">
            <v>5157</v>
          </cell>
        </row>
        <row r="26">
          <cell r="B26">
            <v>19</v>
          </cell>
          <cell r="C26" t="str">
            <v>GRAVILLA 1/2´</v>
          </cell>
          <cell r="D26" t="str">
            <v>M3</v>
          </cell>
          <cell r="E26">
            <v>92748.5</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40000</v>
          </cell>
        </row>
        <row r="30">
          <cell r="B30">
            <v>23</v>
          </cell>
          <cell r="C30" t="str">
            <v>MEZCLA ASFALTICA MDC - 19</v>
          </cell>
          <cell r="D30" t="str">
            <v>M3</v>
          </cell>
          <cell r="E30">
            <v>991666.66666666663</v>
          </cell>
        </row>
        <row r="31">
          <cell r="B31">
            <v>24</v>
          </cell>
          <cell r="C31" t="str">
            <v xml:space="preserve">MICROESFERAS REFLECTIVAS DE VIDRIO </v>
          </cell>
          <cell r="D31" t="str">
            <v>KG</v>
          </cell>
          <cell r="E31">
            <v>8000</v>
          </cell>
        </row>
        <row r="32">
          <cell r="B32">
            <v>25</v>
          </cell>
          <cell r="C32" t="str">
            <v xml:space="preserve">MORTERO 1:3 </v>
          </cell>
          <cell r="D32" t="str">
            <v>M3</v>
          </cell>
          <cell r="E32">
            <v>343482.33957823436</v>
          </cell>
        </row>
        <row r="33">
          <cell r="B33">
            <v>26</v>
          </cell>
          <cell r="C33" t="str">
            <v>PEGANTE RESINA TERMOPLÁSTICA</v>
          </cell>
          <cell r="D33" t="str">
            <v>KG</v>
          </cell>
          <cell r="E33">
            <v>6777.0191378861773</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127000</v>
          </cell>
        </row>
        <row r="36">
          <cell r="B36">
            <v>29</v>
          </cell>
          <cell r="C36" t="str">
            <v>POSTE PARA SEÑAL DE TRÁNSITO EN ÁNGULO DE HIERRO DE 2" X 2" X 1/4" DE 3.5M.</v>
          </cell>
          <cell r="D36" t="str">
            <v>UND</v>
          </cell>
          <cell r="E36">
            <v>134536.7188751729</v>
          </cell>
        </row>
        <row r="37">
          <cell r="B37">
            <v>30</v>
          </cell>
          <cell r="C37" t="str">
            <v>RECEBO COMÚN</v>
          </cell>
          <cell r="D37" t="str">
            <v>M3</v>
          </cell>
          <cell r="E37">
            <v>32486.980585764039</v>
          </cell>
        </row>
        <row r="38">
          <cell r="B38">
            <v>31</v>
          </cell>
          <cell r="C38" t="str">
            <v>SEÑAL PREVENTIVA DELINEADOR DE CURVA HORIZONTAL SP-75.TABLERO EN LÁMINADA GALVANIZADA DE 50X40CM, CALIBRE 16, REFLECTIVO TIPO IX.</v>
          </cell>
          <cell r="D38" t="str">
            <v>UND</v>
          </cell>
          <cell r="E38">
            <v>310225.50067677454</v>
          </cell>
        </row>
        <row r="39">
          <cell r="B39">
            <v>32</v>
          </cell>
          <cell r="C39" t="str">
            <v>SEÑAL SR - 30 TABLERO EN LÁMINA GALVANIZADA CIRCULAR DE D=90CM, CALIBRE 16, RETRORREFLECTIVA TIPO IX.</v>
          </cell>
          <cell r="D39" t="str">
            <v>UND</v>
          </cell>
          <cell r="E39">
            <v>583100</v>
          </cell>
        </row>
        <row r="40">
          <cell r="B40">
            <v>33</v>
          </cell>
          <cell r="C40" t="str">
            <v>SEÑAL SR, SP Y/O SI, TABLERO EN LÁMINA GALVANIZADA DE 90X90 CM, CALIBRE 16, RETRORREFLECTIVA TIPO IX.</v>
          </cell>
          <cell r="D40" t="str">
            <v>UND</v>
          </cell>
          <cell r="E40">
            <v>583100</v>
          </cell>
        </row>
        <row r="41">
          <cell r="B41">
            <v>34</v>
          </cell>
          <cell r="C41" t="str">
            <v>SOLDADURA PVC LIQUIDA 1/4</v>
          </cell>
          <cell r="D41" t="str">
            <v>UND</v>
          </cell>
          <cell r="E41">
            <v>71031</v>
          </cell>
        </row>
        <row r="42">
          <cell r="B42">
            <v>35</v>
          </cell>
          <cell r="C42" t="str">
            <v>SUBBASE GRANULAR</v>
          </cell>
          <cell r="D42" t="str">
            <v>M3</v>
          </cell>
          <cell r="E42">
            <v>75000</v>
          </cell>
        </row>
        <row r="43">
          <cell r="B43">
            <v>36</v>
          </cell>
          <cell r="C43" t="str">
            <v>TACHA RETRORREFLECTIVA BIDIRECCIONAL AMARILLA Y/O BLANCA (ÁREA MINIMA RETRORREFLECTANTE 6CM2)</v>
          </cell>
          <cell r="D43" t="str">
            <v>UND</v>
          </cell>
          <cell r="E43">
            <v>6196.2231245149624</v>
          </cell>
        </row>
        <row r="44">
          <cell r="B44">
            <v>37</v>
          </cell>
          <cell r="C44" t="str">
            <v>TRITURADO GRUESO</v>
          </cell>
          <cell r="D44" t="str">
            <v>M3</v>
          </cell>
          <cell r="E44">
            <v>77350</v>
          </cell>
        </row>
        <row r="45">
          <cell r="B45">
            <v>38</v>
          </cell>
          <cell r="C45" t="str">
            <v>TUBO CONCRETO REFORZADO 900MM (CLASE I)</v>
          </cell>
          <cell r="D45" t="str">
            <v>ML</v>
          </cell>
          <cell r="E45">
            <v>574188.60523503926</v>
          </cell>
        </row>
        <row r="46">
          <cell r="B46">
            <v>39</v>
          </cell>
          <cell r="C46" t="str">
            <v>TUBO PVC SANITARIO 4"</v>
          </cell>
          <cell r="D46" t="str">
            <v>ML</v>
          </cell>
          <cell r="E46">
            <v>19663</v>
          </cell>
        </row>
        <row r="47">
          <cell r="B47">
            <v>40</v>
          </cell>
          <cell r="C47" t="str">
            <v>CONCRETO 3000 PSI</v>
          </cell>
          <cell r="D47" t="str">
            <v>M3</v>
          </cell>
          <cell r="E47">
            <v>597760</v>
          </cell>
        </row>
        <row r="48">
          <cell r="B48">
            <v>41</v>
          </cell>
          <cell r="C48" t="str">
            <v>CONCRETO 17,5 MPa (2500) IMPERMEABILIZADO</v>
          </cell>
          <cell r="D48" t="str">
            <v>M3</v>
          </cell>
          <cell r="E48">
            <v>610893</v>
          </cell>
        </row>
        <row r="49">
          <cell r="B49">
            <v>42</v>
          </cell>
          <cell r="C49" t="str">
            <v>MATERIAL GRANULAR FILTRANTE MF -150 NORMA INVIAS</v>
          </cell>
          <cell r="D49" t="str">
            <v>M3</v>
          </cell>
          <cell r="E49">
            <v>58476.565054375271</v>
          </cell>
        </row>
        <row r="50">
          <cell r="B50">
            <v>43</v>
          </cell>
          <cell r="C50" t="str">
            <v>MATERIAL SELECCIONADO</v>
          </cell>
          <cell r="D50" t="str">
            <v>M3</v>
          </cell>
          <cell r="E50">
            <v>37684.897479486288</v>
          </cell>
        </row>
        <row r="51">
          <cell r="B51">
            <v>44</v>
          </cell>
          <cell r="C51" t="str">
            <v>FORMALETA PARA CUNETA Y/O BORDILLO DE CONCRETO</v>
          </cell>
          <cell r="D51" t="str">
            <v>M2</v>
          </cell>
          <cell r="E51">
            <v>17394.661591920372</v>
          </cell>
        </row>
        <row r="52">
          <cell r="B52">
            <v>45</v>
          </cell>
          <cell r="C52" t="str">
            <v>CEMENTO ASFALTICO IMPERMEABILIZANTE</v>
          </cell>
          <cell r="D52" t="str">
            <v>KG</v>
          </cell>
          <cell r="E52">
            <v>3595</v>
          </cell>
        </row>
        <row r="53">
          <cell r="B53">
            <v>46</v>
          </cell>
          <cell r="C53" t="str">
            <v>TRANSPORTE DE MATERIAL</v>
          </cell>
          <cell r="D53" t="str">
            <v>M3/KM</v>
          </cell>
          <cell r="E53">
            <v>1650</v>
          </cell>
        </row>
        <row r="54">
          <cell r="B54">
            <v>47</v>
          </cell>
          <cell r="C54" t="str">
            <v>SELLANTE ELÁSTICO O POLIURETANO</v>
          </cell>
          <cell r="D54" t="str">
            <v>LT</v>
          </cell>
          <cell r="E54">
            <v>12415.78947368421</v>
          </cell>
        </row>
        <row r="55">
          <cell r="B55">
            <v>48</v>
          </cell>
          <cell r="C55" t="str">
            <v>DISCO  DIAMANTADO SEGMENTADO 9 PULGADAS</v>
          </cell>
          <cell r="D55" t="str">
            <v>UND</v>
          </cell>
          <cell r="E55">
            <v>111900</v>
          </cell>
        </row>
        <row r="56">
          <cell r="B56">
            <v>49</v>
          </cell>
          <cell r="C56" t="str">
            <v>CONCRETO 21 MPa (3000) IMPERMEABILIZADO COMPRA DE MEZCLA</v>
          </cell>
          <cell r="D56" t="str">
            <v>M3</v>
          </cell>
          <cell r="E56">
            <v>572200</v>
          </cell>
        </row>
        <row r="57">
          <cell r="C57" t="str">
            <v>DISTANCIA ACARREO PLANTA DE MATERIALES</v>
          </cell>
          <cell r="D57" t="str">
            <v>KM</v>
          </cell>
          <cell r="E57">
            <v>58</v>
          </cell>
        </row>
        <row r="58">
          <cell r="C58" t="str">
            <v>DISTANCIA ACARREO MATERIALES</v>
          </cell>
          <cell r="D58" t="str">
            <v>KM</v>
          </cell>
          <cell r="E58">
            <v>8.7999999999999989</v>
          </cell>
        </row>
        <row r="59">
          <cell r="C59" t="str">
            <v>DISTANCIA DE ACARREO ESCOMBROS</v>
          </cell>
          <cell r="D59" t="str">
            <v>KM</v>
          </cell>
          <cell r="E59">
            <v>5</v>
          </cell>
        </row>
        <row r="60">
          <cell r="B60">
            <v>50</v>
          </cell>
          <cell r="C60" t="str">
            <v>TRANSPORTE DE ACERO (Kg-Km)</v>
          </cell>
          <cell r="D60" t="str">
            <v>KG/KM</v>
          </cell>
          <cell r="E60">
            <v>1.2</v>
          </cell>
        </row>
        <row r="66">
          <cell r="C66" t="str">
            <v>PAULO CESAR ARRIETA RAMIREZ</v>
          </cell>
        </row>
        <row r="67">
          <cell r="C67" t="str">
            <v>APOYO TECNICO SECRETARIA DE VIAS E INFRAESTRUCTURA</v>
          </cell>
        </row>
        <row r="68">
          <cell r="C68" t="str">
            <v>GOBERNACION DEL HUILA</v>
          </cell>
        </row>
      </sheetData>
      <sheetData sheetId="16">
        <row r="22">
          <cell r="B22" t="str">
            <v>No.</v>
          </cell>
          <cell r="C22" t="str">
            <v>Personal</v>
          </cell>
          <cell r="D22" t="str">
            <v>SMMLV</v>
          </cell>
          <cell r="E22" t="str">
            <v>Jornal</v>
          </cell>
          <cell r="F22" t="str">
            <v>F.P.</v>
          </cell>
          <cell r="G22" t="str">
            <v>Jornal+FP</v>
          </cell>
        </row>
        <row r="23">
          <cell r="C23" t="str">
            <v>ALBAÑILERIA</v>
          </cell>
        </row>
        <row r="24">
          <cell r="B24">
            <v>1</v>
          </cell>
          <cell r="C24" t="str">
            <v>AYUDANTE</v>
          </cell>
          <cell r="D24">
            <v>1</v>
          </cell>
          <cell r="E24">
            <v>47450</v>
          </cell>
          <cell r="F24">
            <v>1.85</v>
          </cell>
          <cell r="G24">
            <v>87782.5</v>
          </cell>
        </row>
        <row r="25">
          <cell r="C25" t="str">
            <v>AYUDANTE</v>
          </cell>
          <cell r="D25">
            <v>1</v>
          </cell>
          <cell r="E25">
            <v>47450</v>
          </cell>
          <cell r="F25">
            <v>1.85</v>
          </cell>
          <cell r="G25">
            <v>87782.5</v>
          </cell>
        </row>
        <row r="26">
          <cell r="B26">
            <v>1.1000000000000001</v>
          </cell>
          <cell r="C26" t="str">
            <v>AA-ALBAÑILERÍA</v>
          </cell>
          <cell r="E26">
            <v>94900</v>
          </cell>
          <cell r="F26">
            <v>1.85</v>
          </cell>
          <cell r="G26">
            <v>175565</v>
          </cell>
        </row>
        <row r="27">
          <cell r="B27">
            <v>1.1100000000000001</v>
          </cell>
          <cell r="C27" t="str">
            <v>OFICIAL</v>
          </cell>
          <cell r="D27">
            <v>1.5</v>
          </cell>
          <cell r="E27">
            <v>71175</v>
          </cell>
          <cell r="F27">
            <v>1.85</v>
          </cell>
          <cell r="G27">
            <v>131673.75</v>
          </cell>
        </row>
        <row r="28">
          <cell r="C28" t="str">
            <v>AYUDANTE</v>
          </cell>
          <cell r="D28">
            <v>1</v>
          </cell>
          <cell r="E28">
            <v>47450</v>
          </cell>
          <cell r="F28">
            <v>1.85</v>
          </cell>
          <cell r="G28">
            <v>87782.5</v>
          </cell>
        </row>
        <row r="29">
          <cell r="B29">
            <v>1.2</v>
          </cell>
          <cell r="C29" t="str">
            <v>OA-ALBAÑILERÍA</v>
          </cell>
          <cell r="E29">
            <v>118625</v>
          </cell>
          <cell r="F29">
            <v>1.85</v>
          </cell>
          <cell r="G29">
            <v>219456</v>
          </cell>
        </row>
        <row r="30">
          <cell r="C30" t="str">
            <v>OFICIAL</v>
          </cell>
          <cell r="D30">
            <v>1.5</v>
          </cell>
          <cell r="E30">
            <v>71175</v>
          </cell>
          <cell r="F30">
            <v>1.85</v>
          </cell>
          <cell r="G30">
            <v>131673.75</v>
          </cell>
        </row>
        <row r="31">
          <cell r="C31" t="str">
            <v>AYUDANTE</v>
          </cell>
          <cell r="D31">
            <v>1</v>
          </cell>
          <cell r="E31">
            <v>47450</v>
          </cell>
          <cell r="F31">
            <v>1.85</v>
          </cell>
          <cell r="G31">
            <v>87782.5</v>
          </cell>
        </row>
        <row r="32">
          <cell r="C32" t="str">
            <v>AYUDANTE</v>
          </cell>
          <cell r="D32">
            <v>1</v>
          </cell>
          <cell r="E32">
            <v>47450</v>
          </cell>
          <cell r="F32">
            <v>1.85</v>
          </cell>
          <cell r="G32">
            <v>87782.5</v>
          </cell>
        </row>
        <row r="33">
          <cell r="B33">
            <v>1.3</v>
          </cell>
          <cell r="C33" t="str">
            <v>OAA-ALBAÑILERÍA</v>
          </cell>
          <cell r="E33">
            <v>166075</v>
          </cell>
          <cell r="F33">
            <v>1.85</v>
          </cell>
          <cell r="G33">
            <v>307239</v>
          </cell>
        </row>
        <row r="34">
          <cell r="C34" t="str">
            <v>OFICIAL</v>
          </cell>
          <cell r="D34">
            <v>1.5</v>
          </cell>
          <cell r="E34">
            <v>71175</v>
          </cell>
          <cell r="F34">
            <v>1.85</v>
          </cell>
          <cell r="G34">
            <v>131673.75</v>
          </cell>
        </row>
        <row r="35">
          <cell r="C35" t="str">
            <v>AYUDANTE</v>
          </cell>
          <cell r="D35">
            <v>1</v>
          </cell>
          <cell r="E35">
            <v>47450</v>
          </cell>
          <cell r="F35">
            <v>1.85</v>
          </cell>
          <cell r="G35">
            <v>87782.5</v>
          </cell>
        </row>
        <row r="36">
          <cell r="C36" t="str">
            <v>AYUDANTE</v>
          </cell>
          <cell r="D36">
            <v>1</v>
          </cell>
          <cell r="E36">
            <v>47450</v>
          </cell>
          <cell r="F36">
            <v>1.85</v>
          </cell>
          <cell r="G36">
            <v>87782.5</v>
          </cell>
        </row>
        <row r="37">
          <cell r="C37" t="str">
            <v>AYUDANTE</v>
          </cell>
          <cell r="D37">
            <v>1</v>
          </cell>
          <cell r="E37">
            <v>47450</v>
          </cell>
          <cell r="F37">
            <v>1.85</v>
          </cell>
          <cell r="G37">
            <v>87782.5</v>
          </cell>
        </row>
        <row r="38">
          <cell r="B38">
            <v>1.4</v>
          </cell>
          <cell r="C38" t="str">
            <v>OAAA-ALBAÑILERÍA</v>
          </cell>
          <cell r="E38">
            <v>213525</v>
          </cell>
          <cell r="F38">
            <v>1.85</v>
          </cell>
          <cell r="G38">
            <v>395021</v>
          </cell>
        </row>
        <row r="39">
          <cell r="C39" t="str">
            <v>TOPOGRAFÍA</v>
          </cell>
        </row>
        <row r="40">
          <cell r="B40">
            <v>7.21</v>
          </cell>
          <cell r="C40" t="str">
            <v>II-TOPÓGRAFO</v>
          </cell>
          <cell r="D40">
            <v>5</v>
          </cell>
          <cell r="E40">
            <v>237250</v>
          </cell>
          <cell r="F40">
            <v>1.85</v>
          </cell>
          <cell r="G40">
            <v>438912.5</v>
          </cell>
        </row>
        <row r="41">
          <cell r="B41">
            <v>7.22</v>
          </cell>
          <cell r="C41" t="str">
            <v>II-AUXILIAR TOPOGRAFÍA</v>
          </cell>
          <cell r="D41">
            <v>2.5</v>
          </cell>
          <cell r="E41">
            <v>118625</v>
          </cell>
          <cell r="F41">
            <v>1.85</v>
          </cell>
          <cell r="G41">
            <v>219456.25</v>
          </cell>
        </row>
        <row r="42">
          <cell r="B42">
            <v>7.23</v>
          </cell>
          <cell r="C42" t="str">
            <v>II-CADENERO</v>
          </cell>
          <cell r="D42">
            <v>1.5</v>
          </cell>
          <cell r="E42">
            <v>81175</v>
          </cell>
          <cell r="F42">
            <v>1.85</v>
          </cell>
          <cell r="G42">
            <v>150173.75</v>
          </cell>
        </row>
        <row r="43">
          <cell r="B43">
            <v>10</v>
          </cell>
          <cell r="C43" t="str">
            <v>II-TOPOGRAFÍA</v>
          </cell>
          <cell r="E43">
            <v>437050</v>
          </cell>
          <cell r="F43">
            <v>1.85</v>
          </cell>
          <cell r="G43">
            <v>808543</v>
          </cell>
        </row>
      </sheetData>
      <sheetData sheetId="17"/>
      <sheetData sheetId="18">
        <row r="42">
          <cell r="AY42" t="e">
            <v>#REF!</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REV 29-12-apu y can"/>
      <sheetName val="INSUMOS COMPILADOS"/>
      <sheetName val="INSUMOS"/>
      <sheetName val="PRESUPUESTO GENERAL"/>
      <sheetName val="INSUMOS-"/>
      <sheetName val="EQUIPOS"/>
      <sheetName val="PERS"/>
      <sheetName val="CONC"/>
      <sheetName val="MORT"/>
      <sheetName val="COSTO DET. MDEOBRA"/>
      <sheetName val="FP"/>
      <sheetName val="formato"/>
      <sheetName val="1.1.1"/>
      <sheetName val="1.1.2"/>
      <sheetName val="1.1.3"/>
      <sheetName val="1.2.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5.1"/>
      <sheetName val="2.1.1"/>
      <sheetName val="2.1.2"/>
      <sheetName val="2.1.3"/>
      <sheetName val="2.2.1"/>
      <sheetName val="2.2.2"/>
      <sheetName val="2.2.3"/>
      <sheetName val="2.2.4"/>
      <sheetName val="3.1.1"/>
      <sheetName val="3.1.2"/>
      <sheetName val="3.1.3"/>
      <sheetName val="3.1.4"/>
      <sheetName val="3.1.5"/>
      <sheetName val="3.1.6"/>
      <sheetName val="3.1.7"/>
      <sheetName val="3.1.6-"/>
      <sheetName val="3.1.7-"/>
      <sheetName val="3.1.8"/>
      <sheetName val="4.1.1"/>
      <sheetName val="4.1.2"/>
      <sheetName val="4.1.3"/>
      <sheetName val="4.1.4"/>
      <sheetName val="4.1.5"/>
      <sheetName val="4.1.6"/>
      <sheetName val="4.1.7"/>
      <sheetName val="4.2.1"/>
      <sheetName val="4.2.2"/>
      <sheetName val="4.2.3"/>
      <sheetName val="4.2.4"/>
      <sheetName val="4.2.5"/>
      <sheetName val="4.2.6"/>
      <sheetName val="4.2.7"/>
      <sheetName val="4.2.8"/>
      <sheetName val="5.1.1"/>
      <sheetName val="5.1.2"/>
      <sheetName val="5.1.3"/>
      <sheetName val="6.1.1"/>
      <sheetName val="6.1.2"/>
      <sheetName val="6.2.1"/>
      <sheetName val="7.1.1-"/>
      <sheetName val="7.1.2"/>
      <sheetName val="8.1.1"/>
      <sheetName val="8.1.2"/>
      <sheetName val="8.1.3"/>
      <sheetName val="8.1.4"/>
      <sheetName val="8.1.5"/>
      <sheetName val="8.1.6"/>
      <sheetName val="8.1.7"/>
      <sheetName val="8.1.8"/>
      <sheetName val="8.1.9"/>
      <sheetName val="8.1.10"/>
      <sheetName val="8.2.1"/>
      <sheetName val="8.2.2"/>
      <sheetName val="8.2.3"/>
      <sheetName val="8.2.4"/>
      <sheetName val="9.1.1"/>
      <sheetName val="9.1.2"/>
      <sheetName val="9.1.3"/>
      <sheetName val="9.1.4"/>
      <sheetName val="9.1.5"/>
      <sheetName val="9.1.6"/>
      <sheetName val="9.2.1"/>
      <sheetName val="9.2.2"/>
      <sheetName val="9.2.3"/>
      <sheetName val="9.2.4"/>
      <sheetName val="9.2.5"/>
      <sheetName val="9.2.6"/>
      <sheetName val="9.2.7 "/>
      <sheetName val="9.2.8-"/>
      <sheetName val="9.2.9"/>
      <sheetName val="9.2.10"/>
      <sheetName val="9.2.11"/>
      <sheetName val="9.2.12"/>
      <sheetName val="9.2.13"/>
      <sheetName val="9.2.14"/>
      <sheetName val="9.2.15"/>
      <sheetName val="9.2.16"/>
      <sheetName val="9.2.17"/>
      <sheetName val="9.2.18"/>
      <sheetName val="9.3.1"/>
      <sheetName val="9.3.2"/>
      <sheetName val="9.3.3"/>
      <sheetName val="9.3.4"/>
      <sheetName val="9.3.5"/>
      <sheetName val="9.3.6"/>
      <sheetName val="9.3.7"/>
      <sheetName val="9.3.8"/>
      <sheetName val="9.3.9"/>
      <sheetName val="9.3.10 "/>
      <sheetName val="9.3.11"/>
      <sheetName val="9.4.1"/>
      <sheetName val="9.4.2"/>
      <sheetName val="9.4.3"/>
      <sheetName val="9.4.4"/>
      <sheetName val="9.4.5"/>
      <sheetName val="9.4.6"/>
      <sheetName val="9.4.7-"/>
      <sheetName val="9.4.8"/>
      <sheetName val="9.4.9"/>
      <sheetName val="9.5.1"/>
      <sheetName val="9.5.2"/>
      <sheetName val="9.5.3"/>
      <sheetName val="9.5.4"/>
      <sheetName val="9.5.5"/>
      <sheetName val="9.5.6"/>
      <sheetName val="9.5.7"/>
      <sheetName val="9.5.8"/>
      <sheetName val="9.5.9"/>
      <sheetName val="9.5.10"/>
      <sheetName val="9.5.11"/>
      <sheetName val="9.5.12"/>
      <sheetName val="9.5.13"/>
      <sheetName val="9.5.14"/>
      <sheetName val="9.5.15 "/>
      <sheetName val="9.5.16 "/>
      <sheetName val="9.6.1"/>
      <sheetName val="9.6.2"/>
      <sheetName val="9.6.3"/>
      <sheetName val="9.6.4"/>
      <sheetName val="9.6.5"/>
      <sheetName val="9.6.6"/>
      <sheetName val="9.6.7"/>
      <sheetName val="9.6.8"/>
      <sheetName val="9.6.9"/>
      <sheetName val="9.6.10"/>
      <sheetName val="9.6.11"/>
      <sheetName val="9.6.12"/>
      <sheetName val="9.6.13"/>
      <sheetName val="9.7.1"/>
      <sheetName val="9.7.2"/>
      <sheetName val="9.7.3"/>
      <sheetName val="9.7.4"/>
      <sheetName val="9.7.5"/>
      <sheetName val="9.7.6"/>
      <sheetName val="9.7.7"/>
      <sheetName val="9.7.8"/>
      <sheetName val="9.7.9"/>
      <sheetName val="9.7.10"/>
      <sheetName val="9.7.11"/>
      <sheetName val="9.7.12"/>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8.27"/>
      <sheetName val="9.8.28-"/>
      <sheetName val="9.8.29"/>
      <sheetName val="9.8.30"/>
      <sheetName val="9.8.31"/>
      <sheetName val="9.8.32"/>
      <sheetName val="9.8.33"/>
      <sheetName val="9.8.34"/>
      <sheetName val="9.8.35"/>
      <sheetName val="9.8.36"/>
      <sheetName val="9.8.37"/>
      <sheetName val="9.8.38"/>
      <sheetName val="9.8.39"/>
      <sheetName val="9.8.40"/>
      <sheetName val="9.9.1"/>
      <sheetName val="9.9.2"/>
      <sheetName val="9.9.3"/>
      <sheetName val="9.9.4"/>
      <sheetName val="9.9.5"/>
      <sheetName val="9.9.6"/>
      <sheetName val="9.9.7"/>
      <sheetName val="9.9.8"/>
      <sheetName val="9.9.9"/>
      <sheetName val="9.9.11"/>
      <sheetName val="9.9.10"/>
      <sheetName val="9.9.12"/>
      <sheetName val="9.9.13"/>
      <sheetName val="9.10.1"/>
      <sheetName val="9.10.2"/>
      <sheetName val="9.10.3"/>
      <sheetName val="9.10.4"/>
      <sheetName val="9.10.5"/>
      <sheetName val="9.10.6"/>
      <sheetName val="9.10.7"/>
      <sheetName val="9.10.8"/>
      <sheetName val="9.10.9"/>
      <sheetName val="9.10.10"/>
      <sheetName val="9.10.11"/>
      <sheetName val="9.10.12"/>
      <sheetName val="9.10.13-"/>
      <sheetName val="9.10.14"/>
      <sheetName val="9.10.15"/>
      <sheetName val="9.10.16"/>
      <sheetName val="9.10.17"/>
      <sheetName val="9.10.18"/>
      <sheetName val="9.10.19-"/>
      <sheetName val="9.10.20-"/>
      <sheetName val="9.10.21-"/>
      <sheetName val="9.11.1"/>
      <sheetName val="9.11.2"/>
      <sheetName val="9.11.3"/>
      <sheetName val="9.11.4"/>
      <sheetName val="9.11.5"/>
      <sheetName val="9.11.6"/>
      <sheetName val="9.11.7"/>
      <sheetName val="9.11.8"/>
      <sheetName val="9.11.9"/>
      <sheetName val="9.11.10"/>
      <sheetName val="9.11.11"/>
      <sheetName val="9.11.12"/>
      <sheetName val="9.11.13"/>
      <sheetName val="9.11.14"/>
      <sheetName val="9.11.15-"/>
      <sheetName val="9.11.16"/>
      <sheetName val="9.11.17"/>
      <sheetName val="9.11.18"/>
      <sheetName val="9.11.19"/>
      <sheetName val="9.11.20"/>
      <sheetName val="9.12.1"/>
      <sheetName val="9.12.2"/>
      <sheetName val="9.12.3"/>
      <sheetName val="9.12.4"/>
      <sheetName val="9.12.5"/>
      <sheetName val="9.12.6"/>
      <sheetName val="9.12.7"/>
      <sheetName val="9.12.8"/>
      <sheetName val="9.12.9"/>
      <sheetName val="9.12.10"/>
      <sheetName val="9.12.11"/>
      <sheetName val="9.12.12"/>
      <sheetName val="9.12.13"/>
      <sheetName val="9.12.14"/>
      <sheetName val="9.12.15"/>
      <sheetName val="9.12.16"/>
      <sheetName val="9.12.17"/>
      <sheetName val="9.12.18"/>
      <sheetName val="10.1.1"/>
      <sheetName val="10.1.2"/>
      <sheetName val="10.2.1"/>
      <sheetName val="10.2.2"/>
      <sheetName val="10.2.3"/>
      <sheetName val="10.2.4"/>
      <sheetName val="10.2.5"/>
      <sheetName val="11.1.1"/>
      <sheetName val="11.1.2"/>
      <sheetName val="11.1.3"/>
      <sheetName val="11.2.1"/>
      <sheetName val="11.2.2"/>
      <sheetName val="11.2.3"/>
      <sheetName val="11.2.4"/>
      <sheetName val="11.2.5"/>
      <sheetName val="11.2.6"/>
      <sheetName val="11.2.7"/>
      <sheetName val="12.1.1"/>
      <sheetName val="13.1.1"/>
      <sheetName val="13.1.2"/>
      <sheetName val="13.1.3"/>
      <sheetName val="13.1.4"/>
      <sheetName val="13.1.5"/>
      <sheetName val="13.1.6"/>
      <sheetName val="13.1.7"/>
      <sheetName val="13.1.8"/>
      <sheetName val="13.1.9"/>
      <sheetName val="13.1.10"/>
      <sheetName val="13.1.11"/>
      <sheetName val="13.1.12"/>
      <sheetName val="13.1.13"/>
      <sheetName val="13.1.14"/>
      <sheetName val="13.1.15"/>
      <sheetName val="13.1.16"/>
      <sheetName val="13.1.17"/>
      <sheetName val="13.1.18"/>
      <sheetName val="13.1.19"/>
      <sheetName val="13.1.20"/>
      <sheetName val="13.1.21"/>
      <sheetName val="13.1.22"/>
      <sheetName val="13.1.23"/>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3.2.30"/>
      <sheetName val="13.2.31"/>
      <sheetName val="13.2.32 "/>
      <sheetName val="13.2.33"/>
      <sheetName val="13.2.34"/>
      <sheetName val="13.2.35"/>
      <sheetName val="13.3.1"/>
      <sheetName val="13.3.2"/>
      <sheetName val="13.3.3"/>
      <sheetName val="13.3.4"/>
      <sheetName val="13.3.5"/>
      <sheetName val="13.3.6"/>
      <sheetName val="13.3.7"/>
      <sheetName val="13.3.8"/>
      <sheetName val="13.3.9"/>
      <sheetName val="13.3.10"/>
      <sheetName val="13.3.11"/>
      <sheetName val="13.3.12"/>
      <sheetName val="13.3.13"/>
      <sheetName val="13.3.14"/>
      <sheetName val="13.4.1"/>
      <sheetName val="13.4.2"/>
      <sheetName val="13.4.3"/>
      <sheetName val="13.4.4"/>
      <sheetName val="13.4.5"/>
      <sheetName val="13.4.6"/>
      <sheetName val="13.4.7"/>
      <sheetName val="13.4.8"/>
      <sheetName val="13.5.1"/>
      <sheetName val="13.5.2"/>
      <sheetName val="13.5.3"/>
      <sheetName val="13.5.4"/>
      <sheetName val="13.5.5"/>
      <sheetName val="13.5.6"/>
      <sheetName val="13.5.7"/>
      <sheetName val="13.5.8"/>
      <sheetName val="13.5.9"/>
      <sheetName val="13.6.1"/>
      <sheetName val="13.6.2"/>
      <sheetName val="13.6.3"/>
      <sheetName val="13.6.4"/>
      <sheetName val="13.6.5"/>
      <sheetName val="13.6.6"/>
      <sheetName val="13.6.7"/>
      <sheetName val="13.6.8"/>
      <sheetName val="13.6.9"/>
      <sheetName val="13.6.10"/>
      <sheetName val="13.7.1"/>
      <sheetName val="13.7.2"/>
      <sheetName val="13.7.3"/>
      <sheetName val="13.7.4"/>
      <sheetName val="13.7.5"/>
      <sheetName val="13.7.6"/>
      <sheetName val="13.7.7"/>
      <sheetName val="13.7.8"/>
      <sheetName val="13.7.9"/>
      <sheetName val="13.7.10"/>
      <sheetName val="13.7.11"/>
      <sheetName val="13.8.1"/>
      <sheetName val="13.8.2"/>
      <sheetName val="13.8.3"/>
      <sheetName val="13.8.4"/>
      <sheetName val="13.8.5"/>
      <sheetName val="13.8.6"/>
      <sheetName val="13.9.1"/>
      <sheetName val="13.9.2"/>
      <sheetName val="13.9.3"/>
      <sheetName val="13.9.4"/>
      <sheetName val="13.9.5"/>
      <sheetName val="14.1.1-"/>
      <sheetName val="14.1.2-"/>
      <sheetName val="14.1.3-"/>
      <sheetName val="14.1.4-"/>
      <sheetName val="14.1.5-"/>
      <sheetName val="14.1.6-"/>
      <sheetName val="14.1.7-"/>
      <sheetName val="14.1.8-"/>
      <sheetName val="14.1.9-"/>
      <sheetName val="14.1.10-"/>
      <sheetName val="14.1.11-"/>
      <sheetName val="14.1.12-"/>
      <sheetName val="14.2.1-"/>
      <sheetName val="14.2.2-"/>
      <sheetName val="14.2.3-"/>
      <sheetName val="14.2.4-"/>
      <sheetName val="14.2.5-"/>
      <sheetName val="14.2.6-"/>
      <sheetName val="14.3.1-"/>
      <sheetName val="14.3.2-"/>
      <sheetName val="14.3.3-"/>
      <sheetName val="14.3.4-"/>
      <sheetName val="14.3.5-"/>
      <sheetName val="14.3.6-"/>
      <sheetName val="14.3.7-"/>
      <sheetName val="14.3.8-"/>
      <sheetName val="14.3.9-"/>
      <sheetName val="14.3.10-"/>
      <sheetName val="14.3.11-"/>
      <sheetName val="14.3.12-"/>
      <sheetName val="14.3.13-"/>
      <sheetName val="14.3.14-"/>
      <sheetName val="14.3.15-"/>
      <sheetName val="14.3.16-"/>
      <sheetName val="14.3.17-"/>
      <sheetName val="14.3.18-"/>
      <sheetName val="14.3.19-"/>
      <sheetName val="14.3.20-"/>
      <sheetName val="14.3.21-"/>
      <sheetName val="14.4.1-"/>
      <sheetName val="14.4.2-"/>
      <sheetName val="14.4.3-"/>
      <sheetName val="14.4.4-"/>
      <sheetName val="14.4.5-"/>
      <sheetName val="14.4.6"/>
      <sheetName val="14.4.7"/>
      <sheetName val="RETIE-"/>
      <sheetName val="RETILAP-"/>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s>
    <sheetDataSet>
      <sheetData sheetId="0"/>
      <sheetData sheetId="1"/>
      <sheetData sheetId="2"/>
      <sheetData sheetId="3"/>
      <sheetData sheetId="4">
        <row r="11">
          <cell r="B11" t="str">
            <v>LISTADO DE MATERIALES/INSUMOS</v>
          </cell>
          <cell r="C11">
            <v>0</v>
          </cell>
          <cell r="D11">
            <v>0</v>
          </cell>
          <cell r="E11">
            <v>0</v>
          </cell>
        </row>
        <row r="12">
          <cell r="B12" t="str">
            <v>No.</v>
          </cell>
          <cell r="C12" t="str">
            <v>Item</v>
          </cell>
          <cell r="D12" t="str">
            <v>Unidad</v>
          </cell>
          <cell r="E12" t="str">
            <v>Precio</v>
          </cell>
        </row>
        <row r="13">
          <cell r="B13">
            <v>1.0009999999999999</v>
          </cell>
          <cell r="C13" t="str">
            <v>Agua</v>
          </cell>
          <cell r="D13" t="str">
            <v>LT</v>
          </cell>
          <cell r="E13">
            <v>1</v>
          </cell>
        </row>
        <row r="14">
          <cell r="B14">
            <v>1.002</v>
          </cell>
          <cell r="C14" t="str">
            <v>Arena de peña</v>
          </cell>
          <cell r="D14" t="str">
            <v>M3</v>
          </cell>
          <cell r="E14">
            <v>49516</v>
          </cell>
        </row>
        <row r="15">
          <cell r="B15">
            <v>1.0029999999999999</v>
          </cell>
          <cell r="C15" t="str">
            <v>Cemento gris</v>
          </cell>
          <cell r="D15" t="str">
            <v>KG</v>
          </cell>
          <cell r="E15">
            <v>527</v>
          </cell>
        </row>
        <row r="16">
          <cell r="B16">
            <v>1.004</v>
          </cell>
          <cell r="C16" t="str">
            <v>Arena lavada de peña</v>
          </cell>
          <cell r="D16" t="str">
            <v>M3</v>
          </cell>
          <cell r="E16">
            <v>59216</v>
          </cell>
        </row>
        <row r="17">
          <cell r="B17">
            <v>1.0049999999999999</v>
          </cell>
          <cell r="C17" t="str">
            <v>Gravilla 1/2"</v>
          </cell>
          <cell r="D17" t="str">
            <v>M3</v>
          </cell>
          <cell r="E17">
            <v>94875</v>
          </cell>
        </row>
        <row r="18">
          <cell r="B18">
            <v>1.006</v>
          </cell>
          <cell r="C18" t="str">
            <v>Gravilla 1"</v>
          </cell>
          <cell r="D18" t="str">
            <v>M3</v>
          </cell>
          <cell r="E18">
            <v>92049</v>
          </cell>
        </row>
        <row r="19">
          <cell r="B19">
            <v>1.0089999999999999</v>
          </cell>
          <cell r="C19" t="str">
            <v>Concreto 1500 PSI (14MPA) mezclado en obra.</v>
          </cell>
          <cell r="D19" t="str">
            <v>M3</v>
          </cell>
          <cell r="E19">
            <v>300547</v>
          </cell>
        </row>
        <row r="20">
          <cell r="B20">
            <v>1.01</v>
          </cell>
          <cell r="C20" t="str">
            <v>Concreto 2000 PSI (14MPA) mezclado en obra.</v>
          </cell>
          <cell r="D20" t="str">
            <v>M3</v>
          </cell>
          <cell r="E20">
            <v>403856</v>
          </cell>
        </row>
        <row r="21">
          <cell r="B21">
            <v>1.0109999999999999</v>
          </cell>
          <cell r="C21" t="str">
            <v>Concreto 2500 PSI (17.5MPA) mezclado en obra.</v>
          </cell>
          <cell r="D21" t="str">
            <v>M3</v>
          </cell>
          <cell r="E21">
            <v>428425</v>
          </cell>
        </row>
        <row r="22">
          <cell r="B22">
            <v>1.012</v>
          </cell>
          <cell r="C22" t="str">
            <v>Concreto 3000 PSI (21MPA) mezclado en obra.</v>
          </cell>
          <cell r="D22" t="str">
            <v>M3</v>
          </cell>
          <cell r="E22">
            <v>447505</v>
          </cell>
        </row>
        <row r="23">
          <cell r="B23">
            <v>1.0129999999999999</v>
          </cell>
          <cell r="C23" t="str">
            <v>Concreto 3500 PSI (24.5MPA) mezclado en obra.</v>
          </cell>
          <cell r="D23" t="str">
            <v>M3</v>
          </cell>
          <cell r="E23">
            <v>458696</v>
          </cell>
        </row>
        <row r="24">
          <cell r="B24">
            <v>1.014</v>
          </cell>
          <cell r="C24" t="str">
            <v>Piedra Rajón</v>
          </cell>
          <cell r="D24" t="str">
            <v>M3</v>
          </cell>
          <cell r="E24">
            <v>43714</v>
          </cell>
        </row>
        <row r="25">
          <cell r="B25">
            <v>1.0149999999999999</v>
          </cell>
          <cell r="C25" t="str">
            <v>Mortero 1:3 impermeabilizado</v>
          </cell>
          <cell r="D25" t="str">
            <v>M3</v>
          </cell>
          <cell r="E25">
            <v>500417</v>
          </cell>
        </row>
        <row r="26">
          <cell r="B26">
            <v>1.016</v>
          </cell>
          <cell r="C26" t="str">
            <v>Mortero 1:4 impermeabilizado</v>
          </cell>
          <cell r="D26" t="str">
            <v>M3</v>
          </cell>
          <cell r="E26">
            <v>455948</v>
          </cell>
        </row>
        <row r="27">
          <cell r="B27">
            <v>1.0169999999999999</v>
          </cell>
          <cell r="C27" t="str">
            <v>Recebo común</v>
          </cell>
          <cell r="D27" t="str">
            <v>M3</v>
          </cell>
          <cell r="E27">
            <v>31243</v>
          </cell>
        </row>
        <row r="28">
          <cell r="B28">
            <v>1.018</v>
          </cell>
          <cell r="C28" t="str">
            <v>Geotextil no tejido 1800</v>
          </cell>
          <cell r="D28" t="str">
            <v>M2</v>
          </cell>
          <cell r="E28">
            <v>3503</v>
          </cell>
        </row>
        <row r="29">
          <cell r="B29">
            <v>1.0189999999999999</v>
          </cell>
          <cell r="C29" t="str">
            <v>Acero corrugado 60000 PSI</v>
          </cell>
          <cell r="D29" t="str">
            <v>KG</v>
          </cell>
          <cell r="E29">
            <v>3451</v>
          </cell>
        </row>
        <row r="30">
          <cell r="B30">
            <v>1.02</v>
          </cell>
          <cell r="C30" t="str">
            <v>Malla electrosoldada 15x15cm 7mm</v>
          </cell>
          <cell r="D30" t="str">
            <v>KG</v>
          </cell>
          <cell r="E30">
            <v>4657</v>
          </cell>
        </row>
        <row r="31">
          <cell r="B31">
            <v>1.0209999999999999</v>
          </cell>
          <cell r="C31" t="str">
            <v>Listón 3x3cmx3m</v>
          </cell>
          <cell r="D31" t="str">
            <v>UN</v>
          </cell>
          <cell r="E31">
            <v>4167</v>
          </cell>
        </row>
        <row r="32">
          <cell r="B32">
            <v>1.0229999999999999</v>
          </cell>
          <cell r="C32" t="str">
            <v>Vara clavo Ø 6-8cm 3m</v>
          </cell>
          <cell r="D32" t="str">
            <v>ML</v>
          </cell>
          <cell r="E32">
            <v>2226</v>
          </cell>
        </row>
        <row r="33">
          <cell r="B33">
            <v>1.024</v>
          </cell>
          <cell r="C33" t="str">
            <v>Tabla chapa 30x1.8-2cm x 2.9m ord.</v>
          </cell>
          <cell r="D33" t="str">
            <v>ML</v>
          </cell>
          <cell r="E33">
            <v>5705</v>
          </cell>
        </row>
        <row r="34">
          <cell r="B34">
            <v>1.0249999999999999</v>
          </cell>
          <cell r="C34" t="str">
            <v>Repisa 8x4cm  ordinaria</v>
          </cell>
          <cell r="D34" t="str">
            <v>ML</v>
          </cell>
          <cell r="E34">
            <v>3483</v>
          </cell>
        </row>
        <row r="35">
          <cell r="B35">
            <v>1.026</v>
          </cell>
          <cell r="C35" t="str">
            <v>Listón  4.5x4.5cm(2"x2")</v>
          </cell>
          <cell r="D35" t="str">
            <v>ML</v>
          </cell>
          <cell r="E35">
            <v>4031</v>
          </cell>
        </row>
        <row r="36">
          <cell r="B36">
            <v>1.0261</v>
          </cell>
          <cell r="C36" t="str">
            <v xml:space="preserve">Listón 2x2cm </v>
          </cell>
          <cell r="D36" t="str">
            <v>ml</v>
          </cell>
          <cell r="E36">
            <v>1143</v>
          </cell>
        </row>
        <row r="37">
          <cell r="B37">
            <v>1.0269999999999999</v>
          </cell>
          <cell r="C37" t="str">
            <v>Puntilla con cabeza 2"</v>
          </cell>
          <cell r="D37" t="str">
            <v>Lb</v>
          </cell>
          <cell r="E37">
            <v>3241</v>
          </cell>
        </row>
        <row r="38">
          <cell r="B38">
            <v>1.0289999999999999</v>
          </cell>
          <cell r="C38" t="str">
            <v>Poste madera rolliza Ø 15 cm</v>
          </cell>
          <cell r="D38" t="str">
            <v>ML</v>
          </cell>
          <cell r="E38">
            <v>8165</v>
          </cell>
        </row>
        <row r="39">
          <cell r="B39">
            <v>1.034</v>
          </cell>
          <cell r="C39" t="str">
            <v>Rollo tela verde 65gr 100mlx2.1m</v>
          </cell>
          <cell r="D39" t="str">
            <v>ML</v>
          </cell>
          <cell r="E39">
            <v>1900</v>
          </cell>
        </row>
        <row r="40">
          <cell r="B40">
            <v>1.0349999999999999</v>
          </cell>
          <cell r="C40" t="str">
            <v>Breaker enchufable monopolar de 1x20A</v>
          </cell>
          <cell r="D40" t="str">
            <v>UN</v>
          </cell>
          <cell r="E40">
            <v>9900</v>
          </cell>
        </row>
        <row r="41">
          <cell r="B41">
            <v>1.036</v>
          </cell>
          <cell r="C41" t="str">
            <v>Cable aluminio serie 8000 aislado PVC 1/0 AWG</v>
          </cell>
          <cell r="D41" t="str">
            <v>ML</v>
          </cell>
          <cell r="E41">
            <v>4497</v>
          </cell>
        </row>
        <row r="42">
          <cell r="B42">
            <v>1.0369999999999999</v>
          </cell>
          <cell r="C42" t="str">
            <v>Cable aluminio serie 8000 aislado PVC 2/0 AWG</v>
          </cell>
          <cell r="D42" t="str">
            <v>ML</v>
          </cell>
          <cell r="E42">
            <v>6763</v>
          </cell>
        </row>
        <row r="43">
          <cell r="B43">
            <v>1.038</v>
          </cell>
          <cell r="C43" t="str">
            <v>Tablero trifásico con puerta 12 circuitos</v>
          </cell>
          <cell r="D43" t="str">
            <v>UN</v>
          </cell>
          <cell r="E43">
            <v>229750</v>
          </cell>
        </row>
        <row r="44">
          <cell r="B44">
            <v>1.0389999999999999</v>
          </cell>
          <cell r="C44" t="str">
            <v>Tomacorriente trifásico</v>
          </cell>
          <cell r="D44" t="str">
            <v>UN</v>
          </cell>
          <cell r="E44">
            <v>13645</v>
          </cell>
        </row>
        <row r="45">
          <cell r="B45">
            <v>1.04</v>
          </cell>
          <cell r="C45" t="str">
            <v>Distanciador clip mortero</v>
          </cell>
          <cell r="D45" t="str">
            <v>UN</v>
          </cell>
          <cell r="E45">
            <v>400</v>
          </cell>
        </row>
        <row r="46">
          <cell r="B46">
            <v>1.0409999999999999</v>
          </cell>
          <cell r="C46" t="str">
            <v>Dilatador piso 2.4x0.5cm x 2m</v>
          </cell>
          <cell r="D46" t="str">
            <v>UN</v>
          </cell>
          <cell r="E46">
            <v>2600</v>
          </cell>
        </row>
        <row r="47">
          <cell r="B47">
            <v>1.042</v>
          </cell>
          <cell r="C47" t="str">
            <v>Alambre negro  Cal. 18</v>
          </cell>
          <cell r="D47" t="str">
            <v>KG</v>
          </cell>
          <cell r="E47">
            <v>4150</v>
          </cell>
        </row>
        <row r="48">
          <cell r="B48">
            <v>1.0429999999999999</v>
          </cell>
          <cell r="C48" t="str">
            <v>Subbase granular Tipo 1 (B400)</v>
          </cell>
          <cell r="D48" t="str">
            <v>M3</v>
          </cell>
          <cell r="E48">
            <v>53770</v>
          </cell>
        </row>
        <row r="49">
          <cell r="B49">
            <v>1.048</v>
          </cell>
          <cell r="C49" t="str">
            <v>Cinta PVC V-10 junta</v>
          </cell>
          <cell r="D49" t="str">
            <v>ML</v>
          </cell>
          <cell r="E49">
            <v>14702</v>
          </cell>
        </row>
        <row r="50">
          <cell r="B50">
            <v>1.0489999999999999</v>
          </cell>
          <cell r="C50" t="str">
            <v>Aditivo impermeabilizante para concreto 4.5Kg</v>
          </cell>
          <cell r="D50" t="str">
            <v>KG</v>
          </cell>
          <cell r="E50">
            <v>18760</v>
          </cell>
        </row>
        <row r="51">
          <cell r="B51">
            <v>1.05</v>
          </cell>
          <cell r="C51" t="str">
            <v>VALOR PROMEDIO TUBERÍA ESTRUCTURAL METÁLICA</v>
          </cell>
          <cell r="D51" t="str">
            <v>KG</v>
          </cell>
          <cell r="E51">
            <v>4894</v>
          </cell>
        </row>
        <row r="52">
          <cell r="B52">
            <v>1.0501</v>
          </cell>
          <cell r="C52" t="str">
            <v>Tubo estructural 50x50mm e=3mm galvanizado</v>
          </cell>
          <cell r="D52" t="str">
            <v>KG</v>
          </cell>
          <cell r="E52">
            <v>4613</v>
          </cell>
        </row>
        <row r="53">
          <cell r="B53">
            <v>1.0502</v>
          </cell>
          <cell r="C53" t="str">
            <v>Tubo estructural 400x200mm e=9mm</v>
          </cell>
          <cell r="D53" t="str">
            <v>KG</v>
          </cell>
          <cell r="E53">
            <v>10063</v>
          </cell>
        </row>
        <row r="54">
          <cell r="B54">
            <v>1.0503</v>
          </cell>
          <cell r="C54" t="str">
            <v>Tubo estructural 25x25mm e=2mm</v>
          </cell>
          <cell r="D54" t="str">
            <v>KG</v>
          </cell>
          <cell r="E54">
            <v>5232</v>
          </cell>
        </row>
        <row r="55">
          <cell r="B55">
            <v>1.0504</v>
          </cell>
          <cell r="C55" t="str">
            <v>Tubo redondo 6" e=4mm</v>
          </cell>
          <cell r="D55" t="str">
            <v>KG</v>
          </cell>
          <cell r="E55">
            <v>5074</v>
          </cell>
        </row>
        <row r="56">
          <cell r="B56">
            <v>1.0505</v>
          </cell>
          <cell r="C56" t="str">
            <v>Tubo redondo 2" e=4mm</v>
          </cell>
          <cell r="D56" t="str">
            <v>KG</v>
          </cell>
          <cell r="E56">
            <v>4273</v>
          </cell>
        </row>
        <row r="57">
          <cell r="B57">
            <v>1.0506</v>
          </cell>
          <cell r="C57" t="str">
            <v>Tubo redondo 3" e= 4mm</v>
          </cell>
          <cell r="D57" t="str">
            <v>KG</v>
          </cell>
          <cell r="E57">
            <v>4273</v>
          </cell>
        </row>
        <row r="58">
          <cell r="B58">
            <v>1.0507</v>
          </cell>
          <cell r="C58" t="str">
            <v>Tubo redondo 12"e=10mm</v>
          </cell>
          <cell r="D58" t="str">
            <v>KG</v>
          </cell>
          <cell r="E58">
            <v>10148</v>
          </cell>
        </row>
        <row r="59">
          <cell r="B59">
            <v>1.0508</v>
          </cell>
          <cell r="C59" t="str">
            <v>Perfil C PHR 305x80</v>
          </cell>
          <cell r="D59" t="str">
            <v>KG</v>
          </cell>
          <cell r="E59">
            <v>4457</v>
          </cell>
        </row>
        <row r="60">
          <cell r="B60">
            <v>1.0508999999999999</v>
          </cell>
          <cell r="C60" t="str">
            <v>Lámina A36 e=12.7mm</v>
          </cell>
          <cell r="D60" t="str">
            <v>KG</v>
          </cell>
          <cell r="E60">
            <v>4001</v>
          </cell>
        </row>
        <row r="61">
          <cell r="B61">
            <v>1.05111</v>
          </cell>
          <cell r="C61" t="str">
            <v>Lámina A36 e=25.4mm</v>
          </cell>
          <cell r="D61" t="str">
            <v>KG</v>
          </cell>
          <cell r="E61">
            <v>4175</v>
          </cell>
        </row>
        <row r="62">
          <cell r="B62">
            <v>1.0510999999999999</v>
          </cell>
          <cell r="C62" t="str">
            <v>Lámina A36 e=1 1/2"</v>
          </cell>
          <cell r="D62" t="str">
            <v>KG</v>
          </cell>
          <cell r="E62">
            <v>4529</v>
          </cell>
        </row>
        <row r="63">
          <cell r="B63">
            <v>1.0509999999999999</v>
          </cell>
          <cell r="C63" t="str">
            <v xml:space="preserve">Ladrillo tolete común </v>
          </cell>
          <cell r="D63" t="str">
            <v>UN</v>
          </cell>
          <cell r="E63">
            <v>438</v>
          </cell>
        </row>
        <row r="64">
          <cell r="B64">
            <v>1.052</v>
          </cell>
          <cell r="C64" t="str">
            <v>Anclajes para estructura metálica en acero</v>
          </cell>
          <cell r="D64" t="str">
            <v>KG</v>
          </cell>
          <cell r="E64">
            <v>42233</v>
          </cell>
        </row>
        <row r="65">
          <cell r="B65">
            <v>1.0529999999999999</v>
          </cell>
          <cell r="C65" t="str">
            <v>Soldadura 7018 x 1/8"</v>
          </cell>
          <cell r="D65" t="str">
            <v>KG</v>
          </cell>
          <cell r="E65">
            <v>8400</v>
          </cell>
        </row>
        <row r="66">
          <cell r="B66">
            <v>1.054</v>
          </cell>
          <cell r="C66" t="str">
            <v xml:space="preserve">Aditivo impermeabilizante para morteros (20kg) </v>
          </cell>
          <cell r="D66" t="str">
            <v>KG</v>
          </cell>
          <cell r="E66">
            <v>11921</v>
          </cell>
        </row>
        <row r="67">
          <cell r="B67">
            <v>1.0549999999999999</v>
          </cell>
          <cell r="C67" t="str">
            <v>Conexiones, platinas y pernos para estructura metálica acero.</v>
          </cell>
          <cell r="D67" t="str">
            <v>KG</v>
          </cell>
          <cell r="E67">
            <v>3691</v>
          </cell>
        </row>
        <row r="68">
          <cell r="B68">
            <v>1.0569999999999999</v>
          </cell>
          <cell r="C68" t="str">
            <v>Mortero 1:3</v>
          </cell>
          <cell r="D68" t="str">
            <v>M3</v>
          </cell>
          <cell r="E68">
            <v>369286</v>
          </cell>
        </row>
        <row r="69">
          <cell r="B69">
            <v>1.0580000000000001</v>
          </cell>
          <cell r="C69" t="str">
            <v>Mortero 1:4</v>
          </cell>
          <cell r="D69" t="str">
            <v>M3</v>
          </cell>
          <cell r="E69">
            <v>324817</v>
          </cell>
        </row>
        <row r="70">
          <cell r="B70">
            <v>1.0609999999999999</v>
          </cell>
          <cell r="C70" t="str">
            <v>Canal B6 x 2.44 cal.26</v>
          </cell>
          <cell r="D70" t="str">
            <v>UN</v>
          </cell>
          <cell r="E70">
            <v>4346</v>
          </cell>
        </row>
        <row r="71">
          <cell r="B71">
            <v>1.0620000000000001</v>
          </cell>
          <cell r="C71" t="str">
            <v>Cinta papel 75m x 50mm</v>
          </cell>
          <cell r="D71" t="str">
            <v>UN</v>
          </cell>
          <cell r="E71">
            <v>7425</v>
          </cell>
        </row>
        <row r="72">
          <cell r="B72">
            <v>1.0629999999999999</v>
          </cell>
          <cell r="C72" t="str">
            <v>Masilla para exteriores para láminas de yeso 27KG</v>
          </cell>
          <cell r="D72" t="str">
            <v>UN</v>
          </cell>
          <cell r="E72">
            <v>39970</v>
          </cell>
        </row>
        <row r="73">
          <cell r="B73">
            <v>1.0640000000000001</v>
          </cell>
          <cell r="C73" t="str">
            <v>Paral B6 x 2.44 Cal.26</v>
          </cell>
          <cell r="D73" t="str">
            <v>UN</v>
          </cell>
          <cell r="E73">
            <v>5100</v>
          </cell>
        </row>
        <row r="74">
          <cell r="B74">
            <v>1.0649999999999999</v>
          </cell>
          <cell r="C74" t="str">
            <v>Tornillo 7 x 7/16</v>
          </cell>
          <cell r="D74" t="str">
            <v>UN</v>
          </cell>
          <cell r="E74">
            <v>36</v>
          </cell>
        </row>
        <row r="75">
          <cell r="B75">
            <v>1.0660000000000001</v>
          </cell>
          <cell r="C75" t="str">
            <v>Tornillo graber 6x1"</v>
          </cell>
          <cell r="D75" t="str">
            <v>UN</v>
          </cell>
          <cell r="E75">
            <v>19</v>
          </cell>
        </row>
        <row r="76">
          <cell r="B76">
            <v>1.0680000000000001</v>
          </cell>
          <cell r="C76" t="str">
            <v>Lámina fibrocemento 8mm 2.44x1.22m</v>
          </cell>
          <cell r="D76" t="str">
            <v>UN</v>
          </cell>
          <cell r="E76">
            <v>56900</v>
          </cell>
        </row>
        <row r="77">
          <cell r="B77">
            <v>1.069</v>
          </cell>
          <cell r="C77" t="str">
            <v>Masilla para láminas fibrocemento 5Gl</v>
          </cell>
          <cell r="D77" t="str">
            <v>UN</v>
          </cell>
          <cell r="E77">
            <v>89311</v>
          </cell>
        </row>
        <row r="78">
          <cell r="B78">
            <v>1.073</v>
          </cell>
          <cell r="C78" t="str">
            <v>Pegante de contacto</v>
          </cell>
          <cell r="D78" t="str">
            <v>GL</v>
          </cell>
          <cell r="E78">
            <v>50600</v>
          </cell>
        </row>
        <row r="79">
          <cell r="B79">
            <v>1.0760000000000001</v>
          </cell>
          <cell r="C79" t="str">
            <v>Bisagra comun de hierro 3x3</v>
          </cell>
          <cell r="D79" t="str">
            <v>UN</v>
          </cell>
          <cell r="E79">
            <v>2900</v>
          </cell>
        </row>
        <row r="80">
          <cell r="B80">
            <v>1.0900000000000001</v>
          </cell>
          <cell r="C80" t="str">
            <v>Concreto 4000 PSI (28MPA) mezclado en obra.</v>
          </cell>
          <cell r="D80" t="str">
            <v>M3</v>
          </cell>
          <cell r="E80">
            <v>504136</v>
          </cell>
        </row>
        <row r="81">
          <cell r="B81">
            <v>1.1000000000000001</v>
          </cell>
          <cell r="C81" t="str">
            <v>Medidor totalizador 1-1/4"</v>
          </cell>
          <cell r="D81" t="str">
            <v>UN</v>
          </cell>
          <cell r="E81">
            <v>611422</v>
          </cell>
        </row>
        <row r="82">
          <cell r="B82">
            <v>1.101</v>
          </cell>
          <cell r="C82" t="str">
            <v>Caja para medidor totalizador</v>
          </cell>
          <cell r="D82" t="str">
            <v>UN</v>
          </cell>
          <cell r="E82">
            <v>300000</v>
          </cell>
        </row>
        <row r="83">
          <cell r="B83">
            <v>1.1100000000000001</v>
          </cell>
          <cell r="C83" t="str">
            <v>Tubo PVCP  1-½" RDE=21</v>
          </cell>
          <cell r="D83" t="str">
            <v>ML</v>
          </cell>
          <cell r="E83">
            <v>10468</v>
          </cell>
        </row>
        <row r="84">
          <cell r="B84">
            <v>1.1111</v>
          </cell>
          <cell r="C84" t="str">
            <v>Codo 90° PVCP  1-½"</v>
          </cell>
          <cell r="D84" t="str">
            <v>UN</v>
          </cell>
          <cell r="E84">
            <v>6668</v>
          </cell>
        </row>
        <row r="85">
          <cell r="B85">
            <v>1.1113</v>
          </cell>
          <cell r="C85" t="str">
            <v>Tee PVCP 1-½"</v>
          </cell>
          <cell r="D85" t="str">
            <v>UN</v>
          </cell>
          <cell r="E85">
            <v>7632</v>
          </cell>
        </row>
        <row r="86">
          <cell r="B86">
            <v>1.113</v>
          </cell>
          <cell r="C86" t="str">
            <v>Tubería PVCP  1-⅟₄"</v>
          </cell>
          <cell r="D86" t="str">
            <v>ML</v>
          </cell>
          <cell r="E86">
            <v>8017</v>
          </cell>
        </row>
        <row r="87">
          <cell r="B87">
            <v>1.1160000000000001</v>
          </cell>
          <cell r="C87" t="str">
            <v>Tubería PVCP  1"</v>
          </cell>
          <cell r="D87" t="str">
            <v>ML</v>
          </cell>
          <cell r="E87">
            <v>4449</v>
          </cell>
        </row>
        <row r="88">
          <cell r="B88">
            <v>1.119</v>
          </cell>
          <cell r="C88" t="str">
            <v>Tubo PVCP  3/4" RDE=21</v>
          </cell>
          <cell r="D88" t="str">
            <v>ML</v>
          </cell>
          <cell r="E88">
            <v>3170</v>
          </cell>
        </row>
        <row r="89">
          <cell r="B89">
            <v>1.1201000000000001</v>
          </cell>
          <cell r="C89" t="str">
            <v>Unión PVCP 3/4"</v>
          </cell>
          <cell r="D89" t="str">
            <v>UN</v>
          </cell>
          <cell r="E89">
            <v>597</v>
          </cell>
        </row>
        <row r="90">
          <cell r="B90">
            <v>1.1202000000000001</v>
          </cell>
          <cell r="C90" t="str">
            <v>Codo 90° PVCP  3/4"</v>
          </cell>
          <cell r="D90" t="str">
            <v>UN</v>
          </cell>
          <cell r="E90">
            <v>950</v>
          </cell>
        </row>
        <row r="91">
          <cell r="B91">
            <v>1.1203000000000001</v>
          </cell>
          <cell r="C91" t="str">
            <v>Tee PVCP 3/4"</v>
          </cell>
          <cell r="D91" t="str">
            <v>UN</v>
          </cell>
          <cell r="E91">
            <v>1322</v>
          </cell>
        </row>
        <row r="92">
          <cell r="B92">
            <v>1.1204000000000001</v>
          </cell>
          <cell r="C92" t="str">
            <v>Tapón soldado PVCP 3/4"</v>
          </cell>
          <cell r="D92" t="str">
            <v>UN</v>
          </cell>
          <cell r="E92">
            <v>676</v>
          </cell>
        </row>
        <row r="93">
          <cell r="B93">
            <v>1.1220000000000001</v>
          </cell>
          <cell r="C93" t="str">
            <v>Tubo PVCP  1/2" RDE 9</v>
          </cell>
          <cell r="D93" t="str">
            <v>ML</v>
          </cell>
          <cell r="E93">
            <v>3585</v>
          </cell>
        </row>
        <row r="94">
          <cell r="B94">
            <v>1.1231</v>
          </cell>
          <cell r="C94" t="str">
            <v>Codo 90° PVCP  ½"</v>
          </cell>
          <cell r="D94" t="str">
            <v>UN</v>
          </cell>
          <cell r="E94">
            <v>591</v>
          </cell>
        </row>
        <row r="95">
          <cell r="B95">
            <v>1.1232</v>
          </cell>
          <cell r="C95" t="str">
            <v>Unión PVC ½"</v>
          </cell>
          <cell r="D95" t="str">
            <v>UN</v>
          </cell>
          <cell r="E95">
            <v>389</v>
          </cell>
        </row>
        <row r="96">
          <cell r="B96">
            <v>1.1233</v>
          </cell>
          <cell r="C96" t="str">
            <v>Tee PVCP ½"</v>
          </cell>
          <cell r="D96" t="str">
            <v>UN</v>
          </cell>
          <cell r="E96">
            <v>616</v>
          </cell>
        </row>
        <row r="97">
          <cell r="B97">
            <v>1.1234</v>
          </cell>
          <cell r="C97" t="str">
            <v>Tapón soldado PVCP ½"</v>
          </cell>
          <cell r="D97" t="str">
            <v>UN</v>
          </cell>
          <cell r="E97">
            <v>337</v>
          </cell>
        </row>
        <row r="98">
          <cell r="B98">
            <v>1.125</v>
          </cell>
          <cell r="C98" t="str">
            <v>Limpiador para PVC (1/4gl)</v>
          </cell>
          <cell r="D98" t="str">
            <v>UN</v>
          </cell>
          <cell r="E98">
            <v>43159</v>
          </cell>
        </row>
        <row r="99">
          <cell r="B99">
            <v>1.1259999999999999</v>
          </cell>
          <cell r="C99" t="str">
            <v>Soldadura PVC NTC 576 (1/8gl)</v>
          </cell>
          <cell r="D99" t="str">
            <v>UN</v>
          </cell>
          <cell r="E99">
            <v>46253</v>
          </cell>
        </row>
        <row r="100">
          <cell r="B100">
            <v>1.127</v>
          </cell>
          <cell r="C100" t="str">
            <v>Cinta teflón Pfte básica 3/4" x 50m</v>
          </cell>
          <cell r="D100" t="str">
            <v>UN</v>
          </cell>
          <cell r="E100">
            <v>3189</v>
          </cell>
        </row>
        <row r="101">
          <cell r="B101">
            <v>1.133</v>
          </cell>
          <cell r="C101" t="str">
            <v>Adaptador macho PVC 1 ½"</v>
          </cell>
          <cell r="D101" t="str">
            <v>UN</v>
          </cell>
          <cell r="E101">
            <v>3821</v>
          </cell>
        </row>
        <row r="102">
          <cell r="B102">
            <v>1.1339999999999999</v>
          </cell>
          <cell r="C102" t="str">
            <v>Registro de corte PVC 1 - ½"</v>
          </cell>
          <cell r="D102" t="str">
            <v>UN</v>
          </cell>
          <cell r="E102">
            <v>39837</v>
          </cell>
        </row>
        <row r="103">
          <cell r="B103">
            <v>1.135</v>
          </cell>
          <cell r="C103" t="str">
            <v>Adaptador macho PVC 1 -⅟₄"</v>
          </cell>
          <cell r="D103" t="str">
            <v>UN</v>
          </cell>
          <cell r="E103">
            <v>3262</v>
          </cell>
        </row>
        <row r="104">
          <cell r="B104">
            <v>1.1359999999999999</v>
          </cell>
          <cell r="C104" t="str">
            <v>Válvula bola PVC roscada 1 -⅟₄"</v>
          </cell>
          <cell r="D104" t="str">
            <v>UN</v>
          </cell>
          <cell r="E104">
            <v>39740</v>
          </cell>
        </row>
        <row r="105">
          <cell r="B105">
            <v>1.137</v>
          </cell>
          <cell r="C105" t="str">
            <v>Adaptador macho PVC 1"</v>
          </cell>
          <cell r="D105" t="str">
            <v>UN</v>
          </cell>
          <cell r="E105">
            <v>1549</v>
          </cell>
        </row>
        <row r="106">
          <cell r="B106">
            <v>1.1379999999999999</v>
          </cell>
          <cell r="C106" t="str">
            <v>Válvula bola PVC 1"</v>
          </cell>
          <cell r="D106" t="str">
            <v>UN</v>
          </cell>
          <cell r="E106">
            <v>14000</v>
          </cell>
        </row>
        <row r="107">
          <cell r="B107">
            <v>1.139</v>
          </cell>
          <cell r="C107" t="str">
            <v>Adaptador macho PVC 3/4"</v>
          </cell>
          <cell r="D107" t="str">
            <v>UN</v>
          </cell>
          <cell r="E107">
            <v>740</v>
          </cell>
        </row>
        <row r="108">
          <cell r="B108">
            <v>1.1399999999999999</v>
          </cell>
          <cell r="C108" t="str">
            <v>Registro de cierre 3/4"</v>
          </cell>
          <cell r="D108" t="str">
            <v>UN</v>
          </cell>
          <cell r="E108">
            <v>17892</v>
          </cell>
        </row>
        <row r="109">
          <cell r="B109">
            <v>1.222</v>
          </cell>
          <cell r="C109" t="str">
            <v>Bomba sumergible 15HP (incluye tablero de control, protección y accesorios)</v>
          </cell>
          <cell r="D109" t="str">
            <v>UND</v>
          </cell>
          <cell r="E109">
            <v>17805970</v>
          </cell>
        </row>
        <row r="110">
          <cell r="B110">
            <v>1.226</v>
          </cell>
          <cell r="C110" t="str">
            <v>Tablero de control en lámina 0.6x0.7x0.22 para motobombas con arrancadores directos, 2 motobombas trifásicas a 220 v, alternación manual, desde 1.5 hasta 10 hp, 3600rpm, 2 contactores, 2 guardamotores,   y cableado AWG homologado.</v>
          </cell>
          <cell r="D110" t="str">
            <v>UN</v>
          </cell>
          <cell r="E110">
            <v>1960440</v>
          </cell>
        </row>
        <row r="111">
          <cell r="B111">
            <v>1.2569999999999999</v>
          </cell>
          <cell r="C111" t="str">
            <v>Tubería PVCS 2"</v>
          </cell>
          <cell r="D111" t="str">
            <v>ML</v>
          </cell>
          <cell r="E111">
            <v>11155</v>
          </cell>
        </row>
        <row r="112">
          <cell r="B112">
            <v>1.258</v>
          </cell>
          <cell r="C112" t="str">
            <v>Tubería PVCS 3"</v>
          </cell>
          <cell r="D112" t="str">
            <v>ML</v>
          </cell>
          <cell r="E112">
            <v>16661</v>
          </cell>
        </row>
        <row r="113">
          <cell r="B113">
            <v>1.2589999999999999</v>
          </cell>
          <cell r="C113" t="str">
            <v>Tubería PVCS 4"</v>
          </cell>
          <cell r="D113" t="str">
            <v>ML</v>
          </cell>
          <cell r="E113">
            <v>23219</v>
          </cell>
        </row>
        <row r="114">
          <cell r="B114">
            <v>1.26</v>
          </cell>
          <cell r="C114" t="str">
            <v>Tubería PVCS 6"</v>
          </cell>
          <cell r="D114" t="str">
            <v>ML</v>
          </cell>
          <cell r="E114">
            <v>37131</v>
          </cell>
        </row>
        <row r="115">
          <cell r="B115">
            <v>1.268</v>
          </cell>
          <cell r="C115" t="str">
            <v>Codo 90° 1/4" PCVS 3"</v>
          </cell>
          <cell r="D115" t="str">
            <v>UN</v>
          </cell>
          <cell r="E115">
            <v>7077</v>
          </cell>
        </row>
        <row r="116">
          <cell r="B116">
            <v>1.2709999999999999</v>
          </cell>
          <cell r="C116" t="str">
            <v>Codo 90° 1/4" PVCS 4" CxC</v>
          </cell>
          <cell r="D116" t="str">
            <v>UN</v>
          </cell>
          <cell r="E116">
            <v>12192</v>
          </cell>
        </row>
        <row r="117">
          <cell r="B117">
            <v>1.274</v>
          </cell>
          <cell r="C117" t="str">
            <v>Sifón PVCS 135° 4"</v>
          </cell>
          <cell r="D117" t="str">
            <v>UN</v>
          </cell>
          <cell r="E117">
            <v>22088</v>
          </cell>
        </row>
        <row r="118">
          <cell r="B118">
            <v>1.276</v>
          </cell>
          <cell r="C118" t="str">
            <v>Rejilla 6"X4" tragante cúpula metálica</v>
          </cell>
          <cell r="D118" t="str">
            <v>UN</v>
          </cell>
          <cell r="E118">
            <v>79198</v>
          </cell>
        </row>
        <row r="119">
          <cell r="B119">
            <v>1.278</v>
          </cell>
          <cell r="C119" t="str">
            <v>Codo 90° 1/4" PCVS 6"</v>
          </cell>
          <cell r="D119" t="str">
            <v>UN</v>
          </cell>
          <cell r="E119">
            <v>104192</v>
          </cell>
        </row>
        <row r="120">
          <cell r="B120">
            <v>1.306</v>
          </cell>
          <cell r="C120" t="str">
            <v>Tuberia corrugada PVC Alcantarillado 8"</v>
          </cell>
          <cell r="D120" t="str">
            <v>ML</v>
          </cell>
          <cell r="E120">
            <v>32543</v>
          </cell>
        </row>
        <row r="121">
          <cell r="B121">
            <v>1.3069999999999999</v>
          </cell>
          <cell r="C121" t="str">
            <v>Tuberia corrugada PVC Alcantarillado 6"</v>
          </cell>
          <cell r="D121" t="str">
            <v>ML</v>
          </cell>
          <cell r="E121">
            <v>23191</v>
          </cell>
        </row>
        <row r="122">
          <cell r="B122">
            <v>1.3080000000000001</v>
          </cell>
          <cell r="C122" t="str">
            <v>Tuberia corrugada PVC Alcantarillado 10"</v>
          </cell>
          <cell r="D122" t="str">
            <v>ML</v>
          </cell>
          <cell r="E122">
            <v>42910</v>
          </cell>
        </row>
        <row r="123">
          <cell r="B123">
            <v>1.3089999999999999</v>
          </cell>
          <cell r="C123" t="str">
            <v>Tuberia corrugada PVC Alcantarillado 12"</v>
          </cell>
          <cell r="D123" t="str">
            <v>ML</v>
          </cell>
          <cell r="E123">
            <v>65906</v>
          </cell>
        </row>
        <row r="124">
          <cell r="B124">
            <v>1.31</v>
          </cell>
          <cell r="C124" t="str">
            <v>Lubricante pvc 500gr</v>
          </cell>
          <cell r="D124" t="str">
            <v>UN</v>
          </cell>
          <cell r="E124">
            <v>20398</v>
          </cell>
        </row>
        <row r="125">
          <cell r="B125">
            <v>1.351</v>
          </cell>
          <cell r="C125" t="str">
            <v>Boquilla de chorro y niebla de 1-½" policarb.</v>
          </cell>
          <cell r="D125" t="str">
            <v>UN</v>
          </cell>
          <cell r="E125">
            <v>48160</v>
          </cell>
        </row>
        <row r="126">
          <cell r="B126">
            <v>1.365</v>
          </cell>
          <cell r="C126" t="str">
            <v>Pintura acrílica  para tráfico</v>
          </cell>
          <cell r="D126" t="str">
            <v>GL</v>
          </cell>
          <cell r="E126">
            <v>77550</v>
          </cell>
        </row>
        <row r="127">
          <cell r="B127">
            <v>1.371</v>
          </cell>
          <cell r="C127" t="str">
            <v>Epóxico para anclaje de varillas y pérnos 600cc</v>
          </cell>
          <cell r="D127" t="str">
            <v>UN</v>
          </cell>
          <cell r="E127">
            <v>89357</v>
          </cell>
        </row>
        <row r="128">
          <cell r="B128">
            <v>1.377</v>
          </cell>
          <cell r="C128" t="str">
            <v>Acero corrugado 37000 PSI</v>
          </cell>
          <cell r="D128" t="str">
            <v>KG</v>
          </cell>
          <cell r="E128">
            <v>2750</v>
          </cell>
        </row>
        <row r="129">
          <cell r="B129">
            <v>1.38</v>
          </cell>
          <cell r="C129" t="str">
            <v>Desencofrante (20Kg)</v>
          </cell>
          <cell r="D129" t="str">
            <v>UN</v>
          </cell>
          <cell r="E129">
            <v>252161</v>
          </cell>
        </row>
        <row r="130">
          <cell r="B130">
            <v>1.56</v>
          </cell>
          <cell r="C130" t="str">
            <v xml:space="preserve">Cable de Cobre Aislado THHN No.10 AWG </v>
          </cell>
          <cell r="D130" t="str">
            <v>ML</v>
          </cell>
          <cell r="E130">
            <v>2000</v>
          </cell>
        </row>
        <row r="131">
          <cell r="B131">
            <v>1.6519999999999999</v>
          </cell>
          <cell r="C131" t="str">
            <v>Tubería conduit PVC 3/4"</v>
          </cell>
          <cell r="D131" t="str">
            <v>ML</v>
          </cell>
          <cell r="E131">
            <v>4613</v>
          </cell>
        </row>
        <row r="132">
          <cell r="B132">
            <v>1.66</v>
          </cell>
          <cell r="C132" t="str">
            <v>Anclaje autoperforante 1/2"</v>
          </cell>
          <cell r="D132" t="str">
            <v>UND</v>
          </cell>
          <cell r="E132">
            <v>2482</v>
          </cell>
        </row>
        <row r="133">
          <cell r="B133">
            <v>1.7010000000000001</v>
          </cell>
          <cell r="C133" t="str">
            <v>Pegacor interiores blanco</v>
          </cell>
          <cell r="D133" t="str">
            <v>KG</v>
          </cell>
          <cell r="E133">
            <v>1532</v>
          </cell>
        </row>
        <row r="134">
          <cell r="B134">
            <v>1.702</v>
          </cell>
          <cell r="C134" t="str">
            <v>Enchape cerámico muros</v>
          </cell>
          <cell r="D134" t="str">
            <v>M2</v>
          </cell>
          <cell r="E134">
            <v>29887</v>
          </cell>
        </row>
        <row r="135">
          <cell r="B135">
            <v>1.7030000000000001</v>
          </cell>
          <cell r="C135" t="str">
            <v>Pegacor exteriores</v>
          </cell>
          <cell r="D135" t="str">
            <v>KG</v>
          </cell>
          <cell r="E135">
            <v>5141</v>
          </cell>
        </row>
        <row r="136">
          <cell r="B136">
            <v>1.7070000000000001</v>
          </cell>
          <cell r="C136" t="str">
            <v>Lija Tela No 120</v>
          </cell>
          <cell r="D136" t="str">
            <v>UN</v>
          </cell>
          <cell r="E136">
            <v>2000</v>
          </cell>
        </row>
        <row r="137">
          <cell r="B137">
            <v>1.708</v>
          </cell>
          <cell r="C137" t="str">
            <v>Vinilo tipo 1 (5GL)</v>
          </cell>
          <cell r="D137" t="str">
            <v>UN</v>
          </cell>
          <cell r="E137">
            <v>197500</v>
          </cell>
        </row>
        <row r="138">
          <cell r="B138">
            <v>1.7089999999999992</v>
          </cell>
          <cell r="C138" t="str">
            <v>Yeso Corriente 25Kg</v>
          </cell>
          <cell r="D138" t="str">
            <v>UN</v>
          </cell>
          <cell r="E138">
            <v>30000</v>
          </cell>
        </row>
        <row r="139">
          <cell r="B139">
            <v>1.7110000000000001</v>
          </cell>
          <cell r="C139" t="str">
            <v>Vinilo exteriores tipo koraza</v>
          </cell>
          <cell r="D139" t="str">
            <v>GL</v>
          </cell>
          <cell r="E139">
            <v>70000</v>
          </cell>
        </row>
        <row r="140">
          <cell r="B140">
            <v>1.7150000000000001</v>
          </cell>
          <cell r="C140" t="str">
            <v xml:space="preserve"> thinner</v>
          </cell>
          <cell r="D140" t="str">
            <v>GL</v>
          </cell>
          <cell r="E140">
            <v>18000</v>
          </cell>
        </row>
        <row r="141">
          <cell r="B141">
            <v>1.7210000000000001</v>
          </cell>
          <cell r="C141" t="str">
            <v>Cerradura pico de loro</v>
          </cell>
          <cell r="D141" t="str">
            <v>UN</v>
          </cell>
          <cell r="E141">
            <v>55007</v>
          </cell>
        </row>
        <row r="142">
          <cell r="B142">
            <v>1.726</v>
          </cell>
          <cell r="C142" t="str">
            <v>Cerradura manija</v>
          </cell>
          <cell r="D142" t="str">
            <v>UN</v>
          </cell>
          <cell r="E142">
            <v>62757</v>
          </cell>
        </row>
        <row r="143">
          <cell r="B143">
            <v>1.73</v>
          </cell>
          <cell r="C143" t="str">
            <v>Grama natural</v>
          </cell>
          <cell r="D143" t="str">
            <v>M2</v>
          </cell>
          <cell r="E143">
            <v>9547</v>
          </cell>
        </row>
        <row r="144">
          <cell r="B144">
            <v>1.7310000000000001</v>
          </cell>
          <cell r="C144" t="str">
            <v>Tierra negra</v>
          </cell>
          <cell r="D144" t="str">
            <v>M3</v>
          </cell>
          <cell r="E144">
            <v>75417</v>
          </cell>
        </row>
        <row r="145">
          <cell r="B145">
            <v>1.7330000000000001</v>
          </cell>
          <cell r="C145" t="str">
            <v>Sardinel prefabricado tipo A-10</v>
          </cell>
          <cell r="D145" t="str">
            <v>UN</v>
          </cell>
          <cell r="E145">
            <v>28499</v>
          </cell>
        </row>
        <row r="146">
          <cell r="B146">
            <v>1.734</v>
          </cell>
          <cell r="C146" t="str">
            <v>Sardinel especial rampa A-85</v>
          </cell>
          <cell r="D146" t="str">
            <v>UN</v>
          </cell>
          <cell r="E146">
            <v>24232</v>
          </cell>
        </row>
        <row r="147">
          <cell r="B147">
            <v>1.7350000000000001</v>
          </cell>
          <cell r="C147" t="str">
            <v>Loseta cuadrato toperol 40X40X6cm (tipo alfa o similar)</v>
          </cell>
          <cell r="D147" t="str">
            <v>M2</v>
          </cell>
          <cell r="E147">
            <v>59272</v>
          </cell>
        </row>
        <row r="148">
          <cell r="B148">
            <v>1.736</v>
          </cell>
          <cell r="C148" t="str">
            <v>Bordillo prefabricado A-80</v>
          </cell>
          <cell r="D148" t="str">
            <v>UN</v>
          </cell>
          <cell r="E148">
            <v>24010</v>
          </cell>
        </row>
        <row r="149">
          <cell r="B149">
            <v>1.776</v>
          </cell>
          <cell r="C149" t="str">
            <v>Ladrillo estructural 29x14x9cm</v>
          </cell>
          <cell r="D149" t="str">
            <v>UN</v>
          </cell>
          <cell r="E149">
            <v>697</v>
          </cell>
        </row>
        <row r="150">
          <cell r="B150">
            <v>1.7849999999999999</v>
          </cell>
          <cell r="C150" t="str">
            <v>Clip tipo C para fijación sencillo</v>
          </cell>
          <cell r="D150" t="str">
            <v>UN</v>
          </cell>
          <cell r="E150">
            <v>988</v>
          </cell>
        </row>
        <row r="151">
          <cell r="B151">
            <v>1.8029999999999999</v>
          </cell>
          <cell r="C151" t="str">
            <v xml:space="preserve">Estuco exterior plástico </v>
          </cell>
          <cell r="D151" t="str">
            <v>KG</v>
          </cell>
          <cell r="E151">
            <v>2817</v>
          </cell>
        </row>
        <row r="152">
          <cell r="B152">
            <v>1.804</v>
          </cell>
          <cell r="C152" t="str">
            <v>Material base granular B-600</v>
          </cell>
          <cell r="D152" t="str">
            <v>M3</v>
          </cell>
          <cell r="E152">
            <v>54920</v>
          </cell>
        </row>
        <row r="153">
          <cell r="B153">
            <v>1.806</v>
          </cell>
          <cell r="C153" t="str">
            <v>Afirmado INV 311 (recebo común o B200)</v>
          </cell>
          <cell r="D153" t="str">
            <v>M3</v>
          </cell>
          <cell r="E153">
            <v>31243</v>
          </cell>
        </row>
        <row r="154">
          <cell r="B154">
            <v>1.8069999999999999</v>
          </cell>
          <cell r="C154" t="str">
            <v>Acero de refuerzo 60000PSi liso</v>
          </cell>
          <cell r="D154" t="str">
            <v>KG</v>
          </cell>
          <cell r="E154">
            <v>3676</v>
          </cell>
        </row>
        <row r="155">
          <cell r="B155">
            <v>1.8089999999999999</v>
          </cell>
          <cell r="C155" t="str">
            <v xml:space="preserve">Sellalón 3/8 </v>
          </cell>
          <cell r="D155" t="str">
            <v>ML</v>
          </cell>
          <cell r="E155">
            <v>1255</v>
          </cell>
        </row>
        <row r="156">
          <cell r="B156">
            <v>1.81</v>
          </cell>
          <cell r="C156" t="str">
            <v>Sellante elástico o poliuretano</v>
          </cell>
          <cell r="D156" t="str">
            <v>UND</v>
          </cell>
          <cell r="E156">
            <v>26534</v>
          </cell>
        </row>
        <row r="157">
          <cell r="B157">
            <v>1.8109999999999999</v>
          </cell>
          <cell r="C157" t="str">
            <v>Antisol blanco 20Kg</v>
          </cell>
          <cell r="D157" t="str">
            <v>KG</v>
          </cell>
          <cell r="E157">
            <v>7003</v>
          </cell>
        </row>
        <row r="158">
          <cell r="B158">
            <v>1.8280000000000001</v>
          </cell>
          <cell r="C158" t="str">
            <v>ARBOL-DURAZNILLO COMÚN (1,5M)</v>
          </cell>
          <cell r="D158" t="str">
            <v>UND</v>
          </cell>
          <cell r="E158">
            <v>8918</v>
          </cell>
        </row>
        <row r="159">
          <cell r="B159">
            <v>1.829</v>
          </cell>
          <cell r="C159" t="str">
            <v>ARBOL-ACACIA NEGRA (1-1,5M)</v>
          </cell>
          <cell r="D159" t="str">
            <v>UND</v>
          </cell>
          <cell r="E159">
            <v>25479</v>
          </cell>
        </row>
        <row r="160">
          <cell r="B160">
            <v>1.83</v>
          </cell>
          <cell r="C160" t="str">
            <v>PLANTULA ARBUSTO MERMELADA</v>
          </cell>
          <cell r="D160" t="str">
            <v>UND</v>
          </cell>
          <cell r="E160">
            <v>16000</v>
          </cell>
        </row>
        <row r="161">
          <cell r="B161">
            <v>1.831</v>
          </cell>
          <cell r="C161" t="str">
            <v>PLANTULA ARBUSTO DURANTA AMARILLA</v>
          </cell>
          <cell r="D161" t="str">
            <v>UND</v>
          </cell>
          <cell r="E161">
            <v>1911</v>
          </cell>
        </row>
        <row r="162">
          <cell r="B162">
            <v>1.8320000000000001</v>
          </cell>
          <cell r="C162" t="str">
            <v>TUTOR EN MADERA PARA ARBOL L=3M</v>
          </cell>
          <cell r="D162" t="str">
            <v>UND</v>
          </cell>
          <cell r="E162">
            <v>4500</v>
          </cell>
        </row>
        <row r="163">
          <cell r="B163">
            <v>1.8420000000000001</v>
          </cell>
          <cell r="C163" t="str">
            <v>Anclaje de expansión estandar para concreto en acero inox. 1/2"</v>
          </cell>
          <cell r="D163" t="str">
            <v>UN</v>
          </cell>
          <cell r="E163">
            <v>8755</v>
          </cell>
        </row>
        <row r="164">
          <cell r="B164">
            <v>1.847</v>
          </cell>
          <cell r="C164" t="str">
            <v xml:space="preserve">Banca "Silla MDE talla baja-kids" prefabricada en concreto </v>
          </cell>
          <cell r="D164" t="str">
            <v>UN</v>
          </cell>
          <cell r="E164">
            <v>1248000</v>
          </cell>
        </row>
        <row r="165">
          <cell r="B165">
            <v>1.8471</v>
          </cell>
          <cell r="C165" t="str">
            <v xml:space="preserve">Banca "Sämple con espaldar" prefabricada en concreto </v>
          </cell>
          <cell r="D165" t="str">
            <v>UN</v>
          </cell>
          <cell r="E165">
            <v>962400</v>
          </cell>
        </row>
        <row r="166">
          <cell r="B166">
            <v>1.85</v>
          </cell>
          <cell r="C166" t="str">
            <v>Caneca en acero inoxidable cal. 18, 40x90cm, lamina perforada tipo Barcelona (Inc. Seguro antivuélco)</v>
          </cell>
          <cell r="D166" t="str">
            <v>UN</v>
          </cell>
          <cell r="E166">
            <v>531366</v>
          </cell>
        </row>
        <row r="167">
          <cell r="B167">
            <v>1.855</v>
          </cell>
          <cell r="C167" t="str">
            <v>Piso Caucho recicl 6cm (EPDM 1cm+SBR 5cm)(Incluye sellado y acabado final)</v>
          </cell>
          <cell r="D167" t="str">
            <v>M2</v>
          </cell>
          <cell r="E167">
            <v>357800</v>
          </cell>
        </row>
        <row r="168">
          <cell r="B168">
            <v>1.873</v>
          </cell>
          <cell r="C168" t="str">
            <v>Mineral rojo</v>
          </cell>
          <cell r="D168" t="str">
            <v>KG</v>
          </cell>
          <cell r="E168">
            <v>11335</v>
          </cell>
        </row>
        <row r="169">
          <cell r="B169">
            <v>1.8740000000000001</v>
          </cell>
          <cell r="C169" t="str">
            <v>Cañuela prefabricada A120</v>
          </cell>
          <cell r="D169" t="str">
            <v>UND</v>
          </cell>
          <cell r="E169">
            <v>33589</v>
          </cell>
        </row>
        <row r="170">
          <cell r="B170">
            <v>1.875</v>
          </cell>
          <cell r="C170" t="str">
            <v>Concreto hidráulico MR-40 premezclado.</v>
          </cell>
          <cell r="D170" t="str">
            <v>M3</v>
          </cell>
          <cell r="E170">
            <v>435510</v>
          </cell>
        </row>
        <row r="171">
          <cell r="B171">
            <v>1.8759999999999999</v>
          </cell>
          <cell r="C171" t="str">
            <v>Nylon transparente 100m</v>
          </cell>
          <cell r="D171" t="str">
            <v>UND</v>
          </cell>
          <cell r="E171">
            <v>6775</v>
          </cell>
        </row>
        <row r="172">
          <cell r="B172">
            <v>1.877</v>
          </cell>
          <cell r="C172" t="str">
            <v>Disco diamantado 18"</v>
          </cell>
          <cell r="D172" t="str">
            <v>UND</v>
          </cell>
          <cell r="E172">
            <v>1219900</v>
          </cell>
        </row>
        <row r="173">
          <cell r="B173">
            <v>1.879</v>
          </cell>
          <cell r="C173" t="str">
            <v>Rodillo de felpa 9"</v>
          </cell>
          <cell r="D173" t="str">
            <v>UND</v>
          </cell>
          <cell r="E173">
            <v>9500</v>
          </cell>
        </row>
        <row r="174">
          <cell r="B174">
            <v>1.881</v>
          </cell>
          <cell r="C174" t="str">
            <v>Emulsión Ctrl-1h</v>
          </cell>
          <cell r="D174" t="str">
            <v>Lt</v>
          </cell>
          <cell r="E174">
            <v>3930</v>
          </cell>
        </row>
        <row r="175">
          <cell r="B175">
            <v>1.8839999999999999</v>
          </cell>
          <cell r="C175" t="str">
            <v>Disco abrasivo corte metal 9 x 1/8</v>
          </cell>
          <cell r="D175" t="str">
            <v>UND</v>
          </cell>
          <cell r="E175">
            <v>10950</v>
          </cell>
        </row>
        <row r="176">
          <cell r="B176">
            <v>1.885</v>
          </cell>
          <cell r="C176" t="str">
            <v>Grata de copa lisa 3" 5/8 pugadas</v>
          </cell>
          <cell r="D176" t="str">
            <v>UND</v>
          </cell>
          <cell r="E176">
            <v>14950</v>
          </cell>
        </row>
        <row r="177">
          <cell r="B177">
            <v>1.8859999999999999</v>
          </cell>
          <cell r="C177" t="str">
            <v xml:space="preserve">Anticorrosivo </v>
          </cell>
          <cell r="D177" t="str">
            <v>GLN</v>
          </cell>
          <cell r="E177">
            <v>43881</v>
          </cell>
        </row>
        <row r="178">
          <cell r="B178">
            <v>1.887</v>
          </cell>
          <cell r="C178" t="str">
            <v>Pintura poliuretano incluye catalizador(para estructura metálica)</v>
          </cell>
          <cell r="D178" t="str">
            <v>GLN</v>
          </cell>
          <cell r="E178">
            <v>250000</v>
          </cell>
        </row>
        <row r="179">
          <cell r="B179">
            <v>1.8879999999999999</v>
          </cell>
          <cell r="C179" t="str">
            <v xml:space="preserve">Lamina metálica cold rolled  cal. 18 </v>
          </cell>
          <cell r="D179" t="str">
            <v>UND</v>
          </cell>
          <cell r="E179">
            <v>143200</v>
          </cell>
        </row>
        <row r="180">
          <cell r="B180">
            <v>1.889</v>
          </cell>
          <cell r="C180" t="str">
            <v xml:space="preserve">Lamina metálica cold rolled  cal. 22 </v>
          </cell>
          <cell r="D180" t="str">
            <v>UND</v>
          </cell>
          <cell r="E180">
            <v>67000</v>
          </cell>
        </row>
        <row r="181">
          <cell r="B181">
            <v>1.891</v>
          </cell>
          <cell r="C181" t="str">
            <v>Presas de escalada para niños</v>
          </cell>
          <cell r="D181" t="str">
            <v>UND</v>
          </cell>
          <cell r="E181">
            <v>10445</v>
          </cell>
        </row>
        <row r="182">
          <cell r="B182">
            <v>1.8919999999999999</v>
          </cell>
          <cell r="C182" t="str">
            <v>Tornillo Tipo Bristol 3/8</v>
          </cell>
          <cell r="D182" t="str">
            <v>UND</v>
          </cell>
          <cell r="E182">
            <v>1000</v>
          </cell>
        </row>
        <row r="183">
          <cell r="B183">
            <v>1.893</v>
          </cell>
          <cell r="C183" t="str">
            <v>Chazo expansivo tipo hembra rosca interna 3/8"x1"</v>
          </cell>
          <cell r="D183" t="str">
            <v>UND</v>
          </cell>
          <cell r="E183">
            <v>1384</v>
          </cell>
        </row>
        <row r="184">
          <cell r="B184">
            <v>1.8939999999999999</v>
          </cell>
          <cell r="C184" t="str">
            <v>Bolardo arquitectónico en Concreto h=0.75m</v>
          </cell>
          <cell r="D184" t="str">
            <v>UND</v>
          </cell>
          <cell r="E184">
            <v>399840</v>
          </cell>
        </row>
        <row r="185">
          <cell r="B185">
            <v>1.895</v>
          </cell>
          <cell r="C185" t="str">
            <v>Fundente</v>
          </cell>
          <cell r="D185" t="str">
            <v>KG</v>
          </cell>
          <cell r="E185">
            <v>22600</v>
          </cell>
        </row>
        <row r="186">
          <cell r="B186">
            <v>1.897</v>
          </cell>
          <cell r="C186" t="str">
            <v>Grouting 3000 PSI (Mezclado en Obra)</v>
          </cell>
          <cell r="D186" t="str">
            <v>M3</v>
          </cell>
          <cell r="E186">
            <v>453400</v>
          </cell>
        </row>
        <row r="187">
          <cell r="B187">
            <v>1.8979999999999999</v>
          </cell>
          <cell r="C187" t="str">
            <v>Cable de acero tipo Guaya 1/2"</v>
          </cell>
          <cell r="D187" t="str">
            <v>ML</v>
          </cell>
          <cell r="E187">
            <v>10000</v>
          </cell>
        </row>
        <row r="188">
          <cell r="B188">
            <v>1.899</v>
          </cell>
          <cell r="C188" t="str">
            <v xml:space="preserve">Silla de Columpio Tipo Nido 40"-600lbs (inc. Cadena y anclajes) </v>
          </cell>
          <cell r="D188" t="str">
            <v>UND</v>
          </cell>
          <cell r="E188">
            <v>1942857</v>
          </cell>
        </row>
        <row r="189">
          <cell r="B189">
            <v>1.9039999999999999</v>
          </cell>
          <cell r="C189" t="str">
            <v>Angulo 2" x 2" x 3/16"</v>
          </cell>
          <cell r="D189" t="str">
            <v>ML</v>
          </cell>
          <cell r="E189">
            <v>14025</v>
          </cell>
        </row>
        <row r="190">
          <cell r="B190">
            <v>1.905</v>
          </cell>
          <cell r="C190" t="str">
            <v>Tapa seguridad acueducto</v>
          </cell>
          <cell r="D190" t="str">
            <v>UND</v>
          </cell>
          <cell r="E190">
            <v>104125</v>
          </cell>
        </row>
        <row r="191">
          <cell r="B191">
            <v>1.9059999999999999</v>
          </cell>
          <cell r="C191" t="str">
            <v>Adhesivo cementicio de alta resistencia piedras naturales (norma NTC 6050), tipo C2H2I1S2 o similar.</v>
          </cell>
          <cell r="D191" t="str">
            <v>KG</v>
          </cell>
          <cell r="E191">
            <v>5141</v>
          </cell>
        </row>
        <row r="192">
          <cell r="B192">
            <v>1.907</v>
          </cell>
          <cell r="C192" t="str">
            <v>Boquilla cementicia con aditivos poliméricos (norma NTC 6050-3), tipo CG2A o similar. (boquilla blanca)</v>
          </cell>
          <cell r="D192" t="str">
            <v>KG</v>
          </cell>
          <cell r="E192">
            <v>3952</v>
          </cell>
        </row>
        <row r="193">
          <cell r="B193">
            <v>1.909</v>
          </cell>
          <cell r="C193" t="str">
            <v>Resbaladero acrílico parque-Fibra de vidrio 2,80m</v>
          </cell>
          <cell r="D193" t="str">
            <v>UND</v>
          </cell>
          <cell r="E193">
            <v>952500</v>
          </cell>
        </row>
        <row r="194">
          <cell r="B194">
            <v>1.91</v>
          </cell>
          <cell r="C194" t="str">
            <v>Bisagra tipo pivote 50mm</v>
          </cell>
          <cell r="D194" t="str">
            <v>UND</v>
          </cell>
          <cell r="E194">
            <v>8751</v>
          </cell>
        </row>
        <row r="195">
          <cell r="B195">
            <v>1.911</v>
          </cell>
          <cell r="C195" t="str">
            <v>Pintura electrostática</v>
          </cell>
          <cell r="D195" t="str">
            <v>ML</v>
          </cell>
          <cell r="E195">
            <v>7330</v>
          </cell>
        </row>
        <row r="196">
          <cell r="B196">
            <v>1.913</v>
          </cell>
          <cell r="C196" t="str">
            <v>Piedra Barichara Multiformato para MURO E=5cm</v>
          </cell>
          <cell r="D196" t="str">
            <v>M2</v>
          </cell>
          <cell r="E196">
            <v>108750</v>
          </cell>
        </row>
        <row r="197">
          <cell r="B197">
            <v>1.9139999999999999</v>
          </cell>
          <cell r="C197" t="str">
            <v>Listón Madera plástica Ekowood Ref. H50-30 Color Teka (incluye tapas)(0.60m)</v>
          </cell>
          <cell r="D197" t="str">
            <v>UND</v>
          </cell>
          <cell r="E197">
            <v>12248</v>
          </cell>
        </row>
        <row r="198">
          <cell r="B198">
            <v>1.915</v>
          </cell>
          <cell r="C198" t="str">
            <v>Deck WPC en madera E=2.5cm Color Teka Tipo Arkodeck</v>
          </cell>
          <cell r="D198" t="str">
            <v>M2</v>
          </cell>
          <cell r="E198">
            <v>243518</v>
          </cell>
        </row>
        <row r="199">
          <cell r="B199">
            <v>1.917</v>
          </cell>
          <cell r="C199" t="str">
            <v>Pintura en aerosol Alta Temperatura Aluminio 300ml</v>
          </cell>
          <cell r="D199" t="str">
            <v>UND</v>
          </cell>
          <cell r="E199">
            <v>13900</v>
          </cell>
        </row>
        <row r="200">
          <cell r="B200">
            <v>1.919</v>
          </cell>
          <cell r="C200" t="str">
            <v>Plastico Polietileno CAL. 6</v>
          </cell>
          <cell r="D200" t="str">
            <v>M2</v>
          </cell>
          <cell r="E200">
            <v>1062</v>
          </cell>
        </row>
        <row r="201">
          <cell r="B201">
            <v>1.92</v>
          </cell>
          <cell r="C201" t="str">
            <v>Lámina Melamina RH E=15mm Color Wengue</v>
          </cell>
          <cell r="D201" t="str">
            <v>M2</v>
          </cell>
          <cell r="E201">
            <v>52218</v>
          </cell>
        </row>
        <row r="202">
          <cell r="B202">
            <v>1.9219999999999999</v>
          </cell>
          <cell r="C202" t="str">
            <v>Lavaplatos acero inoxidable 0.45x0.49 una poceta</v>
          </cell>
          <cell r="D202" t="str">
            <v>UND</v>
          </cell>
          <cell r="E202">
            <v>129553</v>
          </cell>
        </row>
        <row r="203">
          <cell r="B203">
            <v>1.923</v>
          </cell>
          <cell r="C203" t="str">
            <v xml:space="preserve">Fijación Piso Deck 3/32 pulg con tornillo </v>
          </cell>
          <cell r="D203" t="str">
            <v>UND</v>
          </cell>
          <cell r="E203">
            <v>3299</v>
          </cell>
        </row>
        <row r="204">
          <cell r="B204">
            <v>1.9239999999999999</v>
          </cell>
          <cell r="C204" t="str">
            <v>Cuerda Elástica Tipo Bungee 8mm</v>
          </cell>
          <cell r="D204" t="str">
            <v>ML</v>
          </cell>
          <cell r="E204">
            <v>6500</v>
          </cell>
        </row>
        <row r="205">
          <cell r="B205">
            <v>1.9259999999999999</v>
          </cell>
          <cell r="C205" t="str">
            <v xml:space="preserve">Perfil en aluminio Tubo Cuadrado con aleta TA077 </v>
          </cell>
          <cell r="D205" t="str">
            <v>ML</v>
          </cell>
          <cell r="E205">
            <v>6417</v>
          </cell>
        </row>
        <row r="206">
          <cell r="B206">
            <v>1.927</v>
          </cell>
          <cell r="C206" t="str">
            <v xml:space="preserve">Piedra Natural Caliza </v>
          </cell>
          <cell r="D206" t="str">
            <v>UND</v>
          </cell>
          <cell r="E206">
            <v>11429</v>
          </cell>
        </row>
        <row r="207">
          <cell r="B207">
            <v>1.9279999999999999</v>
          </cell>
          <cell r="C207" t="str">
            <v>Juego de Martillo de Fuerza 3m</v>
          </cell>
          <cell r="D207" t="str">
            <v>UND</v>
          </cell>
          <cell r="E207">
            <v>5136134</v>
          </cell>
        </row>
        <row r="208">
          <cell r="B208">
            <v>1.93</v>
          </cell>
          <cell r="C208" t="str">
            <v>Escultura de los mineros (Incluye fabricación e instalación. Dos figuras humanas, una carretilla, una pica, piedras)</v>
          </cell>
          <cell r="D208" t="str">
            <v>UND</v>
          </cell>
          <cell r="E208">
            <v>38500000</v>
          </cell>
        </row>
        <row r="209">
          <cell r="B209">
            <v>1.931</v>
          </cell>
          <cell r="C209" t="str">
            <v>Sardinel A110</v>
          </cell>
          <cell r="D209" t="str">
            <v>UND</v>
          </cell>
          <cell r="E209">
            <v>69569</v>
          </cell>
        </row>
        <row r="210">
          <cell r="B210">
            <v>1.9319999999999999</v>
          </cell>
          <cell r="C210" t="str">
            <v>Sardinel A115</v>
          </cell>
          <cell r="D210" t="str">
            <v>UND</v>
          </cell>
          <cell r="E210">
            <v>78710</v>
          </cell>
        </row>
        <row r="211">
          <cell r="B211">
            <v>1.9330000000000001</v>
          </cell>
          <cell r="C211" t="str">
            <v xml:space="preserve">Mortero Endurecedor Concrete Color </v>
          </cell>
          <cell r="D211" t="str">
            <v>KG</v>
          </cell>
          <cell r="E211">
            <v>2356</v>
          </cell>
        </row>
        <row r="212">
          <cell r="B212">
            <v>1.9339999999999999</v>
          </cell>
          <cell r="C212" t="str">
            <v>Desmoldante Concrete Neutro</v>
          </cell>
          <cell r="D212" t="str">
            <v>KG</v>
          </cell>
          <cell r="E212">
            <v>9401</v>
          </cell>
        </row>
        <row r="213">
          <cell r="B213">
            <v>1.9359999999999999</v>
          </cell>
          <cell r="C213" t="str">
            <v>Pintura sellante acrilico para concreto Ref. ColorPlus peatonal</v>
          </cell>
          <cell r="D213" t="str">
            <v>M2</v>
          </cell>
          <cell r="E213">
            <v>53550</v>
          </cell>
        </row>
        <row r="214">
          <cell r="B214">
            <v>1.9370000000000001</v>
          </cell>
          <cell r="C214" t="str">
            <v>Lámpara 2 luces Tiempo de servicio 8 horas diarias (incluye panel solar)</v>
          </cell>
          <cell r="D214" t="str">
            <v>UND</v>
          </cell>
          <cell r="E214">
            <v>1856972</v>
          </cell>
        </row>
        <row r="215">
          <cell r="B215">
            <v>1.9379999999999999</v>
          </cell>
          <cell r="C215" t="str">
            <v>Cable fotovoltaico 6mm</v>
          </cell>
          <cell r="D215" t="str">
            <v>ML</v>
          </cell>
          <cell r="E215">
            <v>5908</v>
          </cell>
        </row>
        <row r="216">
          <cell r="B216">
            <v>1.9390000000000001</v>
          </cell>
          <cell r="C216" t="str">
            <v>Batería  Estacionaria 120amp</v>
          </cell>
          <cell r="D216" t="str">
            <v>UND</v>
          </cell>
          <cell r="E216">
            <v>740000</v>
          </cell>
        </row>
        <row r="217">
          <cell r="B217">
            <v>1.94</v>
          </cell>
          <cell r="C217" t="str">
            <v>Salida tomacorriente USB</v>
          </cell>
          <cell r="D217" t="str">
            <v>UND</v>
          </cell>
          <cell r="E217">
            <v>11184</v>
          </cell>
        </row>
        <row r="218">
          <cell r="B218">
            <v>1.9410000000000001</v>
          </cell>
          <cell r="C218" t="str">
            <v>Perro anclaje guaya 1/2"</v>
          </cell>
          <cell r="D218" t="str">
            <v>UND</v>
          </cell>
          <cell r="E218">
            <v>3167</v>
          </cell>
        </row>
        <row r="219">
          <cell r="B219">
            <v>1.9419999999999999</v>
          </cell>
          <cell r="C219" t="str">
            <v>Acelerante de fraguado</v>
          </cell>
          <cell r="D219" t="str">
            <v>KG</v>
          </cell>
          <cell r="E219">
            <v>19599</v>
          </cell>
        </row>
        <row r="220">
          <cell r="B220">
            <v>1.944</v>
          </cell>
          <cell r="C220" t="str">
            <v>Sikafiber AD Microfibra</v>
          </cell>
          <cell r="D220" t="str">
            <v>KG</v>
          </cell>
          <cell r="E220">
            <v>25942</v>
          </cell>
        </row>
        <row r="221">
          <cell r="B221">
            <v>1.9450000000000001</v>
          </cell>
          <cell r="C221" t="str">
            <v>Concreto 3000psi</v>
          </cell>
          <cell r="D221" t="str">
            <v>M3</v>
          </cell>
          <cell r="E221">
            <v>498449</v>
          </cell>
        </row>
        <row r="222">
          <cell r="B222">
            <v>1.9470000000000001</v>
          </cell>
          <cell r="C222" t="str">
            <v>Malla electrosoldada 15x15 5mm</v>
          </cell>
          <cell r="D222" t="str">
            <v>KG</v>
          </cell>
          <cell r="E222">
            <v>4662</v>
          </cell>
        </row>
        <row r="223">
          <cell r="B223">
            <v>1.948</v>
          </cell>
          <cell r="C223" t="str">
            <v>Tornillo Autoperforante con arandela neopreno</v>
          </cell>
          <cell r="D223" t="str">
            <v>UND</v>
          </cell>
          <cell r="E223">
            <v>559</v>
          </cell>
        </row>
        <row r="224">
          <cell r="B224">
            <v>1.9490000000000001</v>
          </cell>
          <cell r="C224" t="str">
            <v>canto melamina wengue</v>
          </cell>
          <cell r="D224" t="str">
            <v>ML</v>
          </cell>
          <cell r="E224">
            <v>1849</v>
          </cell>
        </row>
        <row r="225">
          <cell r="B225">
            <v>1.95</v>
          </cell>
          <cell r="C225" t="str">
            <v>Tapatornillo Adhesivo Wengue 12mm</v>
          </cell>
          <cell r="D225" t="str">
            <v>UND</v>
          </cell>
          <cell r="E225">
            <v>54</v>
          </cell>
        </row>
        <row r="226">
          <cell r="B226">
            <v>1.9510000000000001</v>
          </cell>
          <cell r="C226" t="str">
            <v>Lámina fibrocemento 14mm 244x122</v>
          </cell>
          <cell r="D226" t="str">
            <v>UND</v>
          </cell>
          <cell r="E226">
            <v>100000</v>
          </cell>
        </row>
        <row r="227">
          <cell r="B227">
            <v>1.952</v>
          </cell>
          <cell r="C227" t="str">
            <v>Silla Columpio Tipo Semiesfera en tubería metálica 1/2" (incluye pintura anticorrosivo, elementos de anclaje y acabado en pintura electrostática).</v>
          </cell>
          <cell r="D227" t="str">
            <v>UND</v>
          </cell>
          <cell r="E227">
            <v>2142857</v>
          </cell>
        </row>
        <row r="228">
          <cell r="B228">
            <v>1.9530000000000001</v>
          </cell>
          <cell r="C228" t="str">
            <v>Silla  Columpio Tipo Multiaro  en tubo metálico 3/4" (incluye pintura anticorrosivo, , elementos de anclaje y acabado pintura electrostática)</v>
          </cell>
          <cell r="D228" t="str">
            <v>UND</v>
          </cell>
          <cell r="E228">
            <v>1742857</v>
          </cell>
        </row>
        <row r="229">
          <cell r="B229">
            <v>1.954</v>
          </cell>
          <cell r="C229" t="str">
            <v>Silla Columpio Tipo Aro en tubo metálico 2" (incluye pintura anticorrosivo, elementos de anclaje y acabado pintura electrostática)</v>
          </cell>
          <cell r="D229" t="str">
            <v>UND</v>
          </cell>
          <cell r="E229">
            <v>1542857</v>
          </cell>
        </row>
        <row r="230">
          <cell r="B230">
            <v>1.9550000000000001</v>
          </cell>
          <cell r="C230" t="str">
            <v>Carga fulminante + clavo 5/16" 1"</v>
          </cell>
          <cell r="D230" t="str">
            <v>UND</v>
          </cell>
          <cell r="E230">
            <v>2393</v>
          </cell>
        </row>
        <row r="231">
          <cell r="B231">
            <v>1.956</v>
          </cell>
          <cell r="C231" t="str">
            <v>Vigueta 2.44 Cal 26</v>
          </cell>
          <cell r="D231" t="str">
            <v>UND</v>
          </cell>
          <cell r="E231">
            <v>3300</v>
          </cell>
        </row>
        <row r="232">
          <cell r="B232">
            <v>1.958</v>
          </cell>
          <cell r="C232" t="str">
            <v xml:space="preserve">Rejilla circular  prefabricada en Concreto polímero ancho 0,30m </v>
          </cell>
          <cell r="D232" t="str">
            <v>ML</v>
          </cell>
          <cell r="E232">
            <v>220000</v>
          </cell>
        </row>
        <row r="233">
          <cell r="B233">
            <v>1.9590000000000001</v>
          </cell>
          <cell r="C233" t="str">
            <v>Lámina Cold Rolled Calibre 18 (Kg)</v>
          </cell>
          <cell r="D233" t="str">
            <v>KG</v>
          </cell>
          <cell r="E233">
            <v>7929</v>
          </cell>
        </row>
        <row r="234">
          <cell r="B234">
            <v>1.96</v>
          </cell>
          <cell r="C234" t="str">
            <v>Teja Modular Aluzinc Tipo C</v>
          </cell>
          <cell r="D234" t="str">
            <v>M2</v>
          </cell>
          <cell r="E234">
            <v>91154</v>
          </cell>
        </row>
        <row r="235">
          <cell r="B235">
            <v>1.9610000000000001</v>
          </cell>
          <cell r="C235" t="str">
            <v>Silicona Transparente Sikasil Tipo C</v>
          </cell>
          <cell r="D235" t="str">
            <v>UND</v>
          </cell>
          <cell r="E235">
            <v>13173</v>
          </cell>
        </row>
        <row r="236">
          <cell r="B236">
            <v>1.962</v>
          </cell>
          <cell r="C236" t="str">
            <v>Enchape cerámico Mosaico  para piscinas y/o Fuentes</v>
          </cell>
          <cell r="D236" t="str">
            <v>M2</v>
          </cell>
          <cell r="E236">
            <v>400065</v>
          </cell>
        </row>
        <row r="237">
          <cell r="B237">
            <v>1.9630000000000001</v>
          </cell>
          <cell r="C237" t="str">
            <v>Cruceta plástica juntas 3mm</v>
          </cell>
          <cell r="D237" t="str">
            <v>UND</v>
          </cell>
          <cell r="E237">
            <v>52</v>
          </cell>
        </row>
        <row r="238">
          <cell r="B238">
            <v>1.964</v>
          </cell>
          <cell r="C238" t="str">
            <v>Pintura sellante acrilico para concreto vehicular Color Plus</v>
          </cell>
          <cell r="D238" t="str">
            <v>M2</v>
          </cell>
          <cell r="E238">
            <v>183260</v>
          </cell>
        </row>
        <row r="239">
          <cell r="B239">
            <v>1.9650000000000001</v>
          </cell>
          <cell r="C239" t="str">
            <v>Niple Pasamuro 2"</v>
          </cell>
          <cell r="D239" t="str">
            <v>UND</v>
          </cell>
          <cell r="E239">
            <v>54400</v>
          </cell>
        </row>
        <row r="240">
          <cell r="B240">
            <v>1.966</v>
          </cell>
          <cell r="C240" t="str">
            <v>Niple Pasamuro 1 1/4"</v>
          </cell>
          <cell r="D240" t="str">
            <v>UND</v>
          </cell>
          <cell r="E240">
            <v>86700</v>
          </cell>
        </row>
        <row r="241">
          <cell r="B241">
            <v>1.9670000000000001</v>
          </cell>
          <cell r="C241" t="str">
            <v>Niple Pasa muro 4"</v>
          </cell>
          <cell r="D241" t="str">
            <v>UND</v>
          </cell>
          <cell r="E241">
            <v>179700</v>
          </cell>
        </row>
        <row r="242">
          <cell r="B242">
            <v>1.968</v>
          </cell>
          <cell r="C242" t="str">
            <v>Sellante anaeróbico fuerza alta</v>
          </cell>
          <cell r="D242" t="str">
            <v>GR</v>
          </cell>
          <cell r="E242">
            <v>1215</v>
          </cell>
        </row>
        <row r="243">
          <cell r="B243">
            <v>1.9690000000000001</v>
          </cell>
          <cell r="C243" t="str">
            <v>Niple pasamuro 1"</v>
          </cell>
          <cell r="D243" t="str">
            <v>UND</v>
          </cell>
          <cell r="E243">
            <v>6545</v>
          </cell>
        </row>
        <row r="244">
          <cell r="B244">
            <v>1.97</v>
          </cell>
          <cell r="C244" t="str">
            <v>Marco para tapa  C.I. 0.60x0.60</v>
          </cell>
          <cell r="D244" t="str">
            <v>UND</v>
          </cell>
          <cell r="E244">
            <v>47454</v>
          </cell>
        </row>
        <row r="245">
          <cell r="B245">
            <v>1.972</v>
          </cell>
          <cell r="C245" t="str">
            <v>Rejilla en concreto peatonal para cárcamo 31X50X9</v>
          </cell>
          <cell r="D245" t="str">
            <v>ML</v>
          </cell>
          <cell r="E245">
            <v>82420</v>
          </cell>
        </row>
        <row r="246">
          <cell r="B246">
            <v>1.974</v>
          </cell>
          <cell r="C246" t="str">
            <v>PrensaEstopa 3/4" PVC Conduit.</v>
          </cell>
          <cell r="D246" t="str">
            <v>UND</v>
          </cell>
          <cell r="E246">
            <v>2800</v>
          </cell>
        </row>
        <row r="247">
          <cell r="B247">
            <v>1.9750000000000001</v>
          </cell>
          <cell r="C247" t="str">
            <v>Sifón flexible botella Doble</v>
          </cell>
          <cell r="D247" t="str">
            <v>UND</v>
          </cell>
          <cell r="E247">
            <v>36500</v>
          </cell>
        </row>
        <row r="248">
          <cell r="B248">
            <v>1.976</v>
          </cell>
          <cell r="C248" t="str">
            <v>Rejilla Lavaplatos 4" Acero Inoxidable</v>
          </cell>
          <cell r="D248" t="str">
            <v>UND</v>
          </cell>
          <cell r="E248">
            <v>35875</v>
          </cell>
        </row>
        <row r="249">
          <cell r="B249">
            <v>1.9770000000000001</v>
          </cell>
          <cell r="C249" t="str">
            <v>Bomba sumergible 0.5 HP (Incluye protección y accesorios)</v>
          </cell>
          <cell r="D249" t="str">
            <v>UND</v>
          </cell>
          <cell r="E249">
            <v>903210</v>
          </cell>
        </row>
        <row r="250">
          <cell r="B250">
            <v>1.978</v>
          </cell>
          <cell r="C250" t="str">
            <v>Bomba Centrífuga 0.75 HP (incluye el tablero de control, protección y accesorios)</v>
          </cell>
          <cell r="D250" t="str">
            <v>UND</v>
          </cell>
          <cell r="E250">
            <v>4641000</v>
          </cell>
        </row>
        <row r="251">
          <cell r="B251">
            <v>1.9790000000000001</v>
          </cell>
          <cell r="C251" t="str">
            <v>Sellante acrílico Ref. Sellaconcrete.</v>
          </cell>
          <cell r="D251" t="str">
            <v>LT</v>
          </cell>
          <cell r="E251">
            <v>21545</v>
          </cell>
        </row>
        <row r="252">
          <cell r="B252">
            <v>1.98</v>
          </cell>
          <cell r="C252" t="str">
            <v>Adoquín en concreto 20cmx20cmx8cm Color Amarillo</v>
          </cell>
          <cell r="D252" t="str">
            <v>UN</v>
          </cell>
          <cell r="E252">
            <v>3176</v>
          </cell>
        </row>
        <row r="253">
          <cell r="B253">
            <v>1.9810000000000001</v>
          </cell>
          <cell r="C253" t="str">
            <v>Adoquín en concreto 20cmx20cmx8cm Color Salmon</v>
          </cell>
          <cell r="D253" t="str">
            <v>UN</v>
          </cell>
          <cell r="E253">
            <v>3176</v>
          </cell>
        </row>
        <row r="254">
          <cell r="B254">
            <v>1.982</v>
          </cell>
          <cell r="C254" t="str">
            <v>Loseta prepulida Hexagonal motivo Listones Amarillo</v>
          </cell>
          <cell r="D254" t="str">
            <v>M2</v>
          </cell>
          <cell r="E254">
            <v>87360</v>
          </cell>
        </row>
        <row r="255">
          <cell r="B255">
            <v>1.9830000000000001</v>
          </cell>
          <cell r="C255" t="str">
            <v xml:space="preserve">Loseta prepulida Hexagonal motivo Listones Gris 01 </v>
          </cell>
          <cell r="D255" t="str">
            <v>M2</v>
          </cell>
          <cell r="E255">
            <v>87360</v>
          </cell>
        </row>
        <row r="256">
          <cell r="B256">
            <v>1.984</v>
          </cell>
          <cell r="C256" t="str">
            <v>Loseta prepulida Hexagonal motivo Listones Gris 02</v>
          </cell>
          <cell r="D256" t="str">
            <v>M2</v>
          </cell>
          <cell r="E256">
            <v>87360</v>
          </cell>
        </row>
        <row r="257">
          <cell r="B257">
            <v>1.9850000000000001</v>
          </cell>
          <cell r="C257" t="str">
            <v>Loseta  40x40 tipo Cuadrato Color Amarillo.</v>
          </cell>
          <cell r="D257" t="str">
            <v>M2</v>
          </cell>
          <cell r="E257">
            <v>59272</v>
          </cell>
        </row>
        <row r="258">
          <cell r="B258">
            <v>1.986</v>
          </cell>
          <cell r="C258" t="str">
            <v>Loseta  40x40 tipo Cuadrato Color Gris.</v>
          </cell>
          <cell r="D258" t="str">
            <v>M2</v>
          </cell>
          <cell r="E258">
            <v>59272</v>
          </cell>
        </row>
        <row r="259">
          <cell r="B259">
            <v>1.9870000000000001</v>
          </cell>
          <cell r="C259" t="str">
            <v>Letras en lamina cold rolled cal18, doble cara, cantoneada, pintura al horno, platinas para anclar al piso. Altura=150cm, Ancho=35cm (incluye accesorios de anclaje)</v>
          </cell>
          <cell r="D259" t="str">
            <v>UND</v>
          </cell>
          <cell r="E259">
            <v>1713600</v>
          </cell>
        </row>
        <row r="260">
          <cell r="B260">
            <v>1.988</v>
          </cell>
          <cell r="C260" t="str">
            <v>Fabricacion de brida para anclaje en lamina de acero A36 e=1 1/2"</v>
          </cell>
          <cell r="D260" t="str">
            <v>KG</v>
          </cell>
          <cell r="E260">
            <v>3691</v>
          </cell>
        </row>
        <row r="261">
          <cell r="B261">
            <v>1.9890000000000001</v>
          </cell>
          <cell r="C261" t="str">
            <v>Bala Empotrada en Piso Base Gx5.3/Gu10</v>
          </cell>
          <cell r="D261" t="str">
            <v>UND</v>
          </cell>
          <cell r="E261">
            <v>74400</v>
          </cell>
        </row>
        <row r="262">
          <cell r="B262">
            <v>1.99</v>
          </cell>
          <cell r="C262" t="str">
            <v>rodamiento para sistema giratorio de 6"</v>
          </cell>
          <cell r="D262" t="str">
            <v>UND</v>
          </cell>
          <cell r="E262">
            <v>914061</v>
          </cell>
        </row>
        <row r="263">
          <cell r="B263">
            <v>1.9910000000000001</v>
          </cell>
          <cell r="C263" t="str">
            <v>Puerta plegable en 2,20mx4,75m lámina celosia con estructura en tubo cuadrado de 3/4"x3/4" E=1.1mm H= (incluye estructura de soporte, instlacion, Incluye marcos, rieles,pintura anticorrosivo y acabado pintura electrostática).</v>
          </cell>
          <cell r="D263" t="str">
            <v>UND</v>
          </cell>
          <cell r="E263">
            <v>2796500</v>
          </cell>
        </row>
        <row r="264">
          <cell r="B264">
            <v>1.992</v>
          </cell>
          <cell r="C264" t="str">
            <v>Suministro e instalación Puerta baja Tipo Barra en lámina celosia con estructura en tubo cuadrado de 3/4"x3/4" E=1.1mm (incluye estructura de soporte, instlacion, Incluye marcos, rieles,pintura anticorrosivo y acabado pintura electrostática).</v>
          </cell>
          <cell r="D264" t="str">
            <v>UND</v>
          </cell>
          <cell r="E264">
            <v>238000</v>
          </cell>
        </row>
        <row r="265">
          <cell r="B265">
            <v>1.9930000000000001</v>
          </cell>
          <cell r="C265" t="str">
            <v>Ángulo Esquinero en L de 50x50 E=2mm</v>
          </cell>
          <cell r="D265" t="str">
            <v>ML</v>
          </cell>
          <cell r="E265">
            <v>18900</v>
          </cell>
        </row>
        <row r="266">
          <cell r="B266">
            <v>1.994</v>
          </cell>
          <cell r="C266" t="str">
            <v>Pintura sellante acrilico para concreto</v>
          </cell>
          <cell r="D266" t="str">
            <v>GLN</v>
          </cell>
          <cell r="E266">
            <v>77480</v>
          </cell>
        </row>
        <row r="267">
          <cell r="B267">
            <v>1.9950000000000001</v>
          </cell>
          <cell r="C267" t="str">
            <v>LAMINA GALVANIZADA CAL. 14</v>
          </cell>
          <cell r="D267" t="str">
            <v>KG</v>
          </cell>
          <cell r="E267">
            <v>5281</v>
          </cell>
        </row>
        <row r="268">
          <cell r="B268">
            <v>1.996</v>
          </cell>
          <cell r="C268" t="str">
            <v xml:space="preserve"> Banca Pukkel con espaldar</v>
          </cell>
          <cell r="D268" t="str">
            <v>UND</v>
          </cell>
          <cell r="E268">
            <v>1668000</v>
          </cell>
        </row>
        <row r="269">
          <cell r="B269">
            <v>1.9970000000000001</v>
          </cell>
          <cell r="C269" t="str">
            <v xml:space="preserve"> Banca Pukkel sin espaldar</v>
          </cell>
          <cell r="D269" t="str">
            <v>UND</v>
          </cell>
          <cell r="E269">
            <v>726000</v>
          </cell>
        </row>
        <row r="270">
          <cell r="B270">
            <v>1.998</v>
          </cell>
          <cell r="C270" t="str">
            <v>Banca Kiinden</v>
          </cell>
          <cell r="D270" t="str">
            <v>UND</v>
          </cell>
          <cell r="E270">
            <v>1260000</v>
          </cell>
        </row>
        <row r="271">
          <cell r="B271">
            <v>1.9990000000000001</v>
          </cell>
          <cell r="C271" t="str">
            <v>topellanta prefabricado de 50cm en concreto</v>
          </cell>
          <cell r="D271" t="str">
            <v>UND</v>
          </cell>
          <cell r="E271">
            <v>13325</v>
          </cell>
        </row>
        <row r="272">
          <cell r="B272">
            <v>2</v>
          </cell>
          <cell r="C272" t="str">
            <v>REJILLA alcorque DE 120 cm. H.F.</v>
          </cell>
          <cell r="D272" t="str">
            <v>UND</v>
          </cell>
          <cell r="E272">
            <v>1241000</v>
          </cell>
        </row>
        <row r="273">
          <cell r="B273">
            <v>2.0009999999999999</v>
          </cell>
          <cell r="C273" t="str">
            <v>Señal Civica IDG-S 2 caras</v>
          </cell>
          <cell r="D273" t="str">
            <v>UND</v>
          </cell>
          <cell r="E273">
            <v>473400</v>
          </cell>
        </row>
        <row r="274">
          <cell r="B274">
            <v>2.0030000000000001</v>
          </cell>
          <cell r="C274" t="str">
            <v>Señal SC-120 dos caras (suministro)STPM</v>
          </cell>
          <cell r="D274" t="str">
            <v>UND</v>
          </cell>
          <cell r="E274">
            <v>366300</v>
          </cell>
        </row>
        <row r="275">
          <cell r="B275">
            <v>2.004</v>
          </cell>
          <cell r="C275" t="str">
            <v>Unión dresser PVC 1 1/4"</v>
          </cell>
          <cell r="D275" t="str">
            <v>UND</v>
          </cell>
          <cell r="E275">
            <v>17696</v>
          </cell>
        </row>
        <row r="276">
          <cell r="B276">
            <v>2.0049999999999999</v>
          </cell>
          <cell r="C276" t="str">
            <v>Tee PVC 1 1/4"</v>
          </cell>
          <cell r="D276" t="str">
            <v>UND</v>
          </cell>
          <cell r="E276">
            <v>6679</v>
          </cell>
        </row>
        <row r="277">
          <cell r="B277">
            <v>2.0059999999999998</v>
          </cell>
          <cell r="C277" t="str">
            <v>unión soldada PVC 1 1/4"</v>
          </cell>
          <cell r="D277" t="str">
            <v>UND</v>
          </cell>
          <cell r="E277">
            <v>1795</v>
          </cell>
        </row>
        <row r="278">
          <cell r="B278">
            <v>2.0070000000000001</v>
          </cell>
          <cell r="C278" t="str">
            <v>cheque hidroperforado 1 1/4"</v>
          </cell>
          <cell r="D278" t="str">
            <v>UND</v>
          </cell>
          <cell r="E278">
            <v>129710</v>
          </cell>
        </row>
        <row r="279">
          <cell r="B279">
            <v>2.008</v>
          </cell>
          <cell r="C279" t="str">
            <v>Codo 45° PVC 1 1/4"</v>
          </cell>
          <cell r="D279" t="str">
            <v>UND</v>
          </cell>
          <cell r="E279">
            <v>5400</v>
          </cell>
        </row>
        <row r="280">
          <cell r="B280">
            <v>2.0089999999999999</v>
          </cell>
          <cell r="C280" t="str">
            <v>Codo 45° PVC 1"</v>
          </cell>
          <cell r="D280" t="str">
            <v>UND</v>
          </cell>
          <cell r="E280">
            <v>2987</v>
          </cell>
        </row>
        <row r="281">
          <cell r="B281">
            <v>2.0099999999999998</v>
          </cell>
          <cell r="C281" t="str">
            <v>Válvula de compuerta 1-1/4</v>
          </cell>
          <cell r="D281" t="str">
            <v>UND</v>
          </cell>
          <cell r="E281">
            <v>94000</v>
          </cell>
        </row>
        <row r="282">
          <cell r="B282">
            <v>2.0110000000000001</v>
          </cell>
          <cell r="C282" t="str">
            <v>Reduccion presion PVC 1-1/4" x 1</v>
          </cell>
          <cell r="D282" t="str">
            <v>UND</v>
          </cell>
          <cell r="E282">
            <v>2911</v>
          </cell>
        </row>
        <row r="283">
          <cell r="B283">
            <v>2.012</v>
          </cell>
          <cell r="C283" t="str">
            <v>HIDRANTE DE 3/4" TIPO BAYONETA</v>
          </cell>
          <cell r="D283" t="str">
            <v>UND</v>
          </cell>
          <cell r="E283">
            <v>58013</v>
          </cell>
        </row>
        <row r="284">
          <cell r="B284">
            <v>2.0129999999999999</v>
          </cell>
          <cell r="C284" t="str">
            <v>Manguera Riego Agricola 3/4 Calibre 40 Rollo De 100 Mtrs.</v>
          </cell>
          <cell r="D284" t="str">
            <v>UND</v>
          </cell>
          <cell r="E284">
            <v>62000</v>
          </cell>
        </row>
        <row r="285">
          <cell r="B285">
            <v>2.0139999999999998</v>
          </cell>
          <cell r="C285" t="str">
            <v>Codo 45° PVC 1 1/2"</v>
          </cell>
          <cell r="D285" t="str">
            <v>UND</v>
          </cell>
          <cell r="E285">
            <v>7241</v>
          </cell>
        </row>
        <row r="286">
          <cell r="B286">
            <v>2.0150000000000001</v>
          </cell>
          <cell r="C286" t="str">
            <v>Adaptador hembra D=1 1/2"</v>
          </cell>
          <cell r="D286" t="str">
            <v>UND</v>
          </cell>
          <cell r="E286">
            <v>5128</v>
          </cell>
        </row>
        <row r="287">
          <cell r="B287">
            <v>2.016</v>
          </cell>
          <cell r="C287" t="str">
            <v xml:space="preserve">Colector circular en acero inoxidable diametro 1,00 m  con 26 salidas para boquillas </v>
          </cell>
          <cell r="D287" t="str">
            <v>UND</v>
          </cell>
          <cell r="E287">
            <v>2885721</v>
          </cell>
        </row>
        <row r="288">
          <cell r="B288">
            <v>2.0169999999999999</v>
          </cell>
          <cell r="C288" t="str">
            <v>valvula antirretorno  D=4"</v>
          </cell>
          <cell r="D288" t="str">
            <v>UND</v>
          </cell>
          <cell r="E288">
            <v>1207136</v>
          </cell>
        </row>
        <row r="289">
          <cell r="B289">
            <v>2.0179999999999998</v>
          </cell>
          <cell r="C289" t="str">
            <v>Adaptador macho 4" PVC</v>
          </cell>
          <cell r="D289" t="str">
            <v>UND</v>
          </cell>
          <cell r="E289">
            <v>39488</v>
          </cell>
        </row>
        <row r="290">
          <cell r="B290">
            <v>2.0190000000000001</v>
          </cell>
          <cell r="C290" t="str">
            <v>valvula antirretorno  D=1 1/2"</v>
          </cell>
          <cell r="D290" t="str">
            <v>UND</v>
          </cell>
          <cell r="E290">
            <v>204323</v>
          </cell>
        </row>
        <row r="291">
          <cell r="B291">
            <v>2.02</v>
          </cell>
          <cell r="C291" t="str">
            <v>valvula de pie 1 1/2"</v>
          </cell>
          <cell r="D291" t="str">
            <v>UN</v>
          </cell>
          <cell r="E291">
            <v>74970</v>
          </cell>
        </row>
        <row r="292">
          <cell r="B292">
            <v>2.0209999999999999</v>
          </cell>
          <cell r="C292" t="str">
            <v>SISTEMA DE FILTRACIÓN FUENTE AGUA CAUDAL 4,2 M3/HORA (Dimensiones del sistema: 2 mt largo x 1,5 mts de ancho x 1,9 mta de
alto)</v>
          </cell>
          <cell r="D292" t="str">
            <v>UND</v>
          </cell>
          <cell r="E292">
            <v>14479166</v>
          </cell>
        </row>
        <row r="293">
          <cell r="B293">
            <v>2.0219999999999998</v>
          </cell>
          <cell r="C293" t="str">
            <v>rebosaderos para fuente ornamental</v>
          </cell>
          <cell r="D293" t="str">
            <v>UND</v>
          </cell>
          <cell r="E293">
            <v>584691</v>
          </cell>
        </row>
        <row r="294">
          <cell r="B294">
            <v>2.0230000000000001</v>
          </cell>
          <cell r="C294" t="str">
            <v>Tubería PVCS 8"</v>
          </cell>
          <cell r="D294" t="str">
            <v>ML</v>
          </cell>
          <cell r="E294">
            <v>88456</v>
          </cell>
        </row>
        <row r="295">
          <cell r="B295">
            <v>2.024</v>
          </cell>
          <cell r="C295" t="str">
            <v>Reduccion presion PVC 4" x 3"</v>
          </cell>
          <cell r="D295" t="str">
            <v>UND</v>
          </cell>
          <cell r="E295">
            <v>29496</v>
          </cell>
        </row>
        <row r="296">
          <cell r="B296">
            <v>2.0249999999999999</v>
          </cell>
          <cell r="C296" t="str">
            <v>Reduccion presion PVC 3" x 1-1/2"</v>
          </cell>
          <cell r="D296" t="str">
            <v>UND</v>
          </cell>
          <cell r="E296">
            <v>15120</v>
          </cell>
        </row>
        <row r="297">
          <cell r="B297">
            <v>2.0259999999999998</v>
          </cell>
          <cell r="C297" t="str">
            <v>Electroválvula 1 1/4" de cierre automático</v>
          </cell>
          <cell r="D297" t="str">
            <v>UN</v>
          </cell>
          <cell r="E297">
            <v>575367</v>
          </cell>
        </row>
        <row r="298">
          <cell r="B298">
            <v>2.0270000000000001</v>
          </cell>
          <cell r="C298" t="str">
            <v>Codo 90° PVC 1"</v>
          </cell>
          <cell r="D298" t="str">
            <v>UND</v>
          </cell>
          <cell r="E298">
            <v>1858</v>
          </cell>
        </row>
        <row r="299">
          <cell r="B299">
            <v>2.028</v>
          </cell>
          <cell r="C299" t="str">
            <v>Codo 45° PVC 3/4"</v>
          </cell>
          <cell r="D299" t="str">
            <v>UND</v>
          </cell>
          <cell r="E299">
            <v>1566</v>
          </cell>
        </row>
        <row r="300">
          <cell r="B300">
            <v>2.0289999999999999</v>
          </cell>
          <cell r="C300" t="str">
            <v>valvula antirretorno  D=1</v>
          </cell>
          <cell r="D300" t="str">
            <v>UND</v>
          </cell>
          <cell r="E300">
            <v>85204</v>
          </cell>
        </row>
        <row r="301">
          <cell r="B301">
            <v>2.0299999999999998</v>
          </cell>
          <cell r="C301" t="str">
            <v>Electroválvula 1" de cierre automático</v>
          </cell>
          <cell r="D301" t="str">
            <v>UN</v>
          </cell>
          <cell r="E301">
            <v>395214</v>
          </cell>
        </row>
        <row r="302">
          <cell r="B302">
            <v>2.0310000000000001</v>
          </cell>
          <cell r="C302" t="str">
            <v>valvula antirretorno (cheque) D=3/4 "</v>
          </cell>
          <cell r="D302" t="str">
            <v>UND</v>
          </cell>
          <cell r="E302">
            <v>51765</v>
          </cell>
        </row>
        <row r="303">
          <cell r="B303">
            <v>2.032</v>
          </cell>
          <cell r="C303" t="str">
            <v>Kit SILLA YEE NOVAF 315x160MM</v>
          </cell>
          <cell r="D303" t="str">
            <v>UND</v>
          </cell>
          <cell r="E303">
            <v>204214</v>
          </cell>
        </row>
        <row r="304">
          <cell r="B304">
            <v>2.0329999999999999</v>
          </cell>
          <cell r="C304" t="str">
            <v>ADHESIVO NOVAFORT 1/4Gln</v>
          </cell>
          <cell r="D304" t="str">
            <v>UND</v>
          </cell>
          <cell r="E304">
            <v>86567</v>
          </cell>
        </row>
        <row r="305">
          <cell r="B305">
            <v>2.0339999999999998</v>
          </cell>
          <cell r="C305" t="str">
            <v>ACONDICIONADOR DE SUPERFICIES SUPER NOVAFORT</v>
          </cell>
          <cell r="D305" t="str">
            <v>GLN</v>
          </cell>
          <cell r="E305">
            <v>100962</v>
          </cell>
        </row>
        <row r="306">
          <cell r="B306">
            <v>2.0350000000000001</v>
          </cell>
          <cell r="C306" t="str">
            <v>Kit SILLA YEE NOVAF 200x160</v>
          </cell>
          <cell r="D306" t="str">
            <v>UND</v>
          </cell>
          <cell r="E306">
            <v>120138</v>
          </cell>
        </row>
        <row r="307">
          <cell r="B307">
            <v>2.036</v>
          </cell>
          <cell r="C307" t="str">
            <v>Concreto 4000 PSI (24.5MPA) impermeabilizado</v>
          </cell>
          <cell r="D307" t="str">
            <v>M3</v>
          </cell>
          <cell r="E307">
            <v>546722</v>
          </cell>
        </row>
        <row r="308">
          <cell r="B308">
            <v>2.0369999999999999</v>
          </cell>
          <cell r="C308" t="str">
            <v>Cerradura doble Anticada</v>
          </cell>
          <cell r="D308" t="str">
            <v>UND</v>
          </cell>
          <cell r="E308">
            <v>53637</v>
          </cell>
        </row>
        <row r="309">
          <cell r="B309">
            <v>2.0379999999999998</v>
          </cell>
          <cell r="C309" t="str">
            <v>Lámina Cold Rolled Calibre 20</v>
          </cell>
          <cell r="D309" t="str">
            <v>KG</v>
          </cell>
          <cell r="E309">
            <v>5842</v>
          </cell>
        </row>
        <row r="310">
          <cell r="B310">
            <v>2.0390000000000001</v>
          </cell>
          <cell r="C310" t="str">
            <v>Mesón en acero inoxidable Cal.18 (incluye entrepaños en acero inoxidable)</v>
          </cell>
          <cell r="D310" t="str">
            <v>ML</v>
          </cell>
          <cell r="E310">
            <v>1320900</v>
          </cell>
        </row>
        <row r="311">
          <cell r="B311">
            <v>2.04</v>
          </cell>
          <cell r="C311" t="str">
            <v>Codo Gran Radio 90° RDE=21 4"</v>
          </cell>
          <cell r="D311" t="str">
            <v>UND</v>
          </cell>
          <cell r="E311">
            <v>127155</v>
          </cell>
        </row>
        <row r="312">
          <cell r="B312">
            <v>2.0409999999999999</v>
          </cell>
          <cell r="C312" t="str">
            <v>Cerradura de seguridad Llave Punto y cilindro</v>
          </cell>
          <cell r="D312" t="str">
            <v>UND</v>
          </cell>
          <cell r="E312">
            <v>121583</v>
          </cell>
        </row>
        <row r="313">
          <cell r="B313">
            <v>2.0419999999999998</v>
          </cell>
          <cell r="C313" t="str">
            <v xml:space="preserve">Machimbre en madera </v>
          </cell>
          <cell r="D313" t="str">
            <v>M2</v>
          </cell>
          <cell r="E313">
            <v>48333</v>
          </cell>
        </row>
        <row r="314">
          <cell r="B314">
            <v>2.0430000000000001</v>
          </cell>
          <cell r="C314" t="str">
            <v>Malla vena</v>
          </cell>
          <cell r="D314" t="str">
            <v>M2</v>
          </cell>
          <cell r="E314">
            <v>5600</v>
          </cell>
        </row>
        <row r="315">
          <cell r="B315">
            <v>2.044</v>
          </cell>
          <cell r="C315" t="str">
            <v>Mezcla Asfáltica MDC-2</v>
          </cell>
          <cell r="D315" t="str">
            <v>M3</v>
          </cell>
          <cell r="E315">
            <v>468150</v>
          </cell>
        </row>
        <row r="316">
          <cell r="B316">
            <v>2.0449999999999999</v>
          </cell>
          <cell r="C316" t="str">
            <v>Kit de Aseo (balde, guantes, escoba, cepillo industrial,  detergente)</v>
          </cell>
          <cell r="D316" t="str">
            <v>UND</v>
          </cell>
          <cell r="E316">
            <v>50000</v>
          </cell>
        </row>
        <row r="317">
          <cell r="B317">
            <v>2.0459999999999998</v>
          </cell>
          <cell r="C317" t="str">
            <v>Gravilla 3/4"</v>
          </cell>
          <cell r="D317" t="str">
            <v>M3</v>
          </cell>
          <cell r="E317">
            <v>84372</v>
          </cell>
        </row>
        <row r="318">
          <cell r="B318">
            <v>2.0470000000000002</v>
          </cell>
          <cell r="C318" t="str">
            <v>Unión PVC 1"</v>
          </cell>
          <cell r="D318" t="str">
            <v>UND</v>
          </cell>
          <cell r="E318">
            <v>890</v>
          </cell>
        </row>
        <row r="319">
          <cell r="B319">
            <v>2.048</v>
          </cell>
          <cell r="C319" t="str">
            <v>Tee PVC 1"</v>
          </cell>
          <cell r="D319" t="str">
            <v>UND</v>
          </cell>
          <cell r="E319">
            <v>2586</v>
          </cell>
        </row>
        <row r="320">
          <cell r="B320">
            <v>2.0489999999999999</v>
          </cell>
          <cell r="C320" t="str">
            <v>Marco para tapa  C.I. 1.00x1.00</v>
          </cell>
          <cell r="D320" t="str">
            <v>UND</v>
          </cell>
          <cell r="E320">
            <v>77344</v>
          </cell>
        </row>
        <row r="321">
          <cell r="B321">
            <v>2.0499999999999998</v>
          </cell>
          <cell r="C321" t="str">
            <v xml:space="preserve">Tubería PVCP-2" </v>
          </cell>
          <cell r="D321" t="str">
            <v>UND</v>
          </cell>
          <cell r="E321">
            <v>16053</v>
          </cell>
        </row>
        <row r="322">
          <cell r="B322">
            <v>2.0510000000000002</v>
          </cell>
          <cell r="C322" t="str">
            <v>Codo 90° PVCP 2"</v>
          </cell>
          <cell r="D322" t="str">
            <v>UND</v>
          </cell>
          <cell r="E322">
            <v>10933</v>
          </cell>
        </row>
        <row r="323">
          <cell r="B323">
            <v>2.052</v>
          </cell>
          <cell r="C323" t="str">
            <v>Unión PVCP 2"</v>
          </cell>
          <cell r="D323" t="str">
            <v>UND</v>
          </cell>
          <cell r="E323">
            <v>4021</v>
          </cell>
        </row>
        <row r="324">
          <cell r="B324">
            <v>2.0529999999999999</v>
          </cell>
          <cell r="C324" t="str">
            <v>Tee PVCP 2"</v>
          </cell>
          <cell r="D324" t="str">
            <v>UND</v>
          </cell>
          <cell r="E324">
            <v>13969</v>
          </cell>
        </row>
        <row r="325">
          <cell r="B325">
            <v>2.0539999999999998</v>
          </cell>
          <cell r="C325" t="str">
            <v>Codo 90° PVCS 2"</v>
          </cell>
          <cell r="D325" t="str">
            <v>UND</v>
          </cell>
          <cell r="E325">
            <v>3054</v>
          </cell>
        </row>
        <row r="326">
          <cell r="B326">
            <v>2.0550000000000002</v>
          </cell>
          <cell r="C326" t="str">
            <v>Adaptador Hembra 3/4"</v>
          </cell>
          <cell r="D326" t="str">
            <v>UND</v>
          </cell>
          <cell r="E326">
            <v>831</v>
          </cell>
        </row>
        <row r="327">
          <cell r="B327">
            <v>2.056</v>
          </cell>
          <cell r="C327" t="str">
            <v>Collar derivación 2"x3/4" PVC</v>
          </cell>
          <cell r="D327" t="str">
            <v>UND</v>
          </cell>
          <cell r="E327">
            <v>7765</v>
          </cell>
        </row>
        <row r="328">
          <cell r="B328">
            <v>2.0569999999999999</v>
          </cell>
          <cell r="C328" t="str">
            <v>Manguera PF+UAD 3/4"</v>
          </cell>
          <cell r="D328" t="str">
            <v>ML</v>
          </cell>
          <cell r="E328">
            <v>4510</v>
          </cell>
        </row>
        <row r="329">
          <cell r="B329">
            <v>2.0579999999999998</v>
          </cell>
          <cell r="C329" t="str">
            <v>Registro de Corte 3/4" Bronce</v>
          </cell>
          <cell r="D329" t="str">
            <v>UND</v>
          </cell>
          <cell r="E329">
            <v>113288</v>
          </cell>
        </row>
        <row r="330">
          <cell r="B330">
            <v>2.0590000000000002</v>
          </cell>
          <cell r="C330" t="str">
            <v>Adaptador hembra Unión PF+UAD 3/4"</v>
          </cell>
          <cell r="D330" t="str">
            <v>UND</v>
          </cell>
          <cell r="E330">
            <v>15278</v>
          </cell>
        </row>
        <row r="331">
          <cell r="B331">
            <v>2.06</v>
          </cell>
          <cell r="C331" t="str">
            <v>Llave de incorporación 3/4" CU-HG</v>
          </cell>
          <cell r="D331" t="str">
            <v>UND</v>
          </cell>
          <cell r="E331">
            <v>61867</v>
          </cell>
        </row>
        <row r="332">
          <cell r="B332">
            <v>2.0609999999999999</v>
          </cell>
          <cell r="C332" t="str">
            <v>Válvula elástico 3/4"</v>
          </cell>
          <cell r="D332" t="str">
            <v>UND</v>
          </cell>
          <cell r="E332">
            <v>34986</v>
          </cell>
        </row>
        <row r="333">
          <cell r="B333">
            <v>2.0619999999999998</v>
          </cell>
          <cell r="C333" t="str">
            <v>Tubería PVCP 4" RDE 21</v>
          </cell>
          <cell r="D333" t="str">
            <v>ML</v>
          </cell>
          <cell r="E333">
            <v>59245</v>
          </cell>
        </row>
        <row r="334">
          <cell r="B334">
            <v>2.0630000000000002</v>
          </cell>
          <cell r="C334" t="str">
            <v>Tubería PVCP 3" RDE 21</v>
          </cell>
          <cell r="D334" t="str">
            <v>ML</v>
          </cell>
          <cell r="E334">
            <v>34734</v>
          </cell>
        </row>
        <row r="335">
          <cell r="B335">
            <v>2.0640000000000001</v>
          </cell>
          <cell r="C335" t="str">
            <v>Tubería PVCP 2" RDE 21</v>
          </cell>
          <cell r="D335" t="str">
            <v>ML</v>
          </cell>
          <cell r="E335">
            <v>16053</v>
          </cell>
        </row>
        <row r="336">
          <cell r="B336">
            <v>2.0649999999999999</v>
          </cell>
          <cell r="C336" t="str">
            <v>Codo 90° PVCP 4"</v>
          </cell>
          <cell r="D336" t="str">
            <v>UND</v>
          </cell>
          <cell r="E336">
            <v>88394</v>
          </cell>
        </row>
        <row r="337">
          <cell r="B337">
            <v>2.0659999999999998</v>
          </cell>
          <cell r="C337" t="str">
            <v>Tee PVCP 4"</v>
          </cell>
          <cell r="D337" t="str">
            <v>UND</v>
          </cell>
          <cell r="E337">
            <v>115015</v>
          </cell>
        </row>
        <row r="338">
          <cell r="B338">
            <v>2.0670000000000002</v>
          </cell>
          <cell r="C338" t="str">
            <v>Tee PVCP 3"</v>
          </cell>
          <cell r="D338" t="str">
            <v>UND</v>
          </cell>
          <cell r="E338">
            <v>52706</v>
          </cell>
        </row>
        <row r="339">
          <cell r="B339">
            <v>2.0680000000000001</v>
          </cell>
          <cell r="C339" t="str">
            <v>Codo 90° PVCP 3"</v>
          </cell>
          <cell r="D339" t="str">
            <v>UND</v>
          </cell>
          <cell r="E339">
            <v>40746</v>
          </cell>
        </row>
        <row r="340">
          <cell r="B340">
            <v>2.069</v>
          </cell>
          <cell r="C340" t="str">
            <v>Válvula Compuerta 4" H.F. 250 psi (incluye sello neopreno y brida)</v>
          </cell>
          <cell r="D340" t="str">
            <v>UND</v>
          </cell>
          <cell r="E340">
            <v>1396000</v>
          </cell>
        </row>
        <row r="341">
          <cell r="B341">
            <v>2.0699999999999998</v>
          </cell>
          <cell r="C341" t="str">
            <v>Tuberia corrugada PVC Alcantarillado 14"</v>
          </cell>
          <cell r="D341" t="str">
            <v>ML</v>
          </cell>
          <cell r="E341">
            <v>134179</v>
          </cell>
        </row>
        <row r="342">
          <cell r="B342">
            <v>2.0710000000000002</v>
          </cell>
          <cell r="C342" t="str">
            <v>Tuberia corrugada PVC Alcantarillado 24"</v>
          </cell>
          <cell r="D342" t="str">
            <v>ML</v>
          </cell>
          <cell r="E342">
            <v>393062</v>
          </cell>
        </row>
        <row r="343">
          <cell r="B343">
            <v>2.0720000000000001</v>
          </cell>
          <cell r="C343" t="str">
            <v>Rejilla y marco HTA 0,70x0,30</v>
          </cell>
          <cell r="D343" t="str">
            <v>UND</v>
          </cell>
          <cell r="E343">
            <v>684690</v>
          </cell>
        </row>
        <row r="344">
          <cell r="B344">
            <v>2.073</v>
          </cell>
          <cell r="C344" t="str">
            <v>Hidrosello para tubería 160mm</v>
          </cell>
          <cell r="D344" t="str">
            <v>UND</v>
          </cell>
          <cell r="E344">
            <v>3796</v>
          </cell>
        </row>
        <row r="345">
          <cell r="B345">
            <v>2.0739999999999998</v>
          </cell>
          <cell r="C345" t="str">
            <v>Hidrosello para tubería 200mm</v>
          </cell>
          <cell r="D345" t="str">
            <v>UND</v>
          </cell>
          <cell r="E345">
            <v>6864</v>
          </cell>
        </row>
        <row r="346">
          <cell r="B346">
            <v>2.0750000000000002</v>
          </cell>
          <cell r="C346" t="str">
            <v>Hidrosello para tubería 250mm</v>
          </cell>
          <cell r="D346" t="str">
            <v>UND</v>
          </cell>
          <cell r="E346">
            <v>11994</v>
          </cell>
        </row>
        <row r="347">
          <cell r="B347">
            <v>2.0760000000000001</v>
          </cell>
          <cell r="C347" t="str">
            <v>Hidrosello para tubería 315mm</v>
          </cell>
          <cell r="D347" t="str">
            <v>UND</v>
          </cell>
          <cell r="E347">
            <v>25153</v>
          </cell>
        </row>
        <row r="348">
          <cell r="B348">
            <v>2.077</v>
          </cell>
          <cell r="C348" t="str">
            <v>Hidrosello para tubería 355mm</v>
          </cell>
          <cell r="D348" t="str">
            <v>UND</v>
          </cell>
          <cell r="E348">
            <v>26418</v>
          </cell>
        </row>
        <row r="349">
          <cell r="B349">
            <v>2.0779999999999998</v>
          </cell>
          <cell r="C349" t="str">
            <v>Hidrosello para tubería 24"</v>
          </cell>
          <cell r="D349" t="str">
            <v>UND</v>
          </cell>
          <cell r="E349">
            <v>93286</v>
          </cell>
        </row>
        <row r="350">
          <cell r="B350">
            <v>2.0790000000000002</v>
          </cell>
          <cell r="C350" t="str">
            <v xml:space="preserve">Aro  tapa </v>
          </cell>
          <cell r="D350" t="str">
            <v>UND</v>
          </cell>
          <cell r="E350">
            <v>271643</v>
          </cell>
        </row>
        <row r="351">
          <cell r="B351">
            <v>2.08</v>
          </cell>
          <cell r="C351" t="str">
            <v>Geotextil no tejido 1600</v>
          </cell>
          <cell r="D351" t="str">
            <v>M2</v>
          </cell>
          <cell r="E351">
            <v>2506</v>
          </cell>
        </row>
        <row r="352">
          <cell r="B352">
            <v>2.081</v>
          </cell>
          <cell r="C352" t="str">
            <v>Medidor trifásico tetrafilar con protocolo para instalación con Retie. Clase 1 calibrado</v>
          </cell>
          <cell r="D352" t="str">
            <v>UND</v>
          </cell>
          <cell r="E352">
            <v>231350</v>
          </cell>
        </row>
        <row r="353">
          <cell r="B353">
            <v>2.0819999999999999</v>
          </cell>
          <cell r="C353" t="str">
            <v>Breaker industrial 40A CR 25Ka</v>
          </cell>
          <cell r="D353" t="str">
            <v>UND</v>
          </cell>
          <cell r="E353">
            <v>406980</v>
          </cell>
        </row>
        <row r="354">
          <cell r="B354">
            <v>2.0830000000000002</v>
          </cell>
          <cell r="C354" t="str">
            <v>Caja contador trifásico para 1 medidor (50-150A)</v>
          </cell>
          <cell r="D354" t="str">
            <v>UND</v>
          </cell>
          <cell r="E354">
            <v>152450</v>
          </cell>
        </row>
        <row r="355">
          <cell r="B355">
            <v>2.0840000000000001</v>
          </cell>
          <cell r="C355" t="str">
            <v>Breaker enchufable monopolar de 1x30A</v>
          </cell>
          <cell r="D355" t="str">
            <v>UND</v>
          </cell>
          <cell r="E355">
            <v>9900</v>
          </cell>
        </row>
        <row r="356">
          <cell r="B356">
            <v>2.085</v>
          </cell>
          <cell r="C356" t="str">
            <v>Cable antifraude 3x6+6 AWG 600v 90° XLPE/PVC</v>
          </cell>
          <cell r="D356" t="str">
            <v>ML</v>
          </cell>
          <cell r="E356">
            <v>37636</v>
          </cell>
        </row>
        <row r="357">
          <cell r="B357">
            <v>2.0859999999999999</v>
          </cell>
          <cell r="C357" t="str">
            <v>Conductor multiplex 3x35+50mm2 cuadruplex AAC/AAAC XLPE 600V 90°</v>
          </cell>
          <cell r="D357" t="str">
            <v>ML</v>
          </cell>
          <cell r="E357">
            <v>18483.080000000002</v>
          </cell>
        </row>
        <row r="358">
          <cell r="B358">
            <v>2.0870000000000002</v>
          </cell>
          <cell r="C358" t="str">
            <v>Tubería conduit PVC 1"</v>
          </cell>
          <cell r="D358" t="str">
            <v>UND</v>
          </cell>
          <cell r="E358">
            <v>10003</v>
          </cell>
        </row>
        <row r="359">
          <cell r="B359">
            <v>2.0880000000000001</v>
          </cell>
          <cell r="C359" t="str">
            <v>Disco diamantado 9"</v>
          </cell>
          <cell r="D359" t="str">
            <v>UND</v>
          </cell>
          <cell r="E359">
            <v>47300</v>
          </cell>
        </row>
        <row r="360">
          <cell r="B360">
            <v>2.089</v>
          </cell>
          <cell r="C360" t="str">
            <v>Rejilla 0.44x0.84 en concreto</v>
          </cell>
          <cell r="D360" t="str">
            <v>UND</v>
          </cell>
          <cell r="E360">
            <v>133280</v>
          </cell>
        </row>
        <row r="361">
          <cell r="B361">
            <v>2.09</v>
          </cell>
          <cell r="C361" t="str">
            <v>Unión PVCP 1 1/2"</v>
          </cell>
          <cell r="D361" t="str">
            <v>UND</v>
          </cell>
          <cell r="E361">
            <v>2453</v>
          </cell>
        </row>
        <row r="362">
          <cell r="B362">
            <v>2.0910000000000002</v>
          </cell>
          <cell r="C362" t="str">
            <v>Tee PVC Diám 2" x2"</v>
          </cell>
          <cell r="D362" t="str">
            <v>UND</v>
          </cell>
          <cell r="E362">
            <v>13969</v>
          </cell>
        </row>
        <row r="363">
          <cell r="B363">
            <v>2.0920000000000001</v>
          </cell>
          <cell r="C363" t="str">
            <v>Buje soldado 2 x 1 1/2"</v>
          </cell>
          <cell r="D363" t="str">
            <v>UND</v>
          </cell>
          <cell r="E363">
            <v>5193</v>
          </cell>
        </row>
        <row r="364">
          <cell r="B364">
            <v>2.093</v>
          </cell>
          <cell r="C364" t="str">
            <v>Cheque globo bronce 1 1/2"</v>
          </cell>
          <cell r="D364" t="str">
            <v>UND</v>
          </cell>
          <cell r="E364">
            <v>343315</v>
          </cell>
        </row>
        <row r="365">
          <cell r="B365">
            <v>2.0939999999999999</v>
          </cell>
          <cell r="C365" t="str">
            <v>Unión dresser 1 1/2"</v>
          </cell>
          <cell r="D365" t="str">
            <v>UND</v>
          </cell>
          <cell r="E365">
            <v>17614</v>
          </cell>
        </row>
        <row r="366">
          <cell r="B366">
            <v>2.0950000000000002</v>
          </cell>
          <cell r="C366" t="str">
            <v>Registro PVC 1 1/2"</v>
          </cell>
          <cell r="D366" t="str">
            <v>UND</v>
          </cell>
          <cell r="E366">
            <v>52137</v>
          </cell>
        </row>
        <row r="367">
          <cell r="B367">
            <v>2.0960000000000001</v>
          </cell>
          <cell r="C367" t="str">
            <v>Tapón soldado 1 1/2" presión</v>
          </cell>
          <cell r="D367" t="str">
            <v>UND</v>
          </cell>
          <cell r="E367">
            <v>3567</v>
          </cell>
        </row>
        <row r="368">
          <cell r="B368">
            <v>2.097</v>
          </cell>
          <cell r="C368" t="str">
            <v>Acople Felxible 1/2" x 1/2"</v>
          </cell>
          <cell r="D368" t="str">
            <v>UND</v>
          </cell>
          <cell r="E368">
            <v>3230</v>
          </cell>
        </row>
        <row r="369">
          <cell r="B369">
            <v>2.0979999999999999</v>
          </cell>
          <cell r="C369" t="str">
            <v>Adaptador hembra 1 "</v>
          </cell>
          <cell r="D369" t="str">
            <v>UND</v>
          </cell>
          <cell r="E369">
            <v>1853</v>
          </cell>
        </row>
        <row r="370">
          <cell r="B370">
            <v>0</v>
          </cell>
          <cell r="C370" t="str">
            <v>INSUMOS ELÉCTRICOS</v>
          </cell>
          <cell r="D370">
            <v>0</v>
          </cell>
          <cell r="E370">
            <v>0</v>
          </cell>
        </row>
        <row r="371">
          <cell r="B371">
            <v>2.0990000000000002</v>
          </cell>
          <cell r="C371" t="str">
            <v>GABINETE EN ACERO COLD ROLLED Y PLACA DE MONTAJE. 1,0mx0,8mx0,3m RAL 7035 IP66</v>
          </cell>
          <cell r="D371" t="str">
            <v>UND</v>
          </cell>
          <cell r="E371">
            <v>2234802</v>
          </cell>
        </row>
        <row r="372">
          <cell r="B372">
            <v>2.1</v>
          </cell>
          <cell r="C372" t="str">
            <v>GABINETE EN ACERO COLD ROLLED Y PLACA DE MONTAJE. 0,80mx0,6mx0,3m RAL 7035 IP67</v>
          </cell>
          <cell r="D372" t="str">
            <v>UND</v>
          </cell>
          <cell r="E372">
            <v>1166000</v>
          </cell>
        </row>
        <row r="373">
          <cell r="B373">
            <v>2.101</v>
          </cell>
          <cell r="C373" t="str">
            <v>Barrajes en cobre para 600 amperios (fases + neutro + tierra)</v>
          </cell>
          <cell r="D373" t="str">
            <v>UND</v>
          </cell>
          <cell r="E373">
            <v>1040000</v>
          </cell>
        </row>
        <row r="374">
          <cell r="B374">
            <v>2.1019999999999999</v>
          </cell>
          <cell r="C374" t="str">
            <v>Barra  en cobre de 30x5 mmm (fases + neutro + tierra) por 5 metros</v>
          </cell>
          <cell r="D374" t="str">
            <v>UND</v>
          </cell>
          <cell r="E374">
            <v>871080</v>
          </cell>
        </row>
        <row r="375">
          <cell r="B375">
            <v>2.1030000000000002</v>
          </cell>
          <cell r="C375" t="str">
            <v>Barra  en cobre de 25x5 mmm (fases + neutro + tierra) por 5 metros</v>
          </cell>
          <cell r="D375" t="str">
            <v>UND</v>
          </cell>
          <cell r="E375">
            <v>733040</v>
          </cell>
        </row>
        <row r="376">
          <cell r="B376">
            <v>2.1040000000000001</v>
          </cell>
          <cell r="C376" t="str">
            <v>Barras en cobre para 250 amperios de 15x5</v>
          </cell>
          <cell r="D376" t="str">
            <v>UND</v>
          </cell>
          <cell r="E376">
            <v>113990</v>
          </cell>
        </row>
        <row r="377">
          <cell r="B377">
            <v>2.105</v>
          </cell>
          <cell r="C377" t="str">
            <v>Barrajes en cobre para 200 amperios (fases + neutro + tierra)</v>
          </cell>
          <cell r="D377" t="str">
            <v>UND</v>
          </cell>
          <cell r="E377">
            <v>488000</v>
          </cell>
        </row>
        <row r="378">
          <cell r="B378">
            <v>2.1059999999999999</v>
          </cell>
          <cell r="C378" t="str">
            <v>Aisladores para barras de cobre 3P</v>
          </cell>
          <cell r="D378" t="str">
            <v>UND</v>
          </cell>
          <cell r="E378">
            <v>75565</v>
          </cell>
        </row>
        <row r="379">
          <cell r="B379">
            <v>2.1070000000000002</v>
          </cell>
          <cell r="C379" t="str">
            <v>Aisladores para barras de cobre 2P</v>
          </cell>
          <cell r="D379" t="str">
            <v>UND</v>
          </cell>
          <cell r="E379">
            <v>63308</v>
          </cell>
        </row>
        <row r="380">
          <cell r="B380">
            <v>2.1080000000000001</v>
          </cell>
          <cell r="C380" t="str">
            <v>Armario (Celda o Tablero) para Grupo de Medida en Baja Tension 2,00x0,80x0,40 con Bandeja. Lamina calibre 16 y Pintura Electrostatica.</v>
          </cell>
          <cell r="D380" t="str">
            <v>UND</v>
          </cell>
          <cell r="E380">
            <v>1161800</v>
          </cell>
        </row>
        <row r="381">
          <cell r="B381">
            <v>2.109</v>
          </cell>
          <cell r="C381" t="str">
            <v>Tomacorriente industrial de Sobreponer 3P+N+T, 16 Amperios - 6H -IP67</v>
          </cell>
          <cell r="D381" t="str">
            <v>UND</v>
          </cell>
          <cell r="E381">
            <v>115430</v>
          </cell>
        </row>
        <row r="382">
          <cell r="B382">
            <v>2.11</v>
          </cell>
          <cell r="C382" t="str">
            <v>Tomacorriente industrial de Sobreponer 3P+N+T, 32 Amperios - 6H -IP67</v>
          </cell>
          <cell r="D382" t="str">
            <v>UND</v>
          </cell>
          <cell r="E382">
            <v>168385</v>
          </cell>
        </row>
        <row r="383">
          <cell r="B383">
            <v>2.1110000000000002</v>
          </cell>
          <cell r="C383" t="str">
            <v>Tomacorriente industrial de Sobreponer, 3P+N+T, 63 Amperios - 6H -IP67</v>
          </cell>
          <cell r="D383" t="str">
            <v>UND</v>
          </cell>
          <cell r="E383">
            <v>360332</v>
          </cell>
        </row>
        <row r="384">
          <cell r="B384">
            <v>2.1120000000000001</v>
          </cell>
          <cell r="C384" t="str">
            <v xml:space="preserve">Interruptor Sencillo + Polo a Tierra </v>
          </cell>
          <cell r="D384" t="str">
            <v>UND</v>
          </cell>
          <cell r="E384">
            <v>9250</v>
          </cell>
        </row>
        <row r="385">
          <cell r="B385">
            <v>2.113</v>
          </cell>
          <cell r="C385" t="str">
            <v>Toma Doble con Polo a Tierra </v>
          </cell>
          <cell r="D385" t="str">
            <v>UND</v>
          </cell>
          <cell r="E385">
            <v>7900</v>
          </cell>
        </row>
        <row r="386">
          <cell r="B386">
            <v>2.1139999999999999</v>
          </cell>
          <cell r="C386" t="str">
            <v>Toma Sencilla 20AMP 250V 2F Tipo Turnlok</v>
          </cell>
          <cell r="D386" t="str">
            <v>UND</v>
          </cell>
          <cell r="E386">
            <v>26200</v>
          </cell>
        </row>
        <row r="387">
          <cell r="B387">
            <v>2.1150000000000002</v>
          </cell>
          <cell r="C387" t="str">
            <v>Tablero Bifasico con Puerta y Espacio para Totalizador de 12 Circuitos</v>
          </cell>
          <cell r="D387" t="str">
            <v>UND</v>
          </cell>
          <cell r="E387">
            <v>231800</v>
          </cell>
        </row>
        <row r="388">
          <cell r="B388">
            <v>2.1160000000000001</v>
          </cell>
          <cell r="C388" t="str">
            <v>Tablero Trifasico con Puerta y Espacio para Totalizador de 36 Circuitos</v>
          </cell>
          <cell r="D388" t="str">
            <v>UND</v>
          </cell>
          <cell r="E388">
            <v>399950</v>
          </cell>
        </row>
        <row r="389">
          <cell r="B389">
            <v>2.117</v>
          </cell>
          <cell r="C389" t="str">
            <v>Contactor Tripolar 40A (AC1)</v>
          </cell>
          <cell r="D389" t="str">
            <v>UND</v>
          </cell>
          <cell r="E389">
            <v>193851</v>
          </cell>
        </row>
        <row r="390">
          <cell r="B390">
            <v>2.1179999999999999</v>
          </cell>
          <cell r="C390" t="str">
            <v>Piloto de señalización. IP66 110-130V a.c.</v>
          </cell>
          <cell r="D390" t="str">
            <v>UND</v>
          </cell>
          <cell r="E390">
            <v>45220</v>
          </cell>
        </row>
        <row r="391">
          <cell r="B391">
            <v>2.1190000000000002</v>
          </cell>
          <cell r="C391" t="str">
            <v>Pulsador luminoso verde compacto 220Vac/dc</v>
          </cell>
          <cell r="D391" t="str">
            <v>UND</v>
          </cell>
          <cell r="E391">
            <v>53550</v>
          </cell>
        </row>
        <row r="392">
          <cell r="B392">
            <v>2.12</v>
          </cell>
          <cell r="C392" t="str">
            <v>Pulsador luminoso rojo compacto 110Vac/dc</v>
          </cell>
          <cell r="D392" t="str">
            <v>UND</v>
          </cell>
          <cell r="E392">
            <v>53550</v>
          </cell>
        </row>
        <row r="393">
          <cell r="B393">
            <v>2.121</v>
          </cell>
          <cell r="C393" t="str">
            <v xml:space="preserve">Breaker Enchufable Monopolar de 1 x 15A </v>
          </cell>
          <cell r="D393" t="str">
            <v>UND</v>
          </cell>
          <cell r="E393">
            <v>8075</v>
          </cell>
        </row>
        <row r="394">
          <cell r="B394">
            <v>2.1219999999999999</v>
          </cell>
          <cell r="C394" t="str">
            <v xml:space="preserve">Breaker Enchufable Monopolar de 1 x 20A </v>
          </cell>
          <cell r="D394" t="str">
            <v>UND</v>
          </cell>
          <cell r="E394">
            <v>9900</v>
          </cell>
        </row>
        <row r="395">
          <cell r="B395">
            <v>2.1230000000000002</v>
          </cell>
          <cell r="C395" t="str">
            <v>Taco de 2 Polos 2 x 20A, enchufable</v>
          </cell>
          <cell r="D395" t="str">
            <v>UND</v>
          </cell>
          <cell r="E395">
            <v>43300</v>
          </cell>
        </row>
        <row r="396">
          <cell r="B396">
            <v>2.1240000000000001</v>
          </cell>
          <cell r="C396" t="str">
            <v>Mini Interruptor   2x 20A - 10KA</v>
          </cell>
          <cell r="D396" t="str">
            <v>UND</v>
          </cell>
          <cell r="E396">
            <v>116025</v>
          </cell>
        </row>
        <row r="397">
          <cell r="B397">
            <v>2.125</v>
          </cell>
          <cell r="C397" t="str">
            <v>Mini Interruptor   2x 30A - 10KA</v>
          </cell>
          <cell r="D397" t="str">
            <v>UND</v>
          </cell>
          <cell r="E397">
            <v>116025</v>
          </cell>
        </row>
        <row r="398">
          <cell r="B398">
            <v>2.1259999999999999</v>
          </cell>
          <cell r="C398" t="str">
            <v>Mini Interruptor   3x 30A - 10KA</v>
          </cell>
          <cell r="D398" t="str">
            <v>UND</v>
          </cell>
          <cell r="E398">
            <v>195041</v>
          </cell>
        </row>
        <row r="399">
          <cell r="B399">
            <v>2.1269999999999998</v>
          </cell>
          <cell r="C399" t="str">
            <v>Mini Interruptor   3x 40A - 10KA</v>
          </cell>
          <cell r="D399" t="str">
            <v>UND</v>
          </cell>
          <cell r="E399">
            <v>241213</v>
          </cell>
        </row>
        <row r="400">
          <cell r="B400">
            <v>2.1280000000000001</v>
          </cell>
          <cell r="C400" t="str">
            <v xml:space="preserve"> 
Breaker Industrial 30A Capacidad de Ruptura 10 KA -2P</v>
          </cell>
          <cell r="D400" t="str">
            <v>UND</v>
          </cell>
          <cell r="E400">
            <v>0</v>
          </cell>
        </row>
        <row r="401">
          <cell r="B401">
            <v>2.129</v>
          </cell>
          <cell r="C401" t="str">
            <v xml:space="preserve"> Breaker Industrial 40A Capacidad de Ruptura 10 KA - 2P</v>
          </cell>
          <cell r="D401" t="str">
            <v>UND</v>
          </cell>
          <cell r="E401">
            <v>0</v>
          </cell>
        </row>
        <row r="402">
          <cell r="B402">
            <v>2.13</v>
          </cell>
          <cell r="C402" t="str">
            <v>Breaker Industrial 30A Capacidad de Ruptura 10 KA - 3P</v>
          </cell>
          <cell r="D402" t="str">
            <v>UND</v>
          </cell>
          <cell r="E402">
            <v>0</v>
          </cell>
        </row>
        <row r="403">
          <cell r="B403">
            <v>2.1309999999999998</v>
          </cell>
          <cell r="C403" t="str">
            <v xml:space="preserve">Breaker Industrial 20A Capacidad de Ruptura 25 KA </v>
          </cell>
          <cell r="D403" t="str">
            <v>UND</v>
          </cell>
          <cell r="E403">
            <v>308210</v>
          </cell>
        </row>
        <row r="404">
          <cell r="B404">
            <v>2.1320000000000001</v>
          </cell>
          <cell r="C404" t="str">
            <v>Breaker Industrial  40A Capacidad de Ruptura 25 KA</v>
          </cell>
          <cell r="D404" t="str">
            <v>UND</v>
          </cell>
          <cell r="E404">
            <v>328440</v>
          </cell>
        </row>
        <row r="405">
          <cell r="B405">
            <v>2.133</v>
          </cell>
          <cell r="C405" t="str">
            <v>Breaker Industrial  80A Capacidad de Ruptura 30 KA</v>
          </cell>
          <cell r="D405" t="str">
            <v>UND</v>
          </cell>
          <cell r="E405">
            <v>443870</v>
          </cell>
        </row>
        <row r="406">
          <cell r="B406">
            <v>2.1339999999999999</v>
          </cell>
          <cell r="C406" t="str">
            <v>Breaker Industrial  60A Capacidad de Ruptura 25 KA</v>
          </cell>
          <cell r="D406" t="str">
            <v>UND</v>
          </cell>
          <cell r="E406">
            <v>328440</v>
          </cell>
        </row>
        <row r="407">
          <cell r="B407">
            <v>2.1349999999999998</v>
          </cell>
          <cell r="C407" t="str">
            <v>Breaker Industrial 30A Capacidad de Ruptura 25 KA</v>
          </cell>
          <cell r="D407" t="str">
            <v>UND</v>
          </cell>
          <cell r="E407">
            <v>328440</v>
          </cell>
        </row>
        <row r="408">
          <cell r="B408">
            <v>2.1360000000000001</v>
          </cell>
          <cell r="C408" t="str">
            <v>Breaker Industrial  50A Capacidad de Ruptura 25 KA</v>
          </cell>
          <cell r="D408" t="str">
            <v>UND</v>
          </cell>
          <cell r="E408">
            <v>328440</v>
          </cell>
        </row>
        <row r="409">
          <cell r="B409">
            <v>2.137</v>
          </cell>
          <cell r="C409" t="str">
            <v>Breaker Industrial  300A Capacidad de Ruptura 85 KA</v>
          </cell>
          <cell r="D409" t="str">
            <v>UND</v>
          </cell>
          <cell r="E409">
            <v>3384360</v>
          </cell>
        </row>
        <row r="410">
          <cell r="B410">
            <v>2.1379999999999999</v>
          </cell>
          <cell r="C410" t="str">
            <v>Breaker Industrial  400A Capacidad de Ruptura 85 KA</v>
          </cell>
          <cell r="D410" t="str">
            <v>UND</v>
          </cell>
          <cell r="E410">
            <v>3384360</v>
          </cell>
        </row>
        <row r="411">
          <cell r="B411">
            <v>2.1389999999999998</v>
          </cell>
          <cell r="C411" t="str">
            <v>Breaker Industrial  500A (350A-500A) Capacidad de Ruptura 85 KA</v>
          </cell>
          <cell r="D411" t="str">
            <v>UND</v>
          </cell>
          <cell r="E411">
            <v>4473210</v>
          </cell>
        </row>
        <row r="412">
          <cell r="B412">
            <v>2.14</v>
          </cell>
          <cell r="C412" t="str">
            <v>Cable Cu XLPE 15 KV No. 2 Cinta Monopolar</v>
          </cell>
          <cell r="D412" t="str">
            <v>ML</v>
          </cell>
          <cell r="E412">
            <v>28638</v>
          </cell>
        </row>
        <row r="413">
          <cell r="B413">
            <v>2.141</v>
          </cell>
          <cell r="C413" t="str">
            <v>Cable Encauchetado 3X12AWG HFFRLS 600V 75C</v>
          </cell>
          <cell r="D413" t="str">
            <v>ML</v>
          </cell>
          <cell r="E413">
            <v>10844</v>
          </cell>
        </row>
        <row r="414">
          <cell r="B414">
            <v>2.1419999999999999</v>
          </cell>
          <cell r="C414" t="str">
            <v>Cable Encauchetado 4X12AWG HFFRLS 600V 75C</v>
          </cell>
          <cell r="D414" t="str">
            <v>ML</v>
          </cell>
          <cell r="E414">
            <v>13348</v>
          </cell>
        </row>
        <row r="415">
          <cell r="B415">
            <v>2.1429999999999998</v>
          </cell>
          <cell r="C415" t="str">
            <v xml:space="preserve">Cable de Cobre Aislado  HFFRLS No.12 AWG </v>
          </cell>
          <cell r="D415" t="str">
            <v>ML</v>
          </cell>
          <cell r="E415">
            <v>2538</v>
          </cell>
        </row>
        <row r="416">
          <cell r="B416">
            <v>2.1440000000000001</v>
          </cell>
          <cell r="C416" t="str">
            <v xml:space="preserve">Cable de Cobre Aislado  HFFRLS No.10 AWG </v>
          </cell>
          <cell r="D416" t="str">
            <v>ML</v>
          </cell>
          <cell r="E416">
            <v>3678</v>
          </cell>
        </row>
        <row r="417">
          <cell r="B417">
            <v>2.145</v>
          </cell>
          <cell r="C417" t="str">
            <v xml:space="preserve">Cable de Cobre Aislado  HFFRLS No.8 AWG </v>
          </cell>
          <cell r="D417" t="str">
            <v>ML</v>
          </cell>
          <cell r="E417">
            <v>5525</v>
          </cell>
        </row>
        <row r="418">
          <cell r="B418">
            <v>2.1459999999999999</v>
          </cell>
          <cell r="C418" t="str">
            <v xml:space="preserve">Cable de Cobre Aislado  HFFRLS No.6 AWG </v>
          </cell>
          <cell r="D418" t="str">
            <v>ML</v>
          </cell>
          <cell r="E418">
            <v>8589</v>
          </cell>
        </row>
        <row r="419">
          <cell r="B419">
            <v>2.1469999999999998</v>
          </cell>
          <cell r="C419" t="str">
            <v xml:space="preserve">Cable de Cobre Aislado  HFFRLS No.4 AWG </v>
          </cell>
          <cell r="D419" t="str">
            <v>ML</v>
          </cell>
          <cell r="E419">
            <v>13253</v>
          </cell>
        </row>
        <row r="420">
          <cell r="B420">
            <v>2.1480000000000001</v>
          </cell>
          <cell r="C420" t="str">
            <v xml:space="preserve">Cable de Cobre Aislado  HFFRLS No.2 AWG </v>
          </cell>
          <cell r="D420" t="str">
            <v>ML</v>
          </cell>
          <cell r="E420">
            <v>20555</v>
          </cell>
        </row>
        <row r="421">
          <cell r="B421">
            <v>2.149</v>
          </cell>
          <cell r="C421" t="str">
            <v xml:space="preserve">Cable de Cobre Aislado  HFFRLS No.1/0 AWG </v>
          </cell>
          <cell r="D421" t="str">
            <v>ML</v>
          </cell>
          <cell r="E421">
            <v>33113</v>
          </cell>
        </row>
        <row r="422">
          <cell r="B422">
            <v>2.15</v>
          </cell>
          <cell r="C422" t="str">
            <v xml:space="preserve">Cable de Cobre Aislado  HFFRLS No.2/0 AWG </v>
          </cell>
          <cell r="D422" t="str">
            <v>ML</v>
          </cell>
          <cell r="E422">
            <v>41297</v>
          </cell>
        </row>
        <row r="423">
          <cell r="B423">
            <v>2.1509999999999998</v>
          </cell>
          <cell r="C423" t="str">
            <v xml:space="preserve">Cable de Cobre Aislado  HFFRLS No.3/0 AWG </v>
          </cell>
          <cell r="D423" t="str">
            <v>ML</v>
          </cell>
          <cell r="E423">
            <v>53408</v>
          </cell>
        </row>
        <row r="424">
          <cell r="B424">
            <v>2.1520000000000001</v>
          </cell>
          <cell r="C424" t="str">
            <v xml:space="preserve">Cable de Cobre Aislado  HFFRLS No.4/0 AWG </v>
          </cell>
          <cell r="D424" t="str">
            <v>ML</v>
          </cell>
          <cell r="E424">
            <v>64703</v>
          </cell>
        </row>
        <row r="425">
          <cell r="B425">
            <v>2.153</v>
          </cell>
          <cell r="C425" t="str">
            <v>Cable de Cobre Aislado  HFFRLS No. 250 MCM</v>
          </cell>
          <cell r="D425" t="str">
            <v>ML</v>
          </cell>
          <cell r="E425">
            <v>78352</v>
          </cell>
        </row>
        <row r="426">
          <cell r="B426">
            <v>2.1539999999999999</v>
          </cell>
          <cell r="C426" t="str">
            <v>Cable de Cobre Aislado  HFFRLS No. 300 MCM</v>
          </cell>
          <cell r="D426" t="str">
            <v>ML</v>
          </cell>
          <cell r="E426">
            <v>93497</v>
          </cell>
        </row>
        <row r="427">
          <cell r="B427">
            <v>2.1549999999999998</v>
          </cell>
          <cell r="C427" t="str">
            <v>Cable de Cobre Aislado HFFRLS No. 350 MCM</v>
          </cell>
          <cell r="D427" t="str">
            <v>ML</v>
          </cell>
          <cell r="E427">
            <v>109241</v>
          </cell>
        </row>
        <row r="428">
          <cell r="B428">
            <v>0</v>
          </cell>
          <cell r="C428" t="str">
            <v>ALUMINIO</v>
          </cell>
          <cell r="D428">
            <v>0</v>
          </cell>
          <cell r="E428">
            <v>0</v>
          </cell>
        </row>
        <row r="429">
          <cell r="B429">
            <v>2.1560000000000001</v>
          </cell>
          <cell r="C429" t="str">
            <v xml:space="preserve">Cable de Aluminio Aislado  HFFRLS No.6 AWG </v>
          </cell>
          <cell r="D429" t="str">
            <v>ML</v>
          </cell>
          <cell r="E429">
            <v>2293</v>
          </cell>
        </row>
        <row r="430">
          <cell r="B430">
            <v>2.157</v>
          </cell>
          <cell r="C430" t="str">
            <v xml:space="preserve">Cable de Aluminio Aislado  HFFRLS No.4 AWG </v>
          </cell>
          <cell r="D430" t="str">
            <v>ML</v>
          </cell>
          <cell r="E430">
            <v>3082</v>
          </cell>
        </row>
        <row r="431">
          <cell r="B431">
            <v>2.1579999999999999</v>
          </cell>
          <cell r="C431" t="str">
            <v xml:space="preserve">Cable de Aluminio Aislado  HFFRLS No.2 AWG </v>
          </cell>
          <cell r="D431" t="str">
            <v>ML</v>
          </cell>
          <cell r="E431">
            <v>4493</v>
          </cell>
        </row>
        <row r="432">
          <cell r="B432">
            <v>2.1589999999999998</v>
          </cell>
          <cell r="C432" t="str">
            <v xml:space="preserve">Cable de Aluminio Aislado  HFFRLS No.1/0 AWG </v>
          </cell>
          <cell r="D432" t="str">
            <v>ML</v>
          </cell>
          <cell r="E432">
            <v>7413</v>
          </cell>
        </row>
        <row r="433">
          <cell r="B433">
            <v>2.16</v>
          </cell>
          <cell r="C433" t="str">
            <v xml:space="preserve">Cable de Aluminio Aislado  HFFRLS No.2/0 AWG </v>
          </cell>
          <cell r="D433" t="str">
            <v>ML</v>
          </cell>
          <cell r="E433">
            <v>9652</v>
          </cell>
        </row>
        <row r="434">
          <cell r="B434">
            <v>2.161</v>
          </cell>
          <cell r="C434" t="str">
            <v>CABLE COBRE DESNUDO AWG 12</v>
          </cell>
          <cell r="D434" t="str">
            <v>ML</v>
          </cell>
          <cell r="E434">
            <v>2178</v>
          </cell>
        </row>
        <row r="435">
          <cell r="B435">
            <v>2.1619999999999999</v>
          </cell>
          <cell r="C435" t="str">
            <v>CABLE COBRE DESNUDO AWG 10</v>
          </cell>
          <cell r="D435" t="str">
            <v>ML</v>
          </cell>
          <cell r="E435">
            <v>3118</v>
          </cell>
        </row>
        <row r="436">
          <cell r="B436">
            <v>2.1629999999999998</v>
          </cell>
          <cell r="C436" t="str">
            <v>Cable de Cobre Desnudo No. 8 AWG</v>
          </cell>
          <cell r="D436" t="str">
            <v>ML</v>
          </cell>
          <cell r="E436">
            <v>4652</v>
          </cell>
        </row>
        <row r="437">
          <cell r="B437">
            <v>2.1640000000000001</v>
          </cell>
          <cell r="C437" t="str">
            <v>CABLE COBRE DESNUDO AWG 6</v>
          </cell>
          <cell r="D437" t="str">
            <v>ML</v>
          </cell>
          <cell r="E437">
            <v>7499</v>
          </cell>
        </row>
        <row r="438">
          <cell r="B438">
            <v>2.165</v>
          </cell>
          <cell r="C438" t="str">
            <v>CABLE COBRE DESNUDO AWG 4</v>
          </cell>
          <cell r="D438" t="str">
            <v>ML</v>
          </cell>
          <cell r="E438">
            <v>11574</v>
          </cell>
        </row>
        <row r="439">
          <cell r="B439">
            <v>2.1659999999999999</v>
          </cell>
          <cell r="C439" t="str">
            <v>Cable de Cobre Desnudo No. 2 AWG</v>
          </cell>
          <cell r="D439" t="str">
            <v>ML</v>
          </cell>
          <cell r="E439">
            <v>18584</v>
          </cell>
        </row>
        <row r="440">
          <cell r="B440">
            <v>2.1669999999999998</v>
          </cell>
          <cell r="C440" t="str">
            <v>CABLE COBRE DESNUDO AWG 1/O</v>
          </cell>
          <cell r="D440" t="str">
            <v>ML</v>
          </cell>
          <cell r="E440">
            <v>29079</v>
          </cell>
        </row>
        <row r="441">
          <cell r="B441">
            <v>2.1680000000000001</v>
          </cell>
          <cell r="C441" t="str">
            <v>Cable de Cobre Desnudo No. 2/0 AWG</v>
          </cell>
          <cell r="D441" t="str">
            <v>ML</v>
          </cell>
          <cell r="E441">
            <v>36739</v>
          </cell>
        </row>
        <row r="442">
          <cell r="B442">
            <v>2.169</v>
          </cell>
          <cell r="C442" t="str">
            <v>Cable de Cobre Desnudo No.4/0 AWG</v>
          </cell>
          <cell r="D442" t="str">
            <v>ML</v>
          </cell>
          <cell r="E442">
            <v>57571</v>
          </cell>
        </row>
        <row r="443">
          <cell r="B443">
            <v>2.17</v>
          </cell>
          <cell r="C443" t="str">
            <v>Varilla Cooper Weld de 5/8 x 2,40 de Cobre Macizo</v>
          </cell>
          <cell r="D443" t="str">
            <v>UND</v>
          </cell>
          <cell r="E443">
            <v>160000</v>
          </cell>
        </row>
        <row r="444">
          <cell r="B444">
            <v>2.1709999999999998</v>
          </cell>
          <cell r="C444" t="str">
            <v>Caja de inspeccion de puesta a tierra de 30x30 cm. segun normatividad RETIE.</v>
          </cell>
          <cell r="D444" t="str">
            <v>UND</v>
          </cell>
          <cell r="E444">
            <v>135680</v>
          </cell>
        </row>
        <row r="445">
          <cell r="B445">
            <v>2.1720000000000002</v>
          </cell>
          <cell r="C445" t="str">
            <v>Soldadura exotermica 200gr</v>
          </cell>
          <cell r="D445" t="str">
            <v>UND</v>
          </cell>
          <cell r="E445">
            <v>26650</v>
          </cell>
        </row>
        <row r="446">
          <cell r="B446">
            <v>2.173</v>
          </cell>
          <cell r="C446" t="str">
            <v>Hidrosolta 15 KG</v>
          </cell>
          <cell r="D446" t="str">
            <v>KG</v>
          </cell>
          <cell r="E446">
            <v>73351</v>
          </cell>
        </row>
        <row r="447">
          <cell r="B447">
            <v>2.1739999999999999</v>
          </cell>
          <cell r="C447" t="str">
            <v>Cable de Cobre Aislado THHN No.12</v>
          </cell>
          <cell r="D447" t="str">
            <v>ML</v>
          </cell>
          <cell r="E447">
            <v>2538.27</v>
          </cell>
        </row>
        <row r="448">
          <cell r="B448">
            <v>2.1749999999999998</v>
          </cell>
          <cell r="C448" t="str">
            <v>Cable de Cobre Aislado THHN No.10</v>
          </cell>
          <cell r="D448" t="str">
            <v>ML</v>
          </cell>
          <cell r="E448">
            <v>2911</v>
          </cell>
        </row>
        <row r="449">
          <cell r="B449">
            <v>2.1760000000000002</v>
          </cell>
          <cell r="C449" t="str">
            <v>Cable de Cobre Aislado THHN No. 8</v>
          </cell>
          <cell r="D449" t="str">
            <v>ML</v>
          </cell>
          <cell r="E449">
            <v>5077</v>
          </cell>
        </row>
        <row r="450">
          <cell r="B450">
            <v>2.177</v>
          </cell>
          <cell r="C450" t="str">
            <v>Cable de Cobre Aislado THHN No. 6</v>
          </cell>
          <cell r="D450" t="str">
            <v>ML</v>
          </cell>
          <cell r="E450">
            <v>7928</v>
          </cell>
        </row>
        <row r="451">
          <cell r="B451">
            <v>2.1779999999999999</v>
          </cell>
          <cell r="C451" t="str">
            <v>Cable de Cobre Aislado THHN No. 4</v>
          </cell>
          <cell r="D451" t="str">
            <v>ML</v>
          </cell>
          <cell r="E451">
            <v>12231</v>
          </cell>
        </row>
        <row r="452">
          <cell r="B452">
            <v>2.1789999999999998</v>
          </cell>
          <cell r="C452" t="str">
            <v>Cable de Cobre Aislado THHN No. 2</v>
          </cell>
          <cell r="D452" t="str">
            <v>ML</v>
          </cell>
          <cell r="E452">
            <v>18986</v>
          </cell>
        </row>
        <row r="453">
          <cell r="B453">
            <v>0</v>
          </cell>
          <cell r="C453" t="str">
            <v>TUBERIA PVC</v>
          </cell>
          <cell r="D453">
            <v>0</v>
          </cell>
          <cell r="E453">
            <v>0</v>
          </cell>
        </row>
        <row r="454">
          <cell r="B454">
            <v>2.1800000000000002</v>
          </cell>
          <cell r="C454" t="str">
            <v xml:space="preserve">Tubo PVC Conduit de 1/2" x 3Mts </v>
          </cell>
          <cell r="D454" t="str">
            <v>UND</v>
          </cell>
          <cell r="E454">
            <v>5511</v>
          </cell>
        </row>
        <row r="455">
          <cell r="B455">
            <v>2.181</v>
          </cell>
          <cell r="C455" t="str">
            <v xml:space="preserve">Tubo PVC Conduit de 3/4" x 3Mts </v>
          </cell>
          <cell r="D455" t="str">
            <v>UND</v>
          </cell>
          <cell r="E455">
            <v>7221</v>
          </cell>
        </row>
        <row r="456">
          <cell r="B456">
            <v>2.1819999999999999</v>
          </cell>
          <cell r="C456" t="str">
            <v xml:space="preserve">Tubo PVC Conduit de 1" x 3Mts </v>
          </cell>
          <cell r="D456" t="str">
            <v>UND</v>
          </cell>
          <cell r="E456">
            <v>10003</v>
          </cell>
        </row>
        <row r="457">
          <cell r="B457">
            <v>2.1829999999999998</v>
          </cell>
          <cell r="C457" t="str">
            <v xml:space="preserve">Tubo PVC Conduit de 1 1/2"x 3Mts </v>
          </cell>
          <cell r="D457" t="str">
            <v>UND</v>
          </cell>
          <cell r="E457">
            <v>19703</v>
          </cell>
        </row>
        <row r="458">
          <cell r="B458">
            <v>2.1840000000000002</v>
          </cell>
          <cell r="C458" t="str">
            <v xml:space="preserve">Tubo PVC Conduit de 2"x 3Mts </v>
          </cell>
          <cell r="D458" t="str">
            <v>UND</v>
          </cell>
          <cell r="E458">
            <v>30321</v>
          </cell>
        </row>
        <row r="459">
          <cell r="B459">
            <v>2.1850000000000001</v>
          </cell>
          <cell r="C459" t="str">
            <v>Ducto PVC de 3" x 3 Mts - TDP</v>
          </cell>
          <cell r="D459" t="str">
            <v>UND</v>
          </cell>
          <cell r="E459">
            <v>39925</v>
          </cell>
        </row>
        <row r="460">
          <cell r="B460">
            <v>2.1859999999999999</v>
          </cell>
          <cell r="C460" t="str">
            <v>Ducto PVC de 4" x 3 Mts - TDP</v>
          </cell>
          <cell r="D460" t="str">
            <v>UND</v>
          </cell>
          <cell r="E460">
            <v>49465</v>
          </cell>
        </row>
        <row r="461">
          <cell r="B461">
            <v>2.1869999999999998</v>
          </cell>
          <cell r="C461" t="str">
            <v>Ducto PVC de 6" x 6 Mts - TDP</v>
          </cell>
          <cell r="D461" t="str">
            <v>UND</v>
          </cell>
          <cell r="E461">
            <v>223045</v>
          </cell>
        </row>
        <row r="462">
          <cell r="B462">
            <v>2.1880000000000002</v>
          </cell>
          <cell r="C462" t="str">
            <v>Terminal Campana Para TDP 3"</v>
          </cell>
          <cell r="D462" t="str">
            <v>UND</v>
          </cell>
          <cell r="E462">
            <v>5887</v>
          </cell>
        </row>
        <row r="463">
          <cell r="B463">
            <v>2.1890000000000001</v>
          </cell>
          <cell r="C463" t="str">
            <v>Terminal Campana Para TDP 4"</v>
          </cell>
          <cell r="D463" t="str">
            <v>UND</v>
          </cell>
          <cell r="E463">
            <v>7128</v>
          </cell>
        </row>
        <row r="464">
          <cell r="B464">
            <v>2.19</v>
          </cell>
          <cell r="C464" t="str">
            <v xml:space="preserve">Limpiador PVC 1/4 </v>
          </cell>
          <cell r="D464" t="str">
            <v>GLN</v>
          </cell>
          <cell r="E464">
            <v>43159</v>
          </cell>
        </row>
        <row r="465">
          <cell r="B465">
            <v>2.1909999999999998</v>
          </cell>
          <cell r="C465" t="str">
            <v>Soldadura liquida PVC 1/4</v>
          </cell>
          <cell r="D465" t="str">
            <v>GLN</v>
          </cell>
          <cell r="E465">
            <v>95970</v>
          </cell>
        </row>
        <row r="466">
          <cell r="B466">
            <v>0</v>
          </cell>
          <cell r="C466" t="str">
            <v>TUBERÍA IMC</v>
          </cell>
          <cell r="D466">
            <v>0</v>
          </cell>
          <cell r="E466">
            <v>0</v>
          </cell>
        </row>
        <row r="467">
          <cell r="B467">
            <v>2.1920000000000002</v>
          </cell>
          <cell r="C467" t="str">
            <v>Tubo Conduit IMC galvanizado 1/2"x3m</v>
          </cell>
          <cell r="D467" t="str">
            <v>UND</v>
          </cell>
          <cell r="E467">
            <v>30750</v>
          </cell>
        </row>
        <row r="468">
          <cell r="B468">
            <v>2.1930000000000001</v>
          </cell>
          <cell r="C468" t="str">
            <v>Tubo Conduit IMC galvanizado 3/4"x3m</v>
          </cell>
          <cell r="D468" t="str">
            <v>UND</v>
          </cell>
          <cell r="E468">
            <v>39400</v>
          </cell>
        </row>
        <row r="469">
          <cell r="B469">
            <v>2.194</v>
          </cell>
          <cell r="C469" t="str">
            <v>Tubo Conduit IMC galvanizado 1"x3m</v>
          </cell>
          <cell r="D469" t="str">
            <v>UND</v>
          </cell>
          <cell r="E469">
            <v>57175</v>
          </cell>
        </row>
        <row r="470">
          <cell r="B470">
            <v>2.1949999999999998</v>
          </cell>
          <cell r="C470" t="str">
            <v>Tubo Conduit IMC galvanizado 2"x3m</v>
          </cell>
          <cell r="D470" t="str">
            <v>UND</v>
          </cell>
          <cell r="E470">
            <v>112950</v>
          </cell>
        </row>
        <row r="471">
          <cell r="B471">
            <v>2.1960000000000002</v>
          </cell>
          <cell r="C471" t="str">
            <v>Tubo Conduit IMC 3"x3m</v>
          </cell>
          <cell r="D471" t="str">
            <v>UND</v>
          </cell>
          <cell r="E471">
            <v>248800</v>
          </cell>
        </row>
        <row r="472">
          <cell r="B472">
            <v>2.1970000000000001</v>
          </cell>
          <cell r="C472" t="str">
            <v>Tubo Conduit Galvanizado IMC 4"x3 Mts.</v>
          </cell>
          <cell r="D472" t="str">
            <v>UND</v>
          </cell>
          <cell r="E472">
            <v>344700</v>
          </cell>
        </row>
        <row r="473">
          <cell r="B473">
            <v>2.198</v>
          </cell>
          <cell r="C473" t="str">
            <v>Juego de boquilla-bushing 4"</v>
          </cell>
          <cell r="D473" t="str">
            <v>UND</v>
          </cell>
          <cell r="E473">
            <v>20002</v>
          </cell>
        </row>
        <row r="474">
          <cell r="B474">
            <v>2.1989999999999998</v>
          </cell>
          <cell r="C474" t="str">
            <v>Curva Conduit IMC 1/2"</v>
          </cell>
          <cell r="D474" t="str">
            <v>UND</v>
          </cell>
          <cell r="E474">
            <v>3300</v>
          </cell>
        </row>
        <row r="475">
          <cell r="B475">
            <v>2.2000000000000002</v>
          </cell>
          <cell r="C475" t="str">
            <v>Curva 90° galvanizada Conduit IMC 3/4"</v>
          </cell>
          <cell r="D475" t="str">
            <v>UND</v>
          </cell>
          <cell r="E475">
            <v>5150</v>
          </cell>
        </row>
        <row r="476">
          <cell r="B476">
            <v>2.2010000000000001</v>
          </cell>
          <cell r="C476" t="str">
            <v>Curva galvanizada 90° Conduit IMC 1"</v>
          </cell>
          <cell r="D476" t="str">
            <v>UND</v>
          </cell>
          <cell r="E476">
            <v>7350</v>
          </cell>
        </row>
        <row r="477">
          <cell r="B477">
            <v>2.202</v>
          </cell>
          <cell r="C477" t="str">
            <v>Curva Conduit IMC 2"</v>
          </cell>
          <cell r="D477" t="str">
            <v>UND</v>
          </cell>
          <cell r="E477">
            <v>25800</v>
          </cell>
        </row>
        <row r="478">
          <cell r="B478">
            <v>2.2029999999999998</v>
          </cell>
          <cell r="C478" t="str">
            <v>Curva Conduit IMC 3"</v>
          </cell>
          <cell r="D478" t="str">
            <v>UND</v>
          </cell>
          <cell r="E478">
            <v>94650</v>
          </cell>
        </row>
        <row r="479">
          <cell r="B479">
            <v>2.2040000000000002</v>
          </cell>
          <cell r="C479" t="str">
            <v>Curva 90° Galvanizada Conduit IMC 4"</v>
          </cell>
          <cell r="D479" t="str">
            <v>UND</v>
          </cell>
          <cell r="E479">
            <v>150650</v>
          </cell>
        </row>
        <row r="480">
          <cell r="B480">
            <v>2.2050000000000001</v>
          </cell>
          <cell r="C480" t="str">
            <v>Capacete  Roscado Conduit IMC 3"</v>
          </cell>
          <cell r="D480" t="str">
            <v>UND</v>
          </cell>
          <cell r="E480">
            <v>29100</v>
          </cell>
        </row>
        <row r="481">
          <cell r="B481">
            <v>2.206</v>
          </cell>
          <cell r="C481" t="str">
            <v>Capacete galvanizado de 4"</v>
          </cell>
          <cell r="D481" t="str">
            <v>UND</v>
          </cell>
          <cell r="E481">
            <v>33400</v>
          </cell>
        </row>
        <row r="482">
          <cell r="B482">
            <v>0</v>
          </cell>
          <cell r="C482" t="str">
            <v>ACCESORIOS, TRANSFORMADORES, TABLEROS</v>
          </cell>
          <cell r="D482">
            <v>0</v>
          </cell>
          <cell r="E482">
            <v>0</v>
          </cell>
        </row>
        <row r="483">
          <cell r="B483">
            <v>2.2069999999999999</v>
          </cell>
          <cell r="C483" t="str">
            <v xml:space="preserve">Transformador trifásico 150 kVA 13200 / 208-120v </v>
          </cell>
          <cell r="D483" t="str">
            <v>UND</v>
          </cell>
          <cell r="E483">
            <v>14149576</v>
          </cell>
        </row>
        <row r="484">
          <cell r="B484">
            <v>2.2080000000000002</v>
          </cell>
          <cell r="C484" t="str">
            <v>Medidor clase 0.5S activa-reactiva</v>
          </cell>
          <cell r="D484" t="str">
            <v>UND</v>
          </cell>
          <cell r="E484">
            <v>1350650</v>
          </cell>
        </row>
        <row r="485">
          <cell r="B485">
            <v>2.2090000000000001</v>
          </cell>
          <cell r="C485" t="str">
            <v>Transformador de corriente 600/5 amp t/barra</v>
          </cell>
          <cell r="D485" t="str">
            <v>UND</v>
          </cell>
          <cell r="E485">
            <v>0</v>
          </cell>
        </row>
        <row r="486">
          <cell r="B486">
            <v>2.21</v>
          </cell>
          <cell r="C486" t="str">
            <v>Transformador de corriente 300/5 amp t/barra</v>
          </cell>
          <cell r="D486" t="str">
            <v>UND</v>
          </cell>
          <cell r="E486">
            <v>0</v>
          </cell>
        </row>
        <row r="487">
          <cell r="B487">
            <v>2.2109999999999999</v>
          </cell>
          <cell r="C487" t="str">
            <v>Armario para contadores monofásicos</v>
          </cell>
          <cell r="D487" t="str">
            <v>UND</v>
          </cell>
          <cell r="E487">
            <v>37301</v>
          </cell>
        </row>
        <row r="488">
          <cell r="B488">
            <v>2.2120000000000002</v>
          </cell>
          <cell r="C488" t="str">
            <v>CONTADOR ELECTRICO MONOFASICO 15 A 20 AMP</v>
          </cell>
          <cell r="D488" t="str">
            <v>UND</v>
          </cell>
          <cell r="E488">
            <v>144000</v>
          </cell>
        </row>
        <row r="489">
          <cell r="B489">
            <v>2.2130000000000001</v>
          </cell>
          <cell r="C489" t="str">
            <v>TOMA DOBLE NARANJA COOPER REGULADA</v>
          </cell>
          <cell r="D489" t="str">
            <v>UND</v>
          </cell>
          <cell r="E489">
            <v>0</v>
          </cell>
        </row>
        <row r="490">
          <cell r="B490">
            <v>2.214</v>
          </cell>
          <cell r="C490" t="str">
            <v>Alambrón aluminio 8 mm</v>
          </cell>
          <cell r="D490" t="str">
            <v>ML</v>
          </cell>
          <cell r="E490">
            <v>3466</v>
          </cell>
        </row>
        <row r="491">
          <cell r="B491">
            <v>2.2149999999999999</v>
          </cell>
          <cell r="C491" t="str">
            <v>Soporte plástico de 36mm para alambrón</v>
          </cell>
          <cell r="D491" t="str">
            <v>UND</v>
          </cell>
          <cell r="E491">
            <v>8500</v>
          </cell>
        </row>
        <row r="492">
          <cell r="B492">
            <v>2.2160000000000002</v>
          </cell>
          <cell r="C492" t="str">
            <v>Grapa Obo universal cruz/paralela RD 8 a 10 mm en aluminio</v>
          </cell>
          <cell r="D492" t="str">
            <v>UND</v>
          </cell>
          <cell r="E492">
            <v>32900</v>
          </cell>
        </row>
        <row r="493">
          <cell r="B493">
            <v>2.2170000000000001</v>
          </cell>
          <cell r="C493" t="str">
            <v>Union lineal  DEHN RD 8mm Aluminio</v>
          </cell>
          <cell r="D493" t="str">
            <v>UND</v>
          </cell>
          <cell r="E493">
            <v>21506</v>
          </cell>
        </row>
        <row r="494">
          <cell r="B494">
            <v>2.218</v>
          </cell>
          <cell r="C494" t="str">
            <v>Base para Punta Captadora. Para soportar punta captadora con giro de 360º e instalar en cualquier tipo de superficie plana. Inc Accesorios de fijacion</v>
          </cell>
          <cell r="D494" t="str">
            <v>UND</v>
          </cell>
          <cell r="E494">
            <v>34850</v>
          </cell>
        </row>
        <row r="495">
          <cell r="B495">
            <v>2.2189999999999999</v>
          </cell>
          <cell r="C495" t="str">
            <v xml:space="preserve">Grapa Bimetalica DEHN Union Alambron - Cu 8-10 mm </v>
          </cell>
          <cell r="D495" t="str">
            <v>UND</v>
          </cell>
          <cell r="E495">
            <v>59850</v>
          </cell>
        </row>
        <row r="496">
          <cell r="B496">
            <v>2.2200000000000002</v>
          </cell>
          <cell r="C496" t="str">
            <v>Punta Captadora DEHN 5/8 0.6M AL</v>
          </cell>
          <cell r="D496" t="str">
            <v>UND</v>
          </cell>
          <cell r="E496">
            <v>32100</v>
          </cell>
        </row>
        <row r="497">
          <cell r="B497">
            <v>2.2210000000000001</v>
          </cell>
          <cell r="C497" t="str">
            <v xml:space="preserve">Punta Captadora 5/8  1,0m AL </v>
          </cell>
          <cell r="D497" t="str">
            <v>UND</v>
          </cell>
          <cell r="E497">
            <v>95390</v>
          </cell>
        </row>
        <row r="498">
          <cell r="B498">
            <v>2.222</v>
          </cell>
          <cell r="C498" t="str">
            <v xml:space="preserve">Punta Captadora 5/8  2,0m AL </v>
          </cell>
          <cell r="D498" t="str">
            <v>UND</v>
          </cell>
          <cell r="E498">
            <v>136434</v>
          </cell>
        </row>
        <row r="499">
          <cell r="B499">
            <v>2.2229999999999999</v>
          </cell>
          <cell r="C499" t="str">
            <v>Chazo Concreto Expansivo 1/4X1-3/8 10un</v>
          </cell>
          <cell r="D499" t="str">
            <v>UND</v>
          </cell>
          <cell r="E499">
            <v>530</v>
          </cell>
        </row>
        <row r="500">
          <cell r="B500">
            <v>2.2240000000000002</v>
          </cell>
          <cell r="C500" t="str">
            <v>Chazo Estriado 3/16Pg Con Tornillo</v>
          </cell>
          <cell r="D500" t="str">
            <v>UND</v>
          </cell>
          <cell r="E500">
            <v>310</v>
          </cell>
        </row>
        <row r="501">
          <cell r="B501">
            <v>0</v>
          </cell>
          <cell r="C501" t="str">
            <v>CABLE DE ALUMINIO REFORZADO CON ACERO ASCR ASTMB2323/NTC309</v>
          </cell>
          <cell r="D501">
            <v>0</v>
          </cell>
          <cell r="E501">
            <v>0</v>
          </cell>
        </row>
        <row r="502">
          <cell r="B502">
            <v>2.2250000000000001</v>
          </cell>
          <cell r="C502" t="str">
            <v>Cable de Aluminio reforzado con acero 4     AWG ACSR</v>
          </cell>
          <cell r="D502" t="str">
            <v>ML</v>
          </cell>
          <cell r="E502">
            <v>2083</v>
          </cell>
        </row>
        <row r="503">
          <cell r="B503">
            <v>2.226</v>
          </cell>
          <cell r="C503" t="str">
            <v>Cable de Aluminio reforzado con acero 2     AWG ACSR</v>
          </cell>
          <cell r="D503" t="str">
            <v>ML</v>
          </cell>
          <cell r="E503">
            <v>3120</v>
          </cell>
        </row>
        <row r="504">
          <cell r="B504">
            <v>2.2269999999999999</v>
          </cell>
          <cell r="C504" t="str">
            <v>Cable de Aluminio reforzado con acero 1/0 AWG ACSR</v>
          </cell>
          <cell r="D504" t="str">
            <v>ML</v>
          </cell>
          <cell r="E504">
            <v>4846</v>
          </cell>
        </row>
        <row r="505">
          <cell r="B505">
            <v>2.2280000000000002</v>
          </cell>
          <cell r="C505" t="str">
            <v>Cable de Aluminio reforzado con acero 2/0 AWG ACSR</v>
          </cell>
          <cell r="D505" t="str">
            <v>ML</v>
          </cell>
          <cell r="E505">
            <v>6125</v>
          </cell>
        </row>
        <row r="506">
          <cell r="B506">
            <v>2.2290000000000001</v>
          </cell>
          <cell r="C506" t="str">
            <v>Cable de Aluminio reforzado con acero 4/0 AWG ACSR</v>
          </cell>
          <cell r="D506">
            <v>0</v>
          </cell>
          <cell r="E506">
            <v>9863</v>
          </cell>
        </row>
        <row r="507">
          <cell r="B507">
            <v>0</v>
          </cell>
          <cell r="C507" t="str">
            <v>MARCOS CAJA INSPECCION</v>
          </cell>
          <cell r="D507">
            <v>0</v>
          </cell>
          <cell r="E507">
            <v>0</v>
          </cell>
        </row>
        <row r="508">
          <cell r="B508">
            <v>2.23</v>
          </cell>
          <cell r="C508" t="str">
            <v>Marco y tapa para CD-2006 0,59mX0,59m en ángulo 2 1/2" X 2 1/2" X 3/16"</v>
          </cell>
          <cell r="D508">
            <v>0</v>
          </cell>
          <cell r="E508">
            <v>184700</v>
          </cell>
        </row>
        <row r="509">
          <cell r="B509">
            <v>2.2309999999999999</v>
          </cell>
          <cell r="C509" t="str">
            <v>Marco y tapa para CD-2008 1mX1m en ángulo 2 1/2" X 2 1/2" X 3/16"</v>
          </cell>
          <cell r="D509">
            <v>0</v>
          </cell>
          <cell r="E509">
            <v>284500</v>
          </cell>
        </row>
        <row r="510">
          <cell r="B510">
            <v>0</v>
          </cell>
          <cell r="C510" t="str">
            <v>OTROS ACCESORIOS</v>
          </cell>
          <cell r="D510">
            <v>0</v>
          </cell>
          <cell r="E510">
            <v>0</v>
          </cell>
        </row>
        <row r="511">
          <cell r="B511">
            <v>2.2320000000000002</v>
          </cell>
          <cell r="C511" t="str">
            <v>Cinta de caucho Autofundente</v>
          </cell>
          <cell r="D511" t="str">
            <v>ML</v>
          </cell>
          <cell r="E511">
            <v>469</v>
          </cell>
        </row>
        <row r="512">
          <cell r="B512">
            <v>2.2330000000000001</v>
          </cell>
          <cell r="C512" t="str">
            <v>Cable de cobre No 12 TIPO PE-HF-FR-LS-CT.</v>
          </cell>
          <cell r="D512" t="str">
            <v>ML</v>
          </cell>
          <cell r="E512">
            <v>2538</v>
          </cell>
        </row>
        <row r="513">
          <cell r="B513">
            <v>2.234</v>
          </cell>
          <cell r="C513" t="str">
            <v>Adaptador terminal PVC de 1/2"</v>
          </cell>
          <cell r="D513" t="str">
            <v>UND</v>
          </cell>
          <cell r="E513">
            <v>200</v>
          </cell>
        </row>
        <row r="514">
          <cell r="B514">
            <v>2.2349999999999999</v>
          </cell>
          <cell r="C514" t="str">
            <v>Caja Octagonal</v>
          </cell>
          <cell r="D514" t="str">
            <v>UND</v>
          </cell>
          <cell r="E514">
            <v>1900</v>
          </cell>
        </row>
        <row r="515">
          <cell r="B515">
            <v>2.2360000000000002</v>
          </cell>
          <cell r="C515" t="str">
            <v>Caja 5800</v>
          </cell>
          <cell r="D515" t="str">
            <v>UND</v>
          </cell>
          <cell r="E515">
            <v>1650</v>
          </cell>
        </row>
        <row r="516">
          <cell r="B516">
            <v>2.2370000000000001</v>
          </cell>
          <cell r="C516" t="str">
            <v>Interruptor sencillo</v>
          </cell>
          <cell r="D516" t="str">
            <v>UND</v>
          </cell>
          <cell r="E516">
            <v>7900</v>
          </cell>
        </row>
        <row r="517">
          <cell r="B517">
            <v>2.238</v>
          </cell>
          <cell r="C517" t="str">
            <v>Toma doble GFCI + grado hospital, 15 A, 125 V con LED indicador. Incluye tapa</v>
          </cell>
          <cell r="D517" t="str">
            <v>UND</v>
          </cell>
          <cell r="E517">
            <v>172312</v>
          </cell>
        </row>
        <row r="518">
          <cell r="B518">
            <v>2.2389999999999999</v>
          </cell>
          <cell r="C518" t="str">
            <v>LUMINARIA LED DE 35 WATTS, PARA ILUMINACIÓN VIAL Y EXTERIOR, 4000K, FLUJO LUMINOSO NOMINAL MÁXIMO, 5075 LM, VIDA ÚTIL ESTIMADA 100000H L70, EFICACIA 145 LM/W, IRC &gt; 70, IP66, IK08, 100-277 V 50/60HZ</v>
          </cell>
          <cell r="D518" t="str">
            <v>UND</v>
          </cell>
          <cell r="E518">
            <v>679767</v>
          </cell>
        </row>
        <row r="519">
          <cell r="B519">
            <v>2.2400000000000002</v>
          </cell>
          <cell r="C519" t="str">
            <v>Fotocelda para luminaria</v>
          </cell>
          <cell r="D519" t="str">
            <v>UND</v>
          </cell>
          <cell r="E519">
            <v>52900</v>
          </cell>
        </row>
        <row r="520">
          <cell r="B520">
            <v>2.2410000000000001</v>
          </cell>
          <cell r="C520" t="str">
            <v>LUMINARIA LED DE 30 WATTS, TIPO WALL PACK PARA ILUMINACIÓN VIAL Y EXTERIOR, 4000K, FLUJO LUMINOSO NOMINAL, 3290 LM, VIDA ÚTIL ESTIMADA 50000H L70, EFICACIA 110 LM/W, IRC &gt; 70, IP65, 120-277 V 50/60HZ</v>
          </cell>
          <cell r="D520" t="str">
            <v>UND</v>
          </cell>
          <cell r="E520">
            <v>280820</v>
          </cell>
        </row>
        <row r="521">
          <cell r="B521">
            <v>2.242</v>
          </cell>
          <cell r="C521" t="str">
            <v>LED DECO PISO 9W WW, 3000 K (WW), ACABADO ARO ACERO INOXIDABLE, 9 W, 450 LM, IP65/IK08, 100-240 V 50/60 HZ, DIMENSIONES (DXH) Φ180X90 MM, TIPO DE MONTAJE INCRUSTAR PISO, FP 0.9, VIDA ÚTIL 20000 H L70, EFICACIA 50 LM/W</v>
          </cell>
          <cell r="D521" t="str">
            <v>UND</v>
          </cell>
          <cell r="E521">
            <v>125622</v>
          </cell>
        </row>
        <row r="522">
          <cell r="B522">
            <v>2.2429999999999999</v>
          </cell>
          <cell r="C522" t="str">
            <v>LUMINARIA LED DE 45 WATTS, DECORATIVA PARA EXTERIORES TIPO FAROL, 4000K, 3960 LM, VIDA ÚTIL ESTIMADA 100000H, EFICACIA 88 LM/W, IRC &gt; 80, IP65, 100-240 V 50/60HZ</v>
          </cell>
          <cell r="D522" t="str">
            <v>UND</v>
          </cell>
          <cell r="E522">
            <v>768585</v>
          </cell>
        </row>
        <row r="523">
          <cell r="B523">
            <v>2.2440000000000002</v>
          </cell>
          <cell r="C523" t="str">
            <v>LUMINARIA LED HERMETICA 2X18W T8 PC, 6500K, FLUJO LUMINOSO NOMINAL 3600 lm, VIDA ÚTIL ESTIMADA 40000H, IRC &gt; 80, IP65, 100-277V 50/60HZ</v>
          </cell>
          <cell r="D523" t="str">
            <v>UND</v>
          </cell>
          <cell r="E523">
            <v>84235</v>
          </cell>
        </row>
        <row r="524">
          <cell r="B524">
            <v>2.2450000000000001</v>
          </cell>
          <cell r="C524" t="str">
            <v>POSTE METÁLICO CIRCULAR DE 6MT DE ALTURA, FABRICADO EN 3" X 3MM, TOTALMENTE GALVANIZADO EN CALIENTE, ACABADO EN PINTURA ELECTROSTÁTICA, FLANGE DE 25 X 25 EN 5/16", ANCLAJE DE 4 PERNOS DE 5/8" X 50CM. INCLUYE REDUCCIÓN DE 60MM</v>
          </cell>
          <cell r="D524" t="str">
            <v>UND</v>
          </cell>
          <cell r="E524">
            <v>498848</v>
          </cell>
        </row>
        <row r="525">
          <cell r="B525">
            <v>2.246</v>
          </cell>
          <cell r="C525" t="str">
            <v>POSTE METÁLICO CIRCULAR DE 6MT DE ALTURA, FABRICADO EN 3" X 3MM, TOTALMENTE GALVANIZADO EN CALIENTE, ACABADO EN PINTURA ELECTROSTÁTICA, FLANGE DE 25 X 25 EN 5/16", ANCLAJE DE 4 PERNOS DE 5/8" X 50CM. INCLUYE BRAZO SENCILLO DE 1MT DE LONGITUD, 60MM DE DIÁMETRO Y 15° RESPECTO A LA HORIZONTAL</v>
          </cell>
          <cell r="D525" t="str">
            <v>UND</v>
          </cell>
          <cell r="E525">
            <v>576912</v>
          </cell>
        </row>
        <row r="526">
          <cell r="B526">
            <v>2.2469999999999999</v>
          </cell>
          <cell r="C526" t="str">
            <v>Base segun norma (AP802)</v>
          </cell>
          <cell r="D526" t="str">
            <v>UND</v>
          </cell>
          <cell r="E526">
            <v>380201</v>
          </cell>
        </row>
        <row r="527">
          <cell r="B527">
            <v>2.2480000000000002</v>
          </cell>
          <cell r="C527" t="str">
            <v>POSTE METÁLICO CIRCULAR DE 6MT DE ALTURA, FABRICADO EN 3" X 3MM, TOTALMENTE GALVANIZADO EN CALIENTE, ACABADO EN PINTURA ELECTROSTÁTICA, FLANGE DE 25 X 25 EN 5/16", ANCLAJE DE 4 PERNOS DE 5/8" X 50CM. INCLUYE BRAZO DOBLE CADA UNO DE 1MT DE LONGITUD, 60MM DE DIÁMETRO Y 15° RESPECTO A LA HORIZONTAL</v>
          </cell>
          <cell r="D527" t="str">
            <v>UND</v>
          </cell>
          <cell r="E527">
            <v>654976</v>
          </cell>
        </row>
        <row r="528">
          <cell r="B528">
            <v>2.2490000000000001</v>
          </cell>
          <cell r="C528" t="str">
            <v>GABINETE EN ACERO COLD ROLLED Y PLACA DE MONTAJE. 0,6mx0,4mx0,25m RAL 7035 IP65/66</v>
          </cell>
          <cell r="D528" t="str">
            <v>UND</v>
          </cell>
          <cell r="E528">
            <v>1030421</v>
          </cell>
        </row>
        <row r="529">
          <cell r="B529">
            <v>2.25</v>
          </cell>
          <cell r="C529" t="str">
            <v>Cable 2X18AWG MULTIFLEX PVC/NY600V Para Cableado de Control</v>
          </cell>
          <cell r="D529" t="str">
            <v>ML</v>
          </cell>
          <cell r="E529">
            <v>2262</v>
          </cell>
        </row>
        <row r="530">
          <cell r="B530">
            <v>2.2509999999999999</v>
          </cell>
          <cell r="C530" t="str">
            <v xml:space="preserve">Amarre Plástico </v>
          </cell>
          <cell r="D530" t="str">
            <v>UND</v>
          </cell>
          <cell r="E530">
            <v>84</v>
          </cell>
        </row>
        <row r="531">
          <cell r="B531">
            <v>2.2519999999999998</v>
          </cell>
          <cell r="C531" t="str">
            <v>Bornes de conexión individuales de 12 a 4 AWG</v>
          </cell>
          <cell r="D531" t="str">
            <v>UND</v>
          </cell>
          <cell r="E531">
            <v>9699</v>
          </cell>
        </row>
        <row r="532">
          <cell r="B532">
            <v>2.2530000000000001</v>
          </cell>
          <cell r="C532" t="str">
            <v>Marquilla Termo para Marcacion de Conductores calibre 6 a 3 AWG</v>
          </cell>
          <cell r="D532" t="str">
            <v>ML</v>
          </cell>
          <cell r="E532">
            <v>2797</v>
          </cell>
        </row>
        <row r="533">
          <cell r="B533">
            <v>2.254</v>
          </cell>
          <cell r="C533" t="str">
            <v>Temporizador Electrónico</v>
          </cell>
          <cell r="D533" t="str">
            <v>UND</v>
          </cell>
          <cell r="E533">
            <v>545020</v>
          </cell>
        </row>
        <row r="534">
          <cell r="B534">
            <v>2.2549999999999999</v>
          </cell>
          <cell r="C534" t="str">
            <v>Marquilla Termo para Marcacion de Conductores calibre 12 a 8 AWG</v>
          </cell>
          <cell r="D534" t="str">
            <v>ML</v>
          </cell>
          <cell r="E534">
            <v>1559</v>
          </cell>
        </row>
        <row r="535">
          <cell r="B535">
            <v>2.2559999999999998</v>
          </cell>
          <cell r="C535" t="str">
            <v>Marcadores Tipo Anillo Para Conductores calibre 16 a 12 AWG</v>
          </cell>
          <cell r="D535" t="str">
            <v>UND</v>
          </cell>
          <cell r="E535">
            <v>14</v>
          </cell>
        </row>
        <row r="536">
          <cell r="B536">
            <v>2.2570000000000001</v>
          </cell>
          <cell r="C536" t="str">
            <v>Medidor trifásico tetrafilar, con protocolo para instalación con Retie. Clase 1 calibrado</v>
          </cell>
          <cell r="D536" t="str">
            <v>UND</v>
          </cell>
          <cell r="E536">
            <v>231350</v>
          </cell>
        </row>
        <row r="537">
          <cell r="B537">
            <v>2.258</v>
          </cell>
          <cell r="C537" t="str">
            <v>Caja Contador Trifasica para 1 Medidor 50-150A con Espacio para Totalizador</v>
          </cell>
          <cell r="D537" t="str">
            <v>UND</v>
          </cell>
          <cell r="E537">
            <v>144050</v>
          </cell>
        </row>
        <row r="538">
          <cell r="B538">
            <v>2.2589999999999999</v>
          </cell>
          <cell r="C538" t="str">
            <v>Cinta  bandit de 5/8”</v>
          </cell>
          <cell r="D538" t="str">
            <v>ML</v>
          </cell>
          <cell r="E538">
            <v>4200</v>
          </cell>
        </row>
        <row r="539">
          <cell r="B539">
            <v>2.2599999999999998</v>
          </cell>
          <cell r="C539" t="str">
            <v>Hebilla bandit de 5/8”</v>
          </cell>
          <cell r="D539" t="str">
            <v>UND</v>
          </cell>
          <cell r="E539">
            <v>850</v>
          </cell>
        </row>
        <row r="540">
          <cell r="B540">
            <v>2.2610000000000001</v>
          </cell>
          <cell r="C540" t="str">
            <v>Capacete Roscado en Aluminio para Tuberia IMC de 2</v>
          </cell>
          <cell r="D540" t="str">
            <v>UND</v>
          </cell>
          <cell r="E540">
            <v>8700</v>
          </cell>
        </row>
        <row r="541">
          <cell r="B541">
            <v>2.262</v>
          </cell>
          <cell r="C541" t="str">
            <v xml:space="preserve">CABLE ACOMETIDA ANTIFRAUDE 600 V 90°C XLPE/PVC NEUTRO CONCÉNTRICO, (3x4+1Nx4)AWG - Cu. </v>
          </cell>
          <cell r="D541" t="str">
            <v>ML</v>
          </cell>
          <cell r="E541">
            <v>57905</v>
          </cell>
        </row>
        <row r="542">
          <cell r="B542">
            <v>2.2629999999999999</v>
          </cell>
          <cell r="C542" t="str">
            <v>EMPALME DE DERIVACION DE BAJA TENSIÓN EN RESINA  PARA CABLE 6 A 2 AWG Y DERIVACION DE 14 A 8 AWG</v>
          </cell>
          <cell r="D542" t="str">
            <v>UND</v>
          </cell>
          <cell r="E542">
            <v>29400</v>
          </cell>
        </row>
        <row r="543">
          <cell r="B543">
            <v>2.2639999999999998</v>
          </cell>
          <cell r="C543" t="str">
            <v>Grapa de 3/4"Incluidos tornillos de acero</v>
          </cell>
          <cell r="D543" t="str">
            <v>UND</v>
          </cell>
          <cell r="E543">
            <v>357</v>
          </cell>
        </row>
        <row r="544">
          <cell r="B544">
            <v>2.2650000000000001</v>
          </cell>
          <cell r="C544" t="str">
            <v>Boquilla-Terminal (Juego de Tuerca y Contratuerca) para Tuberia IMC 3/4"</v>
          </cell>
          <cell r="D544" t="str">
            <v>UND</v>
          </cell>
          <cell r="E544">
            <v>1293</v>
          </cell>
        </row>
        <row r="545">
          <cell r="B545">
            <v>2.266</v>
          </cell>
          <cell r="C545" t="str">
            <v xml:space="preserve"> Union Metalica Galvanizada IMC de 3/4"</v>
          </cell>
          <cell r="D545" t="str">
            <v>UND</v>
          </cell>
          <cell r="E545">
            <v>1350</v>
          </cell>
        </row>
        <row r="546">
          <cell r="B546">
            <v>2.2669999999999999</v>
          </cell>
          <cell r="C546" t="str">
            <v>Adaptador Terminal PVC Conduit 1/2"</v>
          </cell>
          <cell r="D546" t="str">
            <v>UND</v>
          </cell>
          <cell r="E546">
            <v>200</v>
          </cell>
        </row>
        <row r="547">
          <cell r="B547">
            <v>2.2679999999999998</v>
          </cell>
          <cell r="C547" t="str">
            <v xml:space="preserve">Banda plastica de indicacion de ductos electricos instalados </v>
          </cell>
          <cell r="D547" t="str">
            <v>ML</v>
          </cell>
          <cell r="E547">
            <v>131</v>
          </cell>
        </row>
        <row r="548">
          <cell r="B548">
            <v>2.2690000000000001</v>
          </cell>
          <cell r="C548" t="str">
            <v>Placa identificadora</v>
          </cell>
          <cell r="D548" t="str">
            <v>UND</v>
          </cell>
          <cell r="E548">
            <v>2420</v>
          </cell>
        </row>
        <row r="549">
          <cell r="B549">
            <v>2.27</v>
          </cell>
          <cell r="C549" t="str">
            <v>Adaptador Terminal PVC Conduit 3/4"</v>
          </cell>
          <cell r="D549" t="str">
            <v>UND</v>
          </cell>
          <cell r="E549">
            <v>563</v>
          </cell>
        </row>
        <row r="550">
          <cell r="B550">
            <v>2.2709999999999999</v>
          </cell>
          <cell r="C550" t="str">
            <v xml:space="preserve">Curva PVC 3/4" </v>
          </cell>
          <cell r="D550" t="str">
            <v>UND</v>
          </cell>
          <cell r="E550">
            <v>1758</v>
          </cell>
        </row>
        <row r="551">
          <cell r="B551">
            <v>2.2719999999999998</v>
          </cell>
          <cell r="C551" t="str">
            <v xml:space="preserve">Curva PVC 1/2" </v>
          </cell>
          <cell r="D551" t="str">
            <v>UND</v>
          </cell>
          <cell r="E551">
            <v>1101</v>
          </cell>
        </row>
        <row r="552">
          <cell r="B552">
            <v>2.2730000000000001</v>
          </cell>
          <cell r="C552" t="str">
            <v>Boquilla-Terminal (Juego de Tuerca y Contratuerca) para Tuberia IMC 1"</v>
          </cell>
          <cell r="D552" t="str">
            <v>UND</v>
          </cell>
          <cell r="E552">
            <v>1854</v>
          </cell>
        </row>
        <row r="553">
          <cell r="B553">
            <v>2.274</v>
          </cell>
          <cell r="C553" t="str">
            <v xml:space="preserve"> Union Metalica Galvanizada IMC de 1"</v>
          </cell>
          <cell r="D553" t="str">
            <v>UND</v>
          </cell>
          <cell r="E553">
            <v>2000</v>
          </cell>
        </row>
        <row r="554">
          <cell r="B554">
            <v>2.2749999999999999</v>
          </cell>
          <cell r="C554" t="str">
            <v>Adaptador terminal PVC Conduit 1"</v>
          </cell>
          <cell r="D554" t="str">
            <v>UND</v>
          </cell>
          <cell r="E554">
            <v>550</v>
          </cell>
        </row>
        <row r="555">
          <cell r="B555">
            <v>2.2759999999999998</v>
          </cell>
          <cell r="C555" t="str">
            <v xml:space="preserve">Curva 90  PVC 1" </v>
          </cell>
          <cell r="D555" t="str">
            <v>UND</v>
          </cell>
          <cell r="E555">
            <v>3336</v>
          </cell>
        </row>
        <row r="556">
          <cell r="B556">
            <v>2.2770000000000001</v>
          </cell>
          <cell r="C556" t="str">
            <v xml:space="preserve">Curva 90 PVC 2" </v>
          </cell>
          <cell r="D556" t="str">
            <v>UND</v>
          </cell>
          <cell r="E556">
            <v>15695</v>
          </cell>
        </row>
        <row r="557">
          <cell r="B557">
            <v>2.278</v>
          </cell>
          <cell r="C557" t="str">
            <v>Adaptador terminal PVC Conduit 2"</v>
          </cell>
          <cell r="D557" t="str">
            <v>UND</v>
          </cell>
          <cell r="E557">
            <v>3200</v>
          </cell>
        </row>
        <row r="558">
          <cell r="B558">
            <v>2.2789999999999999</v>
          </cell>
          <cell r="C558" t="str">
            <v>Armario (Celda o Tablero) para Grupo de Medida en Baja Tension 2,00x0,80x0,40 con Bandeja. Lamina calibre 16 y Pintura Electrostatica.</v>
          </cell>
          <cell r="D558" t="str">
            <v>UND</v>
          </cell>
          <cell r="E558">
            <v>1161800</v>
          </cell>
        </row>
        <row r="559">
          <cell r="B559">
            <v>2.2799999999999998</v>
          </cell>
          <cell r="C559" t="str">
            <v xml:space="preserve">Curva PVC Conduit 3" </v>
          </cell>
          <cell r="D559" t="str">
            <v>UND</v>
          </cell>
          <cell r="E559">
            <v>42989</v>
          </cell>
        </row>
        <row r="560">
          <cell r="B560">
            <v>2.2810000000000001</v>
          </cell>
          <cell r="C560" t="str">
            <v>Adaptador terminal PVC Conduit 3"</v>
          </cell>
          <cell r="D560" t="str">
            <v>UND</v>
          </cell>
          <cell r="E560">
            <v>16050</v>
          </cell>
        </row>
        <row r="561">
          <cell r="B561">
            <v>2.282</v>
          </cell>
          <cell r="C561" t="str">
            <v>Curva PVC Conduit 90° 4"</v>
          </cell>
          <cell r="D561" t="str">
            <v>UND</v>
          </cell>
          <cell r="E561">
            <v>75497</v>
          </cell>
        </row>
        <row r="562">
          <cell r="B562">
            <v>2.2829999999999999</v>
          </cell>
          <cell r="C562" t="str">
            <v>Adaptador terminal PVC Conduit 4"</v>
          </cell>
          <cell r="D562" t="str">
            <v>UND</v>
          </cell>
          <cell r="E562">
            <v>18500</v>
          </cell>
        </row>
        <row r="563">
          <cell r="B563">
            <v>2.2839999999999998</v>
          </cell>
          <cell r="C563" t="str">
            <v>TUBO CONDUIT  LIQUID TIGHT DE 2"</v>
          </cell>
          <cell r="D563" t="str">
            <v>ML</v>
          </cell>
          <cell r="E563">
            <v>16649</v>
          </cell>
        </row>
        <row r="564">
          <cell r="B564">
            <v>2.2850000000000001</v>
          </cell>
          <cell r="C564" t="str">
            <v>UNION PARA CONDUIT FLEXIBLE  2"</v>
          </cell>
          <cell r="D564" t="str">
            <v>UND</v>
          </cell>
          <cell r="E564">
            <v>12956</v>
          </cell>
        </row>
        <row r="565">
          <cell r="B565">
            <v>2.286</v>
          </cell>
          <cell r="C565" t="str">
            <v xml:space="preserve">Marco y Tapa Caja 80×130 CS275 </v>
          </cell>
          <cell r="D565" t="str">
            <v>UND</v>
          </cell>
          <cell r="E565">
            <v>348800</v>
          </cell>
        </row>
        <row r="566">
          <cell r="B566">
            <v>2.2869999999999999</v>
          </cell>
          <cell r="C566" t="str">
            <v xml:space="preserve">Marco y Tapa Caja CS280 </v>
          </cell>
          <cell r="D566" t="str">
            <v>UND</v>
          </cell>
          <cell r="E566">
            <v>334215</v>
          </cell>
        </row>
        <row r="567">
          <cell r="B567">
            <v>2.2879999999999998</v>
          </cell>
          <cell r="C567" t="str">
            <v>TUBO CONDUIT  LIQUID TIGHT DE 3"</v>
          </cell>
          <cell r="D567" t="str">
            <v>ML</v>
          </cell>
          <cell r="E567">
            <v>31937</v>
          </cell>
        </row>
        <row r="568">
          <cell r="B568">
            <v>2.2890000000000001</v>
          </cell>
          <cell r="C568" t="str">
            <v>UNION PARA CONDUIT FLEXIBLE  3"</v>
          </cell>
          <cell r="D568" t="str">
            <v>UND</v>
          </cell>
          <cell r="E568">
            <v>56474</v>
          </cell>
        </row>
        <row r="569">
          <cell r="B569">
            <v>2.29</v>
          </cell>
          <cell r="C569" t="str">
            <v>Capacete Roscado en Aluminio para Tuberia IMC de 1"</v>
          </cell>
          <cell r="D569" t="str">
            <v>UND</v>
          </cell>
          <cell r="E569">
            <v>2300</v>
          </cell>
        </row>
        <row r="570">
          <cell r="B570">
            <v>2.2909999999999999</v>
          </cell>
          <cell r="C570" t="str">
            <v>CABLE MULTIPLEX - 3X70+54.6mm2 CPLEX AAC/AAAC XLPE 600V 90C</v>
          </cell>
          <cell r="D570" t="str">
            <v>ML</v>
          </cell>
          <cell r="E570">
            <v>28902</v>
          </cell>
        </row>
        <row r="571">
          <cell r="B571">
            <v>2.2919999999999998</v>
          </cell>
          <cell r="C571" t="str">
            <v>Perno de Ojo Abierto de 5/8"X12"</v>
          </cell>
          <cell r="D571" t="str">
            <v>UND</v>
          </cell>
          <cell r="E571">
            <v>6200</v>
          </cell>
        </row>
        <row r="572">
          <cell r="B572">
            <v>2.2930000000000001</v>
          </cell>
          <cell r="C572" t="str">
            <v>Grapa Terminal de Suspension para Cable Trenzado de B.T.</v>
          </cell>
          <cell r="D572" t="str">
            <v>UND</v>
          </cell>
          <cell r="E572">
            <v>3944</v>
          </cell>
        </row>
        <row r="573">
          <cell r="B573">
            <v>2.294</v>
          </cell>
          <cell r="C573" t="str">
            <v>Capuchon para Sellar Punta de Cable 2- 4/0 en Frio Red Trenzada</v>
          </cell>
          <cell r="D573" t="str">
            <v>UND</v>
          </cell>
          <cell r="E573">
            <v>2400</v>
          </cell>
        </row>
        <row r="574">
          <cell r="B574">
            <v>2.2949999999999999</v>
          </cell>
          <cell r="C574" t="str">
            <v>Grapa Terminal de Retencion para red trenzada</v>
          </cell>
          <cell r="D574" t="str">
            <v>UND</v>
          </cell>
          <cell r="E574">
            <v>14500</v>
          </cell>
        </row>
        <row r="575">
          <cell r="B575">
            <v>0</v>
          </cell>
          <cell r="C575">
            <v>0</v>
          </cell>
          <cell r="D575">
            <v>0</v>
          </cell>
          <cell r="E575">
            <v>0</v>
          </cell>
        </row>
        <row r="576">
          <cell r="B576">
            <v>2.2959999999999998</v>
          </cell>
          <cell r="C576" t="str">
            <v>acetileno</v>
          </cell>
          <cell r="D576" t="str">
            <v>KG</v>
          </cell>
          <cell r="E576">
            <v>62001</v>
          </cell>
        </row>
        <row r="577">
          <cell r="B577">
            <v>2.2970000000000002</v>
          </cell>
          <cell r="C577" t="str">
            <v>Gas propano</v>
          </cell>
          <cell r="D577" t="str">
            <v>KG</v>
          </cell>
          <cell r="E577">
            <v>3222</v>
          </cell>
        </row>
        <row r="578">
          <cell r="B578">
            <v>2.298</v>
          </cell>
          <cell r="C578" t="str">
            <v>Oxígeno gaseoso industrial</v>
          </cell>
          <cell r="D578" t="str">
            <v>KG</v>
          </cell>
          <cell r="E578">
            <v>17408</v>
          </cell>
        </row>
        <row r="579">
          <cell r="B579">
            <v>2.2989999999999999</v>
          </cell>
          <cell r="C579" t="str">
            <v>Válvula Flotador 1" Cobre.</v>
          </cell>
          <cell r="D579" t="str">
            <v>UND</v>
          </cell>
          <cell r="E579">
            <v>169575</v>
          </cell>
        </row>
        <row r="580">
          <cell r="B580">
            <v>2.2999999999999998</v>
          </cell>
          <cell r="C580" t="str">
            <v>Tuberia corrugada PVC Alcantarillado 20" (500mm)</v>
          </cell>
          <cell r="D580" t="str">
            <v>ML</v>
          </cell>
          <cell r="E580">
            <v>276797</v>
          </cell>
        </row>
        <row r="581">
          <cell r="B581">
            <v>2.3010000000000002</v>
          </cell>
          <cell r="C581" t="str">
            <v>Portacandado</v>
          </cell>
          <cell r="D581" t="str">
            <v>UND</v>
          </cell>
          <cell r="E581">
            <v>2500</v>
          </cell>
        </row>
        <row r="582">
          <cell r="B582">
            <v>2.302</v>
          </cell>
          <cell r="C582" t="str">
            <v>Candado mediano</v>
          </cell>
          <cell r="D582" t="str">
            <v>UND</v>
          </cell>
          <cell r="E582">
            <v>29900</v>
          </cell>
        </row>
        <row r="583">
          <cell r="B583">
            <v>2.3029999999999999</v>
          </cell>
          <cell r="C583" t="str">
            <v>válvula angular PVC 1/2"</v>
          </cell>
          <cell r="D583" t="str">
            <v>UND</v>
          </cell>
          <cell r="E583">
            <v>15947</v>
          </cell>
        </row>
        <row r="584">
          <cell r="B584">
            <v>2.3039999999999998</v>
          </cell>
          <cell r="C584" t="str">
            <v>Codo 45° PVCS 2"</v>
          </cell>
          <cell r="D584" t="str">
            <v>UND</v>
          </cell>
          <cell r="E584">
            <v>3658</v>
          </cell>
        </row>
        <row r="585">
          <cell r="B585">
            <v>2.3050000000000002</v>
          </cell>
          <cell r="C585" t="str">
            <v>Yee PVCS 3"</v>
          </cell>
          <cell r="D585" t="str">
            <v>UND</v>
          </cell>
          <cell r="E585">
            <v>14397</v>
          </cell>
        </row>
        <row r="586">
          <cell r="B586">
            <v>2.306</v>
          </cell>
          <cell r="C586" t="str">
            <v>Buje PVCS 3"x2"</v>
          </cell>
          <cell r="D586" t="str">
            <v>UND</v>
          </cell>
          <cell r="E586">
            <v>5150</v>
          </cell>
        </row>
        <row r="587">
          <cell r="B587">
            <v>2.3069999999999999</v>
          </cell>
          <cell r="C587" t="str">
            <v>Rejilla 4"x3" con Sosco sifón</v>
          </cell>
          <cell r="D587" t="str">
            <v>UND</v>
          </cell>
          <cell r="E587">
            <v>4498</v>
          </cell>
        </row>
        <row r="588">
          <cell r="B588">
            <v>2.3079999999999998</v>
          </cell>
          <cell r="C588" t="str">
            <v>Fabricación y montaje metálico de conexiones</v>
          </cell>
          <cell r="D588" t="str">
            <v>KG</v>
          </cell>
          <cell r="E588">
            <v>16261</v>
          </cell>
        </row>
        <row r="589">
          <cell r="B589">
            <v>2.3090000000000002</v>
          </cell>
          <cell r="C589" t="str">
            <v>Lámina lisa galvanizada Cal.18 2x1m</v>
          </cell>
          <cell r="D589" t="str">
            <v>UND</v>
          </cell>
          <cell r="E589">
            <v>95114</v>
          </cell>
        </row>
        <row r="590">
          <cell r="B590">
            <v>2.31</v>
          </cell>
          <cell r="C590" t="str">
            <v>Hidrosello para tubería 200mm</v>
          </cell>
          <cell r="D590" t="str">
            <v>UND</v>
          </cell>
          <cell r="E590">
            <v>83352</v>
          </cell>
        </row>
        <row r="591">
          <cell r="B591">
            <v>2.3109999999999999</v>
          </cell>
          <cell r="C591" t="str">
            <v>Unión PVC Sanitaria 4"</v>
          </cell>
          <cell r="D591" t="str">
            <v>UND</v>
          </cell>
          <cell r="E591">
            <v>7104</v>
          </cell>
        </row>
        <row r="592">
          <cell r="B592">
            <v>2.3119999999999998</v>
          </cell>
          <cell r="C592" t="str">
            <v>Abrazadera 4"</v>
          </cell>
          <cell r="D592" t="str">
            <v>UND</v>
          </cell>
          <cell r="E592">
            <v>19990</v>
          </cell>
        </row>
        <row r="593">
          <cell r="B593">
            <v>2.3130000000000002</v>
          </cell>
          <cell r="C593" t="str">
            <v>Unión PVC sanitaria 6"</v>
          </cell>
          <cell r="D593" t="str">
            <v>UND</v>
          </cell>
          <cell r="E593">
            <v>31153</v>
          </cell>
        </row>
        <row r="594">
          <cell r="B594">
            <v>2.3140000000000001</v>
          </cell>
          <cell r="C594" t="str">
            <v>Codo 90° PVC sanitaria 4"</v>
          </cell>
          <cell r="D594" t="str">
            <v>UND</v>
          </cell>
          <cell r="E594">
            <v>12192</v>
          </cell>
        </row>
        <row r="595">
          <cell r="B595">
            <v>2.3149999999999999</v>
          </cell>
          <cell r="C595" t="str">
            <v>Unión PVCP 4"</v>
          </cell>
          <cell r="D595" t="str">
            <v>UND</v>
          </cell>
          <cell r="E595">
            <v>42821</v>
          </cell>
        </row>
        <row r="596">
          <cell r="B596">
            <v>2.3159999999999998</v>
          </cell>
          <cell r="C596" t="str">
            <v>Unión PVCP 3"</v>
          </cell>
          <cell r="D596" t="str">
            <v>UND</v>
          </cell>
          <cell r="E596">
            <v>19698</v>
          </cell>
        </row>
        <row r="597">
          <cell r="B597">
            <v>2.3170000000000002</v>
          </cell>
          <cell r="C597" t="str">
            <v>Unión IMC galvanizada 3/4"</v>
          </cell>
          <cell r="D597" t="str">
            <v>UND</v>
          </cell>
          <cell r="E597">
            <v>1350</v>
          </cell>
        </row>
        <row r="598">
          <cell r="B598">
            <v>2.3180000000000001</v>
          </cell>
          <cell r="C598" t="str">
            <v>Caja de aluminio rectangular</v>
          </cell>
          <cell r="D598" t="str">
            <v>UND</v>
          </cell>
          <cell r="E598">
            <v>10900</v>
          </cell>
        </row>
        <row r="599">
          <cell r="B599">
            <v>0</v>
          </cell>
          <cell r="C599">
            <v>0</v>
          </cell>
          <cell r="D599">
            <v>0</v>
          </cell>
          <cell r="E599">
            <v>0</v>
          </cell>
        </row>
        <row r="600">
          <cell r="B600">
            <v>2.319</v>
          </cell>
          <cell r="C600" t="str">
            <v>Tensor  de Acometidas</v>
          </cell>
          <cell r="D600" t="str">
            <v>UND</v>
          </cell>
          <cell r="E600">
            <v>2150</v>
          </cell>
        </row>
        <row r="601">
          <cell r="B601">
            <v>2.3199999999999998</v>
          </cell>
          <cell r="C601" t="str">
            <v xml:space="preserve">Caja de Derivacion en Policarbonato Trifasico 6 Usuarios - Monofasico 12 Usuarios </v>
          </cell>
          <cell r="D601" t="str">
            <v>UND</v>
          </cell>
          <cell r="E601">
            <v>169950</v>
          </cell>
        </row>
        <row r="602">
          <cell r="B602">
            <v>2.3210000000000002</v>
          </cell>
          <cell r="C602" t="str">
            <v>Percha Porta Aislador de 1 puesto</v>
          </cell>
          <cell r="D602" t="str">
            <v>UND</v>
          </cell>
          <cell r="E602">
            <v>6950</v>
          </cell>
        </row>
        <row r="603">
          <cell r="B603">
            <v>2.3220000000000001</v>
          </cell>
          <cell r="C603" t="str">
            <v>Conector de Tornillo de Perforacion de Chaqueta Aislada Principal 4 a 4/0</v>
          </cell>
          <cell r="D603" t="str">
            <v>UND</v>
          </cell>
          <cell r="E603">
            <v>12150</v>
          </cell>
        </row>
        <row r="604">
          <cell r="B604">
            <v>2.3330000000000002</v>
          </cell>
          <cell r="C604" t="str">
            <v>Lamina alfajor Cal. 12 3mx1mm (2.5mm)</v>
          </cell>
          <cell r="D604" t="str">
            <v>UND</v>
          </cell>
          <cell r="E604">
            <v>241000</v>
          </cell>
        </row>
        <row r="605">
          <cell r="B605">
            <v>2.3340000000000001</v>
          </cell>
          <cell r="C605" t="str">
            <v>Adaptador hembra PVC 1/2"</v>
          </cell>
          <cell r="D605" t="str">
            <v>UND</v>
          </cell>
          <cell r="E605">
            <v>459</v>
          </cell>
        </row>
        <row r="606">
          <cell r="B606">
            <v>2.335</v>
          </cell>
          <cell r="C606" t="str">
            <v>Collar derivación PVC 1/2"</v>
          </cell>
          <cell r="D606" t="str">
            <v>UND</v>
          </cell>
          <cell r="E606">
            <v>7759</v>
          </cell>
        </row>
        <row r="607">
          <cell r="B607">
            <v>2.3359999999999999</v>
          </cell>
          <cell r="C607" t="str">
            <v>Manguera PF+UAD 1/2"</v>
          </cell>
          <cell r="D607" t="str">
            <v>ML</v>
          </cell>
          <cell r="E607">
            <v>2293</v>
          </cell>
        </row>
        <row r="608">
          <cell r="B608">
            <v>2.3370000000000002</v>
          </cell>
          <cell r="C608" t="str">
            <v>Registro de corte 1/2" Bronce</v>
          </cell>
          <cell r="D608" t="str">
            <v>UND</v>
          </cell>
          <cell r="E608">
            <v>94843</v>
          </cell>
        </row>
        <row r="609">
          <cell r="B609">
            <v>2.3380000000000001</v>
          </cell>
          <cell r="C609" t="str">
            <v>Adaptador hembra unión PF+UAD 1/2"</v>
          </cell>
          <cell r="D609" t="str">
            <v>UND</v>
          </cell>
          <cell r="E609">
            <v>2344</v>
          </cell>
        </row>
        <row r="610">
          <cell r="B610">
            <v>2.339</v>
          </cell>
          <cell r="C610" t="str">
            <v>Llave de incorporación 1/2" Cu Hg</v>
          </cell>
          <cell r="D610" t="str">
            <v>UND</v>
          </cell>
          <cell r="E610">
            <v>27840</v>
          </cell>
        </row>
        <row r="611">
          <cell r="B611">
            <v>2.34</v>
          </cell>
          <cell r="C611" t="str">
            <v>Válvula elástico 1/2" Cu</v>
          </cell>
          <cell r="D611" t="str">
            <v>UND</v>
          </cell>
          <cell r="E611">
            <v>26061</v>
          </cell>
        </row>
        <row r="612">
          <cell r="B612">
            <v>2.3410000000000002</v>
          </cell>
          <cell r="C612" t="str">
            <v>Medidor totalizador de agua 1/2"</v>
          </cell>
          <cell r="D612" t="str">
            <v>UND</v>
          </cell>
          <cell r="E612">
            <v>122737</v>
          </cell>
        </row>
        <row r="613">
          <cell r="B613">
            <v>2.3420000000000001</v>
          </cell>
          <cell r="C613" t="str">
            <v>Adaptador macho PVC 1/2"</v>
          </cell>
          <cell r="D613" t="str">
            <v>UND</v>
          </cell>
          <cell r="E613">
            <v>404</v>
          </cell>
        </row>
        <row r="614">
          <cell r="B614">
            <v>2.343</v>
          </cell>
          <cell r="C614">
            <v>0</v>
          </cell>
          <cell r="D614">
            <v>0</v>
          </cell>
          <cell r="E614">
            <v>0</v>
          </cell>
        </row>
        <row r="615">
          <cell r="B615">
            <v>2.3439999999999999</v>
          </cell>
          <cell r="C615" t="str">
            <v>Aditivo para concreto grouting</v>
          </cell>
          <cell r="D615" t="str">
            <v>KG</v>
          </cell>
          <cell r="E615">
            <v>8758</v>
          </cell>
        </row>
        <row r="616">
          <cell r="B616">
            <v>2.3450000000000002</v>
          </cell>
          <cell r="C616" t="str">
            <v>Buje Soldado PVC 2"X 1 1/4"</v>
          </cell>
          <cell r="D616" t="str">
            <v>UND</v>
          </cell>
          <cell r="E616">
            <v>5192</v>
          </cell>
        </row>
        <row r="617">
          <cell r="B617">
            <v>2.3460000000000001</v>
          </cell>
          <cell r="C617" t="str">
            <v>Cheque globo bronce 1 1/4"</v>
          </cell>
          <cell r="D617" t="str">
            <v>UND</v>
          </cell>
          <cell r="E617">
            <v>261919</v>
          </cell>
        </row>
        <row r="618">
          <cell r="B618">
            <v>2.347</v>
          </cell>
          <cell r="C618" t="str">
            <v>Unión dresser 1 1/4"</v>
          </cell>
          <cell r="D618" t="str">
            <v>UND</v>
          </cell>
          <cell r="E618">
            <v>17696</v>
          </cell>
        </row>
        <row r="619">
          <cell r="B619">
            <v>2.3479999999999999</v>
          </cell>
          <cell r="C619" t="str">
            <v>Registro PVC 1 1/4"</v>
          </cell>
          <cell r="D619" t="str">
            <v>UND</v>
          </cell>
          <cell r="E619">
            <v>29307</v>
          </cell>
        </row>
        <row r="620">
          <cell r="B620">
            <v>2.3490000000000002</v>
          </cell>
          <cell r="C620" t="str">
            <v>Tapón soldado PVC 1 1/4"</v>
          </cell>
          <cell r="D620" t="str">
            <v>UND</v>
          </cell>
          <cell r="E620">
            <v>2739</v>
          </cell>
        </row>
        <row r="621">
          <cell r="B621">
            <v>2.35</v>
          </cell>
          <cell r="C621" t="str">
            <v>Codo 90° PVC 1 1/4"</v>
          </cell>
          <cell r="D621" t="str">
            <v>UND</v>
          </cell>
          <cell r="E621">
            <v>3571</v>
          </cell>
        </row>
        <row r="622">
          <cell r="B622">
            <v>2.351</v>
          </cell>
          <cell r="C622" t="str">
            <v>Materiales para Salida luminaria en techo (Incluye tuberia, cable, cajas y roseta)</v>
          </cell>
          <cell r="D622" t="str">
            <v>UND</v>
          </cell>
          <cell r="E622">
            <v>120000</v>
          </cell>
        </row>
        <row r="623">
          <cell r="B623">
            <v>2.3519999999999999</v>
          </cell>
          <cell r="C623" t="str">
            <v>Bombillo ahorrador</v>
          </cell>
          <cell r="D623" t="str">
            <v>UND</v>
          </cell>
          <cell r="E623">
            <v>5817</v>
          </cell>
        </row>
        <row r="624">
          <cell r="B624">
            <v>2.3530000000000002</v>
          </cell>
          <cell r="C624" t="str">
            <v>Teja de zinc ondulada de 2,134 m x 0,80 m C 35 N° 7</v>
          </cell>
          <cell r="D624" t="str">
            <v>UND</v>
          </cell>
          <cell r="E624">
            <v>17667</v>
          </cell>
        </row>
        <row r="625">
          <cell r="B625">
            <v>2.3540000000000001</v>
          </cell>
          <cell r="C625" t="str">
            <v>Materiales para Salida interruptor doble PVC</v>
          </cell>
          <cell r="D625" t="str">
            <v>UND</v>
          </cell>
          <cell r="E625">
            <v>120000</v>
          </cell>
        </row>
        <row r="626">
          <cell r="B626">
            <v>2.355</v>
          </cell>
          <cell r="C626" t="str">
            <v>Tornillo estructural A325N</v>
          </cell>
          <cell r="D626" t="str">
            <v>kg</v>
          </cell>
          <cell r="E626">
            <v>15906</v>
          </cell>
        </row>
        <row r="627">
          <cell r="B627">
            <v>2.3559999999999999</v>
          </cell>
          <cell r="C627" t="str">
            <v>Tabla Planchón 0,20x0,04x3m</v>
          </cell>
          <cell r="D627" t="str">
            <v>ML</v>
          </cell>
          <cell r="E627">
            <v>8000</v>
          </cell>
        </row>
        <row r="628">
          <cell r="B628">
            <v>2.3559999999999999</v>
          </cell>
          <cell r="C628" t="str">
            <v>Hidrosello 315mm</v>
          </cell>
          <cell r="D628" t="str">
            <v>UND</v>
          </cell>
          <cell r="E628">
            <v>0</v>
          </cell>
        </row>
        <row r="629">
          <cell r="B629">
            <v>2.3570000000000002</v>
          </cell>
          <cell r="C629" t="str">
            <v>Tabla Planchón 0,20x0,04</v>
          </cell>
          <cell r="D629" t="str">
            <v>ML</v>
          </cell>
          <cell r="E629">
            <v>8000</v>
          </cell>
        </row>
        <row r="630">
          <cell r="B630">
            <v>2.3580000000000001</v>
          </cell>
          <cell r="C630" t="str">
            <v>Viga Madera 0,20x0,10</v>
          </cell>
          <cell r="D630" t="str">
            <v>ML</v>
          </cell>
          <cell r="E630">
            <v>14478</v>
          </cell>
        </row>
        <row r="631">
          <cell r="B631">
            <v>2.359</v>
          </cell>
          <cell r="C631" t="str">
            <v>Concreto MR 35 Premezclado</v>
          </cell>
          <cell r="D631" t="str">
            <v>M3</v>
          </cell>
          <cell r="E631">
            <v>383900</v>
          </cell>
        </row>
        <row r="632">
          <cell r="B632">
            <v>2.36</v>
          </cell>
          <cell r="C632" t="str">
            <v>Válvula anti-reflujo 4"</v>
          </cell>
          <cell r="D632" t="str">
            <v>UND</v>
          </cell>
          <cell r="E632">
            <v>209900</v>
          </cell>
        </row>
        <row r="633">
          <cell r="B633">
            <v>2.3610000000000002</v>
          </cell>
          <cell r="C633" t="str">
            <v>Concreto MR 38 Premezclado</v>
          </cell>
          <cell r="D633" t="str">
            <v>M3</v>
          </cell>
          <cell r="E633">
            <v>404624</v>
          </cell>
        </row>
        <row r="634">
          <cell r="B634">
            <v>2.3620000000000001</v>
          </cell>
          <cell r="C634" t="str">
            <v>Barras en cobre 15x3</v>
          </cell>
          <cell r="D634" t="str">
            <v>UND</v>
          </cell>
          <cell r="E634">
            <v>379610</v>
          </cell>
        </row>
        <row r="635">
          <cell r="B635">
            <v>2.363</v>
          </cell>
          <cell r="C635" t="str">
            <v>Barras en cobre 15x2</v>
          </cell>
          <cell r="D635" t="str">
            <v>UND</v>
          </cell>
          <cell r="E635">
            <v>261800</v>
          </cell>
        </row>
        <row r="636">
          <cell r="B636">
            <v>2.3639999999999999</v>
          </cell>
          <cell r="C636" t="str">
            <v>Boquilla de cascada espumosa 1"</v>
          </cell>
          <cell r="D636" t="str">
            <v>UND</v>
          </cell>
          <cell r="E636">
            <v>194756</v>
          </cell>
        </row>
        <row r="637">
          <cell r="B637">
            <v>2.3650000000000002</v>
          </cell>
          <cell r="C637" t="str">
            <v>Boquilla de niebla 1"</v>
          </cell>
          <cell r="D637" t="str">
            <v>UND</v>
          </cell>
          <cell r="E637">
            <v>114341</v>
          </cell>
        </row>
        <row r="638">
          <cell r="B638">
            <v>2.3660000000000001</v>
          </cell>
          <cell r="C638" t="str">
            <v>Malla electrosoldada 15x15 6mm</v>
          </cell>
          <cell r="D638" t="str">
            <v>KG</v>
          </cell>
          <cell r="E638">
            <v>4929</v>
          </cell>
        </row>
        <row r="639">
          <cell r="B639">
            <v>2.367</v>
          </cell>
          <cell r="C639" t="str">
            <v>Tubo estructural 90mmx50mm e=3mm</v>
          </cell>
          <cell r="D639" t="str">
            <v>ML</v>
          </cell>
          <cell r="E639">
            <v>23417</v>
          </cell>
        </row>
        <row r="640">
          <cell r="B640">
            <v>2.3679999999999999</v>
          </cell>
          <cell r="C640" t="str">
            <v>Soporte metálico para silla</v>
          </cell>
          <cell r="D640" t="str">
            <v>UND</v>
          </cell>
          <cell r="E640">
            <v>120000</v>
          </cell>
        </row>
        <row r="641">
          <cell r="B641">
            <v>2.3690000000000002</v>
          </cell>
          <cell r="C641" t="str">
            <v>Tornillo fijación para madera Ekowood</v>
          </cell>
          <cell r="D641" t="str">
            <v>UND</v>
          </cell>
          <cell r="E641">
            <v>300</v>
          </cell>
        </row>
        <row r="642">
          <cell r="B642">
            <v>2.37</v>
          </cell>
          <cell r="C642" t="str">
            <v>Soporte metálico para espaldar</v>
          </cell>
          <cell r="D642" t="str">
            <v>UND</v>
          </cell>
          <cell r="E642">
            <v>150000</v>
          </cell>
        </row>
        <row r="643">
          <cell r="B643">
            <v>2.371</v>
          </cell>
          <cell r="C643" t="str">
            <v>Malla elástica para saltar resistente a la interperie (incluye accesorios de anclaje)</v>
          </cell>
          <cell r="D643" t="str">
            <v>UND</v>
          </cell>
          <cell r="E643">
            <v>737807</v>
          </cell>
        </row>
        <row r="644">
          <cell r="B644">
            <v>2.3719999999999999</v>
          </cell>
          <cell r="C644" t="str">
            <v>Malla galvanizada tipo A Calibre 12 2mx0,50mx1m</v>
          </cell>
          <cell r="D644" t="str">
            <v>UND</v>
          </cell>
          <cell r="E644">
            <v>85000</v>
          </cell>
        </row>
        <row r="645">
          <cell r="B645">
            <v>2.3730000000000002</v>
          </cell>
          <cell r="C645" t="str">
            <v>Luminaria led de empotrar a piso, tipo sumergible 12V 16W, diámetro 280mm, vida util 20000 H, Eficiencia 92,8 LM/W</v>
          </cell>
          <cell r="D645" t="str">
            <v>UND</v>
          </cell>
          <cell r="E645">
            <v>654500</v>
          </cell>
        </row>
        <row r="646">
          <cell r="B646">
            <v>0</v>
          </cell>
          <cell r="C646">
            <v>0</v>
          </cell>
          <cell r="D646">
            <v>0</v>
          </cell>
          <cell r="E646">
            <v>0</v>
          </cell>
        </row>
      </sheetData>
      <sheetData sheetId="5"/>
      <sheetData sheetId="6"/>
      <sheetData sheetId="7"/>
      <sheetData sheetId="8"/>
      <sheetData sheetId="9"/>
      <sheetData sheetId="10"/>
      <sheetData sheetId="11"/>
      <sheetData sheetId="12"/>
      <sheetData sheetId="13"/>
      <sheetData sheetId="14">
        <row r="23">
          <cell r="G23">
            <v>2900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A2" t="str">
            <v>INVÍAS - TERRITORIAL CORDOBA - GRUPO 3</v>
          </cell>
        </row>
      </sheetData>
      <sheetData sheetId="74"/>
      <sheetData sheetId="75"/>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UnitPrices"/>
      <sheetName val="DATOS GRAFICOS"/>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Gravedades y Precios"/>
      <sheetName val="I&amp;E PARAFINAS"/>
      <sheetName val="I&amp;E AROMATICOS"/>
      <sheetName val="I&amp;E TURBOEXPANDER"/>
      <sheetName val="I&amp;E ETILENO"/>
      <sheetName val="I&amp;E POLIETILENO"/>
      <sheetName val="I&amp;E PETROQUIMICA"/>
      <sheetName val="C y P PARAFINAS"/>
      <sheetName val="C y P AROMATICOS"/>
      <sheetName val="C y P TURBOEXPANDER"/>
      <sheetName val="C y P ETILENO"/>
      <sheetName val="C y P POLIETILENO"/>
      <sheetName val="C y P PETROQUIMICA"/>
      <sheetName val="C y P año"/>
      <sheetName val="Programas"/>
      <sheetName val="Plantas"/>
      <sheetName val="Ind. Gestion PARAFINAS"/>
      <sheetName val="Ind. Gestion AROMATICOS"/>
      <sheetName val="Ind. Gestion TURBOEXPANDER"/>
      <sheetName val="Ind. Gestion ETILENO"/>
      <sheetName val="Ind. Gestion POLIETILENO"/>
      <sheetName val="Ind. Gestion PETROQUIMICA"/>
      <sheetName val="Indices Desempeño"/>
      <sheetName val="Ind. Economicos PARAFINAS"/>
      <sheetName val="Ind. Economicos AROMATICOS"/>
      <sheetName val="Ind. Economicos TURBOEXPANDER"/>
      <sheetName val="Ind. Economicos ETILENO"/>
      <sheetName val="Ind. Economicos POLIETILENO"/>
      <sheetName val="Ind. Economicos PETROQUIMICA"/>
      <sheetName val="PyG PARAFINAS"/>
      <sheetName val="PyG AROMATICOS"/>
      <sheetName val="PyG TURBOEXPANDER"/>
      <sheetName val="PyG ETILENO"/>
      <sheetName val="PyG POLIETILENO"/>
      <sheetName val="PyG TURBOETILPOLY"/>
      <sheetName val="PyG PETROQUIMICA"/>
      <sheetName val="COSTOS PETROQUIMICA"/>
      <sheetName val="Q,C y L mes PARAFINAS"/>
      <sheetName val="Q,C y L mes POLIETILENO"/>
      <sheetName val="Q,C y L mes TURBOEXPANDER"/>
      <sheetName val="Q,C y L mes ETILENO"/>
      <sheetName val="Q,C y L mes AROMATICOS"/>
      <sheetName val="Q,C y L mes PETROQUIMICA"/>
      <sheetName val="Q,C y L año PARAFINAS"/>
      <sheetName val="Q,C y L año POLIETILENO"/>
      <sheetName val="Q,C y L año TURBOEXPANDER"/>
      <sheetName val="Q,C y L año ETILENO"/>
      <sheetName val="Q,C y L año  AROMATICOS"/>
      <sheetName val="Q,C y L año PETROQUIMICA"/>
      <sheetName val="S.Ind. mes PARAFINAS"/>
      <sheetName val="S.Ind. mes POLIETILENO"/>
      <sheetName val="S.Ind. mes TURBOEXPANDER"/>
      <sheetName val="S.Ind. mes ETILENO"/>
      <sheetName val="S.Ind. mes AROMATICOS"/>
      <sheetName val="S.Ind. mes PETROQUIMICA"/>
      <sheetName val="S.Ind. año PARAFINAS"/>
      <sheetName val="S.Ind. año POLIETILENO"/>
      <sheetName val="S.Ind. año TURBOEXPANDER"/>
      <sheetName val="S.Ind. año ETILENO"/>
      <sheetName val="S.Ind. año AROMATICOS"/>
      <sheetName val="S.Ind. año PETROQUIMICA"/>
      <sheetName val="Ayuda Archivo Info_mes"/>
      <sheetName val="Diálogo1"/>
      <sheetName val="Diálogo2"/>
      <sheetName val="Diálogo3"/>
      <sheetName val="Diálogo4"/>
      <sheetName val="Menu"/>
      <sheetName val="Módulo2"/>
      <sheetName val="Módulo1"/>
      <sheetName val="Hoja3"/>
      <sheetName val="PRESUPUESTO 2000"/>
      <sheetName val="X-PRESS2000"/>
      <sheetName val="X-PRESS2000 CONFIS"/>
      <sheetName val="EJE99CRC"/>
      <sheetName val="EJE99GCB"/>
      <sheetName val="EJE99ARM"/>
      <sheetName val="CIBH9699"/>
      <sheetName val="ALCARCIBHP699"/>
      <sheetName val="PXQ_96_98"/>
      <sheetName val="IP_ECOPETROL"/>
      <sheetName val="PXQMES2000"/>
      <sheetName val="VENTAS GCB"/>
      <sheetName val="VENTAS GRC"/>
      <sheetName val="PT_Prod.GCB"/>
      <sheetName val="PT_Prod. GRC"/>
      <sheetName val="EN-DIC97"/>
      <sheetName val="EQUIP"/>
      <sheetName val="MAT"/>
      <sheetName val="CALIDAD"/>
      <sheetName val="Hoja 1 "/>
      <sheetName val="EN-DIC97.XLS"/>
      <sheetName val="TablaConcepto"/>
      <sheetName val="Lineas del PACC"/>
      <sheetName val="Informe Semanal"/>
      <sheetName val="M_PROY"/>
      <sheetName val="Sal_Integ"/>
      <sheetName val="tub"/>
      <sheetName val="Gravedades_y_Precios"/>
      <sheetName val="I&amp;E_PARAFINAS"/>
      <sheetName val="I&amp;E_AROMATICOS"/>
      <sheetName val="I&amp;E_TURBOEXPANDER"/>
      <sheetName val="I&amp;E_ETILENO"/>
      <sheetName val="I&amp;E_POLIETILENO"/>
      <sheetName val="I&amp;E_PETROQUIMICA"/>
      <sheetName val="C_y_P_PARAFINAS"/>
      <sheetName val="C_y_P_AROMATICOS"/>
      <sheetName val="C_y_P_TURBOEXPANDER"/>
      <sheetName val="C_y_P_ETILENO"/>
      <sheetName val="C_y_P_POLIETILENO"/>
      <sheetName val="C_y_P_PETROQUIMICA"/>
      <sheetName val="C_y_P_año"/>
      <sheetName val="Ind__Gestion_PARAFINAS"/>
      <sheetName val="Ind__Gestion_AROMATICOS"/>
      <sheetName val="Ind__Gestion_TURBOEXPANDER"/>
      <sheetName val="Ind__Gestion_ETILENO"/>
      <sheetName val="Ind__Gestion_POLIETILENO"/>
      <sheetName val="Ind__Gestion_PETROQUIMICA"/>
      <sheetName val="Indices_Desempeño"/>
      <sheetName val="Ind__Economicos_PARAFINAS"/>
      <sheetName val="Ind__Economicos_AROMATICOS"/>
      <sheetName val="Ind__Economicos_TURBOEXPANDER"/>
      <sheetName val="Ind__Economicos_ETILENO"/>
      <sheetName val="Ind__Economicos_POLIETILENO"/>
      <sheetName val="Ind__Economicos_PETROQUIMICA"/>
      <sheetName val="PyG_PARAFINAS"/>
      <sheetName val="PyG_AROMATICOS"/>
      <sheetName val="PyG_TURBOEXPANDER"/>
      <sheetName val="PyG_ETILENO"/>
      <sheetName val="PyG_POLIETILENO"/>
      <sheetName val="PyG_TURBOETILPOLY"/>
      <sheetName val="PyG_PETROQUIMICA"/>
      <sheetName val="COSTOS_PETROQUIMICA"/>
      <sheetName val="Q,C_y_L_mes_PARAFINAS"/>
      <sheetName val="Q,C_y_L_mes_POLIETILENO"/>
      <sheetName val="Q,C_y_L_mes_TURBOEXPANDER"/>
      <sheetName val="Q,C_y_L_mes_ETILENO"/>
      <sheetName val="Q,C_y_L_mes_AROMATICOS"/>
      <sheetName val="Q,C_y_L_mes_PETROQUIMICA"/>
      <sheetName val="Q,C_y_L_año_PARAFINAS"/>
      <sheetName val="Q,C_y_L_año_POLIETILENO"/>
      <sheetName val="Q,C_y_L_año_TURBOEXPANDER"/>
      <sheetName val="Q,C_y_L_año_ETILENO"/>
      <sheetName val="Q,C_y_L_año__AROMATICOS"/>
      <sheetName val="Q,C_y_L_año_PETROQUIMICA"/>
      <sheetName val="S_Ind__mes_PARAFINAS"/>
      <sheetName val="S_Ind__mes_POLIETILENO"/>
      <sheetName val="S_Ind__mes_TURBOEXPANDER"/>
      <sheetName val="S_Ind__mes_ETILENO"/>
      <sheetName val="S_Ind__mes_AROMATICOS"/>
      <sheetName val="S_Ind__mes_PETROQUIMICA"/>
      <sheetName val="S_Ind__año_PARAFINAS"/>
      <sheetName val="S_Ind__año_POLIETILENO"/>
      <sheetName val="S_Ind__año_TURBOEXPANDER"/>
      <sheetName val="S_Ind__año_ETILENO"/>
      <sheetName val="S_Ind__año_AROMATICOS"/>
      <sheetName val="S_Ind__año_PETROQUIMICA"/>
      <sheetName val="Ayuda_Archivo_Info_mes"/>
      <sheetName val="PRESUPUESTO_2000"/>
      <sheetName val="X-PRESS2000_CONFIS"/>
      <sheetName val="VENTAS_GCB"/>
      <sheetName val="VENTAS_GRC"/>
      <sheetName val="PT_Prod_GCB"/>
      <sheetName val="PT_Prod__GRC"/>
      <sheetName val="TF Set"/>
      <sheetName val="Hoja_1_"/>
      <sheetName val="Lineas_del_PACC"/>
      <sheetName val="Informe_Semanal"/>
      <sheetName val="TF_Set"/>
      <sheetName val="Info"/>
      <sheetName val="Data_Tables"/>
      <sheetName val="BCol"/>
      <sheetName val="Informe Semanal 1"/>
      <sheetName val="Gravedades_y_Precios1"/>
      <sheetName val="I&amp;E_PARAFINAS1"/>
      <sheetName val="I&amp;E_AROMATICOS1"/>
      <sheetName val="I&amp;E_TURBOEXPANDER1"/>
      <sheetName val="I&amp;E_ETILENO1"/>
      <sheetName val="I&amp;E_POLIETILENO1"/>
      <sheetName val="I&amp;E_PETROQUIMICA1"/>
      <sheetName val="C_y_P_PARAFINAS1"/>
      <sheetName val="C_y_P_AROMATICOS1"/>
      <sheetName val="C_y_P_TURBOEXPANDER1"/>
      <sheetName val="C_y_P_ETILENO1"/>
      <sheetName val="C_y_P_POLIETILENO1"/>
      <sheetName val="C_y_P_PETROQUIMICA1"/>
      <sheetName val="C_y_P_año1"/>
      <sheetName val="Ind__Gestion_PARAFINAS1"/>
      <sheetName val="Ind__Gestion_AROMATICOS1"/>
      <sheetName val="Ind__Gestion_TURBOEXPANDER1"/>
      <sheetName val="Ind__Gestion_ETILENO1"/>
      <sheetName val="Ind__Gestion_POLIETILENO1"/>
      <sheetName val="Ind__Gestion_PETROQUIMICA1"/>
      <sheetName val="Indices_Desempeño1"/>
      <sheetName val="Ind__Economicos_PARAFINAS1"/>
      <sheetName val="Ind__Economicos_AROMATICOS1"/>
      <sheetName val="Ind__Economicos_TURBOEXPANDER1"/>
      <sheetName val="Ind__Economicos_ETILENO1"/>
      <sheetName val="Ind__Economicos_POLIETILENO1"/>
      <sheetName val="Ind__Economicos_PETROQUIMICA1"/>
      <sheetName val="PyG_PARAFINAS1"/>
      <sheetName val="PyG_AROMATICOS1"/>
      <sheetName val="PyG_TURBOEXPANDER1"/>
      <sheetName val="PyG_ETILENO1"/>
      <sheetName val="PyG_POLIETILENO1"/>
      <sheetName val="PyG_TURBOETILPOLY1"/>
      <sheetName val="PyG_PETROQUIMICA1"/>
      <sheetName val="COSTOS_PETROQUIMICA1"/>
      <sheetName val="Q,C_y_L_mes_PARAFINAS1"/>
      <sheetName val="Q,C_y_L_mes_POLIETILENO1"/>
      <sheetName val="Q,C_y_L_mes_TURBOEXPANDER1"/>
      <sheetName val="Q,C_y_L_mes_ETILENO1"/>
      <sheetName val="Q,C_y_L_mes_AROMATICOS1"/>
      <sheetName val="Q,C_y_L_mes_PETROQUIMICA1"/>
      <sheetName val="Q,C_y_L_año_PARAFINAS1"/>
      <sheetName val="Q,C_y_L_año_POLIETILENO1"/>
      <sheetName val="Q,C_y_L_año_TURBOEXPANDER1"/>
      <sheetName val="Q,C_y_L_año_ETILENO1"/>
      <sheetName val="Q,C_y_L_año__AROMATICOS1"/>
      <sheetName val="Q,C_y_L_año_PETROQUIMICA1"/>
      <sheetName val="S_Ind__mes_PARAFINAS1"/>
      <sheetName val="S_Ind__mes_POLIETILENO1"/>
      <sheetName val="S_Ind__mes_TURBOEXPANDER1"/>
      <sheetName val="S_Ind__mes_ETILENO1"/>
      <sheetName val="S_Ind__mes_AROMATICOS1"/>
      <sheetName val="S_Ind__mes_PETROQUIMICA1"/>
      <sheetName val="S_Ind__año_PARAFINAS1"/>
      <sheetName val="S_Ind__año_POLIETILENO1"/>
      <sheetName val="S_Ind__año_TURBOEXPANDER1"/>
      <sheetName val="S_Ind__año_ETILENO1"/>
      <sheetName val="S_Ind__año_AROMATICOS1"/>
      <sheetName val="S_Ind__año_PETROQUIMICA1"/>
      <sheetName val="Ayuda_Archivo_Info_mes1"/>
      <sheetName val="PRESUPUESTO_20001"/>
      <sheetName val="X-PRESS2000_CONFIS1"/>
      <sheetName val="VENTAS_GCB1"/>
      <sheetName val="VENTAS_GRC1"/>
      <sheetName val="PT_Prod_GCB1"/>
      <sheetName val="PT_Prod__GRC1"/>
      <sheetName val="Hoja_1_1"/>
      <sheetName val="Lineas_del_PACC1"/>
      <sheetName val="Informe_Semanal1"/>
      <sheetName val="TF_Set1"/>
      <sheetName val="Settings"/>
      <sheetName val="Ev. riesgos"/>
      <sheetName val="TABLA11"/>
      <sheetName val="RICS NUEVA HOJA DIARIA"/>
      <sheetName val="TABLA 6"/>
      <sheetName val="Puntos"/>
      <sheetName val="\\FS01CIB\USERS\GROUPS\SPQ\SOPO"/>
      <sheetName val="ÍNDICE  (indicadores) 2"/>
      <sheetName val="Criterios"/>
      <sheetName val="Gravedades_y_Precios2"/>
      <sheetName val="I&amp;E_PARAFINAS2"/>
      <sheetName val="I&amp;E_AROMATICOS2"/>
      <sheetName val="I&amp;E_TURBOEXPANDER2"/>
      <sheetName val="I&amp;E_ETILENO2"/>
      <sheetName val="I&amp;E_POLIETILENO2"/>
      <sheetName val="I&amp;E_PETROQUIMICA2"/>
      <sheetName val="C_y_P_PARAFINAS2"/>
      <sheetName val="C_y_P_AROMATICOS2"/>
      <sheetName val="C_y_P_TURBOEXPANDER2"/>
      <sheetName val="C_y_P_ETILENO2"/>
      <sheetName val="C_y_P_POLIETILENO2"/>
      <sheetName val="C_y_P_PETROQUIMICA2"/>
      <sheetName val="C_y_P_año2"/>
      <sheetName val="Ind__Gestion_PARAFINAS2"/>
      <sheetName val="Ind__Gestion_AROMATICOS2"/>
      <sheetName val="Ind__Gestion_TURBOEXPANDER2"/>
      <sheetName val="Ind__Gestion_ETILENO2"/>
      <sheetName val="Ind__Gestion_POLIETILENO2"/>
      <sheetName val="Ind__Gestion_PETROQUIMICA2"/>
      <sheetName val="Indices_Desempeño2"/>
      <sheetName val="Ind__Economicos_PARAFINAS2"/>
      <sheetName val="Ind__Economicos_AROMATICOS2"/>
      <sheetName val="Ind__Economicos_TURBOEXPANDER2"/>
      <sheetName val="Ind__Economicos_ETILENO2"/>
      <sheetName val="Ind__Economicos_POLIETILENO2"/>
      <sheetName val="Ind__Economicos_PETROQUIMICA2"/>
      <sheetName val="PyG_PARAFINAS2"/>
      <sheetName val="PyG_AROMATICOS2"/>
      <sheetName val="PyG_TURBOEXPANDER2"/>
      <sheetName val="PyG_ETILENO2"/>
      <sheetName val="PyG_POLIETILENO2"/>
      <sheetName val="PyG_TURBOETILPOLY2"/>
      <sheetName val="PyG_PETROQUIMICA2"/>
      <sheetName val="COSTOS_PETROQUIMICA2"/>
      <sheetName val="Q,C_y_L_mes_PARAFINAS2"/>
      <sheetName val="Q,C_y_L_mes_POLIETILENO2"/>
      <sheetName val="Q,C_y_L_mes_TURBOEXPANDER2"/>
      <sheetName val="Q,C_y_L_mes_ETILENO2"/>
      <sheetName val="Q,C_y_L_mes_AROMATICOS2"/>
      <sheetName val="Q,C_y_L_mes_PETROQUIMICA2"/>
      <sheetName val="Q,C_y_L_año_PARAFINAS2"/>
      <sheetName val="Q,C_y_L_año_POLIETILENO2"/>
      <sheetName val="Q,C_y_L_año_TURBOEXPANDER2"/>
      <sheetName val="Q,C_y_L_año_ETILENO2"/>
      <sheetName val="Q,C_y_L_año__AROMATICOS2"/>
      <sheetName val="Q,C_y_L_año_PETROQUIMICA2"/>
      <sheetName val="S_Ind__mes_PARAFINAS2"/>
      <sheetName val="S_Ind__mes_POLIETILENO2"/>
      <sheetName val="S_Ind__mes_TURBOEXPANDER2"/>
      <sheetName val="S_Ind__mes_ETILENO2"/>
      <sheetName val="S_Ind__mes_AROMATICOS2"/>
      <sheetName val="S_Ind__mes_PETROQUIMICA2"/>
      <sheetName val="S_Ind__año_PARAFINAS2"/>
      <sheetName val="S_Ind__año_POLIETILENO2"/>
      <sheetName val="S_Ind__año_TURBOEXPANDER2"/>
      <sheetName val="S_Ind__año_ETILENO2"/>
      <sheetName val="S_Ind__año_AROMATICOS2"/>
      <sheetName val="S_Ind__año_PETROQUIMICA2"/>
      <sheetName val="Ayuda_Archivo_Info_mes2"/>
      <sheetName val="PRESUPUESTO_20002"/>
      <sheetName val="X-PRESS2000_CONFIS2"/>
      <sheetName val="VENTAS_GCB2"/>
      <sheetName val="VENTAS_GRC2"/>
      <sheetName val="PT_Prod_GCB2"/>
      <sheetName val="PT_Prod__GRC2"/>
      <sheetName val="Hoja_1_2"/>
      <sheetName val="Ev__riesgos"/>
      <sheetName val="Informe_Semanal_1"/>
      <sheetName val="Lineas_del_PACC2"/>
      <sheetName val="Informe_Semanal2"/>
      <sheetName val="RICS_NUEVA_HOJA_DIARIA"/>
      <sheetName val="TF_Set2"/>
      <sheetName val="Mapa Estratégico"/>
      <sheetName val="MAR_DIC"/>
      <sheetName val="TABLA_6"/>
      <sheetName val="PRESUPUESTO"/>
      <sheetName val="Materiales"/>
      <sheetName val="PxQ 2006"/>
      <sheetName val="CIC-NOV"/>
      <sheetName val="\Users\nani\Library\Caches\Temp"/>
      <sheetName val="\Users\juanpablobonillamanrique"/>
      <sheetName val="Tablas"/>
      <sheetName val="Parámetros Formato"/>
      <sheetName val="Presupuestos5Altenativ-Poblanco"/>
      <sheetName val="Equipment"/>
      <sheetName val="Risk Assessment"/>
      <sheetName val="\Users\Edgar\Desktop\FS01CIB\US"/>
      <sheetName val="\C\Users\Edgar\Desktop\FS01CIB\"/>
      <sheetName val="CatalogoServicios"/>
      <sheetName val="Maestras"/>
      <sheetName val="Data Tables"/>
      <sheetName val="Company"/>
      <sheetName val="G.G.El mauro"/>
      <sheetName val="\CASO 2\FS01CIB\USERS\GROUPS\SP"/>
      <sheetName val="INSUMOS"/>
      <sheetName val="MAQ"/>
      <sheetName val="PERS"/>
      <sheetName val="TRANS"/>
      <sheetName val="INFRASTRUCTURE"/>
      <sheetName val="Dominios"/>
      <sheetName val="PERFIL COMPLETO"/>
      <sheetName val="Tabla"/>
      <sheetName val="DATOS_PIMS"/>
      <sheetName val="PYGOFI"/>
      <sheetName val="PYGOFI2"/>
      <sheetName val="DatosIniciales"/>
      <sheetName val="Mayores"/>
      <sheetName val="3.Publicidad"/>
      <sheetName val="Units"/>
      <sheetName val="PARAMETROS"/>
      <sheetName val="HOT 8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salarioconv"/>
      <sheetName val="ENERO"/>
      <sheetName val="#¡REF"/>
      <sheetName val="INSUMOS"/>
    </sheetNames>
    <definedNames>
      <definedName name="Menu"/>
    </defined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s"/>
      <sheetName val="Pressure Transmitter"/>
      <sheetName val="DP Transmitter"/>
      <sheetName val="DP Gauge"/>
      <sheetName val="Pressure Gauge"/>
      <sheetName val="Pressure Switch"/>
      <sheetName val="Notes"/>
    </sheetNames>
    <sheetDataSet>
      <sheetData sheetId="0">
        <row r="5">
          <cell r="DN5" t="str">
            <v>316 Stainless Steel</v>
          </cell>
        </row>
        <row r="6">
          <cell r="DN6" t="str">
            <v>316L Stainless Steel</v>
          </cell>
        </row>
        <row r="7">
          <cell r="DN7" t="str">
            <v>Monel</v>
          </cell>
        </row>
      </sheetData>
      <sheetData sheetId="1"/>
      <sheetData sheetId="2"/>
      <sheetData sheetId="3"/>
      <sheetData sheetId="4"/>
      <sheetData sheetId="5"/>
      <sheetData sheetId="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JO4"/>
      <sheetName val="Hoja1"/>
      <sheetName val="AIU"/>
      <sheetName val="MAQ"/>
      <sheetName val="MAT"/>
      <sheetName val="PERS"/>
      <sheetName val="BASE PERSO"/>
      <sheetName val="TRANS"/>
      <sheetName val="PIEDEMONTE"/>
      <sheetName val="LLANOS"/>
      <sheetName val="ALTO"/>
      <sheetName val="BAJO"/>
      <sheetName val="BAJOMAGDALENA (0)"/>
      <sheetName val="LISTA CANTI"/>
      <sheetName val="LISTA CANTIDADES"/>
      <sheetName val="LISTA CANTIDADES (2)"/>
      <sheetName val="LISTA CANTIDADES (3)"/>
      <sheetName val="LISTA PRECIOS"/>
      <sheetName val="1.01"/>
      <sheetName val="1.02"/>
      <sheetName val="1.03"/>
      <sheetName val="1.04"/>
      <sheetName val="2.01"/>
      <sheetName val="2.02"/>
      <sheetName val="2.03"/>
      <sheetName val="2.04"/>
      <sheetName val="2.05"/>
      <sheetName val="2.06"/>
      <sheetName val="2.07"/>
      <sheetName val="3.01"/>
      <sheetName val="3.02"/>
      <sheetName val="3.03"/>
      <sheetName val="3.04"/>
      <sheetName val="3.05"/>
      <sheetName val="3.06"/>
      <sheetName val="3.07"/>
      <sheetName val="3.08"/>
      <sheetName val="3.09"/>
      <sheetName val="3.10"/>
      <sheetName val="4.01"/>
      <sheetName val="4.02"/>
      <sheetName val="4.03"/>
      <sheetName val="4.04"/>
      <sheetName val="4.05"/>
      <sheetName val="4.06"/>
      <sheetName val="4.07"/>
      <sheetName val="4.08"/>
      <sheetName val="5.01"/>
      <sheetName val="5.02"/>
      <sheetName val="5.03"/>
      <sheetName val="5.04"/>
      <sheetName val="5.05"/>
      <sheetName val="5.06"/>
      <sheetName val="5.07"/>
      <sheetName val="5.08"/>
      <sheetName val="6.01"/>
      <sheetName val="6.02"/>
      <sheetName val="6.03"/>
      <sheetName val="6.04"/>
      <sheetName val="6.05"/>
      <sheetName val="6.06"/>
      <sheetName val="6.07"/>
      <sheetName val="6.08"/>
      <sheetName val="6.09"/>
      <sheetName val="6.1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8.01"/>
      <sheetName val="8.02"/>
      <sheetName val="8.03"/>
      <sheetName val="8.04"/>
      <sheetName val="8.05"/>
      <sheetName val="8.06"/>
      <sheetName val="8.07"/>
      <sheetName val="8.08"/>
      <sheetName val="8.09"/>
      <sheetName val="8.10"/>
      <sheetName val="9.01"/>
      <sheetName val="9.02"/>
      <sheetName val="9.03"/>
      <sheetName val="9.04"/>
      <sheetName val="9.05"/>
      <sheetName val="9.05a"/>
      <sheetName val="9.06"/>
      <sheetName val="9.07"/>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2.01"/>
      <sheetName val="12.02"/>
      <sheetName val="12.03"/>
      <sheetName val="12.04"/>
      <sheetName val="12.05"/>
      <sheetName val="12.06"/>
      <sheetName val="12.07"/>
      <sheetName val="12.08"/>
      <sheetName val="13.01"/>
      <sheetName val="13.02"/>
      <sheetName val="13.03"/>
      <sheetName val="13.04"/>
      <sheetName val="13.05"/>
      <sheetName val="13.06"/>
      <sheetName val="13.07"/>
      <sheetName val="13.08"/>
      <sheetName val="13.09"/>
      <sheetName val="13.10"/>
      <sheetName val="13.11"/>
      <sheetName val="13.12"/>
      <sheetName val="13.13"/>
      <sheetName val="NP Quiebrapatas"/>
      <sheetName val="NP Mejoramiento"/>
      <sheetName val="INFRASTRUCTURE"/>
      <sheetName val="CALIDAD"/>
      <sheetName val="PU (2)"/>
      <sheetName val="PIEDEMONTE4"/>
      <sheetName val="LLANOS4"/>
      <sheetName val="ALTO4"/>
      <sheetName val="resumen"/>
    </sheetNames>
    <sheetDataSet>
      <sheetData sheetId="0"/>
      <sheetData sheetId="1"/>
      <sheetData sheetId="2"/>
      <sheetData sheetId="3">
        <row r="1">
          <cell r="A1" t="str">
            <v>Bulldozer con riper</v>
          </cell>
        </row>
      </sheetData>
      <sheetData sheetId="4">
        <row r="3">
          <cell r="A3" t="str">
            <v>Abono</v>
          </cell>
        </row>
      </sheetData>
      <sheetData sheetId="5">
        <row r="4">
          <cell r="A4" t="str">
            <v>Topógrafo</v>
          </cell>
        </row>
      </sheetData>
      <sheetData sheetId="6"/>
      <sheetData sheetId="7">
        <row r="2">
          <cell r="A2" t="str">
            <v>Arena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DEV.XLS"/>
      <sheetName val="MOD-DEV.XLM"/>
      <sheetName val="PRV-03"/>
      <sheetName val="MOD-DEV_XLS"/>
      <sheetName val="MOD-DEV_XLM"/>
      <sheetName val="MOD-DEV_XLS1"/>
      <sheetName val="MOD-DEV_XLM1"/>
      <sheetName val="#¡REF"/>
      <sheetName val="ENERO"/>
      <sheetName val="Mod-Dev6.Xlw"/>
      <sheetName val="Tablas"/>
      <sheetName val="ABBREV SAP BCE"/>
      <sheetName val="NOV8M$"/>
      <sheetName val="BS"/>
      <sheetName val="Working Cap Assets "/>
      <sheetName val="Working Cap Liabs"/>
      <sheetName val="BCESAP"/>
      <sheetName val="Fix Allocation"/>
      <sheetName val="MOD_DEV_XLS"/>
      <sheetName val="MOD_DEV_XLM"/>
      <sheetName val="Parámetros Formato"/>
      <sheetName val="Mod-Dev6_Xlw"/>
      <sheetName val="Parámetros_Formato"/>
      <sheetName val="DPC"/>
      <sheetName val="Base"/>
      <sheetName val="1"/>
      <sheetName val="Bases_de_Datos"/>
      <sheetName val="PRDNAL96"/>
      <sheetName val="Instrucciones_"/>
      <sheetName val="Resultados"/>
      <sheetName val="Hoja3"/>
      <sheetName val="VPN-_ECP"/>
      <sheetName val="nombres"/>
      <sheetName val="Mod-Dev6_Xlw1"/>
      <sheetName val="Parámetros_Formato1"/>
      <sheetName val="list"/>
      <sheetName val="Hoja1"/>
      <sheetName val="Bases"/>
      <sheetName val="MOD-DEV_XLS2"/>
      <sheetName val="MOD-DEV_XLM2"/>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 val="APU's BASICOS"/>
      <sheetName val="INSUM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ow r="2">
          <cell r="A2" t="str">
            <v>BASIC</v>
          </cell>
        </row>
      </sheetData>
      <sheetData sheetId="40"/>
      <sheetData sheetId="41"/>
      <sheetData sheetId="42">
        <row r="14">
          <cell r="D14">
            <v>1</v>
          </cell>
        </row>
      </sheetData>
      <sheetData sheetId="43">
        <row r="2">
          <cell r="A2" t="str">
            <v>BASIC</v>
          </cell>
        </row>
      </sheetData>
      <sheetData sheetId="44"/>
      <sheetData sheetId="45"/>
      <sheetData sheetId="46">
        <row r="14">
          <cell r="D14">
            <v>1</v>
          </cell>
        </row>
      </sheetData>
      <sheetData sheetId="47">
        <row r="2">
          <cell r="A2" t="str">
            <v>BASIC</v>
          </cell>
        </row>
      </sheetData>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al"/>
      <sheetName val="Túnel Aduc"/>
      <sheetName val="Túnel Blindado"/>
      <sheetName val="@RISK - Correlaciones"/>
    </sheetNames>
    <sheetDataSet>
      <sheetData sheetId="0">
        <row r="26">
          <cell r="E26">
            <v>1</v>
          </cell>
        </row>
      </sheetData>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MOD-DEV.XLS"/>
      <sheetName val="#¡REF"/>
      <sheetName val="ENERO"/>
      <sheetName val="afes"/>
      <sheetName val="Tablas"/>
      <sheetName val="Fix Allocation"/>
      <sheetName val="BCESAP"/>
      <sheetName val="ABBREV SAP BCE"/>
      <sheetName val="CCMM Enap"/>
      <sheetName val="NOV8M$"/>
      <sheetName val="PVT Results Core-Prelim-DST 2"/>
      <sheetName val="TOC"/>
      <sheetName val="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RESUMEN"/>
      <sheetName val="precios"/>
      <sheetName val="Vias MANI CRA 3 - PROYECTO"/>
      <sheetName val="TARIFAS"/>
      <sheetName val="PU"/>
      <sheetName val="INSUMOS"/>
      <sheetName val="Programacion"/>
      <sheetName val="Presupuesto Total"/>
      <sheetName val="SD"/>
      <sheetName val="Vias%20MANI%20CRA%203%20-%20PRO"/>
      <sheetName val="BASE DATOS MATERIALES"/>
      <sheetName val="22C"/>
      <sheetName val="presup. mano obra"/>
      <sheetName val="Acta de Inicio"/>
      <sheetName val="Flash Vapor (3)"/>
      <sheetName val="Composit"/>
      <sheetName val="Differential Vapor (8)"/>
      <sheetName val="MOD-DEV.XLS"/>
      <sheetName val="DATOSINI"/>
      <sheetName val="#¡REF"/>
      <sheetName val="ENERO"/>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MAQ"/>
      <sheetName val="MAT"/>
      <sheetName val="PERS"/>
      <sheetName val="TRANS"/>
      <sheetName val="INFRASTRUCTURE"/>
      <sheetName val="PU (2)"/>
      <sheetName val="Insum"/>
    </sheetNames>
    <sheetDataSet>
      <sheetData sheetId="0">
        <row r="3">
          <cell r="A3" t="str">
            <v>MATERIALES CONCRETOS Y MORTEROS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ándares"/>
      <sheetName val="Recursos"/>
      <sheetName val="Papelería"/>
      <sheetName val="Oficina"/>
      <sheetName val="Herramientas"/>
      <sheetName val="Equipos"/>
    </sheetNames>
    <sheetDataSet>
      <sheetData sheetId="0"/>
      <sheetData sheetId="1"/>
      <sheetData sheetId="2"/>
      <sheetData sheetId="3"/>
      <sheetData sheetId="4"/>
      <sheetData sheetId="5"/>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Circuitos"/>
      <sheetName val="materiales"/>
      <sheetName val="otr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sheetName val="PALERMO-SECO-10"/>
      <sheetName val="PALERMO-STIG"/>
      <sheetName val="GAM-SECO-23%"/>
      <sheetName val="HOCOL"/>
      <sheetName val="GAM 100%"/>
      <sheetName val="COMPRA E GAS"/>
      <sheetName val="OVERHAUL"/>
      <sheetName val="Ingresos"/>
      <sheetName val="costos"/>
      <sheetName val="rubros"/>
      <sheetName val="VPN"/>
      <sheetName val="GRAFICO VPN"/>
      <sheetName val="Resumen"/>
    </sheetNames>
    <sheetDataSet>
      <sheetData sheetId="0" refreshError="1"/>
      <sheetData sheetId="1">
        <row r="7">
          <cell r="A7" t="str">
            <v>Palermo Seco-10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Bajada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urva S Llanos"/>
      <sheetName val="CAPACIDAD"/>
      <sheetName val="Tablas"/>
      <sheetName val=".EvaluaciónTV"/>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Curva_S_Llan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TARIFAS"/>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Lista APU"/>
      <sheetName val="CONTRATO"/>
      <sheetName val="Tablas"/>
      <sheetName val="Valor Oferta"/>
      <sheetName val="COMPROMISOS"/>
      <sheetName val="INGENIERÍA"/>
      <sheetName val="Puntos"/>
      <sheetName val="TOTAL AREA_PORTAFOLIO ORIGINAL"/>
      <sheetName val="Análisis determinístico"/>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Listas Desplegables"/>
      <sheetName val="envío"/>
      <sheetName val="PSM Monthly"/>
      <sheetName val="API93"/>
      <sheetName val="Hoja2"/>
      <sheetName val="1. MODELO 60KB"/>
      <sheetName val="BHA"/>
      <sheetName val="TABLA5"/>
      <sheetName val="Main"/>
      <sheetName val="CorpTax"/>
      <sheetName val="Input"/>
      <sheetName val="Ppto 2001"/>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C.E cas"/>
      <sheetName val="INV $ cas"/>
      <sheetName val="steel"/>
      <sheetName val="ANS_DAB"/>
      <sheetName val="USED WELLS"/>
      <sheetName val="Hoja1"/>
      <sheetName val="PIA CASABE SUR ECP"/>
      <sheetName val="Cover"/>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ARIF2002"/>
      <sheetName val="PROYECTOS TRÁNSITO"/>
      <sheetName val="PLAN_CARGUE_RIS_(for_nuevo)2"/>
      <sheetName val="LISTAS"/>
      <sheetName val="VENTAS"/>
      <sheetName val="CRUDOS MES EVALUADO"/>
      <sheetName val="COSTOS DE TRANSPORTE"/>
      <sheetName val="COMPRA MATERIA PRIMA"/>
      <sheetName val="TRANSFERENCIAS"/>
      <sheetName val="CAÑO_LIMON2"/>
      <sheetName val="Admin Cost Flow"/>
      <sheetName val="DATOS BASE ABA"/>
      <sheetName val="EMPRESA"/>
      <sheetName val="Cronogram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
      <sheetName val="CECOS SOP"/>
      <sheetName val="SEGUIMIENTO"/>
      <sheetName val="Malas Prácticas eliminadas"/>
      <sheetName val="Plan Anual Mantto"/>
      <sheetName val="BENEF. DE ESPEC."/>
      <sheetName val="F.Caja"/>
      <sheetName val="LISTA_VALIDACION"/>
      <sheetName val="Resultados"/>
      <sheetName val="CODIGOS_PERDIDAS"/>
      <sheetName val="Lineas_del_PACC"/>
      <sheetName val="COL_21169"/>
      <sheetName val="Lista_APU"/>
      <sheetName val="DEST__MEDIOS"/>
      <sheetName val="CARGASPROC_"/>
      <sheetName val="G_L_P__FINAL"/>
      <sheetName val="Valor_Oferta"/>
      <sheetName val="PLAN MENSUAL"/>
      <sheetName val="Modelo financiero-Alter_3"/>
      <sheetName val="General"/>
      <sheetName val="LISTA DE LAS MACROS "/>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Mano de Obra"/>
      <sheetName val="OBRA CIVIL RQ 06"/>
      <sheetName val="SALARIOS (2)"/>
      <sheetName val="Listas_Desplegables"/>
      <sheetName val="DATOSINI"/>
      <sheetName val="TASA"/>
      <sheetName val="COST_CCTL"/>
      <sheetName val="CantidadesComite"/>
      <sheetName val="BASE CG1"/>
      <sheetName val="Menu"/>
      <sheetName val="OT"/>
      <sheetName val="Pañete Impermeabilizado"/>
      <sheetName val="CONFIGURACION"/>
      <sheetName val="Referencia Sistemas"/>
      <sheetName val="Salario"/>
      <sheetName val="FORMULAS1"/>
      <sheetName val="Hoja 3 - Categorías Riesgos ECP"/>
      <sheetName val="HOJA 1(REG._EV. SEM-CUAN_PLAN )"/>
      <sheetName val="HOJA 2(MATRIZ IMP-PR PROYECTOS)"/>
      <sheetName val="Hoja 4 - Resumen Seguimiento"/>
      <sheetName val="Hoja 5 - Definiciones generales"/>
      <sheetName val="EQUIPOS"/>
      <sheetName val="WRut"/>
      <sheetName val="FORMULA Marzo 07"/>
      <sheetName val="140 kbbld Cus,BCF22"/>
      <sheetName val="POZO 7959"/>
      <sheetName val="A-RECURSOS-MATERIAL"/>
      <sheetName val="Par"/>
      <sheetName val="Siglas"/>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Ordenes Internas"/>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Análisis_determinístico4"/>
      <sheetName val="Plan_Anual_Mantto"/>
      <sheetName val="PRESUPUESTO 2O16"/>
      <sheetName val="C_CTL"/>
      <sheetName val="TRACK"/>
      <sheetName val="HH_HM"/>
      <sheetName val="WKL"/>
      <sheetName val="AIU"/>
      <sheetName val="Informacion"/>
      <sheetName val="TariCiud"/>
      <sheetName val="CANTIDADES TOTALES"/>
      <sheetName val="SABANA"/>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Referencia_Sistemas"/>
      <sheetName val="LISTA"/>
      <sheetName val="MAMPO 1"/>
      <sheetName val="DATOSBP"/>
      <sheetName val="DATOSPB"/>
      <sheetName val="RESERVAS Y PRODUCCIONES"/>
      <sheetName val="C. IMPORTADAS"/>
      <sheetName val="cantidades sf-21"/>
      <sheetName val="informe avance campo"/>
      <sheetName val="Clúster"/>
      <sheetName val="trafos acad"/>
      <sheetName val="Parámetros Formato "/>
      <sheetName val="TARIFAS 2015"/>
      <sheetName val="2016"/>
      <sheetName val="Rec"/>
      <sheetName val="SALARIOS"/>
      <sheetName val="D. ENTRADA"/>
      <sheetName val="parametros de formato"/>
      <sheetName val="7422CW00"/>
      <sheetName val="GRAFICAS GEC"/>
      <sheetName val="Matriz RAM"/>
      <sheetName val="BASE CENIT"/>
      <sheetName val="List.Per"/>
      <sheetName val="DATOS GENERALES"/>
      <sheetName val="Items"/>
      <sheetName val="AFP"/>
      <sheetName val="EPS"/>
      <sheetName val="NOVEDAD"/>
      <sheetName val="SEXO"/>
      <sheetName val="TIPO DE DOCUMENTO"/>
      <sheetName val="TIPO DE COTIZANTE"/>
      <sheetName val="Modelo financiero Alt 1"/>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CONSTANTES"/>
      <sheetName val="PLANTILLA PCC 2016-2018"/>
      <sheetName val="PLANTILLA PCC 2016-2018 RUBIALE"/>
      <sheetName val="td gastos"/>
      <sheetName val="td proyect"/>
      <sheetName val="ListaDesplegable"/>
      <sheetName val="Densidad -TRAFO"/>
      <sheetName val="MUESTREOS"/>
      <sheetName val="Cuentas"/>
      <sheetName val="RESPONSABLES"/>
      <sheetName val="Variables"/>
      <sheetName val="1.1"/>
      <sheetName val="EQUIPO"/>
      <sheetName val="TUBERIA"/>
      <sheetName val="Civil"/>
      <sheetName val="resumen p4H"/>
      <sheetName val="Form5 _Pág_ 2"/>
      <sheetName val="Form5 _Pág_ 1"/>
      <sheetName val="Datos no borrar"/>
      <sheetName val="BasedeDatos"/>
      <sheetName val="BasesdeDatos"/>
      <sheetName val="INSTRUCTIVO Para el Usuario"/>
      <sheetName val="Base de Datos"/>
      <sheetName val="Hoja4"/>
      <sheetName val="INDICE"/>
      <sheetName val="Mov. Tks-380"/>
      <sheetName val="Pilares e iniciativas"/>
      <sheetName val="Sistemas"/>
      <sheetName val="B515"/>
      <sheetName val="CECOS"/>
      <sheetName val="SUCURSALES"/>
      <sheetName val="FACTORES"/>
      <sheetName val="OBRA_CIVIL_RQ_06"/>
      <sheetName val="CECOS_SOP"/>
      <sheetName val="Mano_de_Obra"/>
      <sheetName val="Tabla 5"/>
      <sheetName val="FACTURADO"/>
      <sheetName val="SALARIO LEGAL"/>
      <sheetName val="PRESUPUESTO anual"/>
      <sheetName val="Portada"/>
      <sheetName val="Modelo_financiero5"/>
      <sheetName val="Parámetros_Formato3"/>
      <sheetName val="TBG_+_NO_TBG_20113"/>
      <sheetName val="Plan_Hitos_despues_del_pma3"/>
      <sheetName val="T.D."/>
      <sheetName val="3) Carteras"/>
      <sheetName val="CRUDOS_MES_EVALUADO1"/>
      <sheetName val="COSTOS_DE_TRANSPORTE2"/>
      <sheetName val="Listas Formato CENIT"/>
      <sheetName val="4) Nivel de Riesgo"/>
      <sheetName val="TARIFAS2018"/>
      <sheetName val="Tabla datos formato"/>
      <sheetName val="BASE"/>
      <sheetName val="Comite Gerencias"/>
      <sheetName val="Cuadro Ofrecimiento Economi (2"/>
      <sheetName val="Cuadro Ofrecimiento Economico"/>
      <sheetName val="Picklist"/>
      <sheetName val="Personalizar"/>
      <sheetName val="Module1"/>
      <sheetName val="BASE DATOS"/>
      <sheetName val="PERSONAL TERMINO FIJO"/>
      <sheetName val="INGCONS SAS"/>
      <sheetName val="AISLATERM S.A."/>
      <sheetName val="MVC"/>
      <sheetName val="VISITANTES"/>
      <sheetName val="9) EDP"/>
      <sheetName val="8) Municipio-Depto"/>
      <sheetName val="6) Codigo Mandato"/>
      <sheetName val="7) Codigo espejo"/>
      <sheetName val="5) Codigo Cenit "/>
      <sheetName val="COTE Share"/>
      <sheetName val="BDG 2014 BASE"/>
      <sheetName val="Referencia"/>
      <sheetName val="ARCADIS"/>
      <sheetName val="Longitud x Diámetro"/>
      <sheetName val="Instructivo Registro"/>
      <sheetName val="LISTA DE RESPONSABLES"/>
      <sheetName val="Categoria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Hoja 1 "/>
      <sheetName val="Titles"/>
      <sheetName val="FBPS SINCOR"/>
      <sheetName val="BID UNIT RATE"/>
      <sheetName val="SCOPE"/>
      <sheetName val="Estruc_ICEL"/>
      <sheetName val="CJI3"/>
      <sheetName val="DMS-C"/>
      <sheetName val="DATOS.XLS"/>
      <sheetName val="Connections"/>
      <sheetName val="ZONAS"/>
      <sheetName val="DATOS_PIMS"/>
      <sheetName val="CUADRO_CONTROL"/>
      <sheetName val="ORDENES DE TRABAJO"/>
      <sheetName val="What If"/>
      <sheetName val="charla diaria DISP"/>
      <sheetName val="Task List"/>
      <sheetName val="Nuevo calculo"/>
      <sheetName val="CUADRO AA"/>
      <sheetName val="desmonte"/>
      <sheetName val="Inf. Sem"/>
      <sheetName val="CONTROL DE REVISIONES"/>
      <sheetName val="DWTables"/>
      <sheetName val="Tarifas 2"/>
      <sheetName val="INST"/>
      <sheetName val="Eq"/>
      <sheetName val="cantidades sf-42"/>
      <sheetName val="cantidades sf-30"/>
      <sheetName val="resumen sf-42"/>
      <sheetName val="resumen sf-30"/>
      <sheetName val="PRESU"/>
      <sheetName val="Insum"/>
      <sheetName val="PESOS"/>
      <sheetName val="Listas y calculos"/>
      <sheetName val="INFORMACION ADICIONAL"/>
      <sheetName val="MEMORIAS DE CALCULO"/>
      <sheetName val="BD Proyectos Visualizaciones"/>
      <sheetName val="RESUMEN (Directo)"/>
      <sheetName val="LIQUIDACIONES"/>
      <sheetName val="Control AVance"/>
      <sheetName val="LIQUIDA-NOMINA"/>
      <sheetName val="NOMINA 1"/>
      <sheetName val="D_AWG"/>
      <sheetName val="T_Cu_ASTM"/>
      <sheetName val="Plantilla"/>
      <sheetName val="Datos de Entrada"/>
      <sheetName val="FACTORES_DE_ INVERSIONES"/>
      <sheetName val="DESCRIPCION ENTREGABLES"/>
      <sheetName val="DATOS HH-PRUEBAS"/>
      <sheetName val="VALIDACIONES"/>
      <sheetName val="Clasif. ctas"/>
      <sheetName val="VALORES"/>
      <sheetName val="Datos Basicos"/>
      <sheetName val="Prestaciones y AIU"/>
      <sheetName val="Tableau"/>
      <sheetName val="SEGUIMIENTO PRESUPUESTO"/>
      <sheetName val="w_dn_idd"/>
      <sheetName val="PRONOSTICO"/>
      <sheetName val="STRSUMM0"/>
      <sheetName val="BASICA"/>
      <sheetName val="PNP"/>
      <sheetName val="consumo gas"/>
      <sheetName val="eCORESERVAS "/>
      <sheetName val="ECOPETROL Resultados"/>
      <sheetName val="BS"/>
      <sheetName val="ARP"/>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MCI_LÍNEAS DE FLUJO"/>
      <sheetName val="Arbol HSE"/>
      <sheetName val="6.DATOS MATRIZ"/>
      <sheetName val="Referencia "/>
      <sheetName val="ESTADO GENERAL"/>
      <sheetName val="Formulas"/>
      <sheetName val="CUAD-DIURNA"/>
      <sheetName val="Indic. claves de gestión-intern"/>
      <sheetName val="CTA RDOS GRUPO ENDESA"/>
      <sheetName val="Prec. med. de generac penins"/>
      <sheetName val="BD"/>
      <sheetName val="Formato"/>
      <sheetName val="Aprobado 2019"/>
      <sheetName val="CECO"/>
      <sheetName val="Seguimiento hitos"/>
      <sheetName val="Reporte mes de Agosto"/>
      <sheetName val="PRESENTACIÓN"/>
      <sheetName val="Reporte Semanal"/>
      <sheetName val="Por Ejecutar Pareto"/>
      <sheetName val="OT´s Reporte Semanal"/>
      <sheetName val="Arbitrage"/>
      <sheetName val="Teknion"/>
      <sheetName val="Samas Groep"/>
      <sheetName val="Hon Industries"/>
      <sheetName val="Herman Miller"/>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B.BTA.S.VALORES"/>
      <sheetName val="POLIZA ANUAL"/>
      <sheetName val="AUTORIZACION "/>
      <sheetName val="Datos Maestros"/>
      <sheetName val="Plan auditoría"/>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rox. 24H"/>
      <sheetName val="Intercambiadores"/>
      <sheetName val="CC PH"/>
      <sheetName val="EJECUCIÓN"/>
      <sheetName val="Regeneración"/>
      <sheetName val="Estático Act"/>
      <sheetName val="PAQUETE 2"/>
      <sheetName val="A.P.U. 2012"/>
      <sheetName val="A.P.U. 2013"/>
      <sheetName val="A.P.U. 2014"/>
      <sheetName val="A.P.U. 2015"/>
      <sheetName val="Matriz Operacional"/>
      <sheetName val="PRIORIDAD INSPECCIÓN"/>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Previsión 2012"/>
      <sheetName val="CANTO"/>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CAUSAS_DESVIACION"/>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sensibilidad"/>
      <sheetName val="TAB"/>
      <sheetName val="DATA CABECERA"/>
      <sheetName val="glvc"/>
      <sheetName val="INICIO"/>
      <sheetName val="BASE CONTRATOS"/>
      <sheetName val="CANTIDADES ACTA"/>
      <sheetName val="COSTO ACTA"/>
      <sheetName val="Factors"/>
      <sheetName val="Salarios_Ocensa"/>
    </sheetNames>
    <sheetDataSet>
      <sheetData sheetId="0">
        <row r="125">
          <cell r="B125" t="str">
            <v>MES No:</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224">
          <cell r="B224" t="str">
            <v>MES No:</v>
          </cell>
        </row>
      </sheetData>
      <sheetData sheetId="222" refreshError="1"/>
      <sheetData sheetId="223">
        <row r="224">
          <cell r="B224" t="str">
            <v>MES No:</v>
          </cell>
        </row>
      </sheetData>
      <sheetData sheetId="224">
        <row r="224">
          <cell r="B224" t="str">
            <v>MES No:</v>
          </cell>
        </row>
      </sheetData>
      <sheetData sheetId="225">
        <row r="224">
          <cell r="B224" t="str">
            <v>MES No:</v>
          </cell>
        </row>
      </sheetData>
      <sheetData sheetId="226">
        <row r="224">
          <cell r="B224" t="str">
            <v>MES No:</v>
          </cell>
        </row>
      </sheetData>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efreshError="1"/>
      <sheetData sheetId="232" refreshError="1"/>
      <sheetData sheetId="233" refreshError="1"/>
      <sheetData sheetId="234" refreshError="1"/>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ow r="224">
          <cell r="B224" t="str">
            <v>MES No:</v>
          </cell>
        </row>
      </sheetData>
      <sheetData sheetId="242">
        <row r="224">
          <cell r="B224" t="str">
            <v>MES No:</v>
          </cell>
        </row>
      </sheetData>
      <sheetData sheetId="243">
        <row r="224">
          <cell r="B224" t="str">
            <v>MES No:</v>
          </cell>
        </row>
      </sheetData>
      <sheetData sheetId="244">
        <row r="224">
          <cell r="B224" t="str">
            <v>MES No:</v>
          </cell>
        </row>
      </sheetData>
      <sheetData sheetId="245">
        <row r="224">
          <cell r="B224" t="str">
            <v>MES No:</v>
          </cell>
        </row>
      </sheetData>
      <sheetData sheetId="246">
        <row r="224">
          <cell r="B224" t="str">
            <v>MES No:</v>
          </cell>
        </row>
      </sheetData>
      <sheetData sheetId="247">
        <row r="224">
          <cell r="B224" t="str">
            <v>MES No:</v>
          </cell>
        </row>
      </sheetData>
      <sheetData sheetId="248">
        <row r="224">
          <cell r="B224" t="str">
            <v>MES No:</v>
          </cell>
        </row>
      </sheetData>
      <sheetData sheetId="249">
        <row r="224">
          <cell r="B224" t="str">
            <v>MES No:</v>
          </cell>
        </row>
      </sheetData>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ow r="224">
          <cell r="B224" t="str">
            <v>MES No:</v>
          </cell>
        </row>
      </sheetData>
      <sheetData sheetId="283">
        <row r="224">
          <cell r="B224" t="str">
            <v>MES No:</v>
          </cell>
        </row>
      </sheetData>
      <sheetData sheetId="284">
        <row r="224">
          <cell r="B224" t="str">
            <v>MES No:</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row r="224">
          <cell r="B224" t="str">
            <v>MES No:</v>
          </cell>
        </row>
      </sheetData>
      <sheetData sheetId="322" refreshError="1"/>
      <sheetData sheetId="323" refreshError="1"/>
      <sheetData sheetId="324" refreshError="1"/>
      <sheetData sheetId="325" refreshError="1"/>
      <sheetData sheetId="326" refreshError="1"/>
      <sheetData sheetId="327" refreshError="1"/>
      <sheetData sheetId="328">
        <row r="224">
          <cell r="B224" t="str">
            <v>MES No:</v>
          </cell>
        </row>
      </sheetData>
      <sheetData sheetId="329">
        <row r="224">
          <cell r="B224" t="str">
            <v>MES No:</v>
          </cell>
        </row>
      </sheetData>
      <sheetData sheetId="330">
        <row r="224">
          <cell r="B224" t="str">
            <v>MES No:</v>
          </cell>
        </row>
      </sheetData>
      <sheetData sheetId="331">
        <row r="224">
          <cell r="B224" t="str">
            <v>MES No:</v>
          </cell>
        </row>
      </sheetData>
      <sheetData sheetId="332" refreshError="1"/>
      <sheetData sheetId="333" refreshError="1"/>
      <sheetData sheetId="334" refreshError="1"/>
      <sheetData sheetId="335" refreshError="1"/>
      <sheetData sheetId="336" refreshError="1"/>
      <sheetData sheetId="337">
        <row r="224">
          <cell r="B224" t="str">
            <v>MES No:</v>
          </cell>
        </row>
      </sheetData>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ow r="224">
          <cell r="B224" t="str">
            <v>MES No:</v>
          </cell>
        </row>
      </sheetData>
      <sheetData sheetId="350">
        <row r="224">
          <cell r="B224" t="str">
            <v>MES No:</v>
          </cell>
        </row>
      </sheetData>
      <sheetData sheetId="351">
        <row r="224">
          <cell r="B224" t="str">
            <v>MES No:</v>
          </cell>
        </row>
      </sheetData>
      <sheetData sheetId="352">
        <row r="224">
          <cell r="B224" t="str">
            <v>MES No:</v>
          </cell>
        </row>
      </sheetData>
      <sheetData sheetId="353">
        <row r="224">
          <cell r="B224" t="str">
            <v>MES No:</v>
          </cell>
        </row>
      </sheetData>
      <sheetData sheetId="354">
        <row r="224">
          <cell r="B224" t="str">
            <v>MES No:</v>
          </cell>
        </row>
      </sheetData>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24">
          <cell r="B224" t="str">
            <v>MES No:</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24">
          <cell r="B224" t="str">
            <v>MES No:</v>
          </cell>
        </row>
      </sheetData>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ow r="224">
          <cell r="B224" t="str">
            <v>MES No:</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ow r="109">
          <cell r="F109">
            <v>22713.357777694815</v>
          </cell>
        </row>
      </sheetData>
      <sheetData sheetId="545">
        <row r="109">
          <cell r="F109">
            <v>22713.357777694815</v>
          </cell>
        </row>
      </sheetData>
      <sheetData sheetId="546">
        <row r="109">
          <cell r="F109">
            <v>22713.357777694815</v>
          </cell>
        </row>
      </sheetData>
      <sheetData sheetId="547">
        <row r="109">
          <cell r="F109">
            <v>22713.357777694815</v>
          </cell>
        </row>
      </sheetData>
      <sheetData sheetId="548">
        <row r="109">
          <cell r="F109">
            <v>22713.357777694815</v>
          </cell>
        </row>
      </sheetData>
      <sheetData sheetId="549">
        <row r="109">
          <cell r="F109">
            <v>22713.357777694815</v>
          </cell>
        </row>
      </sheetData>
      <sheetData sheetId="550">
        <row r="109">
          <cell r="F109">
            <v>22713.357777694815</v>
          </cell>
        </row>
      </sheetData>
      <sheetData sheetId="551">
        <row r="109">
          <cell r="F109">
            <v>22713.357777694815</v>
          </cell>
        </row>
      </sheetData>
      <sheetData sheetId="552">
        <row r="109">
          <cell r="F109">
            <v>22713.357777694815</v>
          </cell>
        </row>
      </sheetData>
      <sheetData sheetId="553">
        <row r="109">
          <cell r="F109">
            <v>22713.357777694815</v>
          </cell>
        </row>
      </sheetData>
      <sheetData sheetId="554">
        <row r="109">
          <cell r="F109">
            <v>22713.357777694815</v>
          </cell>
        </row>
      </sheetData>
      <sheetData sheetId="555">
        <row r="109">
          <cell r="F109">
            <v>22713.357777694815</v>
          </cell>
        </row>
      </sheetData>
      <sheetData sheetId="556">
        <row r="109">
          <cell r="F109">
            <v>22713.357777694815</v>
          </cell>
        </row>
      </sheetData>
      <sheetData sheetId="557">
        <row r="109">
          <cell r="F109">
            <v>22713.357777694815</v>
          </cell>
        </row>
      </sheetData>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ow r="109">
          <cell r="F109">
            <v>43.789380089226867</v>
          </cell>
        </row>
      </sheetData>
      <sheetData sheetId="630">
        <row r="109">
          <cell r="F109">
            <v>43.789380089226867</v>
          </cell>
        </row>
      </sheetData>
      <sheetData sheetId="631"/>
      <sheetData sheetId="632"/>
      <sheetData sheetId="633" refreshError="1"/>
      <sheetData sheetId="634" refreshError="1"/>
      <sheetData sheetId="635" refreshError="1"/>
      <sheetData sheetId="636"/>
      <sheetData sheetId="637"/>
      <sheetData sheetId="638"/>
      <sheetData sheetId="639">
        <row r="109">
          <cell r="F109">
            <v>43.789380089226867</v>
          </cell>
        </row>
      </sheetData>
      <sheetData sheetId="640">
        <row r="109">
          <cell r="F109">
            <v>43.789380089226867</v>
          </cell>
        </row>
      </sheetData>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row r="109">
          <cell r="F109">
            <v>43.789380089226867</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row r="109">
          <cell r="F109">
            <v>43.789380089226867</v>
          </cell>
        </row>
      </sheetData>
      <sheetData sheetId="700"/>
      <sheetData sheetId="701"/>
      <sheetData sheetId="702"/>
      <sheetData sheetId="703"/>
      <sheetData sheetId="704"/>
      <sheetData sheetId="705">
        <row r="109">
          <cell r="F109">
            <v>43.789380089226867</v>
          </cell>
        </row>
      </sheetData>
      <sheetData sheetId="706"/>
      <sheetData sheetId="707"/>
      <sheetData sheetId="708">
        <row r="109">
          <cell r="F109">
            <v>43.789380089226867</v>
          </cell>
        </row>
      </sheetData>
      <sheetData sheetId="709"/>
      <sheetData sheetId="710">
        <row r="109">
          <cell r="F109">
            <v>43.789380089226867</v>
          </cell>
        </row>
      </sheetData>
      <sheetData sheetId="711"/>
      <sheetData sheetId="712">
        <row r="109">
          <cell r="F109">
            <v>43.789380089226867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sheetData sheetId="823">
        <row r="224">
          <cell r="B224" t="str">
            <v>MES No:</v>
          </cell>
        </row>
      </sheetData>
      <sheetData sheetId="824">
        <row r="224">
          <cell r="B224" t="str">
            <v>MES No:</v>
          </cell>
        </row>
      </sheetData>
      <sheetData sheetId="825">
        <row r="224">
          <cell r="B224" t="str">
            <v>MES No:</v>
          </cell>
        </row>
      </sheetData>
      <sheetData sheetId="826">
        <row r="224">
          <cell r="B224" t="str">
            <v>MES No:</v>
          </cell>
        </row>
      </sheetData>
      <sheetData sheetId="827">
        <row r="224">
          <cell r="B224" t="str">
            <v>MES No:</v>
          </cell>
        </row>
      </sheetData>
      <sheetData sheetId="828">
        <row r="224">
          <cell r="B224" t="str">
            <v>MES No:</v>
          </cell>
        </row>
      </sheetData>
      <sheetData sheetId="829">
        <row r="224">
          <cell r="B224" t="str">
            <v>MES No:</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224">
          <cell r="B224" t="str">
            <v>MES No:</v>
          </cell>
        </row>
      </sheetData>
      <sheetData sheetId="836">
        <row r="224">
          <cell r="B224" t="str">
            <v>MES No:</v>
          </cell>
        </row>
      </sheetData>
      <sheetData sheetId="837">
        <row r="224">
          <cell r="B224" t="str">
            <v>MES No:</v>
          </cell>
        </row>
      </sheetData>
      <sheetData sheetId="838">
        <row r="224">
          <cell r="B224" t="str">
            <v>MES No:</v>
          </cell>
        </row>
      </sheetData>
      <sheetData sheetId="839">
        <row r="224">
          <cell r="B224" t="str">
            <v>MES No:</v>
          </cell>
        </row>
      </sheetData>
      <sheetData sheetId="840" refreshError="1"/>
      <sheetData sheetId="841" refreshError="1"/>
      <sheetData sheetId="842" refreshError="1"/>
      <sheetData sheetId="843" refreshError="1"/>
      <sheetData sheetId="844" refreshError="1"/>
      <sheetData sheetId="845" refreshError="1"/>
      <sheetData sheetId="846">
        <row r="224">
          <cell r="B224" t="str">
            <v>MES No:</v>
          </cell>
        </row>
      </sheetData>
      <sheetData sheetId="847">
        <row r="224">
          <cell r="B224" t="str">
            <v>MES No:</v>
          </cell>
        </row>
      </sheetData>
      <sheetData sheetId="848">
        <row r="224">
          <cell r="B224" t="str">
            <v>MES No:</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ow r="109">
          <cell r="F109">
            <v>22713.357777694815</v>
          </cell>
        </row>
      </sheetData>
      <sheetData sheetId="895">
        <row r="109">
          <cell r="F109">
            <v>22713.357777694815</v>
          </cell>
        </row>
      </sheetData>
      <sheetData sheetId="896">
        <row r="109">
          <cell r="F109">
            <v>22713.357777694815</v>
          </cell>
        </row>
      </sheetData>
      <sheetData sheetId="897">
        <row r="109">
          <cell r="F109">
            <v>22713.357777694815</v>
          </cell>
        </row>
      </sheetData>
      <sheetData sheetId="898">
        <row r="109">
          <cell r="F109">
            <v>22713.357777694815</v>
          </cell>
        </row>
      </sheetData>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ow r="109">
          <cell r="F109">
            <v>22713.357777694815</v>
          </cell>
        </row>
      </sheetData>
      <sheetData sheetId="999">
        <row r="109">
          <cell r="F109">
            <v>22713.357777694815</v>
          </cell>
        </row>
      </sheetData>
      <sheetData sheetId="1000">
        <row r="109">
          <cell r="F109">
            <v>22713.357777694815</v>
          </cell>
        </row>
      </sheetData>
      <sheetData sheetId="1001">
        <row r="109">
          <cell r="F109">
            <v>22713.357777694815</v>
          </cell>
        </row>
      </sheetData>
      <sheetData sheetId="1002">
        <row r="109">
          <cell r="F109">
            <v>22713.357777694815</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224">
          <cell r="B224" t="str">
            <v>MES No:</v>
          </cell>
        </row>
      </sheetData>
      <sheetData sheetId="1034">
        <row r="224">
          <cell r="B224" t="str">
            <v>MES No:</v>
          </cell>
        </row>
      </sheetData>
      <sheetData sheetId="1035">
        <row r="224">
          <cell r="B224" t="str">
            <v>MES No:</v>
          </cell>
        </row>
      </sheetData>
      <sheetData sheetId="1036">
        <row r="224">
          <cell r="B224" t="str">
            <v>MES No:</v>
          </cell>
        </row>
      </sheetData>
      <sheetData sheetId="1037">
        <row r="224">
          <cell r="B224" t="str">
            <v>MES No:</v>
          </cell>
        </row>
      </sheetData>
      <sheetData sheetId="1038">
        <row r="224">
          <cell r="B224" t="str">
            <v>MES No:</v>
          </cell>
        </row>
      </sheetData>
      <sheetData sheetId="1039">
        <row r="224">
          <cell r="B224" t="str">
            <v>MES No:</v>
          </cell>
        </row>
      </sheetData>
      <sheetData sheetId="1040">
        <row r="224">
          <cell r="B224" t="str">
            <v>MES No:</v>
          </cell>
        </row>
      </sheetData>
      <sheetData sheetId="1041">
        <row r="224">
          <cell r="B224" t="str">
            <v>MES No:</v>
          </cell>
        </row>
      </sheetData>
      <sheetData sheetId="1042">
        <row r="224">
          <cell r="B224" t="str">
            <v>MES No:</v>
          </cell>
        </row>
      </sheetData>
      <sheetData sheetId="1043">
        <row r="224">
          <cell r="B224" t="str">
            <v>MES No:</v>
          </cell>
        </row>
      </sheetData>
      <sheetData sheetId="1044">
        <row r="224">
          <cell r="B224" t="str">
            <v>MES No:</v>
          </cell>
        </row>
      </sheetData>
      <sheetData sheetId="1045">
        <row r="224">
          <cell r="B224" t="str">
            <v>MES No:</v>
          </cell>
        </row>
      </sheetData>
      <sheetData sheetId="1046">
        <row r="224">
          <cell r="B224" t="str">
            <v>MES No:</v>
          </cell>
        </row>
      </sheetData>
      <sheetData sheetId="1047">
        <row r="224">
          <cell r="B224" t="str">
            <v>MES No:</v>
          </cell>
        </row>
      </sheetData>
      <sheetData sheetId="1048">
        <row r="224">
          <cell r="B224" t="str">
            <v>MES No:</v>
          </cell>
        </row>
      </sheetData>
      <sheetData sheetId="1049">
        <row r="224">
          <cell r="B224" t="str">
            <v>MES No:</v>
          </cell>
        </row>
      </sheetData>
      <sheetData sheetId="1050">
        <row r="224">
          <cell r="B224" t="str">
            <v>MES No:</v>
          </cell>
        </row>
      </sheetData>
      <sheetData sheetId="1051">
        <row r="224">
          <cell r="B224" t="str">
            <v>MES No:</v>
          </cell>
        </row>
      </sheetData>
      <sheetData sheetId="1052">
        <row r="224">
          <cell r="B224" t="str">
            <v>MES No:</v>
          </cell>
        </row>
      </sheetData>
      <sheetData sheetId="1053">
        <row r="224">
          <cell r="B224" t="str">
            <v>MES No:</v>
          </cell>
        </row>
      </sheetData>
      <sheetData sheetId="1054">
        <row r="224">
          <cell r="B224" t="str">
            <v>MES No:</v>
          </cell>
        </row>
      </sheetData>
      <sheetData sheetId="1055">
        <row r="224">
          <cell r="B224" t="str">
            <v>MES No:</v>
          </cell>
        </row>
      </sheetData>
      <sheetData sheetId="1056">
        <row r="224">
          <cell r="B224" t="str">
            <v>MES No:</v>
          </cell>
        </row>
      </sheetData>
      <sheetData sheetId="1057">
        <row r="224">
          <cell r="B224" t="str">
            <v>MES No:</v>
          </cell>
        </row>
      </sheetData>
      <sheetData sheetId="1058">
        <row r="224">
          <cell r="B224" t="str">
            <v>MES No:</v>
          </cell>
        </row>
      </sheetData>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ow r="109">
          <cell r="F109">
            <v>22713.357777694815</v>
          </cell>
        </row>
      </sheetData>
      <sheetData sheetId="1105">
        <row r="109">
          <cell r="F109">
            <v>22713.357777694815</v>
          </cell>
        </row>
      </sheetData>
      <sheetData sheetId="1106">
        <row r="109">
          <cell r="F109">
            <v>22713.357777694815</v>
          </cell>
        </row>
      </sheetData>
      <sheetData sheetId="1107">
        <row r="109">
          <cell r="F109">
            <v>22713.357777694815</v>
          </cell>
        </row>
      </sheetData>
      <sheetData sheetId="1108">
        <row r="109">
          <cell r="F109">
            <v>22713.357777694815</v>
          </cell>
        </row>
      </sheetData>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sheetData sheetId="1348"/>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forme (Congelado)"/>
      <sheetName val="Comparativo"/>
      <sheetName val="Resumen Informe NUEVO"/>
      <sheetName val="Resumen Informe (Pesos US)"/>
      <sheetName val="Resumen Tot"/>
      <sheetName val="Resumen Mo"/>
      <sheetName val="Resumen Ov"/>
      <sheetName val="Construccion Tot"/>
      <sheetName val="Construccion Mo"/>
      <sheetName val="Construccion Ov"/>
      <sheetName val="Otros Equipos"/>
      <sheetName val="CIVIL-RESTOT"/>
      <sheetName val="Materialeselectricos"/>
      <sheetName val="Htas Tubería-Mec-Elec"/>
      <sheetName val="Consumibles Tubería"/>
      <sheetName val="Mtje. Instr."/>
      <sheetName val="Plan"/>
      <sheetName val="Utiles Oficina"/>
      <sheetName val="Pasajes"/>
      <sheetName val="Provisionales"/>
      <sheetName val="010303-Dotaciones - 0111-HSE"/>
      <sheetName val="Alojamiento"/>
      <sheetName val="Trasporte-Aliment-Baños"/>
      <sheetName val="Tarifas Personal"/>
      <sheetName val="TARIFA_ EQUIP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104">
          <cell r="D104" t="str">
            <v>Gerente del Proyecto</v>
          </cell>
          <cell r="F104">
            <v>0</v>
          </cell>
        </row>
        <row r="105">
          <cell r="D105" t="str">
            <v>Gerente de Construcción</v>
          </cell>
          <cell r="F105">
            <v>1</v>
          </cell>
        </row>
        <row r="106">
          <cell r="D106" t="str">
            <v>Gerente de Ingeniería</v>
          </cell>
          <cell r="F106">
            <v>0</v>
          </cell>
        </row>
        <row r="107">
          <cell r="D107" t="str">
            <v>Líder de Planeación y Costos</v>
          </cell>
          <cell r="F107">
            <v>1</v>
          </cell>
        </row>
        <row r="108">
          <cell r="D108" t="str">
            <v>Direccion Proyecto</v>
          </cell>
        </row>
        <row r="109">
          <cell r="D109" t="str">
            <v>Gerente SCM</v>
          </cell>
          <cell r="F109">
            <v>0.5</v>
          </cell>
        </row>
        <row r="110">
          <cell r="D110" t="str">
            <v>Ing. QA/QC</v>
          </cell>
          <cell r="F110">
            <v>1</v>
          </cell>
        </row>
        <row r="111">
          <cell r="D111" t="str">
            <v>Ing. Civil</v>
          </cell>
          <cell r="F111">
            <v>0</v>
          </cell>
        </row>
        <row r="112">
          <cell r="D112" t="str">
            <v>Ing. Eléctrico</v>
          </cell>
          <cell r="F112">
            <v>1</v>
          </cell>
        </row>
        <row r="113">
          <cell r="D113" t="str">
            <v>Ing. Instrumentista</v>
          </cell>
          <cell r="F113">
            <v>2</v>
          </cell>
        </row>
        <row r="114">
          <cell r="D114" t="str">
            <v>Ing. Mecánico</v>
          </cell>
          <cell r="F114">
            <v>1</v>
          </cell>
        </row>
        <row r="115">
          <cell r="D115" t="str">
            <v>Ing. Tubería</v>
          </cell>
          <cell r="F115">
            <v>1</v>
          </cell>
        </row>
        <row r="116">
          <cell r="D116" t="str">
            <v>APOYO</v>
          </cell>
        </row>
        <row r="117">
          <cell r="D117" t="str">
            <v>Planeación y Control</v>
          </cell>
        </row>
        <row r="118">
          <cell r="D118" t="str">
            <v>Planeador</v>
          </cell>
          <cell r="F118">
            <v>1</v>
          </cell>
        </row>
        <row r="119">
          <cell r="D119" t="str">
            <v>Control Costos</v>
          </cell>
          <cell r="F119">
            <v>1</v>
          </cell>
        </row>
        <row r="120">
          <cell r="D120" t="str">
            <v>Control Documentos</v>
          </cell>
          <cell r="F120">
            <v>0.4</v>
          </cell>
        </row>
        <row r="121">
          <cell r="D121" t="str">
            <v>Soporte Control Documentos</v>
          </cell>
          <cell r="F121">
            <v>1</v>
          </cell>
        </row>
        <row r="122">
          <cell r="D122" t="str">
            <v>Servicios Generales</v>
          </cell>
        </row>
        <row r="123">
          <cell r="D123" t="str">
            <v>Soporte SCM</v>
          </cell>
          <cell r="F123">
            <v>1</v>
          </cell>
        </row>
        <row r="124">
          <cell r="D124" t="str">
            <v>Soporte SCM Bta</v>
          </cell>
        </row>
        <row r="125">
          <cell r="D125" t="str">
            <v>Auxiliar SCM</v>
          </cell>
          <cell r="F125">
            <v>1</v>
          </cell>
        </row>
        <row r="126">
          <cell r="D126" t="str">
            <v>Soporte Contabilidad Bta</v>
          </cell>
        </row>
        <row r="127">
          <cell r="D127" t="str">
            <v>Auxiliar HR</v>
          </cell>
          <cell r="F127">
            <v>1</v>
          </cell>
        </row>
        <row r="128">
          <cell r="F128">
            <v>0</v>
          </cell>
        </row>
        <row r="130">
          <cell r="D130" t="str">
            <v>HSEQ</v>
          </cell>
        </row>
        <row r="132">
          <cell r="D132" t="str">
            <v>Líder HSE</v>
          </cell>
          <cell r="F132">
            <v>1</v>
          </cell>
        </row>
        <row r="133">
          <cell r="D133" t="str">
            <v>QC Mecánico y Tubería</v>
          </cell>
          <cell r="F133">
            <v>1</v>
          </cell>
        </row>
        <row r="134">
          <cell r="D134" t="str">
            <v>QC Civil</v>
          </cell>
          <cell r="F134">
            <v>0</v>
          </cell>
        </row>
        <row r="135">
          <cell r="D135" t="str">
            <v>QC Instrumentos</v>
          </cell>
          <cell r="F135">
            <v>0</v>
          </cell>
        </row>
        <row r="136">
          <cell r="D136" t="str">
            <v>QC Eléctrica</v>
          </cell>
          <cell r="F136">
            <v>0</v>
          </cell>
        </row>
        <row r="138">
          <cell r="D138" t="str">
            <v>Subtotal</v>
          </cell>
        </row>
        <row r="139">
          <cell r="D139" t="str">
            <v>INGENIERIA - ENERGETICOS</v>
          </cell>
        </row>
        <row r="140">
          <cell r="D140" t="str">
            <v>Civil</v>
          </cell>
        </row>
        <row r="141">
          <cell r="D141" t="str">
            <v>Eléctrica</v>
          </cell>
        </row>
        <row r="142">
          <cell r="D142" t="str">
            <v>Mecánica</v>
          </cell>
        </row>
        <row r="143">
          <cell r="D143" t="str">
            <v>Tubería</v>
          </cell>
        </row>
        <row r="144">
          <cell r="D144" t="str">
            <v>Dibujante</v>
          </cell>
        </row>
        <row r="145">
          <cell r="D145" t="str">
            <v>Subtotal</v>
          </cell>
        </row>
        <row r="146">
          <cell r="D146" t="str">
            <v>PERSONAL DIRECTO OVERHAUL Y CONSTRUCCION</v>
          </cell>
        </row>
        <row r="147">
          <cell r="D147" t="str">
            <v>Civil</v>
          </cell>
        </row>
        <row r="148">
          <cell r="D148" t="str">
            <v>Supervisor Civil</v>
          </cell>
          <cell r="F148">
            <v>1</v>
          </cell>
        </row>
        <row r="149">
          <cell r="D149" t="str">
            <v>Capataz Civil</v>
          </cell>
          <cell r="F149">
            <v>2</v>
          </cell>
        </row>
        <row r="150">
          <cell r="D150" t="str">
            <v>Oficial Civil</v>
          </cell>
          <cell r="F150">
            <v>16</v>
          </cell>
        </row>
        <row r="151">
          <cell r="D151" t="str">
            <v>Obrero</v>
          </cell>
          <cell r="F151">
            <v>18</v>
          </cell>
        </row>
        <row r="152">
          <cell r="D152" t="str">
            <v>Pailero Civil</v>
          </cell>
          <cell r="F152">
            <v>1</v>
          </cell>
        </row>
        <row r="153">
          <cell r="D153" t="str">
            <v>Ayudante Pailería</v>
          </cell>
          <cell r="F153">
            <v>1</v>
          </cell>
        </row>
        <row r="154">
          <cell r="D154" t="str">
            <v>Apuntatiempo</v>
          </cell>
          <cell r="F154">
            <v>1</v>
          </cell>
        </row>
        <row r="155">
          <cell r="D155" t="str">
            <v>Topógrafo</v>
          </cell>
          <cell r="F155">
            <v>1</v>
          </cell>
        </row>
        <row r="156">
          <cell r="D156" t="str">
            <v>Cadenero I</v>
          </cell>
          <cell r="F156">
            <v>1</v>
          </cell>
        </row>
        <row r="157">
          <cell r="D157" t="str">
            <v>Cadenero II</v>
          </cell>
          <cell r="F157">
            <v>1</v>
          </cell>
        </row>
        <row r="158">
          <cell r="D158" t="str">
            <v>Eléctrico</v>
          </cell>
        </row>
        <row r="159">
          <cell r="D159" t="str">
            <v>Supervisor Eléctrico</v>
          </cell>
          <cell r="F159">
            <v>1</v>
          </cell>
        </row>
        <row r="160">
          <cell r="D160" t="str">
            <v>Electricista 1</v>
          </cell>
          <cell r="F160">
            <v>13</v>
          </cell>
        </row>
        <row r="161">
          <cell r="D161" t="str">
            <v>Electricista 2</v>
          </cell>
          <cell r="F161">
            <v>2</v>
          </cell>
        </row>
        <row r="162">
          <cell r="D162" t="str">
            <v>Ayudante Eléctrico</v>
          </cell>
          <cell r="F162">
            <v>12</v>
          </cell>
        </row>
        <row r="163">
          <cell r="D163" t="str">
            <v>Instrumentación</v>
          </cell>
        </row>
        <row r="164">
          <cell r="D164" t="str">
            <v>Supervisor Instrumentación</v>
          </cell>
          <cell r="F164">
            <v>1</v>
          </cell>
        </row>
        <row r="165">
          <cell r="D165" t="str">
            <v>Técnico  Instrumentista I</v>
          </cell>
          <cell r="F165">
            <v>6</v>
          </cell>
        </row>
        <row r="166">
          <cell r="D166" t="str">
            <v>Técnico  Instrumentista 2</v>
          </cell>
          <cell r="F166">
            <v>0</v>
          </cell>
        </row>
        <row r="167">
          <cell r="D167" t="str">
            <v>Ayudante Instrumentación</v>
          </cell>
          <cell r="F167">
            <v>6</v>
          </cell>
        </row>
        <row r="168">
          <cell r="D168" t="str">
            <v>Mecánica</v>
          </cell>
        </row>
        <row r="169">
          <cell r="D169" t="str">
            <v>Supervisor Mecánico</v>
          </cell>
          <cell r="F169">
            <v>1</v>
          </cell>
        </row>
        <row r="170">
          <cell r="D170" t="str">
            <v>Técnico Mecánico I</v>
          </cell>
          <cell r="F170">
            <v>7</v>
          </cell>
        </row>
        <row r="171">
          <cell r="D171" t="str">
            <v>Técnico Mecánico 2</v>
          </cell>
          <cell r="F171">
            <v>0</v>
          </cell>
        </row>
        <row r="172">
          <cell r="D172" t="str">
            <v>Ayudante Mecánico</v>
          </cell>
          <cell r="F172">
            <v>6</v>
          </cell>
        </row>
        <row r="173">
          <cell r="D173" t="str">
            <v>Tubería</v>
          </cell>
        </row>
        <row r="174">
          <cell r="D174" t="str">
            <v>Supervisor Tubería</v>
          </cell>
          <cell r="F174">
            <v>3</v>
          </cell>
        </row>
        <row r="175">
          <cell r="D175" t="str">
            <v>Supervisor de NDT</v>
          </cell>
          <cell r="F175">
            <v>2</v>
          </cell>
        </row>
        <row r="176">
          <cell r="D176" t="str">
            <v>Supervisor de Paileria</v>
          </cell>
          <cell r="F176">
            <v>1</v>
          </cell>
        </row>
        <row r="177">
          <cell r="D177" t="str">
            <v>Tubero 1A</v>
          </cell>
          <cell r="F177">
            <v>8</v>
          </cell>
        </row>
        <row r="178">
          <cell r="D178" t="str">
            <v>Soldador 1A</v>
          </cell>
          <cell r="F178">
            <v>7</v>
          </cell>
        </row>
        <row r="179">
          <cell r="D179" t="str">
            <v>Pailero Tuberia</v>
          </cell>
          <cell r="F179">
            <v>6</v>
          </cell>
        </row>
        <row r="180">
          <cell r="D180" t="str">
            <v>Esmerilador</v>
          </cell>
          <cell r="F180">
            <v>8</v>
          </cell>
        </row>
        <row r="181">
          <cell r="D181" t="str">
            <v>Ayudante de Tuberia</v>
          </cell>
          <cell r="F181">
            <v>11</v>
          </cell>
        </row>
        <row r="182">
          <cell r="D182" t="str">
            <v>Sandblasteador</v>
          </cell>
          <cell r="F182">
            <v>2</v>
          </cell>
        </row>
        <row r="183">
          <cell r="D183" t="str">
            <v>Pintor</v>
          </cell>
          <cell r="F183">
            <v>3</v>
          </cell>
        </row>
        <row r="184">
          <cell r="D184" t="str">
            <v>Servicios Generales</v>
          </cell>
        </row>
        <row r="185">
          <cell r="D185" t="str">
            <v>Almacenista</v>
          </cell>
          <cell r="F185">
            <v>1</v>
          </cell>
        </row>
        <row r="186">
          <cell r="D186" t="str">
            <v>Operador de Grúa</v>
          </cell>
          <cell r="F186">
            <v>3</v>
          </cell>
        </row>
        <row r="187">
          <cell r="D187" t="str">
            <v>Operador de Montacarga</v>
          </cell>
          <cell r="F187">
            <v>1</v>
          </cell>
        </row>
        <row r="188">
          <cell r="D188" t="str">
            <v>Señalero</v>
          </cell>
          <cell r="F188">
            <v>3</v>
          </cell>
        </row>
      </sheetData>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CLASIFICACION"/>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 val="devdics"/>
      <sheetName val="mdo"/>
      <sheetName val="equip"/>
      <sheetName val="mat"/>
      <sheetName val="CIRCUITOS CODENSA"/>
      <sheetName val="BASE"/>
      <sheetName val="ACTA MODIFICACIÓN CIVIL"/>
      <sheetName val="c2_5y2_611"/>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Proveedores y acreedores"/>
      <sheetName val="c2_5y2_613"/>
      <sheetName val="c2_5y2_612"/>
      <sheetName val="CHINCHINA FINAL . A CEROS"/>
      <sheetName val="Memoria de calculo"/>
      <sheetName val="c2_5y2_614"/>
      <sheetName val="Bases 2A"/>
      <sheetName val="@RISK - Correlaciones"/>
      <sheetName val="Acta"/>
      <sheetName val="costos oficina"/>
      <sheetName val="costos campamento"/>
      <sheetName val="días habiles 2015"/>
      <sheetName val="REAJUSTESACTA1PROVI"/>
      <sheetName val="Poblacion"/>
      <sheetName val="glvc"/>
      <sheetName val="MATERIAL"/>
      <sheetName val="CUMPLIMIENTO"/>
      <sheetName val="precios-básicos2002"/>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refreshError="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sheetData sheetId="325"/>
      <sheetData sheetId="326"/>
      <sheetData sheetId="327"/>
      <sheetData sheetId="328"/>
      <sheetData sheetId="329" refreshError="1"/>
      <sheetData sheetId="330" refreshError="1"/>
      <sheetData sheetId="331" refreshError="1"/>
      <sheetData sheetId="332"/>
      <sheetData sheetId="333"/>
      <sheetData sheetId="334"/>
      <sheetData sheetId="335" refreshError="1"/>
      <sheetData sheetId="336" refreshError="1"/>
      <sheetData sheetId="337" refreshError="1"/>
      <sheetData sheetId="338"/>
      <sheetData sheetId="339" refreshError="1"/>
      <sheetData sheetId="340" refreshError="1"/>
      <sheetData sheetId="341"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PROGR_2"/>
      <sheetName val="A__P__U_"/>
      <sheetName val="ACTA_DE_MODIFICACION__(2)"/>
      <sheetName val="PROGR_3"/>
      <sheetName val="A__P__U_1"/>
      <sheetName val="ACTA_DE_MODIFICACION__(2)1"/>
      <sheetName val="1,01"/>
      <sheetName val="glvc"/>
      <sheetName val="Cuadro p. Capital Vs estimado"/>
      <sheetName val="Lista APU"/>
      <sheetName val="EQUIPO"/>
      <sheetName val="ELECTRICO"/>
      <sheetName val="Vuelta"/>
      <sheetName val="Listas"/>
      <sheetName val="AASHTO"/>
      <sheetName val="INV"/>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esupuesto "/>
      <sheetName val="Cuadro_p__Capital_Vs_estimado"/>
      <sheetName val="UNIT_"/>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8 0026 PE-1 Casetas"/>
      <sheetName val="PE-1D Resumen CASETAS"/>
      <sheetName val="Insumos"/>
      <sheetName val="Unitarios"/>
      <sheetName val="Concreto 3000"/>
      <sheetName val="Concreto 3000 reforzado"/>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O439"/>
  <sheetViews>
    <sheetView tabSelected="1" zoomScale="70" zoomScaleNormal="70" workbookViewId="0">
      <selection activeCell="C127" sqref="C127:E128"/>
    </sheetView>
  </sheetViews>
  <sheetFormatPr baseColWidth="10" defaultColWidth="13.875" defaultRowHeight="15.6" x14ac:dyDescent="0.25"/>
  <cols>
    <col min="1" max="1" width="3.375" style="2" customWidth="1"/>
    <col min="2" max="2" width="8.75" style="2" customWidth="1"/>
    <col min="3" max="3" width="10.75" style="9" customWidth="1"/>
    <col min="4" max="4" width="50.875" style="11" customWidth="1"/>
    <col min="5" max="5" width="17.75" style="11" bestFit="1" customWidth="1"/>
    <col min="6" max="6" width="17.125" style="12" customWidth="1"/>
    <col min="7" max="7" width="25.125" style="1" customWidth="1"/>
    <col min="8" max="8" width="28.25" style="1" bestFit="1" customWidth="1"/>
    <col min="9" max="9" width="4" style="193" customWidth="1"/>
    <col min="10" max="10" width="3.25" style="1" customWidth="1"/>
    <col min="11" max="11" width="3.875" style="1" customWidth="1"/>
    <col min="12" max="12" width="5.25" style="1" customWidth="1"/>
    <col min="13" max="13" width="26" style="1" customWidth="1"/>
    <col min="14" max="14" width="16.375" style="1" customWidth="1"/>
    <col min="15" max="16" width="19.875" style="1" customWidth="1"/>
    <col min="17" max="17" width="12.625" style="1" customWidth="1"/>
    <col min="18" max="197" width="12.75" style="1" customWidth="1"/>
    <col min="198" max="237" width="13.875" style="2"/>
    <col min="238" max="238" width="2" style="2" customWidth="1"/>
    <col min="239" max="239" width="10.75" style="2" customWidth="1"/>
    <col min="240" max="240" width="53.375" style="2" customWidth="1"/>
    <col min="241" max="241" width="26.625" style="2" bestFit="1" customWidth="1"/>
    <col min="242" max="242" width="17.375" style="2" customWidth="1"/>
    <col min="243" max="243" width="25.125" style="2" customWidth="1"/>
    <col min="244" max="244" width="23.125" style="2" customWidth="1"/>
    <col min="245" max="245" width="26.125" style="2" customWidth="1"/>
    <col min="246" max="251" width="5.25" style="2" customWidth="1"/>
    <col min="252" max="253" width="4.125" style="2" customWidth="1"/>
    <col min="254" max="261" width="5.125" style="2" customWidth="1"/>
    <col min="262" max="453" width="12.75" style="2" customWidth="1"/>
    <col min="454" max="493" width="13.875" style="2"/>
    <col min="494" max="494" width="2" style="2" customWidth="1"/>
    <col min="495" max="495" width="10.75" style="2" customWidth="1"/>
    <col min="496" max="496" width="53.375" style="2" customWidth="1"/>
    <col min="497" max="497" width="26.625" style="2" bestFit="1" customWidth="1"/>
    <col min="498" max="498" width="17.375" style="2" customWidth="1"/>
    <col min="499" max="499" width="25.125" style="2" customWidth="1"/>
    <col min="500" max="500" width="23.125" style="2" customWidth="1"/>
    <col min="501" max="501" width="26.125" style="2" customWidth="1"/>
    <col min="502" max="507" width="5.25" style="2" customWidth="1"/>
    <col min="508" max="509" width="4.125" style="2" customWidth="1"/>
    <col min="510" max="517" width="5.125" style="2" customWidth="1"/>
    <col min="518" max="709" width="12.75" style="2" customWidth="1"/>
    <col min="710" max="749" width="13.875" style="2"/>
    <col min="750" max="750" width="2" style="2" customWidth="1"/>
    <col min="751" max="751" width="10.75" style="2" customWidth="1"/>
    <col min="752" max="752" width="53.375" style="2" customWidth="1"/>
    <col min="753" max="753" width="26.625" style="2" bestFit="1" customWidth="1"/>
    <col min="754" max="754" width="17.375" style="2" customWidth="1"/>
    <col min="755" max="755" width="25.125" style="2" customWidth="1"/>
    <col min="756" max="756" width="23.125" style="2" customWidth="1"/>
    <col min="757" max="757" width="26.125" style="2" customWidth="1"/>
    <col min="758" max="763" width="5.25" style="2" customWidth="1"/>
    <col min="764" max="765" width="4.125" style="2" customWidth="1"/>
    <col min="766" max="773" width="5.125" style="2" customWidth="1"/>
    <col min="774" max="965" width="12.75" style="2" customWidth="1"/>
    <col min="966" max="1005" width="13.875" style="2"/>
    <col min="1006" max="1006" width="2" style="2" customWidth="1"/>
    <col min="1007" max="1007" width="10.75" style="2" customWidth="1"/>
    <col min="1008" max="1008" width="53.375" style="2" customWidth="1"/>
    <col min="1009" max="1009" width="26.625" style="2" bestFit="1" customWidth="1"/>
    <col min="1010" max="1010" width="17.375" style="2" customWidth="1"/>
    <col min="1011" max="1011" width="25.125" style="2" customWidth="1"/>
    <col min="1012" max="1012" width="23.125" style="2" customWidth="1"/>
    <col min="1013" max="1013" width="26.125" style="2" customWidth="1"/>
    <col min="1014" max="1019" width="5.25" style="2" customWidth="1"/>
    <col min="1020" max="1021" width="4.125" style="2" customWidth="1"/>
    <col min="1022" max="1029" width="5.125" style="2" customWidth="1"/>
    <col min="1030" max="1221" width="12.75" style="2" customWidth="1"/>
    <col min="1222" max="1261" width="13.875" style="2"/>
    <col min="1262" max="1262" width="2" style="2" customWidth="1"/>
    <col min="1263" max="1263" width="10.75" style="2" customWidth="1"/>
    <col min="1264" max="1264" width="53.375" style="2" customWidth="1"/>
    <col min="1265" max="1265" width="26.625" style="2" bestFit="1" customWidth="1"/>
    <col min="1266" max="1266" width="17.375" style="2" customWidth="1"/>
    <col min="1267" max="1267" width="25.125" style="2" customWidth="1"/>
    <col min="1268" max="1268" width="23.125" style="2" customWidth="1"/>
    <col min="1269" max="1269" width="26.125" style="2" customWidth="1"/>
    <col min="1270" max="1275" width="5.25" style="2" customWidth="1"/>
    <col min="1276" max="1277" width="4.125" style="2" customWidth="1"/>
    <col min="1278" max="1285" width="5.125" style="2" customWidth="1"/>
    <col min="1286" max="1477" width="12.75" style="2" customWidth="1"/>
    <col min="1478" max="1517" width="13.875" style="2"/>
    <col min="1518" max="1518" width="2" style="2" customWidth="1"/>
    <col min="1519" max="1519" width="10.75" style="2" customWidth="1"/>
    <col min="1520" max="1520" width="53.375" style="2" customWidth="1"/>
    <col min="1521" max="1521" width="26.625" style="2" bestFit="1" customWidth="1"/>
    <col min="1522" max="1522" width="17.375" style="2" customWidth="1"/>
    <col min="1523" max="1523" width="25.125" style="2" customWidth="1"/>
    <col min="1524" max="1524" width="23.125" style="2" customWidth="1"/>
    <col min="1525" max="1525" width="26.125" style="2" customWidth="1"/>
    <col min="1526" max="1531" width="5.25" style="2" customWidth="1"/>
    <col min="1532" max="1533" width="4.125" style="2" customWidth="1"/>
    <col min="1534" max="1541" width="5.125" style="2" customWidth="1"/>
    <col min="1542" max="1733" width="12.75" style="2" customWidth="1"/>
    <col min="1734" max="1773" width="13.875" style="2"/>
    <col min="1774" max="1774" width="2" style="2" customWidth="1"/>
    <col min="1775" max="1775" width="10.75" style="2" customWidth="1"/>
    <col min="1776" max="1776" width="53.375" style="2" customWidth="1"/>
    <col min="1777" max="1777" width="26.625" style="2" bestFit="1" customWidth="1"/>
    <col min="1778" max="1778" width="17.375" style="2" customWidth="1"/>
    <col min="1779" max="1779" width="25.125" style="2" customWidth="1"/>
    <col min="1780" max="1780" width="23.125" style="2" customWidth="1"/>
    <col min="1781" max="1781" width="26.125" style="2" customWidth="1"/>
    <col min="1782" max="1787" width="5.25" style="2" customWidth="1"/>
    <col min="1788" max="1789" width="4.125" style="2" customWidth="1"/>
    <col min="1790" max="1797" width="5.125" style="2" customWidth="1"/>
    <col min="1798" max="1989" width="12.75" style="2" customWidth="1"/>
    <col min="1990" max="2029" width="13.875" style="2"/>
    <col min="2030" max="2030" width="2" style="2" customWidth="1"/>
    <col min="2031" max="2031" width="10.75" style="2" customWidth="1"/>
    <col min="2032" max="2032" width="53.375" style="2" customWidth="1"/>
    <col min="2033" max="2033" width="26.625" style="2" bestFit="1" customWidth="1"/>
    <col min="2034" max="2034" width="17.375" style="2" customWidth="1"/>
    <col min="2035" max="2035" width="25.125" style="2" customWidth="1"/>
    <col min="2036" max="2036" width="23.125" style="2" customWidth="1"/>
    <col min="2037" max="2037" width="26.125" style="2" customWidth="1"/>
    <col min="2038" max="2043" width="5.25" style="2" customWidth="1"/>
    <col min="2044" max="2045" width="4.125" style="2" customWidth="1"/>
    <col min="2046" max="2053" width="5.125" style="2" customWidth="1"/>
    <col min="2054" max="2245" width="12.75" style="2" customWidth="1"/>
    <col min="2246" max="2285" width="13.875" style="2"/>
    <col min="2286" max="2286" width="2" style="2" customWidth="1"/>
    <col min="2287" max="2287" width="10.75" style="2" customWidth="1"/>
    <col min="2288" max="2288" width="53.375" style="2" customWidth="1"/>
    <col min="2289" max="2289" width="26.625" style="2" bestFit="1" customWidth="1"/>
    <col min="2290" max="2290" width="17.375" style="2" customWidth="1"/>
    <col min="2291" max="2291" width="25.125" style="2" customWidth="1"/>
    <col min="2292" max="2292" width="23.125" style="2" customWidth="1"/>
    <col min="2293" max="2293" width="26.125" style="2" customWidth="1"/>
    <col min="2294" max="2299" width="5.25" style="2" customWidth="1"/>
    <col min="2300" max="2301" width="4.125" style="2" customWidth="1"/>
    <col min="2302" max="2309" width="5.125" style="2" customWidth="1"/>
    <col min="2310" max="2501" width="12.75" style="2" customWidth="1"/>
    <col min="2502" max="2541" width="13.875" style="2"/>
    <col min="2542" max="2542" width="2" style="2" customWidth="1"/>
    <col min="2543" max="2543" width="10.75" style="2" customWidth="1"/>
    <col min="2544" max="2544" width="53.375" style="2" customWidth="1"/>
    <col min="2545" max="2545" width="26.625" style="2" bestFit="1" customWidth="1"/>
    <col min="2546" max="2546" width="17.375" style="2" customWidth="1"/>
    <col min="2547" max="2547" width="25.125" style="2" customWidth="1"/>
    <col min="2548" max="2548" width="23.125" style="2" customWidth="1"/>
    <col min="2549" max="2549" width="26.125" style="2" customWidth="1"/>
    <col min="2550" max="2555" width="5.25" style="2" customWidth="1"/>
    <col min="2556" max="2557" width="4.125" style="2" customWidth="1"/>
    <col min="2558" max="2565" width="5.125" style="2" customWidth="1"/>
    <col min="2566" max="2757" width="12.75" style="2" customWidth="1"/>
    <col min="2758" max="2797" width="13.875" style="2"/>
    <col min="2798" max="2798" width="2" style="2" customWidth="1"/>
    <col min="2799" max="2799" width="10.75" style="2" customWidth="1"/>
    <col min="2800" max="2800" width="53.375" style="2" customWidth="1"/>
    <col min="2801" max="2801" width="26.625" style="2" bestFit="1" customWidth="1"/>
    <col min="2802" max="2802" width="17.375" style="2" customWidth="1"/>
    <col min="2803" max="2803" width="25.125" style="2" customWidth="1"/>
    <col min="2804" max="2804" width="23.125" style="2" customWidth="1"/>
    <col min="2805" max="2805" width="26.125" style="2" customWidth="1"/>
    <col min="2806" max="2811" width="5.25" style="2" customWidth="1"/>
    <col min="2812" max="2813" width="4.125" style="2" customWidth="1"/>
    <col min="2814" max="2821" width="5.125" style="2" customWidth="1"/>
    <col min="2822" max="3013" width="12.75" style="2" customWidth="1"/>
    <col min="3014" max="3053" width="13.875" style="2"/>
    <col min="3054" max="3054" width="2" style="2" customWidth="1"/>
    <col min="3055" max="3055" width="10.75" style="2" customWidth="1"/>
    <col min="3056" max="3056" width="53.375" style="2" customWidth="1"/>
    <col min="3057" max="3057" width="26.625" style="2" bestFit="1" customWidth="1"/>
    <col min="3058" max="3058" width="17.375" style="2" customWidth="1"/>
    <col min="3059" max="3059" width="25.125" style="2" customWidth="1"/>
    <col min="3060" max="3060" width="23.125" style="2" customWidth="1"/>
    <col min="3061" max="3061" width="26.125" style="2" customWidth="1"/>
    <col min="3062" max="3067" width="5.25" style="2" customWidth="1"/>
    <col min="3068" max="3069" width="4.125" style="2" customWidth="1"/>
    <col min="3070" max="3077" width="5.125" style="2" customWidth="1"/>
    <col min="3078" max="3269" width="12.75" style="2" customWidth="1"/>
    <col min="3270" max="3309" width="13.875" style="2"/>
    <col min="3310" max="3310" width="2" style="2" customWidth="1"/>
    <col min="3311" max="3311" width="10.75" style="2" customWidth="1"/>
    <col min="3312" max="3312" width="53.375" style="2" customWidth="1"/>
    <col min="3313" max="3313" width="26.625" style="2" bestFit="1" customWidth="1"/>
    <col min="3314" max="3314" width="17.375" style="2" customWidth="1"/>
    <col min="3315" max="3315" width="25.125" style="2" customWidth="1"/>
    <col min="3316" max="3316" width="23.125" style="2" customWidth="1"/>
    <col min="3317" max="3317" width="26.125" style="2" customWidth="1"/>
    <col min="3318" max="3323" width="5.25" style="2" customWidth="1"/>
    <col min="3324" max="3325" width="4.125" style="2" customWidth="1"/>
    <col min="3326" max="3333" width="5.125" style="2" customWidth="1"/>
    <col min="3334" max="3525" width="12.75" style="2" customWidth="1"/>
    <col min="3526" max="3565" width="13.875" style="2"/>
    <col min="3566" max="3566" width="2" style="2" customWidth="1"/>
    <col min="3567" max="3567" width="10.75" style="2" customWidth="1"/>
    <col min="3568" max="3568" width="53.375" style="2" customWidth="1"/>
    <col min="3569" max="3569" width="26.625" style="2" bestFit="1" customWidth="1"/>
    <col min="3570" max="3570" width="17.375" style="2" customWidth="1"/>
    <col min="3571" max="3571" width="25.125" style="2" customWidth="1"/>
    <col min="3572" max="3572" width="23.125" style="2" customWidth="1"/>
    <col min="3573" max="3573" width="26.125" style="2" customWidth="1"/>
    <col min="3574" max="3579" width="5.25" style="2" customWidth="1"/>
    <col min="3580" max="3581" width="4.125" style="2" customWidth="1"/>
    <col min="3582" max="3589" width="5.125" style="2" customWidth="1"/>
    <col min="3590" max="3781" width="12.75" style="2" customWidth="1"/>
    <col min="3782" max="3821" width="13.875" style="2"/>
    <col min="3822" max="3822" width="2" style="2" customWidth="1"/>
    <col min="3823" max="3823" width="10.75" style="2" customWidth="1"/>
    <col min="3824" max="3824" width="53.375" style="2" customWidth="1"/>
    <col min="3825" max="3825" width="26.625" style="2" bestFit="1" customWidth="1"/>
    <col min="3826" max="3826" width="17.375" style="2" customWidth="1"/>
    <col min="3827" max="3827" width="25.125" style="2" customWidth="1"/>
    <col min="3828" max="3828" width="23.125" style="2" customWidth="1"/>
    <col min="3829" max="3829" width="26.125" style="2" customWidth="1"/>
    <col min="3830" max="3835" width="5.25" style="2" customWidth="1"/>
    <col min="3836" max="3837" width="4.125" style="2" customWidth="1"/>
    <col min="3838" max="3845" width="5.125" style="2" customWidth="1"/>
    <col min="3846" max="4037" width="12.75" style="2" customWidth="1"/>
    <col min="4038" max="4077" width="13.875" style="2"/>
    <col min="4078" max="4078" width="2" style="2" customWidth="1"/>
    <col min="4079" max="4079" width="10.75" style="2" customWidth="1"/>
    <col min="4080" max="4080" width="53.375" style="2" customWidth="1"/>
    <col min="4081" max="4081" width="26.625" style="2" bestFit="1" customWidth="1"/>
    <col min="4082" max="4082" width="17.375" style="2" customWidth="1"/>
    <col min="4083" max="4083" width="25.125" style="2" customWidth="1"/>
    <col min="4084" max="4084" width="23.125" style="2" customWidth="1"/>
    <col min="4085" max="4085" width="26.125" style="2" customWidth="1"/>
    <col min="4086" max="4091" width="5.25" style="2" customWidth="1"/>
    <col min="4092" max="4093" width="4.125" style="2" customWidth="1"/>
    <col min="4094" max="4101" width="5.125" style="2" customWidth="1"/>
    <col min="4102" max="4293" width="12.75" style="2" customWidth="1"/>
    <col min="4294" max="4333" width="13.875" style="2"/>
    <col min="4334" max="4334" width="2" style="2" customWidth="1"/>
    <col min="4335" max="4335" width="10.75" style="2" customWidth="1"/>
    <col min="4336" max="4336" width="53.375" style="2" customWidth="1"/>
    <col min="4337" max="4337" width="26.625" style="2" bestFit="1" customWidth="1"/>
    <col min="4338" max="4338" width="17.375" style="2" customWidth="1"/>
    <col min="4339" max="4339" width="25.125" style="2" customWidth="1"/>
    <col min="4340" max="4340" width="23.125" style="2" customWidth="1"/>
    <col min="4341" max="4341" width="26.125" style="2" customWidth="1"/>
    <col min="4342" max="4347" width="5.25" style="2" customWidth="1"/>
    <col min="4348" max="4349" width="4.125" style="2" customWidth="1"/>
    <col min="4350" max="4357" width="5.125" style="2" customWidth="1"/>
    <col min="4358" max="4549" width="12.75" style="2" customWidth="1"/>
    <col min="4550" max="4589" width="13.875" style="2"/>
    <col min="4590" max="4590" width="2" style="2" customWidth="1"/>
    <col min="4591" max="4591" width="10.75" style="2" customWidth="1"/>
    <col min="4592" max="4592" width="53.375" style="2" customWidth="1"/>
    <col min="4593" max="4593" width="26.625" style="2" bestFit="1" customWidth="1"/>
    <col min="4594" max="4594" width="17.375" style="2" customWidth="1"/>
    <col min="4595" max="4595" width="25.125" style="2" customWidth="1"/>
    <col min="4596" max="4596" width="23.125" style="2" customWidth="1"/>
    <col min="4597" max="4597" width="26.125" style="2" customWidth="1"/>
    <col min="4598" max="4603" width="5.25" style="2" customWidth="1"/>
    <col min="4604" max="4605" width="4.125" style="2" customWidth="1"/>
    <col min="4606" max="4613" width="5.125" style="2" customWidth="1"/>
    <col min="4614" max="4805" width="12.75" style="2" customWidth="1"/>
    <col min="4806" max="4845" width="13.875" style="2"/>
    <col min="4846" max="4846" width="2" style="2" customWidth="1"/>
    <col min="4847" max="4847" width="10.75" style="2" customWidth="1"/>
    <col min="4848" max="4848" width="53.375" style="2" customWidth="1"/>
    <col min="4849" max="4849" width="26.625" style="2" bestFit="1" customWidth="1"/>
    <col min="4850" max="4850" width="17.375" style="2" customWidth="1"/>
    <col min="4851" max="4851" width="25.125" style="2" customWidth="1"/>
    <col min="4852" max="4852" width="23.125" style="2" customWidth="1"/>
    <col min="4853" max="4853" width="26.125" style="2" customWidth="1"/>
    <col min="4854" max="4859" width="5.25" style="2" customWidth="1"/>
    <col min="4860" max="4861" width="4.125" style="2" customWidth="1"/>
    <col min="4862" max="4869" width="5.125" style="2" customWidth="1"/>
    <col min="4870" max="5061" width="12.75" style="2" customWidth="1"/>
    <col min="5062" max="5101" width="13.875" style="2"/>
    <col min="5102" max="5102" width="2" style="2" customWidth="1"/>
    <col min="5103" max="5103" width="10.75" style="2" customWidth="1"/>
    <col min="5104" max="5104" width="53.375" style="2" customWidth="1"/>
    <col min="5105" max="5105" width="26.625" style="2" bestFit="1" customWidth="1"/>
    <col min="5106" max="5106" width="17.375" style="2" customWidth="1"/>
    <col min="5107" max="5107" width="25.125" style="2" customWidth="1"/>
    <col min="5108" max="5108" width="23.125" style="2" customWidth="1"/>
    <col min="5109" max="5109" width="26.125" style="2" customWidth="1"/>
    <col min="5110" max="5115" width="5.25" style="2" customWidth="1"/>
    <col min="5116" max="5117" width="4.125" style="2" customWidth="1"/>
    <col min="5118" max="5125" width="5.125" style="2" customWidth="1"/>
    <col min="5126" max="5317" width="12.75" style="2" customWidth="1"/>
    <col min="5318" max="5357" width="13.875" style="2"/>
    <col min="5358" max="5358" width="2" style="2" customWidth="1"/>
    <col min="5359" max="5359" width="10.75" style="2" customWidth="1"/>
    <col min="5360" max="5360" width="53.375" style="2" customWidth="1"/>
    <col min="5361" max="5361" width="26.625" style="2" bestFit="1" customWidth="1"/>
    <col min="5362" max="5362" width="17.375" style="2" customWidth="1"/>
    <col min="5363" max="5363" width="25.125" style="2" customWidth="1"/>
    <col min="5364" max="5364" width="23.125" style="2" customWidth="1"/>
    <col min="5365" max="5365" width="26.125" style="2" customWidth="1"/>
    <col min="5366" max="5371" width="5.25" style="2" customWidth="1"/>
    <col min="5372" max="5373" width="4.125" style="2" customWidth="1"/>
    <col min="5374" max="5381" width="5.125" style="2" customWidth="1"/>
    <col min="5382" max="5573" width="12.75" style="2" customWidth="1"/>
    <col min="5574" max="5613" width="13.875" style="2"/>
    <col min="5614" max="5614" width="2" style="2" customWidth="1"/>
    <col min="5615" max="5615" width="10.75" style="2" customWidth="1"/>
    <col min="5616" max="5616" width="53.375" style="2" customWidth="1"/>
    <col min="5617" max="5617" width="26.625" style="2" bestFit="1" customWidth="1"/>
    <col min="5618" max="5618" width="17.375" style="2" customWidth="1"/>
    <col min="5619" max="5619" width="25.125" style="2" customWidth="1"/>
    <col min="5620" max="5620" width="23.125" style="2" customWidth="1"/>
    <col min="5621" max="5621" width="26.125" style="2" customWidth="1"/>
    <col min="5622" max="5627" width="5.25" style="2" customWidth="1"/>
    <col min="5628" max="5629" width="4.125" style="2" customWidth="1"/>
    <col min="5630" max="5637" width="5.125" style="2" customWidth="1"/>
    <col min="5638" max="5829" width="12.75" style="2" customWidth="1"/>
    <col min="5830" max="5869" width="13.875" style="2"/>
    <col min="5870" max="5870" width="2" style="2" customWidth="1"/>
    <col min="5871" max="5871" width="10.75" style="2" customWidth="1"/>
    <col min="5872" max="5872" width="53.375" style="2" customWidth="1"/>
    <col min="5873" max="5873" width="26.625" style="2" bestFit="1" customWidth="1"/>
    <col min="5874" max="5874" width="17.375" style="2" customWidth="1"/>
    <col min="5875" max="5875" width="25.125" style="2" customWidth="1"/>
    <col min="5876" max="5876" width="23.125" style="2" customWidth="1"/>
    <col min="5877" max="5877" width="26.125" style="2" customWidth="1"/>
    <col min="5878" max="5883" width="5.25" style="2" customWidth="1"/>
    <col min="5884" max="5885" width="4.125" style="2" customWidth="1"/>
    <col min="5886" max="5893" width="5.125" style="2" customWidth="1"/>
    <col min="5894" max="6085" width="12.75" style="2" customWidth="1"/>
    <col min="6086" max="6125" width="13.875" style="2"/>
    <col min="6126" max="6126" width="2" style="2" customWidth="1"/>
    <col min="6127" max="6127" width="10.75" style="2" customWidth="1"/>
    <col min="6128" max="6128" width="53.375" style="2" customWidth="1"/>
    <col min="6129" max="6129" width="26.625" style="2" bestFit="1" customWidth="1"/>
    <col min="6130" max="6130" width="17.375" style="2" customWidth="1"/>
    <col min="6131" max="6131" width="25.125" style="2" customWidth="1"/>
    <col min="6132" max="6132" width="23.125" style="2" customWidth="1"/>
    <col min="6133" max="6133" width="26.125" style="2" customWidth="1"/>
    <col min="6134" max="6139" width="5.25" style="2" customWidth="1"/>
    <col min="6140" max="6141" width="4.125" style="2" customWidth="1"/>
    <col min="6142" max="6149" width="5.125" style="2" customWidth="1"/>
    <col min="6150" max="6341" width="12.75" style="2" customWidth="1"/>
    <col min="6342" max="6381" width="13.875" style="2"/>
    <col min="6382" max="6382" width="2" style="2" customWidth="1"/>
    <col min="6383" max="6383" width="10.75" style="2" customWidth="1"/>
    <col min="6384" max="6384" width="53.375" style="2" customWidth="1"/>
    <col min="6385" max="6385" width="26.625" style="2" bestFit="1" customWidth="1"/>
    <col min="6386" max="6386" width="17.375" style="2" customWidth="1"/>
    <col min="6387" max="6387" width="25.125" style="2" customWidth="1"/>
    <col min="6388" max="6388" width="23.125" style="2" customWidth="1"/>
    <col min="6389" max="6389" width="26.125" style="2" customWidth="1"/>
    <col min="6390" max="6395" width="5.25" style="2" customWidth="1"/>
    <col min="6396" max="6397" width="4.125" style="2" customWidth="1"/>
    <col min="6398" max="6405" width="5.125" style="2" customWidth="1"/>
    <col min="6406" max="6597" width="12.75" style="2" customWidth="1"/>
    <col min="6598" max="6637" width="13.875" style="2"/>
    <col min="6638" max="6638" width="2" style="2" customWidth="1"/>
    <col min="6639" max="6639" width="10.75" style="2" customWidth="1"/>
    <col min="6640" max="6640" width="53.375" style="2" customWidth="1"/>
    <col min="6641" max="6641" width="26.625" style="2" bestFit="1" customWidth="1"/>
    <col min="6642" max="6642" width="17.375" style="2" customWidth="1"/>
    <col min="6643" max="6643" width="25.125" style="2" customWidth="1"/>
    <col min="6644" max="6644" width="23.125" style="2" customWidth="1"/>
    <col min="6645" max="6645" width="26.125" style="2" customWidth="1"/>
    <col min="6646" max="6651" width="5.25" style="2" customWidth="1"/>
    <col min="6652" max="6653" width="4.125" style="2" customWidth="1"/>
    <col min="6654" max="6661" width="5.125" style="2" customWidth="1"/>
    <col min="6662" max="6853" width="12.75" style="2" customWidth="1"/>
    <col min="6854" max="6893" width="13.875" style="2"/>
    <col min="6894" max="6894" width="2" style="2" customWidth="1"/>
    <col min="6895" max="6895" width="10.75" style="2" customWidth="1"/>
    <col min="6896" max="6896" width="53.375" style="2" customWidth="1"/>
    <col min="6897" max="6897" width="26.625" style="2" bestFit="1" customWidth="1"/>
    <col min="6898" max="6898" width="17.375" style="2" customWidth="1"/>
    <col min="6899" max="6899" width="25.125" style="2" customWidth="1"/>
    <col min="6900" max="6900" width="23.125" style="2" customWidth="1"/>
    <col min="6901" max="6901" width="26.125" style="2" customWidth="1"/>
    <col min="6902" max="6907" width="5.25" style="2" customWidth="1"/>
    <col min="6908" max="6909" width="4.125" style="2" customWidth="1"/>
    <col min="6910" max="6917" width="5.125" style="2" customWidth="1"/>
    <col min="6918" max="7109" width="12.75" style="2" customWidth="1"/>
    <col min="7110" max="7149" width="13.875" style="2"/>
    <col min="7150" max="7150" width="2" style="2" customWidth="1"/>
    <col min="7151" max="7151" width="10.75" style="2" customWidth="1"/>
    <col min="7152" max="7152" width="53.375" style="2" customWidth="1"/>
    <col min="7153" max="7153" width="26.625" style="2" bestFit="1" customWidth="1"/>
    <col min="7154" max="7154" width="17.375" style="2" customWidth="1"/>
    <col min="7155" max="7155" width="25.125" style="2" customWidth="1"/>
    <col min="7156" max="7156" width="23.125" style="2" customWidth="1"/>
    <col min="7157" max="7157" width="26.125" style="2" customWidth="1"/>
    <col min="7158" max="7163" width="5.25" style="2" customWidth="1"/>
    <col min="7164" max="7165" width="4.125" style="2" customWidth="1"/>
    <col min="7166" max="7173" width="5.125" style="2" customWidth="1"/>
    <col min="7174" max="7365" width="12.75" style="2" customWidth="1"/>
    <col min="7366" max="7405" width="13.875" style="2"/>
    <col min="7406" max="7406" width="2" style="2" customWidth="1"/>
    <col min="7407" max="7407" width="10.75" style="2" customWidth="1"/>
    <col min="7408" max="7408" width="53.375" style="2" customWidth="1"/>
    <col min="7409" max="7409" width="26.625" style="2" bestFit="1" customWidth="1"/>
    <col min="7410" max="7410" width="17.375" style="2" customWidth="1"/>
    <col min="7411" max="7411" width="25.125" style="2" customWidth="1"/>
    <col min="7412" max="7412" width="23.125" style="2" customWidth="1"/>
    <col min="7413" max="7413" width="26.125" style="2" customWidth="1"/>
    <col min="7414" max="7419" width="5.25" style="2" customWidth="1"/>
    <col min="7420" max="7421" width="4.125" style="2" customWidth="1"/>
    <col min="7422" max="7429" width="5.125" style="2" customWidth="1"/>
    <col min="7430" max="7621" width="12.75" style="2" customWidth="1"/>
    <col min="7622" max="7661" width="13.875" style="2"/>
    <col min="7662" max="7662" width="2" style="2" customWidth="1"/>
    <col min="7663" max="7663" width="10.75" style="2" customWidth="1"/>
    <col min="7664" max="7664" width="53.375" style="2" customWidth="1"/>
    <col min="7665" max="7665" width="26.625" style="2" bestFit="1" customWidth="1"/>
    <col min="7666" max="7666" width="17.375" style="2" customWidth="1"/>
    <col min="7667" max="7667" width="25.125" style="2" customWidth="1"/>
    <col min="7668" max="7668" width="23.125" style="2" customWidth="1"/>
    <col min="7669" max="7669" width="26.125" style="2" customWidth="1"/>
    <col min="7670" max="7675" width="5.25" style="2" customWidth="1"/>
    <col min="7676" max="7677" width="4.125" style="2" customWidth="1"/>
    <col min="7678" max="7685" width="5.125" style="2" customWidth="1"/>
    <col min="7686" max="7877" width="12.75" style="2" customWidth="1"/>
    <col min="7878" max="7917" width="13.875" style="2"/>
    <col min="7918" max="7918" width="2" style="2" customWidth="1"/>
    <col min="7919" max="7919" width="10.75" style="2" customWidth="1"/>
    <col min="7920" max="7920" width="53.375" style="2" customWidth="1"/>
    <col min="7921" max="7921" width="26.625" style="2" bestFit="1" customWidth="1"/>
    <col min="7922" max="7922" width="17.375" style="2" customWidth="1"/>
    <col min="7923" max="7923" width="25.125" style="2" customWidth="1"/>
    <col min="7924" max="7924" width="23.125" style="2" customWidth="1"/>
    <col min="7925" max="7925" width="26.125" style="2" customWidth="1"/>
    <col min="7926" max="7931" width="5.25" style="2" customWidth="1"/>
    <col min="7932" max="7933" width="4.125" style="2" customWidth="1"/>
    <col min="7934" max="7941" width="5.125" style="2" customWidth="1"/>
    <col min="7942" max="8133" width="12.75" style="2" customWidth="1"/>
    <col min="8134" max="8173" width="13.875" style="2"/>
    <col min="8174" max="8174" width="2" style="2" customWidth="1"/>
    <col min="8175" max="8175" width="10.75" style="2" customWidth="1"/>
    <col min="8176" max="8176" width="53.375" style="2" customWidth="1"/>
    <col min="8177" max="8177" width="26.625" style="2" bestFit="1" customWidth="1"/>
    <col min="8178" max="8178" width="17.375" style="2" customWidth="1"/>
    <col min="8179" max="8179" width="25.125" style="2" customWidth="1"/>
    <col min="8180" max="8180" width="23.125" style="2" customWidth="1"/>
    <col min="8181" max="8181" width="26.125" style="2" customWidth="1"/>
    <col min="8182" max="8187" width="5.25" style="2" customWidth="1"/>
    <col min="8188" max="8189" width="4.125" style="2" customWidth="1"/>
    <col min="8190" max="8197" width="5.125" style="2" customWidth="1"/>
    <col min="8198" max="8389" width="12.75" style="2" customWidth="1"/>
    <col min="8390" max="8429" width="13.875" style="2"/>
    <col min="8430" max="8430" width="2" style="2" customWidth="1"/>
    <col min="8431" max="8431" width="10.75" style="2" customWidth="1"/>
    <col min="8432" max="8432" width="53.375" style="2" customWidth="1"/>
    <col min="8433" max="8433" width="26.625" style="2" bestFit="1" customWidth="1"/>
    <col min="8434" max="8434" width="17.375" style="2" customWidth="1"/>
    <col min="8435" max="8435" width="25.125" style="2" customWidth="1"/>
    <col min="8436" max="8436" width="23.125" style="2" customWidth="1"/>
    <col min="8437" max="8437" width="26.125" style="2" customWidth="1"/>
    <col min="8438" max="8443" width="5.25" style="2" customWidth="1"/>
    <col min="8444" max="8445" width="4.125" style="2" customWidth="1"/>
    <col min="8446" max="8453" width="5.125" style="2" customWidth="1"/>
    <col min="8454" max="8645" width="12.75" style="2" customWidth="1"/>
    <col min="8646" max="8685" width="13.875" style="2"/>
    <col min="8686" max="8686" width="2" style="2" customWidth="1"/>
    <col min="8687" max="8687" width="10.75" style="2" customWidth="1"/>
    <col min="8688" max="8688" width="53.375" style="2" customWidth="1"/>
    <col min="8689" max="8689" width="26.625" style="2" bestFit="1" customWidth="1"/>
    <col min="8690" max="8690" width="17.375" style="2" customWidth="1"/>
    <col min="8691" max="8691" width="25.125" style="2" customWidth="1"/>
    <col min="8692" max="8692" width="23.125" style="2" customWidth="1"/>
    <col min="8693" max="8693" width="26.125" style="2" customWidth="1"/>
    <col min="8694" max="8699" width="5.25" style="2" customWidth="1"/>
    <col min="8700" max="8701" width="4.125" style="2" customWidth="1"/>
    <col min="8702" max="8709" width="5.125" style="2" customWidth="1"/>
    <col min="8710" max="8901" width="12.75" style="2" customWidth="1"/>
    <col min="8902" max="8941" width="13.875" style="2"/>
    <col min="8942" max="8942" width="2" style="2" customWidth="1"/>
    <col min="8943" max="8943" width="10.75" style="2" customWidth="1"/>
    <col min="8944" max="8944" width="53.375" style="2" customWidth="1"/>
    <col min="8945" max="8945" width="26.625" style="2" bestFit="1" customWidth="1"/>
    <col min="8946" max="8946" width="17.375" style="2" customWidth="1"/>
    <col min="8947" max="8947" width="25.125" style="2" customWidth="1"/>
    <col min="8948" max="8948" width="23.125" style="2" customWidth="1"/>
    <col min="8949" max="8949" width="26.125" style="2" customWidth="1"/>
    <col min="8950" max="8955" width="5.25" style="2" customWidth="1"/>
    <col min="8956" max="8957" width="4.125" style="2" customWidth="1"/>
    <col min="8958" max="8965" width="5.125" style="2" customWidth="1"/>
    <col min="8966" max="9157" width="12.75" style="2" customWidth="1"/>
    <col min="9158" max="9197" width="13.875" style="2"/>
    <col min="9198" max="9198" width="2" style="2" customWidth="1"/>
    <col min="9199" max="9199" width="10.75" style="2" customWidth="1"/>
    <col min="9200" max="9200" width="53.375" style="2" customWidth="1"/>
    <col min="9201" max="9201" width="26.625" style="2" bestFit="1" customWidth="1"/>
    <col min="9202" max="9202" width="17.375" style="2" customWidth="1"/>
    <col min="9203" max="9203" width="25.125" style="2" customWidth="1"/>
    <col min="9204" max="9204" width="23.125" style="2" customWidth="1"/>
    <col min="9205" max="9205" width="26.125" style="2" customWidth="1"/>
    <col min="9206" max="9211" width="5.25" style="2" customWidth="1"/>
    <col min="9212" max="9213" width="4.125" style="2" customWidth="1"/>
    <col min="9214" max="9221" width="5.125" style="2" customWidth="1"/>
    <col min="9222" max="9413" width="12.75" style="2" customWidth="1"/>
    <col min="9414" max="9453" width="13.875" style="2"/>
    <col min="9454" max="9454" width="2" style="2" customWidth="1"/>
    <col min="9455" max="9455" width="10.75" style="2" customWidth="1"/>
    <col min="9456" max="9456" width="53.375" style="2" customWidth="1"/>
    <col min="9457" max="9457" width="26.625" style="2" bestFit="1" customWidth="1"/>
    <col min="9458" max="9458" width="17.375" style="2" customWidth="1"/>
    <col min="9459" max="9459" width="25.125" style="2" customWidth="1"/>
    <col min="9460" max="9460" width="23.125" style="2" customWidth="1"/>
    <col min="9461" max="9461" width="26.125" style="2" customWidth="1"/>
    <col min="9462" max="9467" width="5.25" style="2" customWidth="1"/>
    <col min="9468" max="9469" width="4.125" style="2" customWidth="1"/>
    <col min="9470" max="9477" width="5.125" style="2" customWidth="1"/>
    <col min="9478" max="9669" width="12.75" style="2" customWidth="1"/>
    <col min="9670" max="9709" width="13.875" style="2"/>
    <col min="9710" max="9710" width="2" style="2" customWidth="1"/>
    <col min="9711" max="9711" width="10.75" style="2" customWidth="1"/>
    <col min="9712" max="9712" width="53.375" style="2" customWidth="1"/>
    <col min="9713" max="9713" width="26.625" style="2" bestFit="1" customWidth="1"/>
    <col min="9714" max="9714" width="17.375" style="2" customWidth="1"/>
    <col min="9715" max="9715" width="25.125" style="2" customWidth="1"/>
    <col min="9716" max="9716" width="23.125" style="2" customWidth="1"/>
    <col min="9717" max="9717" width="26.125" style="2" customWidth="1"/>
    <col min="9718" max="9723" width="5.25" style="2" customWidth="1"/>
    <col min="9724" max="9725" width="4.125" style="2" customWidth="1"/>
    <col min="9726" max="9733" width="5.125" style="2" customWidth="1"/>
    <col min="9734" max="9925" width="12.75" style="2" customWidth="1"/>
    <col min="9926" max="9965" width="13.875" style="2"/>
    <col min="9966" max="9966" width="2" style="2" customWidth="1"/>
    <col min="9967" max="9967" width="10.75" style="2" customWidth="1"/>
    <col min="9968" max="9968" width="53.375" style="2" customWidth="1"/>
    <col min="9969" max="9969" width="26.625" style="2" bestFit="1" customWidth="1"/>
    <col min="9970" max="9970" width="17.375" style="2" customWidth="1"/>
    <col min="9971" max="9971" width="25.125" style="2" customWidth="1"/>
    <col min="9972" max="9972" width="23.125" style="2" customWidth="1"/>
    <col min="9973" max="9973" width="26.125" style="2" customWidth="1"/>
    <col min="9974" max="9979" width="5.25" style="2" customWidth="1"/>
    <col min="9980" max="9981" width="4.125" style="2" customWidth="1"/>
    <col min="9982" max="9989" width="5.125" style="2" customWidth="1"/>
    <col min="9990" max="10181" width="12.75" style="2" customWidth="1"/>
    <col min="10182" max="10221" width="13.875" style="2"/>
    <col min="10222" max="10222" width="2" style="2" customWidth="1"/>
    <col min="10223" max="10223" width="10.75" style="2" customWidth="1"/>
    <col min="10224" max="10224" width="53.375" style="2" customWidth="1"/>
    <col min="10225" max="10225" width="26.625" style="2" bestFit="1" customWidth="1"/>
    <col min="10226" max="10226" width="17.375" style="2" customWidth="1"/>
    <col min="10227" max="10227" width="25.125" style="2" customWidth="1"/>
    <col min="10228" max="10228" width="23.125" style="2" customWidth="1"/>
    <col min="10229" max="10229" width="26.125" style="2" customWidth="1"/>
    <col min="10230" max="10235" width="5.25" style="2" customWidth="1"/>
    <col min="10236" max="10237" width="4.125" style="2" customWidth="1"/>
    <col min="10238" max="10245" width="5.125" style="2" customWidth="1"/>
    <col min="10246" max="10437" width="12.75" style="2" customWidth="1"/>
    <col min="10438" max="10477" width="13.875" style="2"/>
    <col min="10478" max="10478" width="2" style="2" customWidth="1"/>
    <col min="10479" max="10479" width="10.75" style="2" customWidth="1"/>
    <col min="10480" max="10480" width="53.375" style="2" customWidth="1"/>
    <col min="10481" max="10481" width="26.625" style="2" bestFit="1" customWidth="1"/>
    <col min="10482" max="10482" width="17.375" style="2" customWidth="1"/>
    <col min="10483" max="10483" width="25.125" style="2" customWidth="1"/>
    <col min="10484" max="10484" width="23.125" style="2" customWidth="1"/>
    <col min="10485" max="10485" width="26.125" style="2" customWidth="1"/>
    <col min="10486" max="10491" width="5.25" style="2" customWidth="1"/>
    <col min="10492" max="10493" width="4.125" style="2" customWidth="1"/>
    <col min="10494" max="10501" width="5.125" style="2" customWidth="1"/>
    <col min="10502" max="10693" width="12.75" style="2" customWidth="1"/>
    <col min="10694" max="10733" width="13.875" style="2"/>
    <col min="10734" max="10734" width="2" style="2" customWidth="1"/>
    <col min="10735" max="10735" width="10.75" style="2" customWidth="1"/>
    <col min="10736" max="10736" width="53.375" style="2" customWidth="1"/>
    <col min="10737" max="10737" width="26.625" style="2" bestFit="1" customWidth="1"/>
    <col min="10738" max="10738" width="17.375" style="2" customWidth="1"/>
    <col min="10739" max="10739" width="25.125" style="2" customWidth="1"/>
    <col min="10740" max="10740" width="23.125" style="2" customWidth="1"/>
    <col min="10741" max="10741" width="26.125" style="2" customWidth="1"/>
    <col min="10742" max="10747" width="5.25" style="2" customWidth="1"/>
    <col min="10748" max="10749" width="4.125" style="2" customWidth="1"/>
    <col min="10750" max="10757" width="5.125" style="2" customWidth="1"/>
    <col min="10758" max="10949" width="12.75" style="2" customWidth="1"/>
    <col min="10950" max="10989" width="13.875" style="2"/>
    <col min="10990" max="10990" width="2" style="2" customWidth="1"/>
    <col min="10991" max="10991" width="10.75" style="2" customWidth="1"/>
    <col min="10992" max="10992" width="53.375" style="2" customWidth="1"/>
    <col min="10993" max="10993" width="26.625" style="2" bestFit="1" customWidth="1"/>
    <col min="10994" max="10994" width="17.375" style="2" customWidth="1"/>
    <col min="10995" max="10995" width="25.125" style="2" customWidth="1"/>
    <col min="10996" max="10996" width="23.125" style="2" customWidth="1"/>
    <col min="10997" max="10997" width="26.125" style="2" customWidth="1"/>
    <col min="10998" max="11003" width="5.25" style="2" customWidth="1"/>
    <col min="11004" max="11005" width="4.125" style="2" customWidth="1"/>
    <col min="11006" max="11013" width="5.125" style="2" customWidth="1"/>
    <col min="11014" max="11205" width="12.75" style="2" customWidth="1"/>
    <col min="11206" max="11245" width="13.875" style="2"/>
    <col min="11246" max="11246" width="2" style="2" customWidth="1"/>
    <col min="11247" max="11247" width="10.75" style="2" customWidth="1"/>
    <col min="11248" max="11248" width="53.375" style="2" customWidth="1"/>
    <col min="11249" max="11249" width="26.625" style="2" bestFit="1" customWidth="1"/>
    <col min="11250" max="11250" width="17.375" style="2" customWidth="1"/>
    <col min="11251" max="11251" width="25.125" style="2" customWidth="1"/>
    <col min="11252" max="11252" width="23.125" style="2" customWidth="1"/>
    <col min="11253" max="11253" width="26.125" style="2" customWidth="1"/>
    <col min="11254" max="11259" width="5.25" style="2" customWidth="1"/>
    <col min="11260" max="11261" width="4.125" style="2" customWidth="1"/>
    <col min="11262" max="11269" width="5.125" style="2" customWidth="1"/>
    <col min="11270" max="11461" width="12.75" style="2" customWidth="1"/>
    <col min="11462" max="11501" width="13.875" style="2"/>
    <col min="11502" max="11502" width="2" style="2" customWidth="1"/>
    <col min="11503" max="11503" width="10.75" style="2" customWidth="1"/>
    <col min="11504" max="11504" width="53.375" style="2" customWidth="1"/>
    <col min="11505" max="11505" width="26.625" style="2" bestFit="1" customWidth="1"/>
    <col min="11506" max="11506" width="17.375" style="2" customWidth="1"/>
    <col min="11507" max="11507" width="25.125" style="2" customWidth="1"/>
    <col min="11508" max="11508" width="23.125" style="2" customWidth="1"/>
    <col min="11509" max="11509" width="26.125" style="2" customWidth="1"/>
    <col min="11510" max="11515" width="5.25" style="2" customWidth="1"/>
    <col min="11516" max="11517" width="4.125" style="2" customWidth="1"/>
    <col min="11518" max="11525" width="5.125" style="2" customWidth="1"/>
    <col min="11526" max="11717" width="12.75" style="2" customWidth="1"/>
    <col min="11718" max="11757" width="13.875" style="2"/>
    <col min="11758" max="11758" width="2" style="2" customWidth="1"/>
    <col min="11759" max="11759" width="10.75" style="2" customWidth="1"/>
    <col min="11760" max="11760" width="53.375" style="2" customWidth="1"/>
    <col min="11761" max="11761" width="26.625" style="2" bestFit="1" customWidth="1"/>
    <col min="11762" max="11762" width="17.375" style="2" customWidth="1"/>
    <col min="11763" max="11763" width="25.125" style="2" customWidth="1"/>
    <col min="11764" max="11764" width="23.125" style="2" customWidth="1"/>
    <col min="11765" max="11765" width="26.125" style="2" customWidth="1"/>
    <col min="11766" max="11771" width="5.25" style="2" customWidth="1"/>
    <col min="11772" max="11773" width="4.125" style="2" customWidth="1"/>
    <col min="11774" max="11781" width="5.125" style="2" customWidth="1"/>
    <col min="11782" max="11973" width="12.75" style="2" customWidth="1"/>
    <col min="11974" max="12013" width="13.875" style="2"/>
    <col min="12014" max="12014" width="2" style="2" customWidth="1"/>
    <col min="12015" max="12015" width="10.75" style="2" customWidth="1"/>
    <col min="12016" max="12016" width="53.375" style="2" customWidth="1"/>
    <col min="12017" max="12017" width="26.625" style="2" bestFit="1" customWidth="1"/>
    <col min="12018" max="12018" width="17.375" style="2" customWidth="1"/>
    <col min="12019" max="12019" width="25.125" style="2" customWidth="1"/>
    <col min="12020" max="12020" width="23.125" style="2" customWidth="1"/>
    <col min="12021" max="12021" width="26.125" style="2" customWidth="1"/>
    <col min="12022" max="12027" width="5.25" style="2" customWidth="1"/>
    <col min="12028" max="12029" width="4.125" style="2" customWidth="1"/>
    <col min="12030" max="12037" width="5.125" style="2" customWidth="1"/>
    <col min="12038" max="12229" width="12.75" style="2" customWidth="1"/>
    <col min="12230" max="12269" width="13.875" style="2"/>
    <col min="12270" max="12270" width="2" style="2" customWidth="1"/>
    <col min="12271" max="12271" width="10.75" style="2" customWidth="1"/>
    <col min="12272" max="12272" width="53.375" style="2" customWidth="1"/>
    <col min="12273" max="12273" width="26.625" style="2" bestFit="1" customWidth="1"/>
    <col min="12274" max="12274" width="17.375" style="2" customWidth="1"/>
    <col min="12275" max="12275" width="25.125" style="2" customWidth="1"/>
    <col min="12276" max="12276" width="23.125" style="2" customWidth="1"/>
    <col min="12277" max="12277" width="26.125" style="2" customWidth="1"/>
    <col min="12278" max="12283" width="5.25" style="2" customWidth="1"/>
    <col min="12284" max="12285" width="4.125" style="2" customWidth="1"/>
    <col min="12286" max="12293" width="5.125" style="2" customWidth="1"/>
    <col min="12294" max="12485" width="12.75" style="2" customWidth="1"/>
    <col min="12486" max="12525" width="13.875" style="2"/>
    <col min="12526" max="12526" width="2" style="2" customWidth="1"/>
    <col min="12527" max="12527" width="10.75" style="2" customWidth="1"/>
    <col min="12528" max="12528" width="53.375" style="2" customWidth="1"/>
    <col min="12529" max="12529" width="26.625" style="2" bestFit="1" customWidth="1"/>
    <col min="12530" max="12530" width="17.375" style="2" customWidth="1"/>
    <col min="12531" max="12531" width="25.125" style="2" customWidth="1"/>
    <col min="12532" max="12532" width="23.125" style="2" customWidth="1"/>
    <col min="12533" max="12533" width="26.125" style="2" customWidth="1"/>
    <col min="12534" max="12539" width="5.25" style="2" customWidth="1"/>
    <col min="12540" max="12541" width="4.125" style="2" customWidth="1"/>
    <col min="12542" max="12549" width="5.125" style="2" customWidth="1"/>
    <col min="12550" max="12741" width="12.75" style="2" customWidth="1"/>
    <col min="12742" max="12781" width="13.875" style="2"/>
    <col min="12782" max="12782" width="2" style="2" customWidth="1"/>
    <col min="12783" max="12783" width="10.75" style="2" customWidth="1"/>
    <col min="12784" max="12784" width="53.375" style="2" customWidth="1"/>
    <col min="12785" max="12785" width="26.625" style="2" bestFit="1" customWidth="1"/>
    <col min="12786" max="12786" width="17.375" style="2" customWidth="1"/>
    <col min="12787" max="12787" width="25.125" style="2" customWidth="1"/>
    <col min="12788" max="12788" width="23.125" style="2" customWidth="1"/>
    <col min="12789" max="12789" width="26.125" style="2" customWidth="1"/>
    <col min="12790" max="12795" width="5.25" style="2" customWidth="1"/>
    <col min="12796" max="12797" width="4.125" style="2" customWidth="1"/>
    <col min="12798" max="12805" width="5.125" style="2" customWidth="1"/>
    <col min="12806" max="12997" width="12.75" style="2" customWidth="1"/>
    <col min="12998" max="13037" width="13.875" style="2"/>
    <col min="13038" max="13038" width="2" style="2" customWidth="1"/>
    <col min="13039" max="13039" width="10.75" style="2" customWidth="1"/>
    <col min="13040" max="13040" width="53.375" style="2" customWidth="1"/>
    <col min="13041" max="13041" width="26.625" style="2" bestFit="1" customWidth="1"/>
    <col min="13042" max="13042" width="17.375" style="2" customWidth="1"/>
    <col min="13043" max="13043" width="25.125" style="2" customWidth="1"/>
    <col min="13044" max="13044" width="23.125" style="2" customWidth="1"/>
    <col min="13045" max="13045" width="26.125" style="2" customWidth="1"/>
    <col min="13046" max="13051" width="5.25" style="2" customWidth="1"/>
    <col min="13052" max="13053" width="4.125" style="2" customWidth="1"/>
    <col min="13054" max="13061" width="5.125" style="2" customWidth="1"/>
    <col min="13062" max="13253" width="12.75" style="2" customWidth="1"/>
    <col min="13254" max="13293" width="13.875" style="2"/>
    <col min="13294" max="13294" width="2" style="2" customWidth="1"/>
    <col min="13295" max="13295" width="10.75" style="2" customWidth="1"/>
    <col min="13296" max="13296" width="53.375" style="2" customWidth="1"/>
    <col min="13297" max="13297" width="26.625" style="2" bestFit="1" customWidth="1"/>
    <col min="13298" max="13298" width="17.375" style="2" customWidth="1"/>
    <col min="13299" max="13299" width="25.125" style="2" customWidth="1"/>
    <col min="13300" max="13300" width="23.125" style="2" customWidth="1"/>
    <col min="13301" max="13301" width="26.125" style="2" customWidth="1"/>
    <col min="13302" max="13307" width="5.25" style="2" customWidth="1"/>
    <col min="13308" max="13309" width="4.125" style="2" customWidth="1"/>
    <col min="13310" max="13317" width="5.125" style="2" customWidth="1"/>
    <col min="13318" max="13509" width="12.75" style="2" customWidth="1"/>
    <col min="13510" max="13549" width="13.875" style="2"/>
    <col min="13550" max="13550" width="2" style="2" customWidth="1"/>
    <col min="13551" max="13551" width="10.75" style="2" customWidth="1"/>
    <col min="13552" max="13552" width="53.375" style="2" customWidth="1"/>
    <col min="13553" max="13553" width="26.625" style="2" bestFit="1" customWidth="1"/>
    <col min="13554" max="13554" width="17.375" style="2" customWidth="1"/>
    <col min="13555" max="13555" width="25.125" style="2" customWidth="1"/>
    <col min="13556" max="13556" width="23.125" style="2" customWidth="1"/>
    <col min="13557" max="13557" width="26.125" style="2" customWidth="1"/>
    <col min="13558" max="13563" width="5.25" style="2" customWidth="1"/>
    <col min="13564" max="13565" width="4.125" style="2" customWidth="1"/>
    <col min="13566" max="13573" width="5.125" style="2" customWidth="1"/>
    <col min="13574" max="13765" width="12.75" style="2" customWidth="1"/>
    <col min="13766" max="13805" width="13.875" style="2"/>
    <col min="13806" max="13806" width="2" style="2" customWidth="1"/>
    <col min="13807" max="13807" width="10.75" style="2" customWidth="1"/>
    <col min="13808" max="13808" width="53.375" style="2" customWidth="1"/>
    <col min="13809" max="13809" width="26.625" style="2" bestFit="1" customWidth="1"/>
    <col min="13810" max="13810" width="17.375" style="2" customWidth="1"/>
    <col min="13811" max="13811" width="25.125" style="2" customWidth="1"/>
    <col min="13812" max="13812" width="23.125" style="2" customWidth="1"/>
    <col min="13813" max="13813" width="26.125" style="2" customWidth="1"/>
    <col min="13814" max="13819" width="5.25" style="2" customWidth="1"/>
    <col min="13820" max="13821" width="4.125" style="2" customWidth="1"/>
    <col min="13822" max="13829" width="5.125" style="2" customWidth="1"/>
    <col min="13830" max="14021" width="12.75" style="2" customWidth="1"/>
    <col min="14022" max="14061" width="13.875" style="2"/>
    <col min="14062" max="14062" width="2" style="2" customWidth="1"/>
    <col min="14063" max="14063" width="10.75" style="2" customWidth="1"/>
    <col min="14064" max="14064" width="53.375" style="2" customWidth="1"/>
    <col min="14065" max="14065" width="26.625" style="2" bestFit="1" customWidth="1"/>
    <col min="14066" max="14066" width="17.375" style="2" customWidth="1"/>
    <col min="14067" max="14067" width="25.125" style="2" customWidth="1"/>
    <col min="14068" max="14068" width="23.125" style="2" customWidth="1"/>
    <col min="14069" max="14069" width="26.125" style="2" customWidth="1"/>
    <col min="14070" max="14075" width="5.25" style="2" customWidth="1"/>
    <col min="14076" max="14077" width="4.125" style="2" customWidth="1"/>
    <col min="14078" max="14085" width="5.125" style="2" customWidth="1"/>
    <col min="14086" max="14277" width="12.75" style="2" customWidth="1"/>
    <col min="14278" max="14317" width="13.875" style="2"/>
    <col min="14318" max="14318" width="2" style="2" customWidth="1"/>
    <col min="14319" max="14319" width="10.75" style="2" customWidth="1"/>
    <col min="14320" max="14320" width="53.375" style="2" customWidth="1"/>
    <col min="14321" max="14321" width="26.625" style="2" bestFit="1" customWidth="1"/>
    <col min="14322" max="14322" width="17.375" style="2" customWidth="1"/>
    <col min="14323" max="14323" width="25.125" style="2" customWidth="1"/>
    <col min="14324" max="14324" width="23.125" style="2" customWidth="1"/>
    <col min="14325" max="14325" width="26.125" style="2" customWidth="1"/>
    <col min="14326" max="14331" width="5.25" style="2" customWidth="1"/>
    <col min="14332" max="14333" width="4.125" style="2" customWidth="1"/>
    <col min="14334" max="14341" width="5.125" style="2" customWidth="1"/>
    <col min="14342" max="14533" width="12.75" style="2" customWidth="1"/>
    <col min="14534" max="14573" width="13.875" style="2"/>
    <col min="14574" max="14574" width="2" style="2" customWidth="1"/>
    <col min="14575" max="14575" width="10.75" style="2" customWidth="1"/>
    <col min="14576" max="14576" width="53.375" style="2" customWidth="1"/>
    <col min="14577" max="14577" width="26.625" style="2" bestFit="1" customWidth="1"/>
    <col min="14578" max="14578" width="17.375" style="2" customWidth="1"/>
    <col min="14579" max="14579" width="25.125" style="2" customWidth="1"/>
    <col min="14580" max="14580" width="23.125" style="2" customWidth="1"/>
    <col min="14581" max="14581" width="26.125" style="2" customWidth="1"/>
    <col min="14582" max="14587" width="5.25" style="2" customWidth="1"/>
    <col min="14588" max="14589" width="4.125" style="2" customWidth="1"/>
    <col min="14590" max="14597" width="5.125" style="2" customWidth="1"/>
    <col min="14598" max="14789" width="12.75" style="2" customWidth="1"/>
    <col min="14790" max="14829" width="13.875" style="2"/>
    <col min="14830" max="14830" width="2" style="2" customWidth="1"/>
    <col min="14831" max="14831" width="10.75" style="2" customWidth="1"/>
    <col min="14832" max="14832" width="53.375" style="2" customWidth="1"/>
    <col min="14833" max="14833" width="26.625" style="2" bestFit="1" customWidth="1"/>
    <col min="14834" max="14834" width="17.375" style="2" customWidth="1"/>
    <col min="14835" max="14835" width="25.125" style="2" customWidth="1"/>
    <col min="14836" max="14836" width="23.125" style="2" customWidth="1"/>
    <col min="14837" max="14837" width="26.125" style="2" customWidth="1"/>
    <col min="14838" max="14843" width="5.25" style="2" customWidth="1"/>
    <col min="14844" max="14845" width="4.125" style="2" customWidth="1"/>
    <col min="14846" max="14853" width="5.125" style="2" customWidth="1"/>
    <col min="14854" max="15045" width="12.75" style="2" customWidth="1"/>
    <col min="15046" max="15085" width="13.875" style="2"/>
    <col min="15086" max="15086" width="2" style="2" customWidth="1"/>
    <col min="15087" max="15087" width="10.75" style="2" customWidth="1"/>
    <col min="15088" max="15088" width="53.375" style="2" customWidth="1"/>
    <col min="15089" max="15089" width="26.625" style="2" bestFit="1" customWidth="1"/>
    <col min="15090" max="15090" width="17.375" style="2" customWidth="1"/>
    <col min="15091" max="15091" width="25.125" style="2" customWidth="1"/>
    <col min="15092" max="15092" width="23.125" style="2" customWidth="1"/>
    <col min="15093" max="15093" width="26.125" style="2" customWidth="1"/>
    <col min="15094" max="15099" width="5.25" style="2" customWidth="1"/>
    <col min="15100" max="15101" width="4.125" style="2" customWidth="1"/>
    <col min="15102" max="15109" width="5.125" style="2" customWidth="1"/>
    <col min="15110" max="15301" width="12.75" style="2" customWidth="1"/>
    <col min="15302" max="15341" width="13.875" style="2"/>
    <col min="15342" max="15342" width="2" style="2" customWidth="1"/>
    <col min="15343" max="15343" width="10.75" style="2" customWidth="1"/>
    <col min="15344" max="15344" width="53.375" style="2" customWidth="1"/>
    <col min="15345" max="15345" width="26.625" style="2" bestFit="1" customWidth="1"/>
    <col min="15346" max="15346" width="17.375" style="2" customWidth="1"/>
    <col min="15347" max="15347" width="25.125" style="2" customWidth="1"/>
    <col min="15348" max="15348" width="23.125" style="2" customWidth="1"/>
    <col min="15349" max="15349" width="26.125" style="2" customWidth="1"/>
    <col min="15350" max="15355" width="5.25" style="2" customWidth="1"/>
    <col min="15356" max="15357" width="4.125" style="2" customWidth="1"/>
    <col min="15358" max="15365" width="5.125" style="2" customWidth="1"/>
    <col min="15366" max="15557" width="12.75" style="2" customWidth="1"/>
    <col min="15558" max="15597" width="13.875" style="2"/>
    <col min="15598" max="15598" width="2" style="2" customWidth="1"/>
    <col min="15599" max="15599" width="10.75" style="2" customWidth="1"/>
    <col min="15600" max="15600" width="53.375" style="2" customWidth="1"/>
    <col min="15601" max="15601" width="26.625" style="2" bestFit="1" customWidth="1"/>
    <col min="15602" max="15602" width="17.375" style="2" customWidth="1"/>
    <col min="15603" max="15603" width="25.125" style="2" customWidth="1"/>
    <col min="15604" max="15604" width="23.125" style="2" customWidth="1"/>
    <col min="15605" max="15605" width="26.125" style="2" customWidth="1"/>
    <col min="15606" max="15611" width="5.25" style="2" customWidth="1"/>
    <col min="15612" max="15613" width="4.125" style="2" customWidth="1"/>
    <col min="15614" max="15621" width="5.125" style="2" customWidth="1"/>
    <col min="15622" max="15813" width="12.75" style="2" customWidth="1"/>
    <col min="15814" max="15853" width="13.875" style="2"/>
    <col min="15854" max="15854" width="2" style="2" customWidth="1"/>
    <col min="15855" max="15855" width="10.75" style="2" customWidth="1"/>
    <col min="15856" max="15856" width="53.375" style="2" customWidth="1"/>
    <col min="15857" max="15857" width="26.625" style="2" bestFit="1" customWidth="1"/>
    <col min="15858" max="15858" width="17.375" style="2" customWidth="1"/>
    <col min="15859" max="15859" width="25.125" style="2" customWidth="1"/>
    <col min="15860" max="15860" width="23.125" style="2" customWidth="1"/>
    <col min="15861" max="15861" width="26.125" style="2" customWidth="1"/>
    <col min="15862" max="15867" width="5.25" style="2" customWidth="1"/>
    <col min="15868" max="15869" width="4.125" style="2" customWidth="1"/>
    <col min="15870" max="15877" width="5.125" style="2" customWidth="1"/>
    <col min="15878" max="16069" width="12.75" style="2" customWidth="1"/>
    <col min="16070" max="16109" width="13.875" style="2"/>
    <col min="16110" max="16110" width="2" style="2" customWidth="1"/>
    <col min="16111" max="16111" width="10.75" style="2" customWidth="1"/>
    <col min="16112" max="16112" width="53.375" style="2" customWidth="1"/>
    <col min="16113" max="16113" width="26.625" style="2" bestFit="1" customWidth="1"/>
    <col min="16114" max="16114" width="17.375" style="2" customWidth="1"/>
    <col min="16115" max="16115" width="25.125" style="2" customWidth="1"/>
    <col min="16116" max="16116" width="23.125" style="2" customWidth="1"/>
    <col min="16117" max="16117" width="26.125" style="2" customWidth="1"/>
    <col min="16118" max="16123" width="5.25" style="2" customWidth="1"/>
    <col min="16124" max="16125" width="4.125" style="2" customWidth="1"/>
    <col min="16126" max="16133" width="5.125" style="2" customWidth="1"/>
    <col min="16134" max="16325" width="12.75" style="2" customWidth="1"/>
    <col min="16326" max="16384" width="13.875" style="2"/>
  </cols>
  <sheetData>
    <row r="1" spans="1:197" x14ac:dyDescent="0.25">
      <c r="A1" s="80"/>
      <c r="B1" s="81"/>
      <c r="C1" s="82"/>
      <c r="D1" s="83"/>
      <c r="E1" s="83"/>
      <c r="F1" s="84"/>
      <c r="G1" s="85"/>
      <c r="H1" s="85"/>
      <c r="I1" s="192"/>
      <c r="J1" s="85"/>
      <c r="K1" s="86"/>
    </row>
    <row r="2" spans="1:197" ht="23.25" customHeight="1" x14ac:dyDescent="0.25">
      <c r="A2" s="87"/>
      <c r="B2" s="263" t="s">
        <v>0</v>
      </c>
      <c r="C2" s="264"/>
      <c r="D2" s="264"/>
      <c r="E2" s="264"/>
      <c r="F2" s="265"/>
      <c r="K2" s="88"/>
    </row>
    <row r="3" spans="1:197" ht="18" customHeight="1" x14ac:dyDescent="0.25">
      <c r="A3" s="87"/>
      <c r="B3" s="40" t="s">
        <v>1</v>
      </c>
      <c r="C3" s="266" t="s">
        <v>2</v>
      </c>
      <c r="D3" s="267"/>
      <c r="E3" s="41" t="s">
        <v>3</v>
      </c>
      <c r="F3" s="172">
        <v>3</v>
      </c>
      <c r="K3" s="88"/>
    </row>
    <row r="4" spans="1:197" ht="16.2" thickBot="1" x14ac:dyDescent="0.3">
      <c r="A4" s="87"/>
      <c r="B4" s="112"/>
      <c r="C4" s="112"/>
      <c r="D4" s="113"/>
      <c r="G4" s="95"/>
      <c r="H4" s="95"/>
      <c r="I4" s="194"/>
      <c r="J4" s="95"/>
      <c r="K4" s="88"/>
    </row>
    <row r="5" spans="1:197" x14ac:dyDescent="0.25">
      <c r="A5" s="87"/>
      <c r="B5" s="80"/>
      <c r="C5" s="81"/>
      <c r="D5" s="83"/>
      <c r="E5" s="83"/>
      <c r="F5" s="84"/>
      <c r="G5" s="85"/>
      <c r="H5" s="85"/>
      <c r="I5" s="192"/>
      <c r="J5" s="86"/>
      <c r="K5" s="88"/>
    </row>
    <row r="6" spans="1:197" ht="16.2" thickBot="1" x14ac:dyDescent="0.3">
      <c r="A6" s="87"/>
      <c r="B6" s="87"/>
      <c r="J6" s="88"/>
      <c r="K6" s="88"/>
    </row>
    <row r="7" spans="1:197" ht="16.5" customHeight="1" thickBot="1" x14ac:dyDescent="0.3">
      <c r="A7" s="87"/>
      <c r="B7" s="117"/>
      <c r="C7" s="274" t="s">
        <v>4</v>
      </c>
      <c r="D7" s="275"/>
      <c r="E7" s="275"/>
      <c r="F7" s="275"/>
      <c r="G7" s="275"/>
      <c r="H7" s="276"/>
      <c r="I7" s="195"/>
      <c r="J7" s="88"/>
      <c r="K7" s="88"/>
    </row>
    <row r="8" spans="1:197" ht="24.75" customHeight="1" x14ac:dyDescent="0.25">
      <c r="A8" s="87"/>
      <c r="B8" s="117"/>
      <c r="C8" s="268" t="s">
        <v>5</v>
      </c>
      <c r="D8" s="269"/>
      <c r="E8" s="269"/>
      <c r="F8" s="269"/>
      <c r="G8" s="269"/>
      <c r="H8" s="270"/>
      <c r="I8" s="14"/>
      <c r="J8" s="88"/>
      <c r="K8" s="88"/>
    </row>
    <row r="9" spans="1:197" ht="59.25" customHeight="1" thickBot="1" x14ac:dyDescent="0.3">
      <c r="A9" s="87"/>
      <c r="B9" s="117"/>
      <c r="C9" s="271"/>
      <c r="D9" s="272"/>
      <c r="E9" s="272"/>
      <c r="F9" s="272"/>
      <c r="G9" s="272"/>
      <c r="H9" s="273"/>
      <c r="I9" s="14"/>
      <c r="J9" s="88"/>
      <c r="K9" s="88"/>
    </row>
    <row r="10" spans="1:197" ht="59.25" customHeight="1" thickBot="1" x14ac:dyDescent="0.3">
      <c r="A10" s="87"/>
      <c r="B10" s="117"/>
      <c r="C10" s="241" t="s">
        <v>137</v>
      </c>
      <c r="D10" s="242"/>
      <c r="E10" s="242"/>
      <c r="F10" s="242"/>
      <c r="G10" s="242"/>
      <c r="H10" s="243"/>
      <c r="I10" s="1"/>
      <c r="J10" s="88"/>
      <c r="K10" s="88"/>
    </row>
    <row r="11" spans="1:197" s="3" customFormat="1" ht="13.8" x14ac:dyDescent="0.25">
      <c r="A11" s="89"/>
      <c r="B11" s="119"/>
      <c r="C11" s="258" t="s">
        <v>6</v>
      </c>
      <c r="D11" s="259" t="s">
        <v>7</v>
      </c>
      <c r="E11" s="171" t="s">
        <v>8</v>
      </c>
      <c r="F11" s="171" t="s">
        <v>118</v>
      </c>
      <c r="G11" s="171" t="s">
        <v>9</v>
      </c>
      <c r="H11" s="108" t="s">
        <v>10</v>
      </c>
      <c r="I11" s="1"/>
      <c r="J11" s="88"/>
      <c r="K11" s="88"/>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48.75" customHeight="1" x14ac:dyDescent="0.25">
      <c r="A12" s="89"/>
      <c r="B12" s="119"/>
      <c r="C12" s="251"/>
      <c r="D12" s="254"/>
      <c r="E12" s="107" t="s">
        <v>11</v>
      </c>
      <c r="F12" s="107" t="s">
        <v>119</v>
      </c>
      <c r="G12" s="107" t="s">
        <v>12</v>
      </c>
      <c r="H12" s="109" t="s">
        <v>13</v>
      </c>
      <c r="I12" s="1"/>
      <c r="J12" s="88"/>
      <c r="K12" s="88"/>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8.5" customHeight="1" thickBot="1" x14ac:dyDescent="0.3">
      <c r="A13" s="89"/>
      <c r="B13" s="119"/>
      <c r="C13" s="57" t="s">
        <v>14</v>
      </c>
      <c r="D13" s="255"/>
      <c r="E13" s="58" t="s">
        <v>15</v>
      </c>
      <c r="F13" s="58" t="s">
        <v>16</v>
      </c>
      <c r="G13" s="58" t="s">
        <v>17</v>
      </c>
      <c r="H13" s="110" t="s">
        <v>18</v>
      </c>
      <c r="I13" s="1"/>
      <c r="J13" s="88"/>
      <c r="K13" s="88"/>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28.5" customHeight="1" thickBot="1" x14ac:dyDescent="0.3">
      <c r="A14" s="89"/>
      <c r="B14" s="119"/>
      <c r="C14" s="260" t="s">
        <v>129</v>
      </c>
      <c r="D14" s="261"/>
      <c r="E14" s="261"/>
      <c r="F14" s="261"/>
      <c r="G14" s="261"/>
      <c r="H14" s="262"/>
      <c r="I14" s="1"/>
      <c r="J14" s="88"/>
      <c r="K14" s="88"/>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21" customHeight="1" x14ac:dyDescent="0.25">
      <c r="A15" s="89"/>
      <c r="B15" s="119"/>
      <c r="C15" s="241" t="s">
        <v>19</v>
      </c>
      <c r="D15" s="242"/>
      <c r="E15" s="242"/>
      <c r="F15" s="242"/>
      <c r="G15" s="242"/>
      <c r="H15" s="243"/>
      <c r="I15" s="1"/>
      <c r="J15" s="88"/>
      <c r="K15" s="88"/>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19.5" customHeight="1" x14ac:dyDescent="0.25">
      <c r="A16" s="89"/>
      <c r="B16" s="119"/>
      <c r="C16" s="244" t="s">
        <v>20</v>
      </c>
      <c r="D16" s="245"/>
      <c r="E16" s="245"/>
      <c r="F16" s="245"/>
      <c r="G16" s="245"/>
      <c r="H16" s="246"/>
      <c r="I16" s="1"/>
      <c r="J16" s="88"/>
      <c r="K16" s="88"/>
      <c r="L16" s="196"/>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13.8" x14ac:dyDescent="0.25">
      <c r="A17" s="89"/>
      <c r="B17" s="119"/>
      <c r="C17" s="59">
        <v>1</v>
      </c>
      <c r="D17" s="141" t="s">
        <v>128</v>
      </c>
      <c r="E17" s="174">
        <v>5500000</v>
      </c>
      <c r="F17" s="126">
        <v>7</v>
      </c>
      <c r="G17" s="125">
        <v>0.4</v>
      </c>
      <c r="H17" s="177">
        <f>ROUND((C17*E17*F17*G17),0)</f>
        <v>15400000</v>
      </c>
      <c r="I17" s="1"/>
      <c r="J17" s="88"/>
      <c r="K17" s="8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21.75" customHeight="1" x14ac:dyDescent="0.25">
      <c r="A18" s="89"/>
      <c r="B18" s="119"/>
      <c r="C18" s="59">
        <v>1</v>
      </c>
      <c r="D18" s="141" t="s">
        <v>63</v>
      </c>
      <c r="E18" s="174">
        <v>4000000</v>
      </c>
      <c r="F18" s="126">
        <v>7</v>
      </c>
      <c r="G18" s="125">
        <v>1</v>
      </c>
      <c r="H18" s="177">
        <f t="shared" ref="H18:H27" si="0">ROUND((C18*E18*F18*G18),0)</f>
        <v>28000000</v>
      </c>
      <c r="I18" s="1"/>
      <c r="J18" s="88"/>
      <c r="K18" s="8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16.2" customHeight="1" x14ac:dyDescent="0.25">
      <c r="A19" s="89"/>
      <c r="B19" s="119"/>
      <c r="C19" s="59">
        <v>1</v>
      </c>
      <c r="D19" s="141" t="s">
        <v>64</v>
      </c>
      <c r="E19" s="174">
        <v>5500000</v>
      </c>
      <c r="F19" s="126">
        <v>7</v>
      </c>
      <c r="G19" s="125">
        <v>0.3</v>
      </c>
      <c r="H19" s="177">
        <f t="shared" si="0"/>
        <v>11550000</v>
      </c>
      <c r="I19" s="1"/>
      <c r="J19" s="88"/>
      <c r="K19" s="8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16.2" customHeight="1" x14ac:dyDescent="0.25">
      <c r="A20" s="89"/>
      <c r="B20" s="119"/>
      <c r="C20" s="59">
        <v>1</v>
      </c>
      <c r="D20" s="141" t="s">
        <v>126</v>
      </c>
      <c r="E20" s="174">
        <v>5500000</v>
      </c>
      <c r="F20" s="126">
        <v>7</v>
      </c>
      <c r="G20" s="125">
        <v>0.3</v>
      </c>
      <c r="H20" s="177">
        <f t="shared" ref="H20" si="1">ROUND((C20*E20*F20*G20),0)</f>
        <v>11550000</v>
      </c>
      <c r="I20" s="1"/>
      <c r="J20" s="88"/>
      <c r="K20" s="88"/>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ht="16.2" customHeight="1" x14ac:dyDescent="0.25">
      <c r="A21" s="89"/>
      <c r="B21" s="119"/>
      <c r="C21" s="59">
        <v>1</v>
      </c>
      <c r="D21" s="127" t="s">
        <v>65</v>
      </c>
      <c r="E21" s="174">
        <v>3000000</v>
      </c>
      <c r="F21" s="126">
        <v>7</v>
      </c>
      <c r="G21" s="125">
        <v>0.4</v>
      </c>
      <c r="H21" s="177">
        <f t="shared" si="0"/>
        <v>8400000</v>
      </c>
      <c r="I21" s="1"/>
      <c r="J21" s="88"/>
      <c r="K21" s="88"/>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16.2" customHeight="1" x14ac:dyDescent="0.25">
      <c r="A22" s="89"/>
      <c r="B22" s="119"/>
      <c r="C22" s="59">
        <v>1</v>
      </c>
      <c r="D22" s="197" t="s">
        <v>66</v>
      </c>
      <c r="E22" s="175">
        <v>3000000</v>
      </c>
      <c r="F22" s="126">
        <v>7</v>
      </c>
      <c r="G22" s="125">
        <v>0.2</v>
      </c>
      <c r="H22" s="177">
        <f t="shared" si="0"/>
        <v>4200000</v>
      </c>
      <c r="I22" s="1"/>
      <c r="J22" s="88"/>
      <c r="K22" s="88"/>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13.8" x14ac:dyDescent="0.25">
      <c r="A23" s="89"/>
      <c r="B23" s="119"/>
      <c r="C23" s="244" t="s">
        <v>21</v>
      </c>
      <c r="D23" s="245"/>
      <c r="E23" s="245"/>
      <c r="F23" s="245"/>
      <c r="G23" s="245"/>
      <c r="H23" s="246"/>
      <c r="I23" s="1"/>
      <c r="J23" s="88"/>
      <c r="K23" s="88"/>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13.8" x14ac:dyDescent="0.25">
      <c r="A24" s="89"/>
      <c r="B24" s="119"/>
      <c r="C24" s="124">
        <v>1</v>
      </c>
      <c r="D24" s="198" t="s">
        <v>67</v>
      </c>
      <c r="E24" s="175">
        <v>2075000</v>
      </c>
      <c r="F24" s="126">
        <v>7</v>
      </c>
      <c r="G24" s="125">
        <v>1</v>
      </c>
      <c r="H24" s="177">
        <f t="shared" si="0"/>
        <v>14525000</v>
      </c>
      <c r="I24" s="1"/>
      <c r="J24" s="88"/>
      <c r="K24" s="88"/>
      <c r="L24" s="4"/>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13.8" x14ac:dyDescent="0.25">
      <c r="A25" s="89"/>
      <c r="B25" s="119"/>
      <c r="C25" s="129">
        <v>1</v>
      </c>
      <c r="D25" s="199" t="s">
        <v>68</v>
      </c>
      <c r="E25" s="176">
        <v>3000000</v>
      </c>
      <c r="F25" s="126">
        <v>7</v>
      </c>
      <c r="G25" s="125">
        <v>0.25</v>
      </c>
      <c r="H25" s="177">
        <f t="shared" si="0"/>
        <v>5250000</v>
      </c>
      <c r="I25" s="1"/>
      <c r="J25" s="88"/>
      <c r="K25" s="88"/>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3.8" x14ac:dyDescent="0.25">
      <c r="A26" s="89"/>
      <c r="B26" s="119"/>
      <c r="C26" s="244" t="s">
        <v>22</v>
      </c>
      <c r="D26" s="245"/>
      <c r="E26" s="245"/>
      <c r="F26" s="245"/>
      <c r="G26" s="245"/>
      <c r="H26" s="246"/>
      <c r="I26" s="1"/>
      <c r="J26" s="88"/>
      <c r="K26" s="88"/>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ht="13.8" x14ac:dyDescent="0.25">
      <c r="A27" s="89"/>
      <c r="B27" s="119"/>
      <c r="C27" s="129">
        <v>1</v>
      </c>
      <c r="D27" s="199" t="s">
        <v>69</v>
      </c>
      <c r="E27" s="176">
        <v>1800000</v>
      </c>
      <c r="F27" s="126">
        <v>7</v>
      </c>
      <c r="G27" s="125">
        <f>+G25</f>
        <v>0.25</v>
      </c>
      <c r="H27" s="177">
        <f t="shared" si="0"/>
        <v>3150000</v>
      </c>
      <c r="I27" s="1"/>
      <c r="J27" s="88"/>
      <c r="K27" s="88"/>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ht="16.5" customHeight="1" x14ac:dyDescent="0.25">
      <c r="A28" s="89"/>
      <c r="B28" s="119"/>
      <c r="C28" s="235" t="s">
        <v>23</v>
      </c>
      <c r="D28" s="236"/>
      <c r="E28" s="236"/>
      <c r="F28" s="236"/>
      <c r="G28" s="237"/>
      <c r="H28" s="60">
        <f>SUM(H17:H27)</f>
        <v>102025000</v>
      </c>
      <c r="I28" s="200"/>
      <c r="J28" s="88"/>
      <c r="K28" s="88"/>
      <c r="L28" s="1"/>
      <c r="M28" s="191" t="e">
        <f>+#REF!</f>
        <v>#REF!</v>
      </c>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ht="16.5" customHeight="1" x14ac:dyDescent="0.25">
      <c r="A29" s="119"/>
      <c r="B29" s="89"/>
      <c r="C29" s="235" t="s">
        <v>24</v>
      </c>
      <c r="D29" s="236"/>
      <c r="E29" s="236"/>
      <c r="F29" s="236"/>
      <c r="G29" s="237"/>
      <c r="H29" s="142">
        <v>2</v>
      </c>
      <c r="I29" s="114" t="s">
        <v>25</v>
      </c>
      <c r="J29" s="160"/>
      <c r="K29" s="11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17.25" customHeight="1" thickBot="1" x14ac:dyDescent="0.3">
      <c r="A30" s="89"/>
      <c r="B30" s="119"/>
      <c r="C30" s="238" t="s">
        <v>26</v>
      </c>
      <c r="D30" s="239"/>
      <c r="E30" s="239"/>
      <c r="F30" s="239"/>
      <c r="G30" s="240"/>
      <c r="H30" s="61">
        <f>H28*H29</f>
        <v>204050000</v>
      </c>
      <c r="I30" s="14"/>
      <c r="J30" s="88"/>
      <c r="K30" s="88"/>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13.8" x14ac:dyDescent="0.25">
      <c r="A31" s="89"/>
      <c r="B31" s="119"/>
      <c r="C31" s="250" t="s">
        <v>6</v>
      </c>
      <c r="D31" s="252" t="s">
        <v>27</v>
      </c>
      <c r="E31" s="254" t="s">
        <v>28</v>
      </c>
      <c r="F31" s="170" t="s">
        <v>29</v>
      </c>
      <c r="G31" s="256" t="s">
        <v>120</v>
      </c>
      <c r="H31" s="111" t="s">
        <v>10</v>
      </c>
      <c r="I31" s="1"/>
      <c r="J31" s="88"/>
      <c r="K31" s="88"/>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13.8" x14ac:dyDescent="0.25">
      <c r="A32" s="89"/>
      <c r="B32" s="119"/>
      <c r="C32" s="251"/>
      <c r="D32" s="252"/>
      <c r="E32" s="254"/>
      <c r="F32" s="55" t="s">
        <v>30</v>
      </c>
      <c r="G32" s="257"/>
      <c r="H32" s="56" t="s">
        <v>13</v>
      </c>
      <c r="I32" s="1"/>
      <c r="J32" s="88"/>
      <c r="K32" s="88"/>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14.4" thickBot="1" x14ac:dyDescent="0.3">
      <c r="A33" s="89"/>
      <c r="B33" s="119"/>
      <c r="C33" s="57" t="s">
        <v>31</v>
      </c>
      <c r="D33" s="253"/>
      <c r="E33" s="255"/>
      <c r="F33" s="58" t="s">
        <v>32</v>
      </c>
      <c r="G33" s="58" t="s">
        <v>33</v>
      </c>
      <c r="H33" s="110" t="s">
        <v>34</v>
      </c>
      <c r="I33" s="1"/>
      <c r="J33" s="88"/>
      <c r="K33" s="88"/>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30" customHeight="1" x14ac:dyDescent="0.25">
      <c r="A34" s="89"/>
      <c r="B34" s="119"/>
      <c r="C34" s="241" t="s">
        <v>35</v>
      </c>
      <c r="D34" s="242"/>
      <c r="E34" s="242"/>
      <c r="F34" s="242"/>
      <c r="G34" s="242"/>
      <c r="H34" s="243"/>
      <c r="I34" s="1"/>
      <c r="J34" s="88"/>
      <c r="K34" s="88"/>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13.8" x14ac:dyDescent="0.25">
      <c r="A35" s="89"/>
      <c r="B35" s="119"/>
      <c r="C35" s="244" t="s">
        <v>36</v>
      </c>
      <c r="D35" s="245"/>
      <c r="E35" s="245"/>
      <c r="F35" s="245"/>
      <c r="G35" s="245"/>
      <c r="H35" s="246"/>
      <c r="I35" s="1"/>
      <c r="J35" s="88"/>
      <c r="K35" s="88"/>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49.5" customHeight="1" x14ac:dyDescent="0.25">
      <c r="A36" s="89"/>
      <c r="B36" s="119"/>
      <c r="C36" s="130">
        <v>1</v>
      </c>
      <c r="D36" s="164" t="s">
        <v>71</v>
      </c>
      <c r="E36" s="128" t="s">
        <v>72</v>
      </c>
      <c r="F36" s="178">
        <v>900000</v>
      </c>
      <c r="G36" s="143">
        <v>7</v>
      </c>
      <c r="H36" s="180">
        <f>ROUND((C36*F36*G36),0)</f>
        <v>6300000</v>
      </c>
      <c r="I36" s="1"/>
      <c r="J36" s="88"/>
      <c r="K36" s="88"/>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58.5" customHeight="1" x14ac:dyDescent="0.25">
      <c r="A37" s="89"/>
      <c r="B37" s="119"/>
      <c r="C37" s="130">
        <v>1</v>
      </c>
      <c r="D37" s="165" t="s">
        <v>73</v>
      </c>
      <c r="E37" s="128" t="s">
        <v>72</v>
      </c>
      <c r="F37" s="178">
        <f>'FORMULARIO1 - GLOBAL'!H25</f>
        <v>1000195</v>
      </c>
      <c r="G37" s="143">
        <v>7</v>
      </c>
      <c r="H37" s="180">
        <f>ROUND((C37*F37*G37),0)</f>
        <v>7001365</v>
      </c>
      <c r="I37" s="1"/>
      <c r="J37" s="116"/>
      <c r="K37" s="88"/>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13.8" x14ac:dyDescent="0.25">
      <c r="A38" s="119"/>
      <c r="B38" s="89"/>
      <c r="C38" s="244" t="s">
        <v>37</v>
      </c>
      <c r="D38" s="245"/>
      <c r="E38" s="245"/>
      <c r="F38" s="245"/>
      <c r="G38" s="245"/>
      <c r="H38" s="246"/>
      <c r="I38" s="1"/>
      <c r="J38" s="88"/>
      <c r="K38" s="88"/>
      <c r="L38" s="1"/>
      <c r="M38" s="1"/>
      <c r="N38" s="1"/>
      <c r="O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43.5" customHeight="1" thickBot="1" x14ac:dyDescent="0.3">
      <c r="A39" s="119"/>
      <c r="B39" s="89"/>
      <c r="C39" s="130">
        <v>1</v>
      </c>
      <c r="D39" s="133" t="s">
        <v>135</v>
      </c>
      <c r="E39" s="132" t="s">
        <v>72</v>
      </c>
      <c r="F39" s="179">
        <v>1985000</v>
      </c>
      <c r="G39" s="143">
        <v>7</v>
      </c>
      <c r="H39" s="180">
        <f>ROUND((C39*F39*G39),0)</f>
        <v>13895000</v>
      </c>
      <c r="I39" s="1"/>
      <c r="J39" s="88"/>
      <c r="K39" s="88"/>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16.5" customHeight="1" x14ac:dyDescent="0.25">
      <c r="A40" s="89"/>
      <c r="B40" s="119"/>
      <c r="C40" s="247" t="s">
        <v>38</v>
      </c>
      <c r="D40" s="248"/>
      <c r="E40" s="248"/>
      <c r="F40" s="248"/>
      <c r="G40" s="249"/>
      <c r="H40" s="181">
        <f>SUM(H36:H39)</f>
        <v>27196365</v>
      </c>
      <c r="I40" s="5"/>
      <c r="J40" s="88"/>
      <c r="K40" s="88"/>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16.5" customHeight="1" x14ac:dyDescent="0.25">
      <c r="A41" s="89"/>
      <c r="B41" s="119"/>
      <c r="C41" s="235" t="s">
        <v>39</v>
      </c>
      <c r="D41" s="236"/>
      <c r="E41" s="236"/>
      <c r="F41" s="236"/>
      <c r="G41" s="237"/>
      <c r="H41" s="182">
        <f>H30+H40</f>
        <v>231246365</v>
      </c>
      <c r="I41" s="201"/>
      <c r="J41" s="161"/>
      <c r="K41" s="88"/>
      <c r="L41" s="6"/>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13.8" x14ac:dyDescent="0.25">
      <c r="A42" s="89"/>
      <c r="B42" s="119"/>
      <c r="C42" s="235" t="s">
        <v>40</v>
      </c>
      <c r="D42" s="236"/>
      <c r="E42" s="236"/>
      <c r="F42" s="236"/>
      <c r="G42" s="237"/>
      <c r="H42" s="62" t="s">
        <v>121</v>
      </c>
      <c r="I42" s="202"/>
      <c r="J42" s="161"/>
      <c r="K42" s="88"/>
      <c r="L42" s="6"/>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13.8" x14ac:dyDescent="0.25">
      <c r="A43" s="89"/>
      <c r="B43" s="119"/>
      <c r="C43" s="235" t="s">
        <v>41</v>
      </c>
      <c r="D43" s="236"/>
      <c r="E43" s="236"/>
      <c r="F43" s="236"/>
      <c r="G43" s="237"/>
      <c r="H43" s="182">
        <f>H41</f>
        <v>231246365</v>
      </c>
      <c r="I43" s="201"/>
      <c r="J43" s="161"/>
      <c r="K43" s="88"/>
      <c r="L43" s="6"/>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ht="13.8" x14ac:dyDescent="0.25">
      <c r="A44" s="119"/>
      <c r="B44" s="89"/>
      <c r="C44" s="235" t="s">
        <v>42</v>
      </c>
      <c r="D44" s="236"/>
      <c r="E44" s="236"/>
      <c r="F44" s="236"/>
      <c r="G44" s="237"/>
      <c r="H44" s="182">
        <f>ROUND((H43*0.19),0)</f>
        <v>43936809</v>
      </c>
      <c r="I44" s="4"/>
      <c r="J44" s="88"/>
      <c r="K44" s="88"/>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ht="21.75" customHeight="1" thickBot="1" x14ac:dyDescent="0.3">
      <c r="A45" s="89"/>
      <c r="B45" s="119"/>
      <c r="C45" s="238" t="s">
        <v>131</v>
      </c>
      <c r="D45" s="239"/>
      <c r="E45" s="239"/>
      <c r="F45" s="239"/>
      <c r="G45" s="240"/>
      <c r="H45" s="183">
        <f>H43+H44</f>
        <v>275183174</v>
      </c>
      <c r="I45" s="7"/>
      <c r="J45" s="116"/>
      <c r="K45" s="88"/>
      <c r="L45" s="8"/>
      <c r="M45" s="63">
        <v>277843056</v>
      </c>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33.6" customHeight="1" thickBot="1" x14ac:dyDescent="0.3">
      <c r="A46" s="89"/>
      <c r="B46" s="119"/>
      <c r="C46" s="260" t="s">
        <v>127</v>
      </c>
      <c r="D46" s="261"/>
      <c r="E46" s="261"/>
      <c r="F46" s="261"/>
      <c r="G46" s="261"/>
      <c r="H46" s="262"/>
      <c r="I46" s="7"/>
      <c r="J46" s="116"/>
      <c r="K46" s="88"/>
      <c r="L46" s="8"/>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21.75" customHeight="1" x14ac:dyDescent="0.25">
      <c r="A47" s="89"/>
      <c r="B47" s="119"/>
      <c r="C47" s="258" t="s">
        <v>6</v>
      </c>
      <c r="D47" s="259" t="s">
        <v>7</v>
      </c>
      <c r="E47" s="171" t="s">
        <v>8</v>
      </c>
      <c r="F47" s="171" t="s">
        <v>118</v>
      </c>
      <c r="G47" s="171" t="s">
        <v>9</v>
      </c>
      <c r="H47" s="108" t="s">
        <v>10</v>
      </c>
      <c r="I47" s="7"/>
      <c r="J47" s="116"/>
      <c r="K47" s="88"/>
      <c r="L47" s="8"/>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21.75" customHeight="1" x14ac:dyDescent="0.25">
      <c r="A48" s="89"/>
      <c r="B48" s="119"/>
      <c r="C48" s="251"/>
      <c r="D48" s="254"/>
      <c r="E48" s="107" t="s">
        <v>11</v>
      </c>
      <c r="F48" s="107" t="s">
        <v>119</v>
      </c>
      <c r="G48" s="107" t="s">
        <v>12</v>
      </c>
      <c r="H48" s="109" t="s">
        <v>13</v>
      </c>
      <c r="I48" s="7"/>
      <c r="J48" s="116"/>
      <c r="K48" s="88"/>
      <c r="L48" s="8"/>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ht="21.75" customHeight="1" thickBot="1" x14ac:dyDescent="0.3">
      <c r="A49" s="89"/>
      <c r="B49" s="119"/>
      <c r="C49" s="57" t="s">
        <v>14</v>
      </c>
      <c r="D49" s="255"/>
      <c r="E49" s="58" t="s">
        <v>15</v>
      </c>
      <c r="F49" s="58" t="s">
        <v>16</v>
      </c>
      <c r="G49" s="58" t="s">
        <v>17</v>
      </c>
      <c r="H49" s="110" t="s">
        <v>18</v>
      </c>
      <c r="I49" s="7"/>
      <c r="J49" s="116"/>
      <c r="K49" s="88"/>
      <c r="L49" s="8"/>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ht="21.75" customHeight="1" x14ac:dyDescent="0.25">
      <c r="A50" s="89"/>
      <c r="B50" s="119"/>
      <c r="C50" s="241" t="s">
        <v>19</v>
      </c>
      <c r="D50" s="242"/>
      <c r="E50" s="242"/>
      <c r="F50" s="242"/>
      <c r="G50" s="242"/>
      <c r="H50" s="243"/>
      <c r="I50" s="7"/>
      <c r="J50" s="116"/>
      <c r="K50" s="88"/>
      <c r="L50" s="8"/>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21.75" customHeight="1" x14ac:dyDescent="0.25">
      <c r="A51" s="89"/>
      <c r="B51" s="119"/>
      <c r="C51" s="244" t="s">
        <v>20</v>
      </c>
      <c r="D51" s="245"/>
      <c r="E51" s="245"/>
      <c r="F51" s="245"/>
      <c r="G51" s="245"/>
      <c r="H51" s="246"/>
      <c r="I51" s="7"/>
      <c r="J51" s="116"/>
      <c r="K51" s="88"/>
      <c r="L51" s="8"/>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21.75" customHeight="1" x14ac:dyDescent="0.25">
      <c r="A52" s="89"/>
      <c r="B52" s="119"/>
      <c r="C52" s="59">
        <v>1</v>
      </c>
      <c r="D52" s="141" t="s">
        <v>128</v>
      </c>
      <c r="E52" s="184">
        <v>5500000</v>
      </c>
      <c r="F52" s="126">
        <v>3</v>
      </c>
      <c r="G52" s="125">
        <v>0.3</v>
      </c>
      <c r="H52" s="180">
        <f>ROUND((C52*E52*F52*G52),0)</f>
        <v>4950000</v>
      </c>
      <c r="I52" s="7"/>
      <c r="J52" s="116"/>
      <c r="K52" s="88"/>
      <c r="L52" s="8"/>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ht="21.75" customHeight="1" x14ac:dyDescent="0.25">
      <c r="A53" s="89"/>
      <c r="B53" s="119"/>
      <c r="C53" s="59">
        <v>1</v>
      </c>
      <c r="D53" s="141" t="s">
        <v>63</v>
      </c>
      <c r="E53" s="184">
        <v>4000000</v>
      </c>
      <c r="F53" s="126">
        <v>3</v>
      </c>
      <c r="G53" s="125">
        <v>1</v>
      </c>
      <c r="H53" s="180">
        <f t="shared" ref="H53:H57" si="2">ROUND((C53*E53*F53*G53),0)</f>
        <v>12000000</v>
      </c>
      <c r="I53" s="7"/>
      <c r="J53" s="116"/>
      <c r="K53" s="88"/>
      <c r="L53" s="8"/>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ht="21.75" customHeight="1" x14ac:dyDescent="0.25">
      <c r="A54" s="89"/>
      <c r="B54" s="119"/>
      <c r="C54" s="59">
        <v>1</v>
      </c>
      <c r="D54" s="141" t="s">
        <v>64</v>
      </c>
      <c r="E54" s="184">
        <v>5500000</v>
      </c>
      <c r="F54" s="126">
        <v>3</v>
      </c>
      <c r="G54" s="125">
        <v>0.1</v>
      </c>
      <c r="H54" s="180">
        <f t="shared" si="2"/>
        <v>1650000</v>
      </c>
      <c r="I54" s="7"/>
      <c r="J54" s="116"/>
      <c r="K54" s="88"/>
      <c r="L54" s="8"/>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ht="21.75" customHeight="1" x14ac:dyDescent="0.25">
      <c r="A55" s="89"/>
      <c r="B55" s="119"/>
      <c r="C55" s="59">
        <v>1</v>
      </c>
      <c r="D55" s="141" t="s">
        <v>126</v>
      </c>
      <c r="E55" s="184">
        <v>5500000</v>
      </c>
      <c r="F55" s="126">
        <v>3</v>
      </c>
      <c r="G55" s="125">
        <v>0.15</v>
      </c>
      <c r="H55" s="180">
        <f t="shared" si="2"/>
        <v>2475000</v>
      </c>
      <c r="I55" s="7"/>
      <c r="J55" s="116"/>
      <c r="K55" s="88"/>
      <c r="L55" s="8"/>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ht="21.75" customHeight="1" x14ac:dyDescent="0.25">
      <c r="A56" s="89"/>
      <c r="B56" s="119"/>
      <c r="C56" s="59">
        <v>1</v>
      </c>
      <c r="D56" s="127" t="s">
        <v>65</v>
      </c>
      <c r="E56" s="184">
        <v>3000000</v>
      </c>
      <c r="F56" s="126">
        <v>3</v>
      </c>
      <c r="G56" s="125">
        <v>0.3</v>
      </c>
      <c r="H56" s="180">
        <f t="shared" si="2"/>
        <v>2700000</v>
      </c>
      <c r="I56" s="7"/>
      <c r="J56" s="116"/>
      <c r="K56" s="88"/>
      <c r="L56" s="8"/>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ht="21.75" customHeight="1" x14ac:dyDescent="0.25">
      <c r="A57" s="89"/>
      <c r="B57" s="119"/>
      <c r="C57" s="59">
        <v>1</v>
      </c>
      <c r="D57" s="197" t="s">
        <v>66</v>
      </c>
      <c r="E57" s="178">
        <v>3000000</v>
      </c>
      <c r="F57" s="126">
        <v>3</v>
      </c>
      <c r="G57" s="125">
        <v>0.2</v>
      </c>
      <c r="H57" s="180">
        <f t="shared" si="2"/>
        <v>1800000</v>
      </c>
      <c r="I57" s="7"/>
      <c r="J57" s="116"/>
      <c r="K57" s="88"/>
      <c r="L57" s="8"/>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ht="21.75" customHeight="1" x14ac:dyDescent="0.25">
      <c r="A58" s="89"/>
      <c r="B58" s="119"/>
      <c r="C58" s="244" t="s">
        <v>21</v>
      </c>
      <c r="D58" s="245"/>
      <c r="E58" s="245"/>
      <c r="F58" s="245"/>
      <c r="G58" s="245"/>
      <c r="H58" s="246"/>
      <c r="I58" s="7"/>
      <c r="J58" s="116"/>
      <c r="K58" s="88"/>
      <c r="L58" s="8"/>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21.75" customHeight="1" x14ac:dyDescent="0.25">
      <c r="A59" s="89"/>
      <c r="B59" s="119"/>
      <c r="C59" s="124">
        <v>1</v>
      </c>
      <c r="D59" s="198" t="s">
        <v>67</v>
      </c>
      <c r="E59" s="178">
        <v>2075000</v>
      </c>
      <c r="F59" s="126">
        <v>3</v>
      </c>
      <c r="G59" s="125">
        <v>1</v>
      </c>
      <c r="H59" s="180">
        <f t="shared" ref="H59:H60" si="3">ROUND((C59*E59*F59*G59),0)</f>
        <v>6225000</v>
      </c>
      <c r="I59" s="7"/>
      <c r="J59" s="116"/>
      <c r="K59" s="88"/>
      <c r="L59" s="8"/>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21.75" customHeight="1" x14ac:dyDescent="0.25">
      <c r="A60" s="89"/>
      <c r="B60" s="119"/>
      <c r="C60" s="129">
        <v>1</v>
      </c>
      <c r="D60" s="199" t="s">
        <v>68</v>
      </c>
      <c r="E60" s="185">
        <v>3000000</v>
      </c>
      <c r="F60" s="126">
        <v>3</v>
      </c>
      <c r="G60" s="125">
        <v>0.25</v>
      </c>
      <c r="H60" s="180">
        <f t="shared" si="3"/>
        <v>2250000</v>
      </c>
      <c r="I60" s="7"/>
      <c r="J60" s="116"/>
      <c r="K60" s="88"/>
      <c r="L60" s="8"/>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ht="21.75" customHeight="1" x14ac:dyDescent="0.25">
      <c r="A61" s="89"/>
      <c r="B61" s="119"/>
      <c r="C61" s="244" t="s">
        <v>22</v>
      </c>
      <c r="D61" s="245"/>
      <c r="E61" s="245"/>
      <c r="F61" s="245"/>
      <c r="G61" s="245"/>
      <c r="H61" s="246"/>
      <c r="I61" s="7"/>
      <c r="J61" s="116"/>
      <c r="K61" s="88"/>
      <c r="L61" s="8"/>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21.75" customHeight="1" x14ac:dyDescent="0.25">
      <c r="A62" s="89"/>
      <c r="B62" s="119"/>
      <c r="C62" s="129">
        <v>1</v>
      </c>
      <c r="D62" s="199" t="s">
        <v>69</v>
      </c>
      <c r="E62" s="185">
        <v>1800000</v>
      </c>
      <c r="F62" s="126">
        <v>3</v>
      </c>
      <c r="G62" s="125">
        <v>0.25</v>
      </c>
      <c r="H62" s="180">
        <f t="shared" ref="H62" si="4">ROUND((C62*E62*F62*G62),0)</f>
        <v>1350000</v>
      </c>
      <c r="I62" s="7"/>
      <c r="J62" s="116"/>
      <c r="K62" s="88"/>
      <c r="L62" s="8"/>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21.75" customHeight="1" x14ac:dyDescent="0.25">
      <c r="A63" s="89"/>
      <c r="B63" s="119"/>
      <c r="C63" s="235" t="s">
        <v>23</v>
      </c>
      <c r="D63" s="236"/>
      <c r="E63" s="236"/>
      <c r="F63" s="236"/>
      <c r="G63" s="237"/>
      <c r="H63" s="186">
        <f>SUM(H52:H62)</f>
        <v>35400000</v>
      </c>
      <c r="I63" s="7"/>
      <c r="J63" s="116"/>
      <c r="K63" s="88"/>
      <c r="L63" s="8"/>
      <c r="M63" s="191" t="e">
        <f>+#REF!</f>
        <v>#REF!</v>
      </c>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s="3" customFormat="1" ht="21.75" customHeight="1" x14ac:dyDescent="0.25">
      <c r="A64" s="89"/>
      <c r="B64" s="119"/>
      <c r="C64" s="235" t="s">
        <v>24</v>
      </c>
      <c r="D64" s="236"/>
      <c r="E64" s="236"/>
      <c r="F64" s="236"/>
      <c r="G64" s="237"/>
      <c r="H64" s="142">
        <v>2</v>
      </c>
      <c r="I64" s="163"/>
      <c r="J64" s="116"/>
      <c r="K64" s="88"/>
      <c r="L64" s="8"/>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row>
    <row r="65" spans="1:197" s="3" customFormat="1" ht="21.75" customHeight="1" thickBot="1" x14ac:dyDescent="0.3">
      <c r="A65" s="89"/>
      <c r="B65" s="119"/>
      <c r="C65" s="238" t="s">
        <v>26</v>
      </c>
      <c r="D65" s="239"/>
      <c r="E65" s="239"/>
      <c r="F65" s="239"/>
      <c r="G65" s="240"/>
      <c r="H65" s="187">
        <f>H63*H64</f>
        <v>70800000</v>
      </c>
      <c r="I65" s="7"/>
      <c r="J65" s="116"/>
      <c r="K65" s="88"/>
      <c r="L65" s="8"/>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row>
    <row r="66" spans="1:197" s="3" customFormat="1" ht="21.75" customHeight="1" x14ac:dyDescent="0.25">
      <c r="A66" s="89"/>
      <c r="B66" s="119"/>
      <c r="C66" s="250" t="s">
        <v>6</v>
      </c>
      <c r="D66" s="252" t="s">
        <v>27</v>
      </c>
      <c r="E66" s="254" t="s">
        <v>28</v>
      </c>
      <c r="F66" s="170" t="s">
        <v>29</v>
      </c>
      <c r="G66" s="256" t="s">
        <v>120</v>
      </c>
      <c r="H66" s="111" t="s">
        <v>10</v>
      </c>
      <c r="I66" s="7"/>
      <c r="J66" s="116"/>
      <c r="K66" s="88"/>
      <c r="L66" s="8"/>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row>
    <row r="67" spans="1:197" s="3" customFormat="1" ht="21.75" customHeight="1" x14ac:dyDescent="0.25">
      <c r="A67" s="89"/>
      <c r="B67" s="119"/>
      <c r="C67" s="251"/>
      <c r="D67" s="252"/>
      <c r="E67" s="254"/>
      <c r="F67" s="55" t="s">
        <v>30</v>
      </c>
      <c r="G67" s="257"/>
      <c r="H67" s="56" t="s">
        <v>13</v>
      </c>
      <c r="I67" s="7"/>
      <c r="J67" s="116"/>
      <c r="K67" s="88"/>
      <c r="L67" s="8"/>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row>
    <row r="68" spans="1:197" s="3" customFormat="1" ht="21.75" customHeight="1" thickBot="1" x14ac:dyDescent="0.3">
      <c r="A68" s="89"/>
      <c r="B68" s="119"/>
      <c r="C68" s="57" t="s">
        <v>31</v>
      </c>
      <c r="D68" s="253"/>
      <c r="E68" s="255"/>
      <c r="F68" s="58" t="s">
        <v>32</v>
      </c>
      <c r="G68" s="58" t="s">
        <v>33</v>
      </c>
      <c r="H68" s="110" t="s">
        <v>34</v>
      </c>
      <c r="I68" s="7"/>
      <c r="J68" s="116"/>
      <c r="K68" s="88"/>
      <c r="L68" s="8"/>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row>
    <row r="69" spans="1:197" s="3" customFormat="1" ht="21.75" customHeight="1" x14ac:dyDescent="0.25">
      <c r="A69" s="89"/>
      <c r="B69" s="119"/>
      <c r="C69" s="241" t="s">
        <v>35</v>
      </c>
      <c r="D69" s="242"/>
      <c r="E69" s="242"/>
      <c r="F69" s="242"/>
      <c r="G69" s="242"/>
      <c r="H69" s="243"/>
      <c r="I69" s="7"/>
      <c r="J69" s="116"/>
      <c r="K69" s="88"/>
      <c r="L69" s="8"/>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row>
    <row r="70" spans="1:197" s="3" customFormat="1" ht="21.75" customHeight="1" x14ac:dyDescent="0.25">
      <c r="A70" s="89"/>
      <c r="B70" s="119"/>
      <c r="C70" s="244" t="s">
        <v>36</v>
      </c>
      <c r="D70" s="245"/>
      <c r="E70" s="245"/>
      <c r="F70" s="245"/>
      <c r="G70" s="245"/>
      <c r="H70" s="246"/>
      <c r="I70" s="7"/>
      <c r="J70" s="116"/>
      <c r="K70" s="88"/>
      <c r="L70" s="8"/>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row>
    <row r="71" spans="1:197" s="3" customFormat="1" ht="44.25" customHeight="1" x14ac:dyDescent="0.25">
      <c r="A71" s="89"/>
      <c r="B71" s="119"/>
      <c r="C71" s="130">
        <v>1</v>
      </c>
      <c r="D71" s="131" t="s">
        <v>71</v>
      </c>
      <c r="E71" s="128" t="s">
        <v>72</v>
      </c>
      <c r="F71" s="178">
        <v>900000</v>
      </c>
      <c r="G71" s="143">
        <v>3</v>
      </c>
      <c r="H71" s="180">
        <f>ROUND((C71*F71*G71),0)</f>
        <v>2700000</v>
      </c>
      <c r="I71" s="7"/>
      <c r="J71" s="116"/>
      <c r="K71" s="88"/>
      <c r="L71" s="8"/>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row>
    <row r="72" spans="1:197" s="3" customFormat="1" ht="57" customHeight="1" x14ac:dyDescent="0.25">
      <c r="A72" s="89"/>
      <c r="B72" s="119"/>
      <c r="C72" s="130">
        <v>1</v>
      </c>
      <c r="D72" s="133" t="s">
        <v>73</v>
      </c>
      <c r="E72" s="128" t="s">
        <v>72</v>
      </c>
      <c r="F72" s="178">
        <f>'FORMULARIO1 - GLOBAL'!H25</f>
        <v>1000195</v>
      </c>
      <c r="G72" s="143">
        <v>3</v>
      </c>
      <c r="H72" s="180">
        <f>ROUND((C72*F72*G72),0)</f>
        <v>3000585</v>
      </c>
      <c r="I72" s="7"/>
      <c r="J72" s="116"/>
      <c r="K72" s="88"/>
      <c r="L72" s="8"/>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row>
    <row r="73" spans="1:197" s="3" customFormat="1" ht="30" customHeight="1" x14ac:dyDescent="0.25">
      <c r="A73" s="89"/>
      <c r="B73" s="119"/>
      <c r="C73" s="244" t="s">
        <v>37</v>
      </c>
      <c r="D73" s="245"/>
      <c r="E73" s="245"/>
      <c r="F73" s="245"/>
      <c r="G73" s="245"/>
      <c r="H73" s="246"/>
      <c r="I73" s="7"/>
      <c r="J73" s="116"/>
      <c r="K73" s="88"/>
      <c r="L73" s="8"/>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row>
    <row r="74" spans="1:197" s="3" customFormat="1" ht="43.5" customHeight="1" thickBot="1" x14ac:dyDescent="0.3">
      <c r="A74" s="89"/>
      <c r="B74" s="119"/>
      <c r="C74" s="130">
        <v>1</v>
      </c>
      <c r="D74" s="133" t="s">
        <v>135</v>
      </c>
      <c r="E74" s="132" t="s">
        <v>72</v>
      </c>
      <c r="F74" s="179">
        <v>1985000</v>
      </c>
      <c r="G74" s="143">
        <v>3</v>
      </c>
      <c r="H74" s="180">
        <f>ROUND((C74*F74*G74),0)</f>
        <v>5955000</v>
      </c>
      <c r="I74" s="7"/>
      <c r="J74" s="116"/>
      <c r="K74" s="88"/>
      <c r="L74" s="8"/>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row>
    <row r="75" spans="1:197" s="3" customFormat="1" ht="21.75" customHeight="1" x14ac:dyDescent="0.25">
      <c r="A75" s="89"/>
      <c r="B75" s="119"/>
      <c r="C75" s="247" t="s">
        <v>38</v>
      </c>
      <c r="D75" s="248"/>
      <c r="E75" s="248"/>
      <c r="F75" s="248"/>
      <c r="G75" s="249"/>
      <c r="H75" s="181">
        <f>SUM(H71:H74)</f>
        <v>11655585</v>
      </c>
      <c r="I75" s="7"/>
      <c r="J75" s="116"/>
      <c r="K75" s="88"/>
      <c r="L75" s="8"/>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row>
    <row r="76" spans="1:197" s="3" customFormat="1" ht="21.75" customHeight="1" x14ac:dyDescent="0.25">
      <c r="A76" s="89"/>
      <c r="B76" s="119"/>
      <c r="C76" s="235" t="s">
        <v>39</v>
      </c>
      <c r="D76" s="236"/>
      <c r="E76" s="236"/>
      <c r="F76" s="236"/>
      <c r="G76" s="237"/>
      <c r="H76" s="182">
        <f>H65+H75</f>
        <v>82455585</v>
      </c>
      <c r="I76" s="7"/>
      <c r="J76" s="116"/>
      <c r="K76" s="88"/>
      <c r="L76" s="8"/>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row>
    <row r="77" spans="1:197" s="3" customFormat="1" ht="21.75" customHeight="1" x14ac:dyDescent="0.25">
      <c r="A77" s="89"/>
      <c r="B77" s="119"/>
      <c r="C77" s="235" t="s">
        <v>40</v>
      </c>
      <c r="D77" s="236"/>
      <c r="E77" s="236"/>
      <c r="F77" s="236"/>
      <c r="G77" s="237"/>
      <c r="H77" s="62" t="s">
        <v>121</v>
      </c>
      <c r="I77" s="7"/>
      <c r="J77" s="116"/>
      <c r="K77" s="88"/>
      <c r="L77" s="8"/>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row>
    <row r="78" spans="1:197" s="3" customFormat="1" ht="21.75" customHeight="1" x14ac:dyDescent="0.25">
      <c r="A78" s="89"/>
      <c r="B78" s="119"/>
      <c r="C78" s="235" t="s">
        <v>41</v>
      </c>
      <c r="D78" s="236"/>
      <c r="E78" s="236"/>
      <c r="F78" s="236"/>
      <c r="G78" s="237"/>
      <c r="H78" s="182">
        <f>H76</f>
        <v>82455585</v>
      </c>
      <c r="I78" s="7"/>
      <c r="J78" s="116"/>
      <c r="K78" s="88"/>
      <c r="L78" s="8"/>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row>
    <row r="79" spans="1:197" s="3" customFormat="1" ht="21.75" customHeight="1" x14ac:dyDescent="0.25">
      <c r="A79" s="89"/>
      <c r="B79" s="119"/>
      <c r="C79" s="235" t="s">
        <v>42</v>
      </c>
      <c r="D79" s="236"/>
      <c r="E79" s="236"/>
      <c r="F79" s="236"/>
      <c r="G79" s="237"/>
      <c r="H79" s="182">
        <f>ROUND((H78*0.19),0)</f>
        <v>15666561</v>
      </c>
      <c r="I79" s="7"/>
      <c r="J79" s="116"/>
      <c r="K79" s="88"/>
      <c r="L79" s="8"/>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row>
    <row r="80" spans="1:197" s="3" customFormat="1" ht="21.75" customHeight="1" thickBot="1" x14ac:dyDescent="0.3">
      <c r="A80" s="89"/>
      <c r="B80" s="119"/>
      <c r="C80" s="238" t="s">
        <v>132</v>
      </c>
      <c r="D80" s="239"/>
      <c r="E80" s="239"/>
      <c r="F80" s="239"/>
      <c r="G80" s="240"/>
      <c r="H80" s="183">
        <f>H78+H79</f>
        <v>98122146</v>
      </c>
      <c r="I80" s="7"/>
      <c r="J80" s="116"/>
      <c r="K80" s="88"/>
      <c r="L80" s="8"/>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row>
    <row r="81" spans="1:197" s="3" customFormat="1" ht="39" customHeight="1" thickBot="1" x14ac:dyDescent="0.3">
      <c r="A81" s="89"/>
      <c r="B81" s="119"/>
      <c r="C81" s="260" t="s">
        <v>130</v>
      </c>
      <c r="D81" s="261"/>
      <c r="E81" s="261"/>
      <c r="F81" s="261"/>
      <c r="G81" s="261"/>
      <c r="H81" s="262"/>
      <c r="I81" s="7"/>
      <c r="J81" s="116"/>
      <c r="K81" s="88"/>
      <c r="L81" s="8"/>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row>
    <row r="82" spans="1:197" s="3" customFormat="1" ht="21.75" customHeight="1" x14ac:dyDescent="0.25">
      <c r="A82" s="89"/>
      <c r="B82" s="119"/>
      <c r="C82" s="258" t="s">
        <v>6</v>
      </c>
      <c r="D82" s="259" t="s">
        <v>7</v>
      </c>
      <c r="E82" s="171" t="s">
        <v>8</v>
      </c>
      <c r="F82" s="171" t="s">
        <v>118</v>
      </c>
      <c r="G82" s="171" t="s">
        <v>9</v>
      </c>
      <c r="H82" s="108" t="s">
        <v>10</v>
      </c>
      <c r="I82" s="7"/>
      <c r="J82" s="116"/>
      <c r="K82" s="88"/>
      <c r="L82" s="8"/>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row>
    <row r="83" spans="1:197" s="3" customFormat="1" ht="21.75" customHeight="1" x14ac:dyDescent="0.25">
      <c r="A83" s="89"/>
      <c r="B83" s="119"/>
      <c r="C83" s="251"/>
      <c r="D83" s="254"/>
      <c r="E83" s="107" t="s">
        <v>11</v>
      </c>
      <c r="F83" s="107" t="s">
        <v>119</v>
      </c>
      <c r="G83" s="107" t="s">
        <v>12</v>
      </c>
      <c r="H83" s="109" t="s">
        <v>13</v>
      </c>
      <c r="I83" s="7"/>
      <c r="J83" s="116"/>
      <c r="K83" s="88"/>
      <c r="L83" s="8"/>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row>
    <row r="84" spans="1:197" s="3" customFormat="1" ht="21.75" customHeight="1" thickBot="1" x14ac:dyDescent="0.3">
      <c r="A84" s="89"/>
      <c r="B84" s="119"/>
      <c r="C84" s="57" t="s">
        <v>14</v>
      </c>
      <c r="D84" s="255"/>
      <c r="E84" s="58" t="s">
        <v>15</v>
      </c>
      <c r="F84" s="58" t="s">
        <v>16</v>
      </c>
      <c r="G84" s="58" t="s">
        <v>17</v>
      </c>
      <c r="H84" s="110" t="s">
        <v>18</v>
      </c>
      <c r="I84" s="7"/>
      <c r="J84" s="116"/>
      <c r="K84" s="88"/>
      <c r="L84" s="8"/>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row>
    <row r="85" spans="1:197" s="3" customFormat="1" ht="21.75" customHeight="1" x14ac:dyDescent="0.25">
      <c r="A85" s="89"/>
      <c r="B85" s="119"/>
      <c r="C85" s="241" t="s">
        <v>19</v>
      </c>
      <c r="D85" s="242"/>
      <c r="E85" s="242"/>
      <c r="F85" s="242"/>
      <c r="G85" s="242"/>
      <c r="H85" s="243"/>
      <c r="I85" s="7"/>
      <c r="J85" s="116"/>
      <c r="K85" s="88"/>
      <c r="L85" s="8"/>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row>
    <row r="86" spans="1:197" s="3" customFormat="1" ht="21.75" customHeight="1" x14ac:dyDescent="0.25">
      <c r="A86" s="89"/>
      <c r="B86" s="119"/>
      <c r="C86" s="244" t="s">
        <v>20</v>
      </c>
      <c r="D86" s="245"/>
      <c r="E86" s="245"/>
      <c r="F86" s="245"/>
      <c r="G86" s="245"/>
      <c r="H86" s="246"/>
      <c r="I86" s="7"/>
      <c r="J86" s="116"/>
      <c r="K86" s="88"/>
      <c r="L86" s="8"/>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row>
    <row r="87" spans="1:197" s="3" customFormat="1" ht="21.75" customHeight="1" x14ac:dyDescent="0.25">
      <c r="A87" s="89"/>
      <c r="B87" s="119"/>
      <c r="C87" s="59">
        <v>1</v>
      </c>
      <c r="D87" s="141" t="s">
        <v>128</v>
      </c>
      <c r="E87" s="184">
        <v>5500000</v>
      </c>
      <c r="F87" s="126">
        <v>3</v>
      </c>
      <c r="G87" s="125">
        <v>0.3</v>
      </c>
      <c r="H87" s="180">
        <f>ROUND((C87*E87*F87*G87),0)</f>
        <v>4950000</v>
      </c>
      <c r="I87" s="7"/>
      <c r="J87" s="116"/>
      <c r="K87" s="88"/>
      <c r="L87" s="8"/>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row>
    <row r="88" spans="1:197" s="3" customFormat="1" ht="21.75" customHeight="1" x14ac:dyDescent="0.25">
      <c r="A88" s="89"/>
      <c r="B88" s="119"/>
      <c r="C88" s="59">
        <v>1</v>
      </c>
      <c r="D88" s="141" t="s">
        <v>63</v>
      </c>
      <c r="E88" s="184">
        <v>4000000</v>
      </c>
      <c r="F88" s="126">
        <v>3</v>
      </c>
      <c r="G88" s="125">
        <v>1</v>
      </c>
      <c r="H88" s="180">
        <f t="shared" ref="H88:H92" si="5">ROUND((C88*E88*F88*G88),0)</f>
        <v>12000000</v>
      </c>
      <c r="I88" s="7"/>
      <c r="J88" s="116"/>
      <c r="K88" s="88"/>
      <c r="L88" s="8"/>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row>
    <row r="89" spans="1:197" s="3" customFormat="1" ht="21.75" customHeight="1" x14ac:dyDescent="0.25">
      <c r="A89" s="89"/>
      <c r="B89" s="119"/>
      <c r="C89" s="59">
        <v>1</v>
      </c>
      <c r="D89" s="141" t="s">
        <v>64</v>
      </c>
      <c r="E89" s="184">
        <v>5500000</v>
      </c>
      <c r="F89" s="126">
        <v>3</v>
      </c>
      <c r="G89" s="125">
        <v>0.12</v>
      </c>
      <c r="H89" s="180">
        <f t="shared" si="5"/>
        <v>1980000</v>
      </c>
      <c r="I89" s="7"/>
      <c r="J89" s="116"/>
      <c r="K89" s="88"/>
      <c r="L89" s="8"/>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row>
    <row r="90" spans="1:197" s="3" customFormat="1" ht="21.75" customHeight="1" x14ac:dyDescent="0.25">
      <c r="A90" s="89"/>
      <c r="B90" s="119"/>
      <c r="C90" s="59">
        <v>1</v>
      </c>
      <c r="D90" s="141" t="s">
        <v>126</v>
      </c>
      <c r="E90" s="184">
        <v>5500000</v>
      </c>
      <c r="F90" s="126">
        <v>3</v>
      </c>
      <c r="G90" s="125">
        <v>0.15</v>
      </c>
      <c r="H90" s="180">
        <f t="shared" si="5"/>
        <v>2475000</v>
      </c>
      <c r="I90" s="7"/>
      <c r="J90" s="116"/>
      <c r="K90" s="88"/>
      <c r="L90" s="8"/>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row>
    <row r="91" spans="1:197" s="3" customFormat="1" ht="21.75" customHeight="1" x14ac:dyDescent="0.25">
      <c r="A91" s="89"/>
      <c r="B91" s="119"/>
      <c r="C91" s="59">
        <v>1</v>
      </c>
      <c r="D91" s="127" t="s">
        <v>65</v>
      </c>
      <c r="E91" s="184">
        <v>3000000</v>
      </c>
      <c r="F91" s="126">
        <v>3</v>
      </c>
      <c r="G91" s="125">
        <v>0.3</v>
      </c>
      <c r="H91" s="180">
        <f t="shared" si="5"/>
        <v>2700000</v>
      </c>
      <c r="I91" s="7"/>
      <c r="J91" s="116"/>
      <c r="K91" s="88"/>
      <c r="L91" s="8"/>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row>
    <row r="92" spans="1:197" s="3" customFormat="1" ht="21.75" customHeight="1" x14ac:dyDescent="0.25">
      <c r="A92" s="89"/>
      <c r="B92" s="119"/>
      <c r="C92" s="59">
        <v>1</v>
      </c>
      <c r="D92" s="197" t="s">
        <v>66</v>
      </c>
      <c r="E92" s="178">
        <v>3000000</v>
      </c>
      <c r="F92" s="126">
        <v>3</v>
      </c>
      <c r="G92" s="125">
        <v>0.15</v>
      </c>
      <c r="H92" s="180">
        <f t="shared" si="5"/>
        <v>1350000</v>
      </c>
      <c r="I92" s="7"/>
      <c r="J92" s="116"/>
      <c r="K92" s="88"/>
      <c r="L92" s="8"/>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row>
    <row r="93" spans="1:197" s="3" customFormat="1" ht="21.75" customHeight="1" x14ac:dyDescent="0.25">
      <c r="A93" s="89"/>
      <c r="B93" s="119"/>
      <c r="C93" s="244" t="s">
        <v>21</v>
      </c>
      <c r="D93" s="245"/>
      <c r="E93" s="245"/>
      <c r="F93" s="245"/>
      <c r="G93" s="245"/>
      <c r="H93" s="246"/>
      <c r="I93" s="7"/>
      <c r="J93" s="116"/>
      <c r="K93" s="88"/>
      <c r="L93" s="8"/>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row>
    <row r="94" spans="1:197" s="3" customFormat="1" ht="21.75" customHeight="1" x14ac:dyDescent="0.25">
      <c r="A94" s="89"/>
      <c r="B94" s="119"/>
      <c r="C94" s="124">
        <v>1</v>
      </c>
      <c r="D94" s="198" t="s">
        <v>67</v>
      </c>
      <c r="E94" s="178">
        <v>2115000</v>
      </c>
      <c r="F94" s="126">
        <v>3</v>
      </c>
      <c r="G94" s="125">
        <v>1</v>
      </c>
      <c r="H94" s="180">
        <f t="shared" ref="H94:H95" si="6">ROUND((C94*E94*F94*G94),0)</f>
        <v>6345000</v>
      </c>
      <c r="I94" s="7"/>
      <c r="J94" s="116"/>
      <c r="K94" s="88"/>
      <c r="L94" s="8"/>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row>
    <row r="95" spans="1:197" s="3" customFormat="1" ht="21.75" customHeight="1" x14ac:dyDescent="0.25">
      <c r="A95" s="89"/>
      <c r="B95" s="119"/>
      <c r="C95" s="129">
        <v>1</v>
      </c>
      <c r="D95" s="199" t="s">
        <v>68</v>
      </c>
      <c r="E95" s="185">
        <v>3000000</v>
      </c>
      <c r="F95" s="126">
        <v>3</v>
      </c>
      <c r="G95" s="125">
        <v>0.25</v>
      </c>
      <c r="H95" s="180">
        <f t="shared" si="6"/>
        <v>2250000</v>
      </c>
      <c r="I95" s="7"/>
      <c r="J95" s="116"/>
      <c r="K95" s="88"/>
      <c r="L95" s="8"/>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row>
    <row r="96" spans="1:197" s="3" customFormat="1" ht="21.75" customHeight="1" x14ac:dyDescent="0.25">
      <c r="A96" s="89"/>
      <c r="B96" s="119"/>
      <c r="C96" s="244" t="s">
        <v>22</v>
      </c>
      <c r="D96" s="245"/>
      <c r="E96" s="245"/>
      <c r="F96" s="245"/>
      <c r="G96" s="245"/>
      <c r="H96" s="246"/>
      <c r="I96" s="7"/>
      <c r="J96" s="116"/>
      <c r="K96" s="88"/>
      <c r="L96" s="8"/>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row>
    <row r="97" spans="1:197" s="3" customFormat="1" ht="21.75" customHeight="1" x14ac:dyDescent="0.25">
      <c r="A97" s="89"/>
      <c r="B97" s="119"/>
      <c r="C97" s="129">
        <v>1</v>
      </c>
      <c r="D97" s="199" t="s">
        <v>69</v>
      </c>
      <c r="E97" s="185">
        <v>1800000</v>
      </c>
      <c r="F97" s="126">
        <v>3</v>
      </c>
      <c r="G97" s="125">
        <v>0.25</v>
      </c>
      <c r="H97" s="180">
        <f t="shared" ref="H97" si="7">ROUND((C97*E97*F97*G97),0)</f>
        <v>1350000</v>
      </c>
      <c r="I97" s="7"/>
      <c r="J97" s="116"/>
      <c r="K97" s="88"/>
      <c r="L97" s="8"/>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row>
    <row r="98" spans="1:197" s="3" customFormat="1" ht="21.75" customHeight="1" x14ac:dyDescent="0.25">
      <c r="A98" s="89"/>
      <c r="B98" s="119"/>
      <c r="C98" s="235" t="s">
        <v>23</v>
      </c>
      <c r="D98" s="236"/>
      <c r="E98" s="236"/>
      <c r="F98" s="236"/>
      <c r="G98" s="237"/>
      <c r="H98" s="186">
        <f>SUM(H87:H97)</f>
        <v>35400000</v>
      </c>
      <c r="I98" s="7"/>
      <c r="J98" s="116"/>
      <c r="K98" s="88"/>
      <c r="L98" s="8"/>
      <c r="M98" s="191" t="e">
        <f>+#REF!</f>
        <v>#REF!</v>
      </c>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row>
    <row r="99" spans="1:197" s="3" customFormat="1" ht="21.75" customHeight="1" x14ac:dyDescent="0.25">
      <c r="A99" s="89"/>
      <c r="B99" s="119"/>
      <c r="C99" s="235" t="s">
        <v>24</v>
      </c>
      <c r="D99" s="236"/>
      <c r="E99" s="236"/>
      <c r="F99" s="236"/>
      <c r="G99" s="237"/>
      <c r="H99" s="169">
        <v>2</v>
      </c>
      <c r="I99" s="7"/>
      <c r="J99" s="116"/>
      <c r="K99" s="88"/>
      <c r="L99" s="8"/>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row>
    <row r="100" spans="1:197" s="3" customFormat="1" ht="21.75" customHeight="1" thickBot="1" x14ac:dyDescent="0.3">
      <c r="A100" s="89"/>
      <c r="B100" s="119"/>
      <c r="C100" s="238" t="s">
        <v>26</v>
      </c>
      <c r="D100" s="239"/>
      <c r="E100" s="239"/>
      <c r="F100" s="239"/>
      <c r="G100" s="240"/>
      <c r="H100" s="187">
        <f>H98*H99</f>
        <v>70800000</v>
      </c>
      <c r="I100" s="7"/>
      <c r="J100" s="116"/>
      <c r="K100" s="88"/>
      <c r="L100" s="8"/>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row>
    <row r="101" spans="1:197" s="3" customFormat="1" ht="21.75" customHeight="1" x14ac:dyDescent="0.25">
      <c r="A101" s="89"/>
      <c r="B101" s="119"/>
      <c r="C101" s="250" t="s">
        <v>6</v>
      </c>
      <c r="D101" s="252" t="s">
        <v>27</v>
      </c>
      <c r="E101" s="254" t="s">
        <v>28</v>
      </c>
      <c r="F101" s="170" t="s">
        <v>29</v>
      </c>
      <c r="G101" s="256" t="s">
        <v>120</v>
      </c>
      <c r="H101" s="111" t="s">
        <v>10</v>
      </c>
      <c r="I101" s="7"/>
      <c r="J101" s="116"/>
      <c r="K101" s="88"/>
      <c r="L101" s="8"/>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row>
    <row r="102" spans="1:197" s="3" customFormat="1" ht="21.75" customHeight="1" x14ac:dyDescent="0.25">
      <c r="A102" s="89"/>
      <c r="B102" s="119"/>
      <c r="C102" s="251"/>
      <c r="D102" s="252"/>
      <c r="E102" s="254"/>
      <c r="F102" s="55" t="s">
        <v>30</v>
      </c>
      <c r="G102" s="257"/>
      <c r="H102" s="56" t="s">
        <v>13</v>
      </c>
      <c r="I102" s="7"/>
      <c r="J102" s="116"/>
      <c r="K102" s="88"/>
      <c r="L102" s="8"/>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row>
    <row r="103" spans="1:197" s="3" customFormat="1" ht="21.75" customHeight="1" thickBot="1" x14ac:dyDescent="0.3">
      <c r="A103" s="89"/>
      <c r="B103" s="119"/>
      <c r="C103" s="57" t="s">
        <v>31</v>
      </c>
      <c r="D103" s="253"/>
      <c r="E103" s="255"/>
      <c r="F103" s="58" t="s">
        <v>32</v>
      </c>
      <c r="G103" s="58" t="s">
        <v>33</v>
      </c>
      <c r="H103" s="110" t="s">
        <v>34</v>
      </c>
      <c r="I103" s="7"/>
      <c r="J103" s="116"/>
      <c r="K103" s="88"/>
      <c r="L103" s="8"/>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row>
    <row r="104" spans="1:197" s="3" customFormat="1" ht="21.75" customHeight="1" x14ac:dyDescent="0.25">
      <c r="A104" s="89"/>
      <c r="B104" s="119"/>
      <c r="C104" s="241" t="s">
        <v>35</v>
      </c>
      <c r="D104" s="242"/>
      <c r="E104" s="242"/>
      <c r="F104" s="242"/>
      <c r="G104" s="242"/>
      <c r="H104" s="243"/>
      <c r="I104" s="7"/>
      <c r="J104" s="116"/>
      <c r="K104" s="88"/>
      <c r="L104" s="8"/>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row>
    <row r="105" spans="1:197" s="3" customFormat="1" ht="21.75" customHeight="1" x14ac:dyDescent="0.25">
      <c r="A105" s="89"/>
      <c r="B105" s="119"/>
      <c r="C105" s="244" t="s">
        <v>36</v>
      </c>
      <c r="D105" s="245"/>
      <c r="E105" s="245"/>
      <c r="F105" s="245"/>
      <c r="G105" s="245"/>
      <c r="H105" s="246"/>
      <c r="I105" s="7"/>
      <c r="J105" s="116"/>
      <c r="K105" s="88"/>
      <c r="L105" s="8"/>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row>
    <row r="106" spans="1:197" s="3" customFormat="1" ht="44.25" customHeight="1" x14ac:dyDescent="0.25">
      <c r="A106" s="89"/>
      <c r="B106" s="119"/>
      <c r="C106" s="130">
        <v>1</v>
      </c>
      <c r="D106" s="131" t="s">
        <v>71</v>
      </c>
      <c r="E106" s="128" t="s">
        <v>72</v>
      </c>
      <c r="F106" s="178">
        <v>900000</v>
      </c>
      <c r="G106" s="143">
        <v>3</v>
      </c>
      <c r="H106" s="180">
        <f>ROUND((C106*F106*G106),0)</f>
        <v>2700000</v>
      </c>
      <c r="I106" s="7"/>
      <c r="J106" s="116"/>
      <c r="K106" s="88"/>
      <c r="L106" s="8"/>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row>
    <row r="107" spans="1:197" s="3" customFormat="1" ht="60" customHeight="1" x14ac:dyDescent="0.25">
      <c r="A107" s="89"/>
      <c r="B107" s="119"/>
      <c r="C107" s="130">
        <v>1</v>
      </c>
      <c r="D107" s="133" t="s">
        <v>73</v>
      </c>
      <c r="E107" s="128" t="s">
        <v>72</v>
      </c>
      <c r="F107" s="178">
        <f>'FORMULARIO1 - GLOBAL'!H25</f>
        <v>1000195</v>
      </c>
      <c r="G107" s="143">
        <v>3</v>
      </c>
      <c r="H107" s="180">
        <f>ROUND((C107*F107*G107),0)</f>
        <v>3000585</v>
      </c>
      <c r="I107" s="7"/>
      <c r="J107" s="116"/>
      <c r="K107" s="88"/>
      <c r="L107" s="8"/>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row>
    <row r="108" spans="1:197" s="3" customFormat="1" ht="27" customHeight="1" x14ac:dyDescent="0.25">
      <c r="A108" s="89"/>
      <c r="B108" s="119"/>
      <c r="C108" s="244" t="s">
        <v>37</v>
      </c>
      <c r="D108" s="245"/>
      <c r="E108" s="245"/>
      <c r="F108" s="245"/>
      <c r="G108" s="245"/>
      <c r="H108" s="246"/>
      <c r="I108" s="7"/>
      <c r="J108" s="116"/>
      <c r="K108" s="88"/>
      <c r="L108" s="8"/>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row>
    <row r="109" spans="1:197" s="3" customFormat="1" ht="60" customHeight="1" thickBot="1" x14ac:dyDescent="0.3">
      <c r="A109" s="89"/>
      <c r="B109" s="119"/>
      <c r="C109" s="130">
        <v>1</v>
      </c>
      <c r="D109" s="133" t="s">
        <v>135</v>
      </c>
      <c r="E109" s="132" t="s">
        <v>72</v>
      </c>
      <c r="F109" s="179">
        <v>1985000</v>
      </c>
      <c r="G109" s="143">
        <v>3</v>
      </c>
      <c r="H109" s="180">
        <f>ROUND((C109*F109*G109),0)</f>
        <v>5955000</v>
      </c>
      <c r="I109" s="7"/>
      <c r="J109" s="116"/>
      <c r="K109" s="88"/>
      <c r="L109" s="8"/>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row>
    <row r="110" spans="1:197" s="3" customFormat="1" ht="21.75" customHeight="1" x14ac:dyDescent="0.25">
      <c r="A110" s="89"/>
      <c r="B110" s="119"/>
      <c r="C110" s="247" t="s">
        <v>38</v>
      </c>
      <c r="D110" s="248"/>
      <c r="E110" s="248"/>
      <c r="F110" s="248"/>
      <c r="G110" s="249"/>
      <c r="H110" s="181">
        <f>SUM(H106:H109)</f>
        <v>11655585</v>
      </c>
      <c r="I110" s="7"/>
      <c r="J110" s="116"/>
      <c r="K110" s="88"/>
      <c r="L110" s="8"/>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row>
    <row r="111" spans="1:197" s="3" customFormat="1" ht="21.75" customHeight="1" x14ac:dyDescent="0.25">
      <c r="A111" s="89"/>
      <c r="B111" s="119"/>
      <c r="C111" s="235" t="s">
        <v>39</v>
      </c>
      <c r="D111" s="236"/>
      <c r="E111" s="236"/>
      <c r="F111" s="236"/>
      <c r="G111" s="237"/>
      <c r="H111" s="182">
        <f>H100+H110</f>
        <v>82455585</v>
      </c>
      <c r="I111" s="7"/>
      <c r="J111" s="116"/>
      <c r="K111" s="88"/>
      <c r="L111" s="8"/>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row>
    <row r="112" spans="1:197" s="3" customFormat="1" ht="21.75" customHeight="1" x14ac:dyDescent="0.25">
      <c r="A112" s="89"/>
      <c r="B112" s="119"/>
      <c r="C112" s="235" t="s">
        <v>40</v>
      </c>
      <c r="D112" s="236"/>
      <c r="E112" s="236"/>
      <c r="F112" s="236"/>
      <c r="G112" s="237"/>
      <c r="H112" s="62" t="s">
        <v>121</v>
      </c>
      <c r="I112" s="7"/>
      <c r="J112" s="116"/>
      <c r="K112" s="88"/>
      <c r="L112" s="8"/>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row>
    <row r="113" spans="1:197" s="3" customFormat="1" ht="21.75" customHeight="1" x14ac:dyDescent="0.25">
      <c r="A113" s="89"/>
      <c r="B113" s="119"/>
      <c r="C113" s="235" t="s">
        <v>41</v>
      </c>
      <c r="D113" s="236"/>
      <c r="E113" s="236"/>
      <c r="F113" s="236"/>
      <c r="G113" s="237"/>
      <c r="H113" s="182">
        <f>H111</f>
        <v>82455585</v>
      </c>
      <c r="I113" s="7"/>
      <c r="J113" s="116"/>
      <c r="K113" s="88"/>
      <c r="L113" s="8"/>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row>
    <row r="114" spans="1:197" s="3" customFormat="1" ht="21.75" customHeight="1" x14ac:dyDescent="0.25">
      <c r="A114" s="89"/>
      <c r="B114" s="119"/>
      <c r="C114" s="235" t="s">
        <v>42</v>
      </c>
      <c r="D114" s="236"/>
      <c r="E114" s="236"/>
      <c r="F114" s="236"/>
      <c r="G114" s="237"/>
      <c r="H114" s="182">
        <f>ROUND((H113*0.19),0)</f>
        <v>15666561</v>
      </c>
      <c r="I114" s="7"/>
      <c r="J114" s="116"/>
      <c r="K114" s="88"/>
      <c r="L114" s="8"/>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row>
    <row r="115" spans="1:197" s="3" customFormat="1" ht="21.75" customHeight="1" thickBot="1" x14ac:dyDescent="0.3">
      <c r="A115" s="89"/>
      <c r="B115" s="119"/>
      <c r="C115" s="238" t="s">
        <v>133</v>
      </c>
      <c r="D115" s="239"/>
      <c r="E115" s="239"/>
      <c r="F115" s="239"/>
      <c r="G115" s="240"/>
      <c r="H115" s="183">
        <f>H113+H114</f>
        <v>98122146</v>
      </c>
      <c r="I115" s="7"/>
      <c r="J115" s="116"/>
      <c r="K115" s="88"/>
      <c r="L115" s="8"/>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row>
    <row r="116" spans="1:197" s="3" customFormat="1" ht="21.75" customHeight="1" thickBot="1" x14ac:dyDescent="0.3">
      <c r="A116" s="89"/>
      <c r="B116" s="119"/>
      <c r="C116" s="156"/>
      <c r="D116" s="157"/>
      <c r="E116" s="157"/>
      <c r="F116" s="157"/>
      <c r="G116" s="157"/>
      <c r="H116" s="158"/>
      <c r="I116" s="7"/>
      <c r="J116" s="116"/>
      <c r="K116" s="88"/>
      <c r="L116" s="8"/>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row>
    <row r="117" spans="1:197" s="3" customFormat="1" ht="21.75" customHeight="1" thickBot="1" x14ac:dyDescent="0.3">
      <c r="A117" s="89"/>
      <c r="B117" s="119"/>
      <c r="C117" s="156"/>
      <c r="D117" s="157"/>
      <c r="E117" s="234" t="str">
        <f>C14</f>
        <v xml:space="preserve">MUNICIPIO DE TERUEL </v>
      </c>
      <c r="F117" s="234"/>
      <c r="G117" s="234"/>
      <c r="H117" s="188">
        <f>H45</f>
        <v>275183174</v>
      </c>
      <c r="I117" s="7"/>
      <c r="J117" s="116"/>
      <c r="K117" s="88"/>
      <c r="L117" s="8"/>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row>
    <row r="118" spans="1:197" s="3" customFormat="1" ht="21.75" customHeight="1" thickBot="1" x14ac:dyDescent="0.3">
      <c r="A118" s="89"/>
      <c r="B118" s="119"/>
      <c r="C118" s="156"/>
      <c r="D118" s="157"/>
      <c r="E118" s="234" t="str">
        <f>C46</f>
        <v>MUNICIPIO DE PALERMO BARRIO JULIAN POLANIA</v>
      </c>
      <c r="F118" s="234"/>
      <c r="G118" s="234"/>
      <c r="H118" s="188">
        <f>H80</f>
        <v>98122146</v>
      </c>
      <c r="I118" s="7"/>
      <c r="J118" s="116"/>
      <c r="K118" s="88"/>
      <c r="L118" s="8"/>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row>
    <row r="119" spans="1:197" s="3" customFormat="1" ht="21.75" customHeight="1" thickBot="1" x14ac:dyDescent="0.3">
      <c r="A119" s="89"/>
      <c r="B119" s="119"/>
      <c r="C119" s="156"/>
      <c r="D119" s="157"/>
      <c r="E119" s="234" t="str">
        <f>C81</f>
        <v>MUNICIPIO DE OPORAPA CENTRO POBLADO SAN ROQUE</v>
      </c>
      <c r="F119" s="234"/>
      <c r="G119" s="234"/>
      <c r="H119" s="188">
        <f>H115</f>
        <v>98122146</v>
      </c>
      <c r="I119" s="7"/>
      <c r="J119" s="116"/>
      <c r="K119" s="88"/>
      <c r="L119" s="8"/>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row>
    <row r="120" spans="1:197" s="3" customFormat="1" ht="21.75" customHeight="1" thickBot="1" x14ac:dyDescent="0.3">
      <c r="A120" s="89"/>
      <c r="B120" s="119"/>
      <c r="C120" s="156"/>
      <c r="D120" s="157"/>
      <c r="E120" s="234" t="s">
        <v>134</v>
      </c>
      <c r="F120" s="234"/>
      <c r="G120" s="234"/>
      <c r="H120" s="188">
        <f>SUM(H117:H119)</f>
        <v>471427466</v>
      </c>
      <c r="I120" s="7"/>
      <c r="J120" s="116"/>
      <c r="K120" s="88"/>
      <c r="L120" s="8"/>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row>
    <row r="121" spans="1:197" ht="16.5" customHeight="1" x14ac:dyDescent="0.25">
      <c r="A121" s="87"/>
      <c r="B121" s="119"/>
      <c r="C121" s="64"/>
      <c r="D121" s="65"/>
      <c r="E121" s="65"/>
      <c r="F121" s="65"/>
      <c r="G121" s="65"/>
      <c r="H121" s="66"/>
      <c r="I121" s="1"/>
      <c r="J121" s="88"/>
      <c r="K121" s="88"/>
    </row>
    <row r="122" spans="1:197" x14ac:dyDescent="0.25">
      <c r="A122" s="117"/>
      <c r="B122" s="87"/>
      <c r="C122" s="67" t="s">
        <v>43</v>
      </c>
      <c r="D122" s="68"/>
      <c r="E122" s="68"/>
      <c r="F122" s="69"/>
      <c r="G122" s="70"/>
      <c r="H122" s="71"/>
      <c r="I122" s="1"/>
      <c r="J122" s="159"/>
      <c r="K122" s="159"/>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row>
    <row r="123" spans="1:197" x14ac:dyDescent="0.25">
      <c r="A123" s="117"/>
      <c r="B123" s="87"/>
      <c r="C123" s="42"/>
      <c r="D123" s="43"/>
      <c r="E123" s="43"/>
      <c r="F123" s="44"/>
      <c r="G123" s="45"/>
      <c r="H123" s="46"/>
      <c r="I123" s="1"/>
      <c r="J123" s="159"/>
      <c r="K123" s="159"/>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row>
    <row r="124" spans="1:197" ht="16.5" customHeight="1" x14ac:dyDescent="0.25">
      <c r="A124" s="87"/>
      <c r="B124" s="117"/>
      <c r="C124" s="42"/>
      <c r="D124" s="43"/>
      <c r="E124" s="43"/>
      <c r="F124" s="44"/>
      <c r="G124" s="45"/>
      <c r="H124" s="46"/>
      <c r="I124" s="1"/>
      <c r="J124" s="159"/>
      <c r="K124" s="159"/>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row>
    <row r="125" spans="1:197" x14ac:dyDescent="0.25">
      <c r="A125" s="87"/>
      <c r="B125" s="117"/>
      <c r="C125" s="42"/>
      <c r="D125" s="43"/>
      <c r="E125" s="43"/>
      <c r="F125" s="44"/>
      <c r="G125" s="45"/>
      <c r="H125" s="46"/>
      <c r="I125" s="1"/>
      <c r="J125" s="159"/>
      <c r="K125" s="159"/>
      <c r="L125" s="10"/>
      <c r="M125" s="167">
        <f>G17+G52+G87</f>
        <v>1</v>
      </c>
      <c r="N125" s="167">
        <f>G18+G53+G88</f>
        <v>3</v>
      </c>
      <c r="O125" s="167">
        <f>G19+G54+G89</f>
        <v>0.52</v>
      </c>
      <c r="P125" s="167">
        <f>G20+G55+G90</f>
        <v>0.6</v>
      </c>
      <c r="Q125" s="166">
        <f>G21+G56+G91</f>
        <v>1</v>
      </c>
      <c r="R125" s="166">
        <f>G22+G57+G92</f>
        <v>0.55000000000000004</v>
      </c>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row>
    <row r="126" spans="1:197" ht="27.75" customHeight="1" x14ac:dyDescent="0.25">
      <c r="A126" s="87"/>
      <c r="B126" s="117"/>
      <c r="C126" s="47"/>
      <c r="D126" s="48"/>
      <c r="E126" s="43"/>
      <c r="F126" s="49"/>
      <c r="G126" s="50"/>
      <c r="H126" s="51"/>
      <c r="I126" s="1"/>
      <c r="J126" s="159"/>
      <c r="K126" s="159"/>
      <c r="L126" s="10"/>
      <c r="M126" s="168" t="str">
        <f>D87</f>
        <v xml:space="preserve">INGENIERO DIRECTOR DE INTERVENTORÍA </v>
      </c>
      <c r="N126" s="168" t="str">
        <f>D88</f>
        <v>INGENIERO CIVIL RESIDENTE DE INTERVENTORÍA</v>
      </c>
      <c r="O126" s="168" t="str">
        <f>D19</f>
        <v>ESPECIALISTA EN PAVIMENTOS</v>
      </c>
      <c r="P126" s="168" t="str">
        <f>D20</f>
        <v>ESPECIALISTA EN GEOTECNIA VIAL</v>
      </c>
      <c r="Q126" s="168" t="str">
        <f>D21</f>
        <v>PROFESIONAL SST</v>
      </c>
      <c r="R126" s="168" t="str">
        <f>D22</f>
        <v>AUDITOR DE CALIDAD</v>
      </c>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row>
    <row r="127" spans="1:197" ht="26.25" customHeight="1" x14ac:dyDescent="0.25">
      <c r="A127" s="87"/>
      <c r="B127" s="117"/>
      <c r="C127" s="279" t="s">
        <v>44</v>
      </c>
      <c r="D127" s="280"/>
      <c r="E127" s="280"/>
      <c r="F127" s="277" t="s">
        <v>45</v>
      </c>
      <c r="G127" s="277"/>
      <c r="H127" s="278"/>
      <c r="I127" s="1"/>
      <c r="J127" s="159"/>
      <c r="K127" s="159"/>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row>
    <row r="128" spans="1:197" ht="16.5" customHeight="1" thickBot="1" x14ac:dyDescent="0.3">
      <c r="A128" s="87"/>
      <c r="B128" s="117"/>
      <c r="C128" s="281"/>
      <c r="D128" s="282"/>
      <c r="E128" s="282"/>
      <c r="F128" s="52"/>
      <c r="G128" s="53"/>
      <c r="H128" s="54"/>
      <c r="I128" s="1"/>
      <c r="J128" s="88"/>
      <c r="K128" s="88"/>
    </row>
    <row r="129" spans="1:197" ht="17.25" customHeight="1" thickBot="1" x14ac:dyDescent="0.3">
      <c r="A129" s="87"/>
      <c r="B129" s="90"/>
      <c r="C129" s="91"/>
      <c r="D129" s="118"/>
      <c r="E129" s="118"/>
      <c r="F129" s="91"/>
      <c r="G129" s="118"/>
      <c r="H129" s="118"/>
      <c r="I129" s="95"/>
      <c r="J129" s="162"/>
      <c r="K129" s="35"/>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row>
    <row r="130" spans="1:197" ht="16.5" customHeight="1" x14ac:dyDescent="0.25">
      <c r="A130" s="87"/>
      <c r="B130" s="81"/>
      <c r="C130" s="81"/>
      <c r="D130" s="2"/>
      <c r="E130" s="2"/>
      <c r="F130" s="81"/>
      <c r="G130" s="2"/>
      <c r="H130" s="2"/>
      <c r="I130" s="1"/>
      <c r="J130" s="81"/>
      <c r="K130" s="35"/>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row>
    <row r="131" spans="1:197" ht="17.25" customHeight="1" thickBot="1" x14ac:dyDescent="0.3">
      <c r="A131" s="90"/>
      <c r="B131" s="91"/>
      <c r="C131" s="92"/>
      <c r="D131" s="93"/>
      <c r="E131" s="93"/>
      <c r="F131" s="94"/>
      <c r="G131" s="95"/>
      <c r="H131" s="95"/>
      <c r="I131" s="95"/>
      <c r="J131" s="95"/>
      <c r="K131" s="96"/>
    </row>
    <row r="132" spans="1:197" x14ac:dyDescent="0.25">
      <c r="I132" s="1"/>
    </row>
    <row r="133" spans="1:197" x14ac:dyDescent="0.25">
      <c r="I133" s="1"/>
    </row>
    <row r="134" spans="1:197" x14ac:dyDescent="0.25">
      <c r="I134" s="1"/>
    </row>
    <row r="135" spans="1:197" x14ac:dyDescent="0.25">
      <c r="I135" s="1"/>
    </row>
    <row r="136" spans="1:197" x14ac:dyDescent="0.25">
      <c r="I136" s="1"/>
    </row>
    <row r="137" spans="1:197" x14ac:dyDescent="0.25">
      <c r="I137" s="1"/>
    </row>
    <row r="138" spans="1:197" x14ac:dyDescent="0.25">
      <c r="I138" s="1"/>
    </row>
    <row r="139" spans="1:197" x14ac:dyDescent="0.25">
      <c r="I139" s="1"/>
    </row>
    <row r="140" spans="1:197" x14ac:dyDescent="0.25">
      <c r="I140" s="1"/>
    </row>
    <row r="141" spans="1:197" s="1" customFormat="1" x14ac:dyDescent="0.25">
      <c r="B141" s="2"/>
      <c r="C141" s="9"/>
      <c r="D141" s="11"/>
      <c r="E141" s="11"/>
      <c r="F141" s="12"/>
    </row>
    <row r="142" spans="1:197" s="1" customFormat="1" x14ac:dyDescent="0.25">
      <c r="C142" s="9"/>
      <c r="D142" s="11"/>
      <c r="E142" s="11"/>
      <c r="F142" s="12"/>
    </row>
    <row r="143" spans="1:197" s="1" customFormat="1" x14ac:dyDescent="0.25">
      <c r="C143" s="9"/>
      <c r="D143" s="11"/>
      <c r="E143" s="11"/>
      <c r="F143" s="12"/>
    </row>
    <row r="144" spans="1:197" s="1" customFormat="1" x14ac:dyDescent="0.25">
      <c r="C144" s="9"/>
      <c r="D144" s="11"/>
      <c r="E144" s="11"/>
      <c r="F144" s="12"/>
    </row>
    <row r="145" spans="3:6" s="1" customFormat="1" x14ac:dyDescent="0.25">
      <c r="C145" s="9"/>
      <c r="D145" s="11"/>
      <c r="E145" s="11"/>
      <c r="F145" s="12"/>
    </row>
    <row r="146" spans="3:6" s="1" customFormat="1" x14ac:dyDescent="0.25">
      <c r="C146" s="9"/>
      <c r="D146" s="11"/>
      <c r="E146" s="11"/>
      <c r="F146" s="12"/>
    </row>
    <row r="147" spans="3:6" s="1" customFormat="1" x14ac:dyDescent="0.25">
      <c r="C147" s="9"/>
      <c r="D147" s="11"/>
      <c r="E147" s="11"/>
      <c r="F147" s="12"/>
    </row>
    <row r="148" spans="3:6" s="1" customFormat="1" x14ac:dyDescent="0.25">
      <c r="C148" s="9"/>
      <c r="D148" s="11"/>
      <c r="E148" s="11"/>
      <c r="F148" s="12"/>
    </row>
    <row r="149" spans="3:6" s="1" customFormat="1" x14ac:dyDescent="0.25">
      <c r="C149" s="9"/>
      <c r="D149" s="11"/>
      <c r="E149" s="11"/>
      <c r="F149" s="12"/>
    </row>
    <row r="150" spans="3:6" s="1" customFormat="1" x14ac:dyDescent="0.25">
      <c r="C150" s="9"/>
      <c r="D150" s="11"/>
      <c r="E150" s="11"/>
      <c r="F150" s="12"/>
    </row>
    <row r="151" spans="3:6" s="1" customFormat="1" x14ac:dyDescent="0.25">
      <c r="C151" s="9"/>
      <c r="D151" s="11"/>
      <c r="E151" s="11"/>
      <c r="F151" s="12"/>
    </row>
    <row r="152" spans="3:6" s="1" customFormat="1" x14ac:dyDescent="0.25">
      <c r="C152" s="9"/>
      <c r="D152" s="11"/>
      <c r="E152" s="11"/>
      <c r="F152" s="12"/>
    </row>
    <row r="153" spans="3:6" s="1" customFormat="1" x14ac:dyDescent="0.25">
      <c r="C153" s="9"/>
      <c r="D153" s="11"/>
      <c r="E153" s="11"/>
      <c r="F153" s="12"/>
    </row>
    <row r="154" spans="3:6" s="1" customFormat="1" x14ac:dyDescent="0.25">
      <c r="C154" s="9"/>
      <c r="D154" s="11"/>
      <c r="E154" s="11"/>
      <c r="F154" s="12"/>
    </row>
    <row r="155" spans="3:6" s="1" customFormat="1" x14ac:dyDescent="0.25">
      <c r="C155" s="9"/>
      <c r="D155" s="11"/>
      <c r="E155" s="11"/>
      <c r="F155" s="12"/>
    </row>
    <row r="156" spans="3:6" s="1" customFormat="1" x14ac:dyDescent="0.25">
      <c r="C156" s="9"/>
      <c r="D156" s="11"/>
      <c r="E156" s="11"/>
      <c r="F156" s="12"/>
    </row>
    <row r="157" spans="3:6" s="1" customFormat="1" x14ac:dyDescent="0.25">
      <c r="C157" s="9"/>
      <c r="D157" s="11"/>
      <c r="E157" s="11"/>
      <c r="F157" s="12"/>
    </row>
    <row r="158" spans="3:6" s="1" customFormat="1" x14ac:dyDescent="0.25">
      <c r="C158" s="9"/>
      <c r="D158" s="11"/>
      <c r="E158" s="11"/>
      <c r="F158" s="12"/>
    </row>
    <row r="159" spans="3:6" s="1" customFormat="1" x14ac:dyDescent="0.25">
      <c r="C159" s="9"/>
      <c r="D159" s="11"/>
      <c r="E159" s="11"/>
      <c r="F159" s="12"/>
    </row>
    <row r="160" spans="3:6" s="1" customFormat="1" x14ac:dyDescent="0.25">
      <c r="C160" s="9"/>
      <c r="D160" s="11"/>
      <c r="E160" s="11"/>
      <c r="F160" s="12"/>
    </row>
    <row r="161" spans="3:6" s="1" customFormat="1" x14ac:dyDescent="0.25">
      <c r="C161" s="9"/>
      <c r="D161" s="11"/>
      <c r="E161" s="11"/>
      <c r="F161" s="12"/>
    </row>
    <row r="162" spans="3:6" s="1" customFormat="1" x14ac:dyDescent="0.25">
      <c r="C162" s="9"/>
      <c r="D162" s="11"/>
      <c r="E162" s="11"/>
      <c r="F162" s="12"/>
    </row>
    <row r="163" spans="3:6" s="1" customFormat="1" x14ac:dyDescent="0.25">
      <c r="C163" s="9"/>
      <c r="D163" s="11"/>
      <c r="E163" s="11"/>
      <c r="F163" s="12"/>
    </row>
    <row r="164" spans="3:6" s="1" customFormat="1" x14ac:dyDescent="0.25">
      <c r="C164" s="9"/>
      <c r="D164" s="11"/>
      <c r="E164" s="11"/>
      <c r="F164" s="12"/>
    </row>
    <row r="165" spans="3:6" s="1" customFormat="1" x14ac:dyDescent="0.25">
      <c r="C165" s="9"/>
      <c r="D165" s="11"/>
      <c r="E165" s="11"/>
      <c r="F165" s="12"/>
    </row>
    <row r="166" spans="3:6" s="1" customFormat="1" x14ac:dyDescent="0.25">
      <c r="C166" s="9"/>
      <c r="D166" s="11"/>
      <c r="E166" s="11"/>
      <c r="F166" s="12"/>
    </row>
    <row r="167" spans="3:6" s="1" customFormat="1" x14ac:dyDescent="0.25">
      <c r="C167" s="9"/>
      <c r="D167" s="11"/>
      <c r="E167" s="11"/>
      <c r="F167" s="12"/>
    </row>
    <row r="168" spans="3:6" s="1" customFormat="1" x14ac:dyDescent="0.25">
      <c r="C168" s="9"/>
      <c r="D168" s="11"/>
      <c r="E168" s="11"/>
      <c r="F168" s="12"/>
    </row>
    <row r="169" spans="3:6" s="1" customFormat="1" x14ac:dyDescent="0.25">
      <c r="C169" s="9"/>
      <c r="D169" s="11"/>
      <c r="E169" s="11"/>
      <c r="F169" s="12"/>
    </row>
    <row r="170" spans="3:6" s="1" customFormat="1" x14ac:dyDescent="0.25">
      <c r="C170" s="9"/>
      <c r="D170" s="11"/>
      <c r="E170" s="11"/>
      <c r="F170" s="12"/>
    </row>
    <row r="171" spans="3:6" s="1" customFormat="1" x14ac:dyDescent="0.25">
      <c r="C171" s="9"/>
      <c r="D171" s="11"/>
      <c r="E171" s="11"/>
      <c r="F171" s="12"/>
    </row>
    <row r="172" spans="3:6" s="1" customFormat="1" x14ac:dyDescent="0.25">
      <c r="C172" s="9"/>
      <c r="D172" s="11"/>
      <c r="E172" s="11"/>
      <c r="F172" s="12"/>
    </row>
    <row r="173" spans="3:6" s="1" customFormat="1" x14ac:dyDescent="0.25">
      <c r="C173" s="9"/>
      <c r="D173" s="11"/>
      <c r="E173" s="11"/>
      <c r="F173" s="12"/>
    </row>
    <row r="174" spans="3:6" s="1" customFormat="1" x14ac:dyDescent="0.25">
      <c r="C174" s="9"/>
      <c r="D174" s="11"/>
      <c r="E174" s="11"/>
      <c r="F174" s="12"/>
    </row>
    <row r="175" spans="3:6" s="1" customFormat="1" x14ac:dyDescent="0.25">
      <c r="C175" s="9"/>
      <c r="D175" s="11"/>
      <c r="E175" s="11"/>
      <c r="F175" s="12"/>
    </row>
    <row r="176" spans="3:6" s="1" customFormat="1" x14ac:dyDescent="0.25">
      <c r="C176" s="9"/>
      <c r="D176" s="11"/>
      <c r="E176" s="11"/>
      <c r="F176" s="12"/>
    </row>
    <row r="177" spans="3:6" s="1" customFormat="1" x14ac:dyDescent="0.25">
      <c r="C177" s="9"/>
      <c r="D177" s="11"/>
      <c r="E177" s="11"/>
      <c r="F177" s="12"/>
    </row>
    <row r="178" spans="3:6" s="1" customFormat="1" x14ac:dyDescent="0.25">
      <c r="C178" s="9"/>
      <c r="D178" s="11"/>
      <c r="E178" s="11"/>
      <c r="F178" s="12"/>
    </row>
    <row r="179" spans="3:6" s="1" customFormat="1" x14ac:dyDescent="0.25">
      <c r="C179" s="9"/>
      <c r="D179" s="11"/>
      <c r="E179" s="11"/>
      <c r="F179" s="12"/>
    </row>
    <row r="180" spans="3:6" s="1" customFormat="1" x14ac:dyDescent="0.25">
      <c r="C180" s="9"/>
      <c r="D180" s="11"/>
      <c r="E180" s="11"/>
      <c r="F180" s="12"/>
    </row>
    <row r="181" spans="3:6" s="1" customFormat="1" x14ac:dyDescent="0.25">
      <c r="C181" s="9"/>
      <c r="D181" s="11"/>
      <c r="E181" s="11"/>
      <c r="F181" s="12"/>
    </row>
    <row r="182" spans="3:6" s="1" customFormat="1" x14ac:dyDescent="0.25">
      <c r="C182" s="9"/>
      <c r="D182" s="11"/>
      <c r="E182" s="11"/>
      <c r="F182" s="12"/>
    </row>
    <row r="183" spans="3:6" s="1" customFormat="1" x14ac:dyDescent="0.25">
      <c r="C183" s="9"/>
      <c r="D183" s="11"/>
      <c r="E183" s="11"/>
      <c r="F183" s="12"/>
    </row>
    <row r="184" spans="3:6" s="1" customFormat="1" x14ac:dyDescent="0.25">
      <c r="C184" s="9"/>
      <c r="D184" s="11"/>
      <c r="E184" s="11"/>
      <c r="F184" s="12"/>
    </row>
    <row r="185" spans="3:6" s="1" customFormat="1" x14ac:dyDescent="0.25">
      <c r="C185" s="9"/>
      <c r="D185" s="11"/>
      <c r="E185" s="11"/>
      <c r="F185" s="12"/>
    </row>
    <row r="186" spans="3:6" s="1" customFormat="1" x14ac:dyDescent="0.25">
      <c r="C186" s="9"/>
      <c r="D186" s="11"/>
      <c r="E186" s="11"/>
      <c r="F186" s="12"/>
    </row>
    <row r="187" spans="3:6" s="1" customFormat="1" x14ac:dyDescent="0.25">
      <c r="C187" s="9"/>
      <c r="D187" s="11"/>
      <c r="E187" s="11"/>
      <c r="F187" s="12"/>
    </row>
    <row r="188" spans="3:6" s="1" customFormat="1" x14ac:dyDescent="0.25">
      <c r="C188" s="9"/>
      <c r="D188" s="11"/>
      <c r="E188" s="11"/>
      <c r="F188" s="12"/>
    </row>
    <row r="189" spans="3:6" s="1" customFormat="1" x14ac:dyDescent="0.25">
      <c r="C189" s="9"/>
      <c r="D189" s="11"/>
      <c r="E189" s="11"/>
      <c r="F189" s="12"/>
    </row>
    <row r="190" spans="3:6" s="1" customFormat="1" x14ac:dyDescent="0.25">
      <c r="C190" s="9"/>
      <c r="D190" s="11"/>
      <c r="E190" s="11"/>
      <c r="F190" s="12"/>
    </row>
    <row r="191" spans="3:6" s="1" customFormat="1" x14ac:dyDescent="0.25">
      <c r="C191" s="9"/>
      <c r="D191" s="11"/>
      <c r="E191" s="11"/>
      <c r="F191" s="12"/>
    </row>
    <row r="192" spans="3:6" s="1" customFormat="1" x14ac:dyDescent="0.25">
      <c r="C192" s="9"/>
      <c r="D192" s="11"/>
      <c r="E192" s="11"/>
      <c r="F192" s="12"/>
    </row>
    <row r="193" spans="3:6" s="1" customFormat="1" x14ac:dyDescent="0.25">
      <c r="C193" s="9"/>
      <c r="D193" s="11"/>
      <c r="E193" s="11"/>
      <c r="F193" s="12"/>
    </row>
    <row r="194" spans="3:6" s="1" customFormat="1" x14ac:dyDescent="0.25">
      <c r="C194" s="9"/>
      <c r="D194" s="11"/>
      <c r="E194" s="11"/>
      <c r="F194" s="12"/>
    </row>
    <row r="195" spans="3:6" s="1" customFormat="1" x14ac:dyDescent="0.25">
      <c r="C195" s="9"/>
      <c r="D195" s="11"/>
      <c r="E195" s="11"/>
      <c r="F195" s="12"/>
    </row>
    <row r="196" spans="3:6" s="1" customFormat="1" x14ac:dyDescent="0.25">
      <c r="C196" s="9"/>
      <c r="D196" s="11"/>
      <c r="E196" s="11"/>
      <c r="F196" s="12"/>
    </row>
    <row r="197" spans="3:6" s="1" customFormat="1" x14ac:dyDescent="0.25">
      <c r="C197" s="9"/>
      <c r="D197" s="11"/>
      <c r="E197" s="11"/>
      <c r="F197" s="12"/>
    </row>
    <row r="198" spans="3:6" s="1" customFormat="1" x14ac:dyDescent="0.25">
      <c r="C198" s="9"/>
      <c r="D198" s="11"/>
      <c r="E198" s="11"/>
      <c r="F198" s="12"/>
    </row>
    <row r="199" spans="3:6" s="1" customFormat="1" x14ac:dyDescent="0.25">
      <c r="C199" s="9"/>
      <c r="D199" s="11"/>
      <c r="E199" s="11"/>
      <c r="F199" s="12"/>
    </row>
    <row r="200" spans="3:6" s="1" customFormat="1" x14ac:dyDescent="0.25">
      <c r="C200" s="9"/>
      <c r="D200" s="11"/>
      <c r="E200" s="11"/>
      <c r="F200" s="12"/>
    </row>
    <row r="201" spans="3:6" s="1" customFormat="1" x14ac:dyDescent="0.25">
      <c r="C201" s="9"/>
      <c r="D201" s="11"/>
      <c r="E201" s="11"/>
      <c r="F201" s="12"/>
    </row>
    <row r="202" spans="3:6" s="1" customFormat="1" x14ac:dyDescent="0.25">
      <c r="C202" s="9"/>
      <c r="D202" s="11"/>
      <c r="E202" s="11"/>
      <c r="F202" s="12"/>
    </row>
    <row r="203" spans="3:6" s="1" customFormat="1" x14ac:dyDescent="0.25">
      <c r="C203" s="9"/>
      <c r="D203" s="11"/>
      <c r="E203" s="11"/>
      <c r="F203" s="12"/>
    </row>
    <row r="204" spans="3:6" s="1" customFormat="1" x14ac:dyDescent="0.25">
      <c r="C204" s="9"/>
      <c r="D204" s="11"/>
      <c r="E204" s="11"/>
      <c r="F204" s="12"/>
    </row>
    <row r="205" spans="3:6" s="1" customFormat="1" x14ac:dyDescent="0.25">
      <c r="C205" s="9"/>
      <c r="D205" s="11"/>
      <c r="E205" s="11"/>
      <c r="F205" s="12"/>
    </row>
    <row r="206" spans="3:6" s="1" customFormat="1" x14ac:dyDescent="0.25">
      <c r="C206" s="9"/>
      <c r="D206" s="11"/>
      <c r="E206" s="11"/>
      <c r="F206" s="12"/>
    </row>
    <row r="207" spans="3:6" s="1" customFormat="1" x14ac:dyDescent="0.25">
      <c r="C207" s="9"/>
      <c r="D207" s="11"/>
      <c r="E207" s="11"/>
      <c r="F207" s="12"/>
    </row>
    <row r="208" spans="3:6" s="1" customFormat="1" x14ac:dyDescent="0.25">
      <c r="C208" s="9"/>
      <c r="D208" s="11"/>
      <c r="E208" s="11"/>
      <c r="F208" s="12"/>
    </row>
    <row r="209" spans="3:6" s="1" customFormat="1" x14ac:dyDescent="0.25">
      <c r="C209" s="9"/>
      <c r="D209" s="11"/>
      <c r="E209" s="11"/>
      <c r="F209" s="12"/>
    </row>
    <row r="210" spans="3:6" s="1" customFormat="1" x14ac:dyDescent="0.25">
      <c r="C210" s="9"/>
      <c r="D210" s="11"/>
      <c r="E210" s="11"/>
      <c r="F210" s="12"/>
    </row>
    <row r="211" spans="3:6" s="1" customFormat="1" x14ac:dyDescent="0.25">
      <c r="C211" s="9"/>
      <c r="D211" s="11"/>
      <c r="E211" s="11"/>
      <c r="F211" s="12"/>
    </row>
    <row r="212" spans="3:6" s="1" customFormat="1" x14ac:dyDescent="0.25">
      <c r="C212" s="9"/>
      <c r="D212" s="11"/>
      <c r="E212" s="11"/>
      <c r="F212" s="12"/>
    </row>
    <row r="213" spans="3:6" s="1" customFormat="1" x14ac:dyDescent="0.25">
      <c r="C213" s="9"/>
      <c r="D213" s="11"/>
      <c r="E213" s="11"/>
      <c r="F213" s="12"/>
    </row>
    <row r="214" spans="3:6" s="1" customFormat="1" x14ac:dyDescent="0.25">
      <c r="C214" s="9"/>
      <c r="D214" s="11"/>
      <c r="E214" s="11"/>
      <c r="F214" s="12"/>
    </row>
    <row r="215" spans="3:6" s="1" customFormat="1" x14ac:dyDescent="0.25">
      <c r="C215" s="9"/>
      <c r="D215" s="11"/>
      <c r="E215" s="11"/>
      <c r="F215" s="12"/>
    </row>
    <row r="216" spans="3:6" s="1" customFormat="1" x14ac:dyDescent="0.25">
      <c r="C216" s="9"/>
      <c r="D216" s="11"/>
      <c r="E216" s="11"/>
      <c r="F216" s="12"/>
    </row>
    <row r="217" spans="3:6" s="1" customFormat="1" x14ac:dyDescent="0.25">
      <c r="C217" s="9"/>
      <c r="D217" s="11"/>
      <c r="E217" s="11"/>
      <c r="F217" s="12"/>
    </row>
    <row r="218" spans="3:6" s="1" customFormat="1" x14ac:dyDescent="0.25">
      <c r="C218" s="9"/>
      <c r="D218" s="11"/>
      <c r="E218" s="11"/>
      <c r="F218" s="12"/>
    </row>
    <row r="219" spans="3:6" s="1" customFormat="1" x14ac:dyDescent="0.25">
      <c r="C219" s="9"/>
      <c r="D219" s="11"/>
      <c r="E219" s="11"/>
      <c r="F219" s="12"/>
    </row>
    <row r="220" spans="3:6" s="1" customFormat="1" x14ac:dyDescent="0.25">
      <c r="C220" s="9"/>
      <c r="D220" s="11"/>
      <c r="E220" s="11"/>
      <c r="F220" s="12"/>
    </row>
    <row r="221" spans="3:6" s="1" customFormat="1" x14ac:dyDescent="0.25">
      <c r="C221" s="9"/>
      <c r="D221" s="11"/>
      <c r="E221" s="11"/>
      <c r="F221" s="12"/>
    </row>
    <row r="222" spans="3:6" s="1" customFormat="1" x14ac:dyDescent="0.25">
      <c r="C222" s="9"/>
      <c r="D222" s="11"/>
      <c r="E222" s="11"/>
      <c r="F222" s="12"/>
    </row>
    <row r="223" spans="3:6" s="1" customFormat="1" x14ac:dyDescent="0.25">
      <c r="C223" s="9"/>
      <c r="D223" s="11"/>
      <c r="E223" s="11"/>
      <c r="F223" s="12"/>
    </row>
    <row r="224" spans="3:6" s="1" customFormat="1" x14ac:dyDescent="0.25">
      <c r="C224" s="9"/>
      <c r="D224" s="11"/>
      <c r="E224" s="11"/>
      <c r="F224" s="12"/>
    </row>
    <row r="225" spans="3:6" s="1" customFormat="1" x14ac:dyDescent="0.25">
      <c r="C225" s="9"/>
      <c r="D225" s="11"/>
      <c r="E225" s="11"/>
      <c r="F225" s="12"/>
    </row>
    <row r="226" spans="3:6" s="1" customFormat="1" x14ac:dyDescent="0.25">
      <c r="C226" s="9"/>
      <c r="D226" s="11"/>
      <c r="E226" s="11"/>
      <c r="F226" s="12"/>
    </row>
    <row r="227" spans="3:6" s="1" customFormat="1" x14ac:dyDescent="0.25">
      <c r="C227" s="9"/>
      <c r="D227" s="11"/>
      <c r="E227" s="11"/>
      <c r="F227" s="12"/>
    </row>
    <row r="228" spans="3:6" s="1" customFormat="1" x14ac:dyDescent="0.25">
      <c r="C228" s="9"/>
      <c r="D228" s="11"/>
      <c r="E228" s="11"/>
      <c r="F228" s="12"/>
    </row>
    <row r="229" spans="3:6" s="1" customFormat="1" x14ac:dyDescent="0.25">
      <c r="C229" s="9"/>
      <c r="D229" s="11"/>
      <c r="E229" s="11"/>
      <c r="F229" s="12"/>
    </row>
    <row r="230" spans="3:6" s="1" customFormat="1" x14ac:dyDescent="0.25">
      <c r="C230" s="9"/>
      <c r="D230" s="11"/>
      <c r="E230" s="11"/>
      <c r="F230" s="12"/>
    </row>
    <row r="231" spans="3:6" s="1" customFormat="1" x14ac:dyDescent="0.25">
      <c r="C231" s="9"/>
      <c r="D231" s="11"/>
      <c r="E231" s="11"/>
      <c r="F231" s="12"/>
    </row>
    <row r="232" spans="3:6" s="1" customFormat="1" x14ac:dyDescent="0.25">
      <c r="C232" s="9"/>
      <c r="D232" s="11"/>
      <c r="E232" s="11"/>
      <c r="F232" s="12"/>
    </row>
    <row r="233" spans="3:6" s="1" customFormat="1" x14ac:dyDescent="0.25">
      <c r="C233" s="9"/>
      <c r="D233" s="11"/>
      <c r="E233" s="11"/>
      <c r="F233" s="12"/>
    </row>
    <row r="234" spans="3:6" s="1" customFormat="1" x14ac:dyDescent="0.25">
      <c r="C234" s="9"/>
      <c r="D234" s="11"/>
      <c r="E234" s="11"/>
      <c r="F234" s="12"/>
    </row>
    <row r="235" spans="3:6" s="1" customFormat="1" x14ac:dyDescent="0.25">
      <c r="C235" s="9"/>
      <c r="D235" s="11"/>
      <c r="E235" s="11"/>
      <c r="F235" s="12"/>
    </row>
    <row r="236" spans="3:6" s="1" customFormat="1" x14ac:dyDescent="0.25">
      <c r="C236" s="9"/>
      <c r="D236" s="11"/>
      <c r="E236" s="11"/>
      <c r="F236" s="12"/>
    </row>
    <row r="237" spans="3:6" s="1" customFormat="1" x14ac:dyDescent="0.25">
      <c r="C237" s="9"/>
      <c r="D237" s="11"/>
      <c r="E237" s="11"/>
      <c r="F237" s="12"/>
    </row>
    <row r="238" spans="3:6" s="1" customFormat="1" x14ac:dyDescent="0.25">
      <c r="C238" s="9"/>
      <c r="D238" s="11"/>
      <c r="E238" s="11"/>
      <c r="F238" s="12"/>
    </row>
    <row r="239" spans="3:6" s="1" customFormat="1" x14ac:dyDescent="0.25">
      <c r="C239" s="9"/>
      <c r="D239" s="11"/>
      <c r="E239" s="11"/>
      <c r="F239" s="12"/>
    </row>
    <row r="240" spans="3:6" s="1" customFormat="1" x14ac:dyDescent="0.25">
      <c r="C240" s="9"/>
      <c r="D240" s="11"/>
      <c r="E240" s="11"/>
      <c r="F240" s="12"/>
    </row>
    <row r="241" spans="3:6" s="1" customFormat="1" x14ac:dyDescent="0.25">
      <c r="C241" s="9"/>
      <c r="D241" s="11"/>
      <c r="E241" s="11"/>
      <c r="F241" s="12"/>
    </row>
    <row r="242" spans="3:6" s="1" customFormat="1" x14ac:dyDescent="0.25">
      <c r="C242" s="9"/>
      <c r="D242" s="11"/>
      <c r="E242" s="11"/>
      <c r="F242" s="12"/>
    </row>
    <row r="243" spans="3:6" s="1" customFormat="1" x14ac:dyDescent="0.25">
      <c r="C243" s="9"/>
      <c r="D243" s="11"/>
      <c r="E243" s="11"/>
      <c r="F243" s="12"/>
    </row>
    <row r="244" spans="3:6" s="1" customFormat="1" x14ac:dyDescent="0.25">
      <c r="C244" s="9"/>
      <c r="D244" s="11"/>
      <c r="E244" s="11"/>
      <c r="F244" s="12"/>
    </row>
    <row r="245" spans="3:6" s="1" customFormat="1" x14ac:dyDescent="0.25">
      <c r="C245" s="9"/>
      <c r="D245" s="11"/>
      <c r="E245" s="11"/>
      <c r="F245" s="12"/>
    </row>
    <row r="246" spans="3:6" s="1" customFormat="1" x14ac:dyDescent="0.25">
      <c r="C246" s="9"/>
      <c r="D246" s="11"/>
      <c r="E246" s="11"/>
      <c r="F246" s="12"/>
    </row>
    <row r="247" spans="3:6" s="1" customFormat="1" x14ac:dyDescent="0.25">
      <c r="C247" s="9"/>
      <c r="D247" s="11"/>
      <c r="E247" s="11"/>
      <c r="F247" s="12"/>
    </row>
    <row r="248" spans="3:6" s="1" customFormat="1" x14ac:dyDescent="0.25">
      <c r="C248" s="9"/>
      <c r="D248" s="11"/>
      <c r="E248" s="11"/>
      <c r="F248" s="12"/>
    </row>
    <row r="249" spans="3:6" s="1" customFormat="1" x14ac:dyDescent="0.25">
      <c r="C249" s="9"/>
      <c r="D249" s="11"/>
      <c r="E249" s="11"/>
      <c r="F249" s="12"/>
    </row>
    <row r="250" spans="3:6" s="1" customFormat="1" x14ac:dyDescent="0.25">
      <c r="C250" s="9"/>
      <c r="D250" s="11"/>
      <c r="E250" s="11"/>
      <c r="F250" s="12"/>
    </row>
    <row r="251" spans="3:6" s="1" customFormat="1" x14ac:dyDescent="0.25">
      <c r="C251" s="9"/>
      <c r="D251" s="11"/>
      <c r="E251" s="11"/>
      <c r="F251" s="12"/>
    </row>
    <row r="252" spans="3:6" s="1" customFormat="1" x14ac:dyDescent="0.25">
      <c r="C252" s="9"/>
      <c r="D252" s="11"/>
      <c r="E252" s="11"/>
      <c r="F252" s="12"/>
    </row>
    <row r="253" spans="3:6" s="1" customFormat="1" x14ac:dyDescent="0.25">
      <c r="C253" s="9"/>
      <c r="D253" s="11"/>
      <c r="E253" s="11"/>
      <c r="F253" s="12"/>
    </row>
    <row r="254" spans="3:6" s="1" customFormat="1" x14ac:dyDescent="0.25">
      <c r="C254" s="9"/>
      <c r="D254" s="11"/>
      <c r="E254" s="11"/>
      <c r="F254" s="12"/>
    </row>
    <row r="255" spans="3:6" s="1" customFormat="1" x14ac:dyDescent="0.25">
      <c r="C255" s="9"/>
      <c r="D255" s="11"/>
      <c r="E255" s="11"/>
      <c r="F255" s="12"/>
    </row>
    <row r="256" spans="3:6" s="1" customFormat="1" x14ac:dyDescent="0.25">
      <c r="C256" s="9"/>
      <c r="D256" s="11"/>
      <c r="E256" s="11"/>
      <c r="F256" s="12"/>
    </row>
    <row r="257" spans="3:6" s="1" customFormat="1" x14ac:dyDescent="0.25">
      <c r="C257" s="9"/>
      <c r="D257" s="11"/>
      <c r="E257" s="11"/>
      <c r="F257" s="12"/>
    </row>
    <row r="258" spans="3:6" s="1" customFormat="1" x14ac:dyDescent="0.25">
      <c r="C258" s="9"/>
      <c r="D258" s="11"/>
      <c r="E258" s="11"/>
      <c r="F258" s="12"/>
    </row>
    <row r="259" spans="3:6" s="1" customFormat="1" x14ac:dyDescent="0.25">
      <c r="C259" s="9"/>
      <c r="D259" s="11"/>
      <c r="E259" s="11"/>
      <c r="F259" s="12"/>
    </row>
    <row r="260" spans="3:6" s="1" customFormat="1" x14ac:dyDescent="0.25">
      <c r="C260" s="9"/>
      <c r="D260" s="11"/>
      <c r="E260" s="11"/>
      <c r="F260" s="12"/>
    </row>
    <row r="261" spans="3:6" s="1" customFormat="1" x14ac:dyDescent="0.25">
      <c r="C261" s="9"/>
      <c r="D261" s="11"/>
      <c r="E261" s="11"/>
      <c r="F261" s="12"/>
    </row>
    <row r="262" spans="3:6" s="1" customFormat="1" x14ac:dyDescent="0.25">
      <c r="C262" s="9"/>
      <c r="D262" s="11"/>
      <c r="E262" s="11"/>
      <c r="F262" s="12"/>
    </row>
    <row r="263" spans="3:6" s="1" customFormat="1" x14ac:dyDescent="0.25">
      <c r="C263" s="9"/>
      <c r="D263" s="11"/>
      <c r="E263" s="11"/>
      <c r="F263" s="12"/>
    </row>
    <row r="264" spans="3:6" s="1" customFormat="1" x14ac:dyDescent="0.25">
      <c r="C264" s="9"/>
      <c r="D264" s="11"/>
      <c r="E264" s="11"/>
      <c r="F264" s="12"/>
    </row>
    <row r="265" spans="3:6" s="1" customFormat="1" x14ac:dyDescent="0.25">
      <c r="C265" s="9"/>
      <c r="D265" s="11"/>
      <c r="E265" s="11"/>
      <c r="F265" s="12"/>
    </row>
    <row r="266" spans="3:6" s="1" customFormat="1" x14ac:dyDescent="0.25">
      <c r="C266" s="9"/>
      <c r="D266" s="11"/>
      <c r="E266" s="11"/>
      <c r="F266" s="12"/>
    </row>
    <row r="267" spans="3:6" s="1" customFormat="1" x14ac:dyDescent="0.25">
      <c r="C267" s="9"/>
      <c r="D267" s="11"/>
      <c r="E267" s="11"/>
      <c r="F267" s="12"/>
    </row>
    <row r="268" spans="3:6" s="1" customFormat="1" x14ac:dyDescent="0.25">
      <c r="C268" s="9"/>
      <c r="D268" s="11"/>
      <c r="E268" s="11"/>
      <c r="F268" s="12"/>
    </row>
    <row r="269" spans="3:6" s="1" customFormat="1" x14ac:dyDescent="0.25">
      <c r="C269" s="9"/>
      <c r="D269" s="11"/>
      <c r="E269" s="11"/>
      <c r="F269" s="12"/>
    </row>
    <row r="270" spans="3:6" s="1" customFormat="1" x14ac:dyDescent="0.25">
      <c r="C270" s="9"/>
      <c r="D270" s="11"/>
      <c r="E270" s="11"/>
      <c r="F270" s="12"/>
    </row>
    <row r="271" spans="3:6" s="1" customFormat="1" x14ac:dyDescent="0.25">
      <c r="C271" s="9"/>
      <c r="D271" s="11"/>
      <c r="E271" s="11"/>
      <c r="F271" s="12"/>
    </row>
    <row r="272" spans="3:6" s="1" customFormat="1" x14ac:dyDescent="0.25">
      <c r="C272" s="9"/>
      <c r="D272" s="11"/>
      <c r="E272" s="11"/>
      <c r="F272" s="12"/>
    </row>
    <row r="273" spans="3:6" s="1" customFormat="1" x14ac:dyDescent="0.25">
      <c r="C273" s="9"/>
      <c r="D273" s="11"/>
      <c r="E273" s="11"/>
      <c r="F273" s="12"/>
    </row>
    <row r="274" spans="3:6" s="1" customFormat="1" x14ac:dyDescent="0.25">
      <c r="C274" s="9"/>
      <c r="D274" s="11"/>
      <c r="E274" s="11"/>
      <c r="F274" s="12"/>
    </row>
    <row r="275" spans="3:6" s="1" customFormat="1" x14ac:dyDescent="0.25">
      <c r="C275" s="9"/>
      <c r="D275" s="11"/>
      <c r="E275" s="11"/>
      <c r="F275" s="12"/>
    </row>
    <row r="276" spans="3:6" s="1" customFormat="1" x14ac:dyDescent="0.25">
      <c r="C276" s="9"/>
      <c r="D276" s="11"/>
      <c r="E276" s="11"/>
      <c r="F276" s="12"/>
    </row>
    <row r="277" spans="3:6" s="1" customFormat="1" x14ac:dyDescent="0.25">
      <c r="C277" s="9"/>
      <c r="D277" s="11"/>
      <c r="E277" s="11"/>
      <c r="F277" s="12"/>
    </row>
    <row r="278" spans="3:6" s="1" customFormat="1" x14ac:dyDescent="0.25">
      <c r="C278" s="9"/>
      <c r="D278" s="11"/>
      <c r="E278" s="11"/>
      <c r="F278" s="12"/>
    </row>
    <row r="279" spans="3:6" s="1" customFormat="1" x14ac:dyDescent="0.25">
      <c r="C279" s="9"/>
      <c r="D279" s="11"/>
      <c r="E279" s="11"/>
      <c r="F279" s="12"/>
    </row>
    <row r="280" spans="3:6" s="1" customFormat="1" x14ac:dyDescent="0.25">
      <c r="C280" s="9"/>
      <c r="D280" s="11"/>
      <c r="E280" s="11"/>
      <c r="F280" s="12"/>
    </row>
    <row r="281" spans="3:6" s="1" customFormat="1" x14ac:dyDescent="0.25">
      <c r="C281" s="9"/>
      <c r="D281" s="11"/>
      <c r="E281" s="11"/>
      <c r="F281" s="12"/>
    </row>
    <row r="282" spans="3:6" s="1" customFormat="1" x14ac:dyDescent="0.25">
      <c r="C282" s="9"/>
      <c r="D282" s="11"/>
      <c r="E282" s="11"/>
      <c r="F282" s="12"/>
    </row>
    <row r="283" spans="3:6" s="1" customFormat="1" x14ac:dyDescent="0.25">
      <c r="C283" s="9"/>
      <c r="D283" s="11"/>
      <c r="E283" s="11"/>
      <c r="F283" s="12"/>
    </row>
    <row r="284" spans="3:6" s="1" customFormat="1" x14ac:dyDescent="0.25">
      <c r="C284" s="9"/>
      <c r="D284" s="11"/>
      <c r="E284" s="11"/>
      <c r="F284" s="12"/>
    </row>
    <row r="285" spans="3:6" s="1" customFormat="1" x14ac:dyDescent="0.25">
      <c r="C285" s="9"/>
      <c r="D285" s="11"/>
      <c r="E285" s="11"/>
      <c r="F285" s="12"/>
    </row>
    <row r="286" spans="3:6" s="1" customFormat="1" x14ac:dyDescent="0.25">
      <c r="C286" s="9"/>
      <c r="D286" s="11"/>
      <c r="E286" s="11"/>
      <c r="F286" s="12"/>
    </row>
    <row r="287" spans="3:6" s="1" customFormat="1" x14ac:dyDescent="0.25">
      <c r="C287" s="9"/>
      <c r="D287" s="11"/>
      <c r="E287" s="11"/>
      <c r="F287" s="12"/>
    </row>
    <row r="288" spans="3:6" s="1" customFormat="1" x14ac:dyDescent="0.25">
      <c r="C288" s="9"/>
      <c r="D288" s="11"/>
      <c r="E288" s="11"/>
      <c r="F288" s="12"/>
    </row>
    <row r="289" spans="3:6" s="1" customFormat="1" x14ac:dyDescent="0.25">
      <c r="C289" s="9"/>
      <c r="D289" s="11"/>
      <c r="E289" s="11"/>
      <c r="F289" s="12"/>
    </row>
    <row r="290" spans="3:6" s="1" customFormat="1" x14ac:dyDescent="0.25">
      <c r="C290" s="9"/>
      <c r="D290" s="11"/>
      <c r="E290" s="11"/>
      <c r="F290" s="12"/>
    </row>
    <row r="291" spans="3:6" s="1" customFormat="1" x14ac:dyDescent="0.25">
      <c r="C291" s="9"/>
      <c r="D291" s="11"/>
      <c r="E291" s="11"/>
      <c r="F291" s="12"/>
    </row>
    <row r="292" spans="3:6" s="1" customFormat="1" x14ac:dyDescent="0.25">
      <c r="C292" s="9"/>
      <c r="D292" s="11"/>
      <c r="E292" s="11"/>
      <c r="F292" s="12"/>
    </row>
    <row r="293" spans="3:6" s="1" customFormat="1" x14ac:dyDescent="0.25">
      <c r="C293" s="9"/>
      <c r="D293" s="11"/>
      <c r="E293" s="11"/>
      <c r="F293" s="12"/>
    </row>
    <row r="294" spans="3:6" s="1" customFormat="1" x14ac:dyDescent="0.25">
      <c r="C294" s="9"/>
      <c r="D294" s="11"/>
      <c r="E294" s="11"/>
      <c r="F294" s="12"/>
    </row>
    <row r="295" spans="3:6" s="1" customFormat="1" x14ac:dyDescent="0.25">
      <c r="C295" s="9"/>
      <c r="D295" s="11"/>
      <c r="E295" s="11"/>
      <c r="F295" s="12"/>
    </row>
    <row r="296" spans="3:6" s="1" customFormat="1" x14ac:dyDescent="0.25">
      <c r="C296" s="9"/>
      <c r="D296" s="11"/>
      <c r="E296" s="11"/>
      <c r="F296" s="12"/>
    </row>
    <row r="297" spans="3:6" s="1" customFormat="1" x14ac:dyDescent="0.25">
      <c r="C297" s="9"/>
      <c r="D297" s="11"/>
      <c r="E297" s="11"/>
      <c r="F297" s="12"/>
    </row>
    <row r="298" spans="3:6" s="1" customFormat="1" x14ac:dyDescent="0.25">
      <c r="C298" s="9"/>
      <c r="D298" s="11"/>
      <c r="E298" s="11"/>
      <c r="F298" s="12"/>
    </row>
    <row r="299" spans="3:6" s="1" customFormat="1" x14ac:dyDescent="0.25">
      <c r="C299" s="9"/>
      <c r="D299" s="11"/>
      <c r="E299" s="11"/>
      <c r="F299" s="12"/>
    </row>
    <row r="300" spans="3:6" s="1" customFormat="1" x14ac:dyDescent="0.25">
      <c r="C300" s="9"/>
      <c r="D300" s="11"/>
      <c r="E300" s="11"/>
      <c r="F300" s="12"/>
    </row>
    <row r="301" spans="3:6" s="1" customFormat="1" x14ac:dyDescent="0.25">
      <c r="C301" s="9"/>
      <c r="D301" s="11"/>
      <c r="E301" s="11"/>
      <c r="F301" s="12"/>
    </row>
    <row r="302" spans="3:6" s="1" customFormat="1" x14ac:dyDescent="0.25">
      <c r="C302" s="9"/>
      <c r="D302" s="11"/>
      <c r="E302" s="11"/>
      <c r="F302" s="12"/>
    </row>
    <row r="303" spans="3:6" s="1" customFormat="1" x14ac:dyDescent="0.25">
      <c r="C303" s="9"/>
      <c r="D303" s="11"/>
      <c r="E303" s="11"/>
      <c r="F303" s="12"/>
    </row>
    <row r="304" spans="3:6" s="1" customFormat="1" x14ac:dyDescent="0.25">
      <c r="C304" s="9"/>
      <c r="D304" s="11"/>
      <c r="E304" s="11"/>
      <c r="F304" s="12"/>
    </row>
    <row r="305" spans="3:6" s="1" customFormat="1" x14ac:dyDescent="0.25">
      <c r="C305" s="9"/>
      <c r="D305" s="11"/>
      <c r="E305" s="11"/>
      <c r="F305" s="12"/>
    </row>
    <row r="306" spans="3:6" s="1" customFormat="1" x14ac:dyDescent="0.25">
      <c r="C306" s="9"/>
      <c r="D306" s="11"/>
      <c r="E306" s="11"/>
      <c r="F306" s="12"/>
    </row>
    <row r="307" spans="3:6" s="1" customFormat="1" x14ac:dyDescent="0.25">
      <c r="C307" s="9"/>
      <c r="D307" s="11"/>
      <c r="E307" s="11"/>
      <c r="F307" s="12"/>
    </row>
    <row r="308" spans="3:6" s="1" customFormat="1" x14ac:dyDescent="0.25">
      <c r="C308" s="9"/>
      <c r="D308" s="11"/>
      <c r="E308" s="11"/>
      <c r="F308" s="12"/>
    </row>
    <row r="309" spans="3:6" s="1" customFormat="1" x14ac:dyDescent="0.25">
      <c r="C309" s="9"/>
      <c r="D309" s="11"/>
      <c r="E309" s="11"/>
      <c r="F309" s="12"/>
    </row>
    <row r="310" spans="3:6" s="1" customFormat="1" x14ac:dyDescent="0.25">
      <c r="C310" s="9"/>
      <c r="D310" s="11"/>
      <c r="E310" s="11"/>
      <c r="F310" s="12"/>
    </row>
    <row r="311" spans="3:6" s="1" customFormat="1" x14ac:dyDescent="0.25">
      <c r="C311" s="9"/>
      <c r="D311" s="11"/>
      <c r="E311" s="11"/>
      <c r="F311" s="12"/>
    </row>
    <row r="312" spans="3:6" s="1" customFormat="1" x14ac:dyDescent="0.25">
      <c r="C312" s="9"/>
      <c r="D312" s="11"/>
      <c r="E312" s="11"/>
      <c r="F312" s="12"/>
    </row>
    <row r="313" spans="3:6" s="1" customFormat="1" x14ac:dyDescent="0.25">
      <c r="C313" s="9"/>
      <c r="D313" s="11"/>
      <c r="E313" s="11"/>
      <c r="F313" s="12"/>
    </row>
    <row r="314" spans="3:6" s="1" customFormat="1" x14ac:dyDescent="0.25">
      <c r="C314" s="9"/>
      <c r="D314" s="11"/>
      <c r="E314" s="11"/>
      <c r="F314" s="12"/>
    </row>
    <row r="315" spans="3:6" s="1" customFormat="1" x14ac:dyDescent="0.25">
      <c r="C315" s="9"/>
      <c r="D315" s="11"/>
      <c r="E315" s="11"/>
      <c r="F315" s="12"/>
    </row>
    <row r="316" spans="3:6" s="1" customFormat="1" x14ac:dyDescent="0.25">
      <c r="C316" s="9"/>
      <c r="D316" s="11"/>
      <c r="E316" s="11"/>
      <c r="F316" s="12"/>
    </row>
    <row r="317" spans="3:6" s="1" customFormat="1" x14ac:dyDescent="0.25">
      <c r="C317" s="9"/>
      <c r="D317" s="11"/>
      <c r="E317" s="11"/>
      <c r="F317" s="12"/>
    </row>
    <row r="318" spans="3:6" s="1" customFormat="1" x14ac:dyDescent="0.25">
      <c r="C318" s="9"/>
      <c r="D318" s="11"/>
      <c r="E318" s="11"/>
      <c r="F318" s="12"/>
    </row>
    <row r="319" spans="3:6" s="1" customFormat="1" x14ac:dyDescent="0.25">
      <c r="C319" s="9"/>
      <c r="D319" s="11"/>
      <c r="E319" s="11"/>
      <c r="F319" s="12"/>
    </row>
    <row r="320" spans="3:6" s="1" customFormat="1" x14ac:dyDescent="0.25">
      <c r="C320" s="9"/>
      <c r="D320" s="11"/>
      <c r="E320" s="11"/>
      <c r="F320" s="12"/>
    </row>
    <row r="321" spans="3:6" s="1" customFormat="1" x14ac:dyDescent="0.25">
      <c r="C321" s="9"/>
      <c r="D321" s="11"/>
      <c r="E321" s="11"/>
      <c r="F321" s="12"/>
    </row>
    <row r="322" spans="3:6" s="1" customFormat="1" x14ac:dyDescent="0.25">
      <c r="C322" s="9"/>
      <c r="D322" s="11"/>
      <c r="E322" s="11"/>
      <c r="F322" s="12"/>
    </row>
    <row r="323" spans="3:6" s="1" customFormat="1" x14ac:dyDescent="0.25">
      <c r="C323" s="9"/>
      <c r="D323" s="11"/>
      <c r="E323" s="11"/>
      <c r="F323" s="12"/>
    </row>
    <row r="324" spans="3:6" s="1" customFormat="1" x14ac:dyDescent="0.25">
      <c r="C324" s="9"/>
      <c r="D324" s="11"/>
      <c r="E324" s="11"/>
      <c r="F324" s="12"/>
    </row>
    <row r="325" spans="3:6" s="1" customFormat="1" x14ac:dyDescent="0.25">
      <c r="C325" s="9"/>
      <c r="D325" s="11"/>
      <c r="E325" s="11"/>
      <c r="F325" s="12"/>
    </row>
    <row r="326" spans="3:6" s="1" customFormat="1" x14ac:dyDescent="0.25">
      <c r="C326" s="9"/>
      <c r="D326" s="11"/>
      <c r="E326" s="11"/>
      <c r="F326" s="12"/>
    </row>
    <row r="327" spans="3:6" s="1" customFormat="1" x14ac:dyDescent="0.25">
      <c r="C327" s="9"/>
      <c r="D327" s="11"/>
      <c r="E327" s="11"/>
      <c r="F327" s="12"/>
    </row>
    <row r="328" spans="3:6" s="1" customFormat="1" x14ac:dyDescent="0.25">
      <c r="C328" s="9"/>
      <c r="D328" s="11"/>
      <c r="E328" s="11"/>
      <c r="F328" s="12"/>
    </row>
    <row r="329" spans="3:6" s="1" customFormat="1" x14ac:dyDescent="0.25">
      <c r="C329" s="9"/>
      <c r="D329" s="11"/>
      <c r="E329" s="11"/>
      <c r="F329" s="12"/>
    </row>
    <row r="330" spans="3:6" s="1" customFormat="1" x14ac:dyDescent="0.25">
      <c r="C330" s="9"/>
      <c r="D330" s="11"/>
      <c r="E330" s="11"/>
      <c r="F330" s="12"/>
    </row>
    <row r="331" spans="3:6" s="1" customFormat="1" x14ac:dyDescent="0.25">
      <c r="C331" s="9"/>
      <c r="D331" s="11"/>
      <c r="E331" s="11"/>
      <c r="F331" s="12"/>
    </row>
    <row r="332" spans="3:6" s="1" customFormat="1" x14ac:dyDescent="0.25">
      <c r="C332" s="9"/>
      <c r="D332" s="11"/>
      <c r="E332" s="11"/>
      <c r="F332" s="12"/>
    </row>
    <row r="333" spans="3:6" s="1" customFormat="1" x14ac:dyDescent="0.25">
      <c r="C333" s="9"/>
      <c r="D333" s="11"/>
      <c r="E333" s="11"/>
      <c r="F333" s="12"/>
    </row>
    <row r="334" spans="3:6" s="1" customFormat="1" x14ac:dyDescent="0.25">
      <c r="C334" s="9"/>
      <c r="D334" s="11"/>
      <c r="E334" s="11"/>
      <c r="F334" s="12"/>
    </row>
    <row r="335" spans="3:6" s="1" customFormat="1" x14ac:dyDescent="0.25">
      <c r="C335" s="9"/>
      <c r="D335" s="11"/>
      <c r="E335" s="11"/>
      <c r="F335" s="12"/>
    </row>
    <row r="336" spans="3:6" s="1" customFormat="1" x14ac:dyDescent="0.25">
      <c r="C336" s="9"/>
      <c r="D336" s="11"/>
      <c r="E336" s="11"/>
      <c r="F336" s="12"/>
    </row>
    <row r="337" spans="3:6" s="1" customFormat="1" x14ac:dyDescent="0.25">
      <c r="C337" s="9"/>
      <c r="D337" s="11"/>
      <c r="E337" s="11"/>
      <c r="F337" s="12"/>
    </row>
    <row r="338" spans="3:6" s="1" customFormat="1" x14ac:dyDescent="0.25">
      <c r="C338" s="9"/>
      <c r="D338" s="11"/>
      <c r="E338" s="11"/>
      <c r="F338" s="12"/>
    </row>
    <row r="339" spans="3:6" s="1" customFormat="1" x14ac:dyDescent="0.25">
      <c r="C339" s="9"/>
      <c r="D339" s="11"/>
      <c r="E339" s="11"/>
      <c r="F339" s="12"/>
    </row>
    <row r="340" spans="3:6" s="1" customFormat="1" x14ac:dyDescent="0.25">
      <c r="C340" s="9"/>
      <c r="D340" s="11"/>
      <c r="E340" s="11"/>
      <c r="F340" s="12"/>
    </row>
    <row r="341" spans="3:6" s="1" customFormat="1" x14ac:dyDescent="0.25">
      <c r="C341" s="9"/>
      <c r="D341" s="11"/>
      <c r="E341" s="11"/>
      <c r="F341" s="12"/>
    </row>
    <row r="342" spans="3:6" s="1" customFormat="1" x14ac:dyDescent="0.25">
      <c r="C342" s="9"/>
      <c r="D342" s="11"/>
      <c r="E342" s="11"/>
      <c r="F342" s="12"/>
    </row>
    <row r="343" spans="3:6" s="1" customFormat="1" x14ac:dyDescent="0.25">
      <c r="C343" s="9"/>
      <c r="D343" s="11"/>
      <c r="E343" s="11"/>
      <c r="F343" s="12"/>
    </row>
    <row r="344" spans="3:6" s="1" customFormat="1" x14ac:dyDescent="0.25">
      <c r="C344" s="9"/>
      <c r="D344" s="11"/>
      <c r="E344" s="11"/>
      <c r="F344" s="12"/>
    </row>
    <row r="345" spans="3:6" s="1" customFormat="1" x14ac:dyDescent="0.25">
      <c r="C345" s="9"/>
      <c r="D345" s="11"/>
      <c r="E345" s="11"/>
      <c r="F345" s="12"/>
    </row>
    <row r="346" spans="3:6" s="1" customFormat="1" x14ac:dyDescent="0.25">
      <c r="C346" s="9"/>
      <c r="D346" s="11"/>
      <c r="E346" s="11"/>
      <c r="F346" s="12"/>
    </row>
    <row r="347" spans="3:6" s="1" customFormat="1" x14ac:dyDescent="0.25">
      <c r="C347" s="9"/>
      <c r="D347" s="11"/>
      <c r="E347" s="11"/>
      <c r="F347" s="12"/>
    </row>
    <row r="348" spans="3:6" s="1" customFormat="1" x14ac:dyDescent="0.25">
      <c r="C348" s="9"/>
      <c r="D348" s="11"/>
      <c r="E348" s="11"/>
      <c r="F348" s="12"/>
    </row>
    <row r="349" spans="3:6" s="1" customFormat="1" x14ac:dyDescent="0.25">
      <c r="C349" s="9"/>
      <c r="D349" s="11"/>
      <c r="E349" s="11"/>
      <c r="F349" s="12"/>
    </row>
    <row r="350" spans="3:6" s="1" customFormat="1" x14ac:dyDescent="0.25">
      <c r="C350" s="9"/>
      <c r="D350" s="11"/>
      <c r="E350" s="11"/>
      <c r="F350" s="12"/>
    </row>
    <row r="351" spans="3:6" s="1" customFormat="1" x14ac:dyDescent="0.25">
      <c r="C351" s="9"/>
      <c r="D351" s="11"/>
      <c r="E351" s="11"/>
      <c r="F351" s="12"/>
    </row>
    <row r="352" spans="3:6" s="1" customFormat="1" x14ac:dyDescent="0.25">
      <c r="C352" s="9"/>
      <c r="D352" s="11"/>
      <c r="E352" s="11"/>
      <c r="F352" s="12"/>
    </row>
    <row r="353" spans="3:6" s="1" customFormat="1" x14ac:dyDescent="0.25">
      <c r="C353" s="9"/>
      <c r="D353" s="11"/>
      <c r="E353" s="11"/>
      <c r="F353" s="12"/>
    </row>
    <row r="354" spans="3:6" s="1" customFormat="1" x14ac:dyDescent="0.25">
      <c r="C354" s="9"/>
      <c r="D354" s="11"/>
      <c r="E354" s="11"/>
      <c r="F354" s="12"/>
    </row>
    <row r="355" spans="3:6" s="1" customFormat="1" x14ac:dyDescent="0.25">
      <c r="C355" s="9"/>
      <c r="D355" s="11"/>
      <c r="E355" s="11"/>
      <c r="F355" s="12"/>
    </row>
    <row r="356" spans="3:6" s="1" customFormat="1" x14ac:dyDescent="0.25">
      <c r="C356" s="9"/>
      <c r="D356" s="11"/>
      <c r="E356" s="11"/>
      <c r="F356" s="12"/>
    </row>
    <row r="357" spans="3:6" s="1" customFormat="1" x14ac:dyDescent="0.25">
      <c r="C357" s="9"/>
      <c r="D357" s="11"/>
      <c r="E357" s="11"/>
      <c r="F357" s="12"/>
    </row>
    <row r="358" spans="3:6" s="1" customFormat="1" x14ac:dyDescent="0.25">
      <c r="C358" s="9"/>
      <c r="D358" s="11"/>
      <c r="E358" s="11"/>
      <c r="F358" s="12"/>
    </row>
    <row r="359" spans="3:6" s="1" customFormat="1" x14ac:dyDescent="0.25">
      <c r="C359" s="9"/>
      <c r="D359" s="11"/>
      <c r="E359" s="11"/>
      <c r="F359" s="12"/>
    </row>
    <row r="360" spans="3:6" s="1" customFormat="1" x14ac:dyDescent="0.25">
      <c r="C360" s="9"/>
      <c r="D360" s="11"/>
      <c r="E360" s="11"/>
      <c r="F360" s="12"/>
    </row>
    <row r="361" spans="3:6" s="1" customFormat="1" x14ac:dyDescent="0.25">
      <c r="C361" s="9"/>
      <c r="D361" s="11"/>
      <c r="E361" s="11"/>
      <c r="F361" s="12"/>
    </row>
    <row r="362" spans="3:6" s="1" customFormat="1" x14ac:dyDescent="0.25">
      <c r="C362" s="9"/>
      <c r="D362" s="11"/>
      <c r="E362" s="11"/>
      <c r="F362" s="12"/>
    </row>
    <row r="363" spans="3:6" s="1" customFormat="1" x14ac:dyDescent="0.25">
      <c r="C363" s="9"/>
      <c r="D363" s="11"/>
      <c r="E363" s="11"/>
      <c r="F363" s="12"/>
    </row>
    <row r="364" spans="3:6" s="1" customFormat="1" x14ac:dyDescent="0.25">
      <c r="C364" s="9"/>
      <c r="D364" s="11"/>
      <c r="E364" s="11"/>
      <c r="F364" s="12"/>
    </row>
    <row r="365" spans="3:6" s="1" customFormat="1" x14ac:dyDescent="0.25">
      <c r="C365" s="9"/>
      <c r="D365" s="11"/>
      <c r="E365" s="11"/>
      <c r="F365" s="12"/>
    </row>
    <row r="366" spans="3:6" s="1" customFormat="1" x14ac:dyDescent="0.25">
      <c r="C366" s="9"/>
      <c r="D366" s="11"/>
      <c r="E366" s="11"/>
      <c r="F366" s="12"/>
    </row>
    <row r="367" spans="3:6" s="1" customFormat="1" x14ac:dyDescent="0.25">
      <c r="C367" s="9"/>
      <c r="D367" s="11"/>
      <c r="E367" s="11"/>
      <c r="F367" s="12"/>
    </row>
    <row r="368" spans="3:6" s="1" customFormat="1" x14ac:dyDescent="0.25">
      <c r="C368" s="9"/>
      <c r="D368" s="11"/>
      <c r="E368" s="11"/>
      <c r="F368" s="12"/>
    </row>
    <row r="369" spans="3:6" s="1" customFormat="1" x14ac:dyDescent="0.25">
      <c r="C369" s="9"/>
      <c r="D369" s="11"/>
      <c r="E369" s="11"/>
      <c r="F369" s="12"/>
    </row>
    <row r="370" spans="3:6" s="1" customFormat="1" x14ac:dyDescent="0.25">
      <c r="C370" s="9"/>
      <c r="D370" s="11"/>
      <c r="E370" s="11"/>
      <c r="F370" s="12"/>
    </row>
    <row r="371" spans="3:6" s="1" customFormat="1" x14ac:dyDescent="0.25">
      <c r="C371" s="9"/>
      <c r="D371" s="11"/>
      <c r="E371" s="11"/>
      <c r="F371" s="12"/>
    </row>
    <row r="372" spans="3:6" s="1" customFormat="1" x14ac:dyDescent="0.25">
      <c r="C372" s="9"/>
      <c r="D372" s="11"/>
      <c r="E372" s="11"/>
      <c r="F372" s="12"/>
    </row>
    <row r="373" spans="3:6" s="1" customFormat="1" x14ac:dyDescent="0.25">
      <c r="C373" s="9"/>
      <c r="D373" s="11"/>
      <c r="E373" s="11"/>
      <c r="F373" s="12"/>
    </row>
    <row r="374" spans="3:6" s="1" customFormat="1" x14ac:dyDescent="0.25">
      <c r="C374" s="9"/>
      <c r="D374" s="11"/>
      <c r="E374" s="11"/>
      <c r="F374" s="12"/>
    </row>
    <row r="375" spans="3:6" s="1" customFormat="1" x14ac:dyDescent="0.25">
      <c r="C375" s="9"/>
      <c r="D375" s="11"/>
      <c r="E375" s="11"/>
      <c r="F375" s="12"/>
    </row>
    <row r="376" spans="3:6" s="1" customFormat="1" x14ac:dyDescent="0.25">
      <c r="C376" s="9"/>
      <c r="D376" s="11"/>
      <c r="E376" s="11"/>
      <c r="F376" s="12"/>
    </row>
    <row r="377" spans="3:6" s="1" customFormat="1" x14ac:dyDescent="0.25">
      <c r="C377" s="9"/>
      <c r="D377" s="11"/>
      <c r="E377" s="11"/>
      <c r="F377" s="12"/>
    </row>
    <row r="378" spans="3:6" s="1" customFormat="1" x14ac:dyDescent="0.25">
      <c r="C378" s="9"/>
      <c r="D378" s="11"/>
      <c r="E378" s="11"/>
      <c r="F378" s="12"/>
    </row>
    <row r="379" spans="3:6" s="1" customFormat="1" x14ac:dyDescent="0.25">
      <c r="C379" s="9"/>
      <c r="D379" s="11"/>
      <c r="E379" s="11"/>
      <c r="F379" s="12"/>
    </row>
    <row r="380" spans="3:6" s="1" customFormat="1" x14ac:dyDescent="0.25">
      <c r="C380" s="9"/>
      <c r="D380" s="11"/>
      <c r="E380" s="11"/>
      <c r="F380" s="12"/>
    </row>
    <row r="381" spans="3:6" s="1" customFormat="1" x14ac:dyDescent="0.25">
      <c r="C381" s="9"/>
      <c r="D381" s="11"/>
      <c r="E381" s="11"/>
      <c r="F381" s="12"/>
    </row>
    <row r="382" spans="3:6" s="1" customFormat="1" x14ac:dyDescent="0.25">
      <c r="C382" s="9"/>
      <c r="D382" s="11"/>
      <c r="E382" s="11"/>
      <c r="F382" s="12"/>
    </row>
    <row r="383" spans="3:6" s="1" customFormat="1" x14ac:dyDescent="0.25">
      <c r="C383" s="9"/>
      <c r="D383" s="11"/>
      <c r="E383" s="11"/>
      <c r="F383" s="12"/>
    </row>
    <row r="384" spans="3:6" s="1" customFormat="1" x14ac:dyDescent="0.25">
      <c r="C384" s="9"/>
      <c r="D384" s="11"/>
      <c r="E384" s="11"/>
      <c r="F384" s="12"/>
    </row>
    <row r="385" spans="3:6" s="1" customFormat="1" x14ac:dyDescent="0.25">
      <c r="C385" s="9"/>
      <c r="D385" s="11"/>
      <c r="E385" s="11"/>
      <c r="F385" s="12"/>
    </row>
    <row r="386" spans="3:6" s="1" customFormat="1" x14ac:dyDescent="0.25">
      <c r="C386" s="9"/>
      <c r="D386" s="11"/>
      <c r="E386" s="11"/>
      <c r="F386" s="12"/>
    </row>
    <row r="387" spans="3:6" s="1" customFormat="1" x14ac:dyDescent="0.25">
      <c r="C387" s="9"/>
      <c r="D387" s="11"/>
      <c r="E387" s="11"/>
      <c r="F387" s="12"/>
    </row>
    <row r="388" spans="3:6" s="1" customFormat="1" x14ac:dyDescent="0.25">
      <c r="C388" s="9"/>
      <c r="D388" s="11"/>
      <c r="E388" s="11"/>
      <c r="F388" s="12"/>
    </row>
    <row r="389" spans="3:6" s="1" customFormat="1" x14ac:dyDescent="0.25">
      <c r="C389" s="9"/>
      <c r="D389" s="11"/>
      <c r="E389" s="11"/>
      <c r="F389" s="12"/>
    </row>
    <row r="390" spans="3:6" s="1" customFormat="1" x14ac:dyDescent="0.25">
      <c r="C390" s="9"/>
      <c r="D390" s="11"/>
      <c r="E390" s="11"/>
      <c r="F390" s="12"/>
    </row>
    <row r="391" spans="3:6" s="1" customFormat="1" x14ac:dyDescent="0.25">
      <c r="C391" s="9"/>
      <c r="D391" s="11"/>
      <c r="E391" s="11"/>
      <c r="F391" s="12"/>
    </row>
    <row r="392" spans="3:6" s="1" customFormat="1" x14ac:dyDescent="0.25">
      <c r="C392" s="9"/>
      <c r="D392" s="11"/>
      <c r="E392" s="11"/>
      <c r="F392" s="12"/>
    </row>
    <row r="393" spans="3:6" s="1" customFormat="1" x14ac:dyDescent="0.25">
      <c r="C393" s="9"/>
      <c r="D393" s="11"/>
      <c r="E393" s="11"/>
      <c r="F393" s="12"/>
    </row>
    <row r="394" spans="3:6" s="1" customFormat="1" x14ac:dyDescent="0.25">
      <c r="C394" s="9"/>
      <c r="D394" s="11"/>
      <c r="E394" s="11"/>
      <c r="F394" s="12"/>
    </row>
    <row r="395" spans="3:6" s="1" customFormat="1" x14ac:dyDescent="0.25">
      <c r="C395" s="9"/>
      <c r="D395" s="11"/>
      <c r="E395" s="11"/>
      <c r="F395" s="12"/>
    </row>
    <row r="396" spans="3:6" s="1" customFormat="1" x14ac:dyDescent="0.25">
      <c r="C396" s="9"/>
      <c r="D396" s="11"/>
      <c r="E396" s="11"/>
      <c r="F396" s="12"/>
    </row>
    <row r="397" spans="3:6" s="1" customFormat="1" x14ac:dyDescent="0.25">
      <c r="C397" s="9"/>
      <c r="D397" s="11"/>
      <c r="E397" s="11"/>
      <c r="F397" s="12"/>
    </row>
    <row r="398" spans="3:6" s="1" customFormat="1" x14ac:dyDescent="0.25">
      <c r="C398" s="9"/>
      <c r="D398" s="11"/>
      <c r="E398" s="11"/>
      <c r="F398" s="12"/>
    </row>
    <row r="399" spans="3:6" s="1" customFormat="1" x14ac:dyDescent="0.25">
      <c r="C399" s="9"/>
      <c r="D399" s="11"/>
      <c r="E399" s="11"/>
      <c r="F399" s="12"/>
    </row>
    <row r="400" spans="3:6" s="1" customFormat="1" x14ac:dyDescent="0.25">
      <c r="C400" s="9"/>
      <c r="D400" s="11"/>
      <c r="E400" s="11"/>
      <c r="F400" s="12"/>
    </row>
    <row r="401" spans="3:6" s="1" customFormat="1" x14ac:dyDescent="0.25">
      <c r="C401" s="9"/>
      <c r="D401" s="11"/>
      <c r="E401" s="11"/>
      <c r="F401" s="12"/>
    </row>
    <row r="402" spans="3:6" s="1" customFormat="1" x14ac:dyDescent="0.25">
      <c r="C402" s="9"/>
      <c r="D402" s="11"/>
      <c r="E402" s="11"/>
      <c r="F402" s="12"/>
    </row>
    <row r="403" spans="3:6" s="1" customFormat="1" x14ac:dyDescent="0.25">
      <c r="C403" s="9"/>
      <c r="D403" s="11"/>
      <c r="E403" s="11"/>
      <c r="F403" s="12"/>
    </row>
    <row r="404" spans="3:6" s="1" customFormat="1" x14ac:dyDescent="0.25">
      <c r="C404" s="9"/>
      <c r="D404" s="11"/>
      <c r="E404" s="11"/>
      <c r="F404" s="12"/>
    </row>
    <row r="405" spans="3:6" s="1" customFormat="1" x14ac:dyDescent="0.25">
      <c r="C405" s="9"/>
      <c r="D405" s="11"/>
      <c r="E405" s="11"/>
      <c r="F405" s="12"/>
    </row>
    <row r="406" spans="3:6" s="1" customFormat="1" x14ac:dyDescent="0.25">
      <c r="C406" s="9"/>
      <c r="D406" s="11"/>
      <c r="E406" s="11"/>
      <c r="F406" s="12"/>
    </row>
    <row r="407" spans="3:6" s="1" customFormat="1" x14ac:dyDescent="0.25">
      <c r="C407" s="9"/>
      <c r="D407" s="11"/>
      <c r="E407" s="11"/>
      <c r="F407" s="12"/>
    </row>
    <row r="408" spans="3:6" s="1" customFormat="1" x14ac:dyDescent="0.25">
      <c r="C408" s="9"/>
      <c r="D408" s="11"/>
      <c r="E408" s="11"/>
      <c r="F408" s="12"/>
    </row>
    <row r="409" spans="3:6" s="1" customFormat="1" x14ac:dyDescent="0.25">
      <c r="C409" s="9"/>
      <c r="D409" s="11"/>
      <c r="E409" s="11"/>
      <c r="F409" s="12"/>
    </row>
    <row r="410" spans="3:6" s="1" customFormat="1" x14ac:dyDescent="0.25">
      <c r="C410" s="9"/>
      <c r="D410" s="11"/>
      <c r="E410" s="11"/>
      <c r="F410" s="12"/>
    </row>
    <row r="411" spans="3:6" s="1" customFormat="1" x14ac:dyDescent="0.25">
      <c r="C411" s="9"/>
      <c r="D411" s="11"/>
      <c r="E411" s="11"/>
      <c r="F411" s="12"/>
    </row>
    <row r="412" spans="3:6" s="1" customFormat="1" x14ac:dyDescent="0.25">
      <c r="C412" s="9"/>
      <c r="D412" s="11"/>
      <c r="E412" s="11"/>
      <c r="F412" s="12"/>
    </row>
    <row r="413" spans="3:6" s="1" customFormat="1" x14ac:dyDescent="0.25">
      <c r="C413" s="9"/>
      <c r="D413" s="11"/>
      <c r="E413" s="11"/>
      <c r="F413" s="12"/>
    </row>
    <row r="414" spans="3:6" s="1" customFormat="1" x14ac:dyDescent="0.25">
      <c r="C414" s="9"/>
      <c r="D414" s="11"/>
      <c r="E414" s="11"/>
      <c r="F414" s="12"/>
    </row>
    <row r="415" spans="3:6" s="1" customFormat="1" x14ac:dyDescent="0.25">
      <c r="C415" s="9"/>
      <c r="D415" s="11"/>
      <c r="E415" s="11"/>
      <c r="F415" s="12"/>
    </row>
    <row r="416" spans="3:6" s="1" customFormat="1" x14ac:dyDescent="0.25">
      <c r="C416" s="9"/>
      <c r="D416" s="11"/>
      <c r="E416" s="11"/>
      <c r="F416" s="12"/>
    </row>
    <row r="417" spans="3:6" s="1" customFormat="1" x14ac:dyDescent="0.25">
      <c r="C417" s="9"/>
      <c r="D417" s="11"/>
      <c r="E417" s="11"/>
      <c r="F417" s="12"/>
    </row>
    <row r="418" spans="3:6" s="1" customFormat="1" x14ac:dyDescent="0.25">
      <c r="C418" s="9"/>
      <c r="D418" s="11"/>
      <c r="E418" s="11"/>
      <c r="F418" s="12"/>
    </row>
    <row r="419" spans="3:6" s="1" customFormat="1" x14ac:dyDescent="0.25">
      <c r="C419" s="9"/>
      <c r="D419" s="11"/>
      <c r="E419" s="11"/>
      <c r="F419" s="12"/>
    </row>
    <row r="420" spans="3:6" s="1" customFormat="1" x14ac:dyDescent="0.25">
      <c r="C420" s="9"/>
      <c r="D420" s="11"/>
      <c r="E420" s="11"/>
      <c r="F420" s="12"/>
    </row>
    <row r="421" spans="3:6" s="1" customFormat="1" x14ac:dyDescent="0.25">
      <c r="C421" s="9"/>
      <c r="D421" s="11"/>
      <c r="E421" s="11"/>
      <c r="F421" s="12"/>
    </row>
    <row r="422" spans="3:6" s="1" customFormat="1" x14ac:dyDescent="0.25">
      <c r="C422" s="9"/>
      <c r="D422" s="11"/>
      <c r="E422" s="11"/>
      <c r="F422" s="12"/>
    </row>
    <row r="423" spans="3:6" s="1" customFormat="1" x14ac:dyDescent="0.25">
      <c r="C423" s="9"/>
      <c r="D423" s="11"/>
      <c r="E423" s="11"/>
      <c r="F423" s="12"/>
    </row>
    <row r="424" spans="3:6" s="1" customFormat="1" x14ac:dyDescent="0.25">
      <c r="C424" s="9"/>
      <c r="D424" s="11"/>
      <c r="E424" s="11"/>
      <c r="F424" s="12"/>
    </row>
    <row r="425" spans="3:6" s="1" customFormat="1" x14ac:dyDescent="0.25">
      <c r="C425" s="9"/>
      <c r="D425" s="11"/>
      <c r="E425" s="11"/>
      <c r="F425" s="12"/>
    </row>
    <row r="426" spans="3:6" s="1" customFormat="1" x14ac:dyDescent="0.25">
      <c r="C426" s="9"/>
      <c r="D426" s="11"/>
      <c r="E426" s="11"/>
      <c r="F426" s="12"/>
    </row>
    <row r="427" spans="3:6" s="1" customFormat="1" x14ac:dyDescent="0.25">
      <c r="C427" s="9"/>
      <c r="D427" s="11"/>
      <c r="E427" s="11"/>
      <c r="F427" s="12"/>
    </row>
    <row r="428" spans="3:6" s="1" customFormat="1" x14ac:dyDescent="0.25">
      <c r="C428" s="9"/>
      <c r="D428" s="11"/>
      <c r="E428" s="11"/>
      <c r="F428" s="12"/>
    </row>
    <row r="429" spans="3:6" s="1" customFormat="1" x14ac:dyDescent="0.25">
      <c r="C429" s="9"/>
      <c r="D429" s="11"/>
      <c r="E429" s="11"/>
      <c r="F429" s="12"/>
    </row>
    <row r="430" spans="3:6" s="1" customFormat="1" x14ac:dyDescent="0.25">
      <c r="C430" s="9"/>
      <c r="D430" s="11"/>
      <c r="E430" s="11"/>
      <c r="F430" s="12"/>
    </row>
    <row r="431" spans="3:6" s="1" customFormat="1" x14ac:dyDescent="0.25">
      <c r="C431" s="9"/>
      <c r="D431" s="11"/>
      <c r="E431" s="11"/>
      <c r="F431" s="12"/>
    </row>
    <row r="432" spans="3:6" s="1" customFormat="1" x14ac:dyDescent="0.25">
      <c r="C432" s="9"/>
      <c r="D432" s="11"/>
      <c r="E432" s="11"/>
      <c r="F432" s="12"/>
    </row>
    <row r="433" spans="2:6" s="1" customFormat="1" x14ac:dyDescent="0.25">
      <c r="C433" s="9"/>
      <c r="D433" s="11"/>
      <c r="E433" s="11"/>
      <c r="F433" s="12"/>
    </row>
    <row r="434" spans="2:6" s="1" customFormat="1" x14ac:dyDescent="0.25">
      <c r="C434" s="9"/>
      <c r="D434" s="11"/>
      <c r="E434" s="11"/>
      <c r="F434" s="12"/>
    </row>
    <row r="435" spans="2:6" s="1" customFormat="1" x14ac:dyDescent="0.25">
      <c r="C435" s="9"/>
      <c r="D435" s="11"/>
      <c r="E435" s="11"/>
      <c r="F435" s="12"/>
    </row>
    <row r="436" spans="2:6" s="1" customFormat="1" x14ac:dyDescent="0.25">
      <c r="C436" s="9"/>
      <c r="D436" s="11"/>
      <c r="E436" s="11"/>
      <c r="F436" s="12"/>
    </row>
    <row r="437" spans="2:6" s="1" customFormat="1" x14ac:dyDescent="0.25">
      <c r="C437" s="9"/>
      <c r="D437" s="11"/>
      <c r="E437" s="11"/>
      <c r="F437" s="12"/>
    </row>
    <row r="438" spans="2:6" s="1" customFormat="1" x14ac:dyDescent="0.25">
      <c r="C438" s="9"/>
      <c r="D438" s="11"/>
      <c r="E438" s="11"/>
      <c r="F438" s="12"/>
    </row>
    <row r="439" spans="2:6" x14ac:dyDescent="0.25">
      <c r="B439" s="1"/>
    </row>
  </sheetData>
  <mergeCells count="80">
    <mergeCell ref="F127:H127"/>
    <mergeCell ref="C30:G30"/>
    <mergeCell ref="C34:H34"/>
    <mergeCell ref="C43:G43"/>
    <mergeCell ref="C44:G44"/>
    <mergeCell ref="C45:G45"/>
    <mergeCell ref="C35:H35"/>
    <mergeCell ref="C38:H38"/>
    <mergeCell ref="C40:G40"/>
    <mergeCell ref="C41:G41"/>
    <mergeCell ref="C42:G42"/>
    <mergeCell ref="C127:E128"/>
    <mergeCell ref="C31:C32"/>
    <mergeCell ref="D31:D33"/>
    <mergeCell ref="E31:E33"/>
    <mergeCell ref="C47:C48"/>
    <mergeCell ref="B2:F2"/>
    <mergeCell ref="C3:D3"/>
    <mergeCell ref="C26:H26"/>
    <mergeCell ref="C8:H9"/>
    <mergeCell ref="C7:H7"/>
    <mergeCell ref="C15:H15"/>
    <mergeCell ref="C16:H16"/>
    <mergeCell ref="C23:H23"/>
    <mergeCell ref="C11:C12"/>
    <mergeCell ref="D11:D13"/>
    <mergeCell ref="C28:G28"/>
    <mergeCell ref="C29:G29"/>
    <mergeCell ref="G31:G32"/>
    <mergeCell ref="C10:H10"/>
    <mergeCell ref="C14:H14"/>
    <mergeCell ref="D47:D49"/>
    <mergeCell ref="C46:H46"/>
    <mergeCell ref="C50:H50"/>
    <mergeCell ref="C51:H51"/>
    <mergeCell ref="C58:H58"/>
    <mergeCell ref="C69:H69"/>
    <mergeCell ref="C70:H70"/>
    <mergeCell ref="C75:G75"/>
    <mergeCell ref="C76:G76"/>
    <mergeCell ref="C61:H61"/>
    <mergeCell ref="C63:G63"/>
    <mergeCell ref="C64:G64"/>
    <mergeCell ref="C65:G65"/>
    <mergeCell ref="C66:C67"/>
    <mergeCell ref="D66:D68"/>
    <mergeCell ref="E66:E68"/>
    <mergeCell ref="G66:G67"/>
    <mergeCell ref="C73:H73"/>
    <mergeCell ref="C77:G77"/>
    <mergeCell ref="C78:G78"/>
    <mergeCell ref="C79:G79"/>
    <mergeCell ref="C80:G80"/>
    <mergeCell ref="C81:H81"/>
    <mergeCell ref="C82:C83"/>
    <mergeCell ref="D82:D84"/>
    <mergeCell ref="C85:H85"/>
    <mergeCell ref="C86:H86"/>
    <mergeCell ref="C93:H93"/>
    <mergeCell ref="C96:H96"/>
    <mergeCell ref="C98:G98"/>
    <mergeCell ref="C99:G99"/>
    <mergeCell ref="C100:G100"/>
    <mergeCell ref="C101:C102"/>
    <mergeCell ref="D101:D103"/>
    <mergeCell ref="E101:E103"/>
    <mergeCell ref="G101:G102"/>
    <mergeCell ref="C104:H104"/>
    <mergeCell ref="C105:H105"/>
    <mergeCell ref="C110:G110"/>
    <mergeCell ref="C111:G111"/>
    <mergeCell ref="C112:G112"/>
    <mergeCell ref="C108:H108"/>
    <mergeCell ref="E120:G120"/>
    <mergeCell ref="E119:G119"/>
    <mergeCell ref="C113:G113"/>
    <mergeCell ref="C114:G114"/>
    <mergeCell ref="C115:G115"/>
    <mergeCell ref="E117:G117"/>
    <mergeCell ref="E118:G118"/>
  </mergeCells>
  <printOptions horizontalCentered="1"/>
  <pageMargins left="0" right="0" top="0" bottom="0.39370078740157483" header="0" footer="0"/>
  <pageSetup scale="69" orientation="portrait" r:id="rId1"/>
  <rowBreaks count="1" manualBreakCount="1">
    <brk id="4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0B96A-243F-4C9E-ADE8-482C8A6A59ED}">
  <sheetPr>
    <tabColor theme="8"/>
  </sheetPr>
  <dimension ref="A1:GQ38"/>
  <sheetViews>
    <sheetView topLeftCell="A18" zoomScale="85" zoomScaleNormal="85" workbookViewId="0">
      <selection activeCell="E28" sqref="E28"/>
    </sheetView>
  </sheetViews>
  <sheetFormatPr baseColWidth="10" defaultColWidth="11.375" defaultRowHeight="13.8" x14ac:dyDescent="0.25"/>
  <cols>
    <col min="1" max="1" width="5.625" customWidth="1"/>
    <col min="2" max="2" width="7.75" customWidth="1"/>
    <col min="3" max="3" width="13.375" customWidth="1"/>
    <col min="4" max="4" width="33.125" customWidth="1"/>
    <col min="5" max="6" width="16.875" customWidth="1"/>
    <col min="7" max="7" width="21.125" customWidth="1"/>
    <col min="8" max="8" width="29.875" customWidth="1"/>
    <col min="9" max="9" width="5.125" customWidth="1"/>
    <col min="10" max="10" width="5.625" customWidth="1"/>
    <col min="11" max="11" width="13.875" bestFit="1" customWidth="1"/>
    <col min="12" max="12" width="23.25" customWidth="1"/>
  </cols>
  <sheetData>
    <row r="1" spans="1:199" s="2" customFormat="1" ht="15.6" x14ac:dyDescent="0.25">
      <c r="D1" s="9"/>
      <c r="E1" s="11"/>
      <c r="F1" s="11"/>
      <c r="G1" s="11"/>
      <c r="H1" s="12"/>
      <c r="I1" s="1"/>
      <c r="J1" s="1"/>
      <c r="K1" s="13"/>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row>
    <row r="2" spans="1:199" s="2" customFormat="1" ht="29.4" customHeight="1" x14ac:dyDescent="0.25">
      <c r="A2" s="99"/>
      <c r="B2" s="283" t="s">
        <v>46</v>
      </c>
      <c r="C2" s="284"/>
      <c r="D2" s="284"/>
      <c r="E2" s="285"/>
      <c r="F2" s="145"/>
      <c r="I2" s="1"/>
      <c r="J2" s="1"/>
      <c r="K2" s="13"/>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row>
    <row r="3" spans="1:199" s="2" customFormat="1" ht="24" customHeight="1" x14ac:dyDescent="0.25">
      <c r="A3" s="99"/>
      <c r="B3" s="103" t="s">
        <v>1</v>
      </c>
      <c r="C3" s="101" t="s">
        <v>2</v>
      </c>
      <c r="D3" s="102" t="s">
        <v>47</v>
      </c>
      <c r="E3" s="100">
        <v>3</v>
      </c>
      <c r="F3" s="98"/>
      <c r="G3" s="97"/>
      <c r="H3" s="98"/>
      <c r="I3" s="1"/>
      <c r="J3" s="1"/>
      <c r="K3" s="13"/>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row>
    <row r="4" spans="1:199" s="2" customFormat="1" ht="15.6" x14ac:dyDescent="0.25">
      <c r="E4" s="11"/>
      <c r="F4" s="11"/>
      <c r="G4" s="11"/>
      <c r="H4" s="12"/>
      <c r="I4" s="1"/>
      <c r="J4" s="1"/>
      <c r="K4" s="13"/>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row>
    <row r="5" spans="1:199" ht="14.4" thickBot="1" x14ac:dyDescent="0.3"/>
    <row r="6" spans="1:199" ht="18.75" customHeight="1" x14ac:dyDescent="0.25">
      <c r="B6" s="78"/>
      <c r="C6" s="296"/>
      <c r="D6" s="296"/>
      <c r="E6" s="296"/>
      <c r="F6" s="296"/>
      <c r="G6" s="296"/>
      <c r="H6" s="296"/>
      <c r="I6" s="73"/>
    </row>
    <row r="7" spans="1:199" ht="18.75" customHeight="1" thickBot="1" x14ac:dyDescent="0.3">
      <c r="B7" s="36"/>
      <c r="C7" s="37"/>
      <c r="D7" s="37"/>
      <c r="E7" s="37"/>
      <c r="F7" s="37"/>
      <c r="G7" s="37"/>
      <c r="H7" s="38"/>
      <c r="I7" s="74"/>
    </row>
    <row r="8" spans="1:199" ht="14.4" thickBot="1" x14ac:dyDescent="0.3">
      <c r="B8" s="79"/>
      <c r="C8" s="308" t="s">
        <v>48</v>
      </c>
      <c r="D8" s="309"/>
      <c r="E8" s="309"/>
      <c r="F8" s="309"/>
      <c r="G8" s="309"/>
      <c r="H8" s="310"/>
      <c r="I8" s="74"/>
    </row>
    <row r="9" spans="1:199" ht="75.75" customHeight="1" x14ac:dyDescent="0.25">
      <c r="B9" s="79"/>
      <c r="C9" s="311" t="s">
        <v>49</v>
      </c>
      <c r="D9" s="311"/>
      <c r="E9" s="311"/>
      <c r="F9" s="311"/>
      <c r="G9" s="311"/>
      <c r="H9" s="312"/>
      <c r="I9" s="74"/>
    </row>
    <row r="10" spans="1:199" ht="17.25" customHeight="1" thickBot="1" x14ac:dyDescent="0.3">
      <c r="B10" s="79"/>
      <c r="C10" s="306" t="s">
        <v>50</v>
      </c>
      <c r="D10" s="306"/>
      <c r="E10" s="306"/>
      <c r="F10" s="306"/>
      <c r="G10" s="306"/>
      <c r="H10" s="307"/>
      <c r="I10" s="74"/>
    </row>
    <row r="11" spans="1:199" ht="16.5" customHeight="1" x14ac:dyDescent="0.25">
      <c r="B11" s="79"/>
      <c r="C11" s="104" t="s">
        <v>51</v>
      </c>
      <c r="D11" s="313" t="s">
        <v>52</v>
      </c>
      <c r="E11" s="314"/>
      <c r="F11" s="146"/>
      <c r="G11" s="321" t="s">
        <v>53</v>
      </c>
      <c r="H11" s="322"/>
      <c r="I11" s="74"/>
    </row>
    <row r="12" spans="1:199" x14ac:dyDescent="0.25">
      <c r="B12" s="79"/>
      <c r="C12" s="39"/>
      <c r="D12" s="323"/>
      <c r="E12" s="324"/>
      <c r="F12" s="147"/>
      <c r="G12" s="317"/>
      <c r="H12" s="318"/>
      <c r="I12" s="74"/>
    </row>
    <row r="13" spans="1:199" x14ac:dyDescent="0.25">
      <c r="B13" s="79"/>
      <c r="C13" s="105">
        <v>1</v>
      </c>
      <c r="D13" s="300" t="s">
        <v>54</v>
      </c>
      <c r="E13" s="301"/>
      <c r="F13" s="148"/>
      <c r="G13" s="286"/>
      <c r="H13" s="287"/>
      <c r="I13" s="74"/>
    </row>
    <row r="14" spans="1:199" x14ac:dyDescent="0.25">
      <c r="B14" s="79"/>
      <c r="C14" s="105">
        <v>2</v>
      </c>
      <c r="D14" s="300" t="s">
        <v>55</v>
      </c>
      <c r="E14" s="301"/>
      <c r="F14" s="148"/>
      <c r="G14" s="286"/>
      <c r="H14" s="287"/>
      <c r="I14" s="74"/>
    </row>
    <row r="15" spans="1:199" ht="16.5" customHeight="1" x14ac:dyDescent="0.25">
      <c r="B15" s="79"/>
      <c r="C15" s="106">
        <v>3</v>
      </c>
      <c r="D15" s="300" t="s">
        <v>56</v>
      </c>
      <c r="E15" s="301"/>
      <c r="F15" s="148"/>
      <c r="G15" s="286">
        <f>SUM(G13:H14)</f>
        <v>0</v>
      </c>
      <c r="H15" s="287"/>
      <c r="I15" s="74"/>
    </row>
    <row r="16" spans="1:199" ht="14.4" thickBot="1" x14ac:dyDescent="0.3">
      <c r="B16" s="79"/>
      <c r="C16" s="28"/>
      <c r="D16" s="315"/>
      <c r="E16" s="316"/>
      <c r="F16" s="149"/>
      <c r="G16" s="319"/>
      <c r="H16" s="320"/>
      <c r="I16" s="74"/>
    </row>
    <row r="17" spans="2:12" ht="33.75" customHeight="1" thickBot="1" x14ac:dyDescent="0.3">
      <c r="B17" s="79"/>
      <c r="C17" s="306" t="s">
        <v>57</v>
      </c>
      <c r="D17" s="306"/>
      <c r="E17" s="306"/>
      <c r="F17" s="306"/>
      <c r="G17" s="306"/>
      <c r="H17" s="307"/>
      <c r="I17" s="74"/>
    </row>
    <row r="18" spans="2:12" ht="39.6" x14ac:dyDescent="0.25">
      <c r="B18" s="79"/>
      <c r="C18" s="26" t="s">
        <v>51</v>
      </c>
      <c r="D18" s="15" t="s">
        <v>58</v>
      </c>
      <c r="E18" s="15" t="s">
        <v>28</v>
      </c>
      <c r="F18" s="150" t="s">
        <v>70</v>
      </c>
      <c r="G18" s="17" t="s">
        <v>59</v>
      </c>
      <c r="H18" s="20" t="s">
        <v>60</v>
      </c>
      <c r="I18" s="74"/>
    </row>
    <row r="19" spans="2:12" ht="42.75" customHeight="1" x14ac:dyDescent="0.25">
      <c r="B19" s="79"/>
      <c r="C19" s="72">
        <v>1</v>
      </c>
      <c r="D19" s="151" t="s">
        <v>122</v>
      </c>
      <c r="E19" s="144" t="s">
        <v>28</v>
      </c>
      <c r="F19" s="152">
        <v>0.5</v>
      </c>
      <c r="G19" s="232">
        <v>416500</v>
      </c>
      <c r="H19" s="189">
        <f>F19*G19</f>
        <v>208250</v>
      </c>
      <c r="I19" s="74"/>
    </row>
    <row r="20" spans="2:12" ht="20.25" customHeight="1" x14ac:dyDescent="0.25">
      <c r="B20" s="79"/>
      <c r="C20" s="72">
        <v>2</v>
      </c>
      <c r="D20" s="151" t="s">
        <v>125</v>
      </c>
      <c r="E20" s="144" t="s">
        <v>28</v>
      </c>
      <c r="F20" s="152">
        <v>0.5</v>
      </c>
      <c r="G20" s="232">
        <v>107100</v>
      </c>
      <c r="H20" s="189">
        <f t="shared" ref="H20:H21" si="0">F20*G20</f>
        <v>53550</v>
      </c>
      <c r="I20" s="74"/>
    </row>
    <row r="21" spans="2:12" x14ac:dyDescent="0.25">
      <c r="B21" s="79"/>
      <c r="C21" s="27">
        <v>3</v>
      </c>
      <c r="D21" s="151" t="s">
        <v>123</v>
      </c>
      <c r="E21" s="144" t="s">
        <v>28</v>
      </c>
      <c r="F21" s="152">
        <v>9</v>
      </c>
      <c r="G21" s="233">
        <v>61285</v>
      </c>
      <c r="H21" s="189">
        <f t="shared" si="0"/>
        <v>551565</v>
      </c>
      <c r="I21" s="74"/>
      <c r="L21" s="155"/>
    </row>
    <row r="22" spans="2:12" ht="27.75" customHeight="1" x14ac:dyDescent="0.25">
      <c r="B22" s="79"/>
      <c r="C22" s="27">
        <v>4</v>
      </c>
      <c r="D22" s="151" t="s">
        <v>124</v>
      </c>
      <c r="E22" s="144" t="s">
        <v>28</v>
      </c>
      <c r="F22" s="152">
        <v>4</v>
      </c>
      <c r="G22" s="233">
        <v>15470</v>
      </c>
      <c r="H22" s="189">
        <f t="shared" ref="H22" si="1">F22*G22</f>
        <v>61880</v>
      </c>
      <c r="I22" s="74"/>
    </row>
    <row r="23" spans="2:12" ht="26.4" x14ac:dyDescent="0.25">
      <c r="B23" s="79"/>
      <c r="C23" s="27">
        <v>5</v>
      </c>
      <c r="D23" s="151" t="s">
        <v>136</v>
      </c>
      <c r="E23" s="144" t="s">
        <v>28</v>
      </c>
      <c r="F23" s="152">
        <v>7</v>
      </c>
      <c r="G23" s="233">
        <v>17850</v>
      </c>
      <c r="H23" s="189">
        <f t="shared" ref="H23" si="2">F23*G23</f>
        <v>124950</v>
      </c>
      <c r="I23" s="74"/>
    </row>
    <row r="24" spans="2:12" x14ac:dyDescent="0.25">
      <c r="B24" s="79"/>
      <c r="C24" s="235" t="s">
        <v>41</v>
      </c>
      <c r="D24" s="236"/>
      <c r="E24" s="236"/>
      <c r="F24" s="236"/>
      <c r="G24" s="237"/>
      <c r="H24" s="182">
        <f>SUM(H19:H23)</f>
        <v>1000195</v>
      </c>
      <c r="I24" s="74"/>
      <c r="K24" s="153"/>
      <c r="L24" s="154"/>
    </row>
    <row r="25" spans="2:12" ht="14.4" hidden="1" thickBot="1" x14ac:dyDescent="0.3">
      <c r="B25" s="79"/>
      <c r="C25" s="238"/>
      <c r="D25" s="239"/>
      <c r="E25" s="239"/>
      <c r="F25" s="239"/>
      <c r="G25" s="240"/>
      <c r="H25" s="190">
        <f>+H24</f>
        <v>1000195</v>
      </c>
      <c r="I25" s="74"/>
    </row>
    <row r="26" spans="2:12" ht="14.4" x14ac:dyDescent="0.3">
      <c r="B26" s="79"/>
      <c r="C26" s="29"/>
      <c r="D26" s="30"/>
      <c r="E26" s="31"/>
      <c r="F26" s="31"/>
      <c r="G26" s="32"/>
      <c r="H26" s="33"/>
      <c r="I26" s="74"/>
    </row>
    <row r="27" spans="2:12" ht="14.4" x14ac:dyDescent="0.3">
      <c r="B27" s="79"/>
      <c r="C27" s="27"/>
      <c r="D27" s="18"/>
      <c r="E27" s="16"/>
      <c r="F27" s="16"/>
      <c r="G27" s="19"/>
      <c r="H27" s="21"/>
      <c r="I27" s="74"/>
    </row>
    <row r="28" spans="2:12" ht="14.4" x14ac:dyDescent="0.3">
      <c r="B28" s="79"/>
      <c r="C28" s="27"/>
      <c r="D28" s="18"/>
      <c r="E28" s="16"/>
      <c r="F28" s="16"/>
      <c r="G28" s="19"/>
      <c r="H28" s="21"/>
      <c r="I28" s="74"/>
    </row>
    <row r="29" spans="2:12" ht="15" thickBot="1" x14ac:dyDescent="0.35">
      <c r="B29" s="79"/>
      <c r="C29" s="34"/>
      <c r="D29" s="22"/>
      <c r="E29" s="23"/>
      <c r="F29" s="23"/>
      <c r="G29" s="24"/>
      <c r="H29" s="25"/>
      <c r="I29" s="74"/>
    </row>
    <row r="30" spans="2:12" x14ac:dyDescent="0.25">
      <c r="B30" s="36"/>
      <c r="C30" s="288" t="s">
        <v>61</v>
      </c>
      <c r="D30" s="289"/>
      <c r="E30" s="289"/>
      <c r="F30" s="121"/>
      <c r="G30" s="296"/>
      <c r="H30" s="297"/>
      <c r="I30" s="74"/>
    </row>
    <row r="31" spans="2:12" x14ac:dyDescent="0.25">
      <c r="B31" s="36"/>
      <c r="C31" s="290"/>
      <c r="D31" s="291"/>
      <c r="E31" s="291"/>
      <c r="F31" s="122"/>
      <c r="G31" s="298"/>
      <c r="H31" s="299"/>
      <c r="I31" s="74"/>
    </row>
    <row r="32" spans="2:12" x14ac:dyDescent="0.25">
      <c r="B32" s="36"/>
      <c r="C32" s="290"/>
      <c r="D32" s="291"/>
      <c r="E32" s="291"/>
      <c r="F32" s="122"/>
      <c r="G32" s="298"/>
      <c r="H32" s="299"/>
      <c r="I32" s="74"/>
    </row>
    <row r="33" spans="2:9" x14ac:dyDescent="0.25">
      <c r="B33" s="36"/>
      <c r="C33" s="292"/>
      <c r="D33" s="293"/>
      <c r="E33" s="293"/>
      <c r="F33" s="122"/>
      <c r="G33" s="298"/>
      <c r="H33" s="299"/>
      <c r="I33" s="74"/>
    </row>
    <row r="34" spans="2:9" x14ac:dyDescent="0.25">
      <c r="B34" s="36"/>
      <c r="C34" s="294" t="s">
        <v>44</v>
      </c>
      <c r="D34" s="295"/>
      <c r="E34" s="295"/>
      <c r="F34" s="123"/>
      <c r="G34" s="37"/>
      <c r="H34" s="120" t="s">
        <v>62</v>
      </c>
      <c r="I34" s="74"/>
    </row>
    <row r="35" spans="2:9" x14ac:dyDescent="0.25">
      <c r="B35" s="36"/>
      <c r="C35" s="302"/>
      <c r="D35" s="298"/>
      <c r="E35" s="298"/>
      <c r="F35" s="298"/>
      <c r="G35" s="298"/>
      <c r="H35" s="299"/>
      <c r="I35" s="74"/>
    </row>
    <row r="36" spans="2:9" ht="14.4" thickBot="1" x14ac:dyDescent="0.3">
      <c r="B36" s="36"/>
      <c r="C36" s="303"/>
      <c r="D36" s="304"/>
      <c r="E36" s="304"/>
      <c r="F36" s="304"/>
      <c r="G36" s="304"/>
      <c r="H36" s="305"/>
      <c r="I36" s="74"/>
    </row>
    <row r="37" spans="2:9" x14ac:dyDescent="0.25">
      <c r="B37" s="36"/>
      <c r="I37" s="74"/>
    </row>
    <row r="38" spans="2:9" ht="14.4" thickBot="1" x14ac:dyDescent="0.3">
      <c r="B38" s="75"/>
      <c r="C38" s="76"/>
      <c r="D38" s="76"/>
      <c r="E38" s="76"/>
      <c r="F38" s="76"/>
      <c r="G38" s="76"/>
      <c r="H38" s="76"/>
      <c r="I38" s="77"/>
    </row>
  </sheetData>
  <mergeCells count="24">
    <mergeCell ref="C35:H36"/>
    <mergeCell ref="C10:H10"/>
    <mergeCell ref="C8:H8"/>
    <mergeCell ref="C9:H9"/>
    <mergeCell ref="C6:H6"/>
    <mergeCell ref="C17:H17"/>
    <mergeCell ref="D13:E13"/>
    <mergeCell ref="D14:E14"/>
    <mergeCell ref="D11:E11"/>
    <mergeCell ref="D16:E16"/>
    <mergeCell ref="G12:H12"/>
    <mergeCell ref="G13:H13"/>
    <mergeCell ref="G14:H14"/>
    <mergeCell ref="G16:H16"/>
    <mergeCell ref="G11:H11"/>
    <mergeCell ref="D12:E12"/>
    <mergeCell ref="B2:E2"/>
    <mergeCell ref="G15:H15"/>
    <mergeCell ref="C30:E33"/>
    <mergeCell ref="C34:E34"/>
    <mergeCell ref="G30:H33"/>
    <mergeCell ref="D15:E15"/>
    <mergeCell ref="C24:G24"/>
    <mergeCell ref="C25:G25"/>
  </mergeCells>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871C5-2B7C-409F-8C7D-72E0F5A59324}">
  <dimension ref="A1:L47"/>
  <sheetViews>
    <sheetView workbookViewId="0">
      <selection activeCell="A15" sqref="A15:A22"/>
    </sheetView>
  </sheetViews>
  <sheetFormatPr baseColWidth="10" defaultColWidth="11.375" defaultRowHeight="15.6" x14ac:dyDescent="0.25"/>
  <cols>
    <col min="1" max="1" width="8" style="203" customWidth="1"/>
    <col min="2" max="2" width="64" style="203" customWidth="1"/>
    <col min="3" max="3" width="9.625" style="203" customWidth="1"/>
    <col min="4" max="4" width="19.625" style="203" customWidth="1"/>
    <col min="5" max="5" width="12.875" style="207" customWidth="1"/>
    <col min="6" max="11" width="11.375" style="203"/>
    <col min="12" max="12" width="13.25" style="203" bestFit="1" customWidth="1"/>
    <col min="13" max="16384" width="11.375" style="203"/>
  </cols>
  <sheetData>
    <row r="1" spans="1:6" ht="43.5" customHeight="1" x14ac:dyDescent="0.25">
      <c r="A1" s="361"/>
      <c r="B1" s="362"/>
      <c r="C1" s="362"/>
      <c r="D1" s="362"/>
      <c r="E1" s="363"/>
    </row>
    <row r="2" spans="1:6" x14ac:dyDescent="0.25">
      <c r="A2" s="364" t="str">
        <f>+[136]DATOS!Q19</f>
        <v>DEPARTAMENTO DEL HUILA</v>
      </c>
      <c r="B2" s="365"/>
      <c r="C2" s="365"/>
      <c r="D2" s="365"/>
      <c r="E2" s="366"/>
    </row>
    <row r="3" spans="1:6" x14ac:dyDescent="0.25">
      <c r="A3" s="367" t="s">
        <v>74</v>
      </c>
      <c r="B3" s="368"/>
      <c r="C3" s="368"/>
      <c r="D3" s="368"/>
      <c r="E3" s="369"/>
    </row>
    <row r="4" spans="1:6" ht="16.2" thickBot="1" x14ac:dyDescent="0.3">
      <c r="A4" s="204"/>
      <c r="B4" s="205"/>
      <c r="C4" s="205"/>
      <c r="D4" s="205"/>
      <c r="E4" s="206"/>
    </row>
    <row r="5" spans="1:6" x14ac:dyDescent="0.25">
      <c r="A5" s="361" t="str">
        <f>[187]PRESUPUESTO!C7</f>
        <v>REHABILITACION DE PAVIMENTO FLEXIBLE DE LA VIA CODIGO 43HL07 DENOMINADA CRUCE IQUIRA – CRUCE YAGUARA RED VIAL DE TERCER ORDEN Y VIA CODIGO 43HL04 DENOMINADA RAMAL A YAGUARA RED VIAL DE SEGUNDO ORDEN DEL DEPARTAMENTO DEL HUILA</v>
      </c>
      <c r="B5" s="362"/>
      <c r="C5" s="362"/>
      <c r="D5" s="362"/>
      <c r="E5" s="363"/>
    </row>
    <row r="6" spans="1:6" ht="60" customHeight="1" thickBot="1" x14ac:dyDescent="0.3">
      <c r="A6" s="370"/>
      <c r="B6" s="371"/>
      <c r="C6" s="371"/>
      <c r="D6" s="371"/>
      <c r="E6" s="372"/>
    </row>
    <row r="7" spans="1:6" ht="13.5" customHeight="1" thickBot="1" x14ac:dyDescent="0.3">
      <c r="A7" s="373"/>
      <c r="B7" s="374"/>
      <c r="C7" s="374"/>
      <c r="D7" s="374"/>
      <c r="E7" s="375"/>
    </row>
    <row r="8" spans="1:6" ht="21" customHeight="1" thickBot="1" x14ac:dyDescent="0.3">
      <c r="A8" s="134" t="s">
        <v>75</v>
      </c>
      <c r="B8" s="358" t="s">
        <v>76</v>
      </c>
      <c r="C8" s="359"/>
      <c r="D8" s="360"/>
      <c r="E8" s="135" t="s">
        <v>77</v>
      </c>
    </row>
    <row r="9" spans="1:6" ht="16.2" thickBot="1" x14ac:dyDescent="0.3">
      <c r="A9" s="136" t="s">
        <v>78</v>
      </c>
      <c r="B9" s="345" t="s">
        <v>79</v>
      </c>
      <c r="C9" s="346"/>
      <c r="D9" s="347"/>
      <c r="E9" s="137">
        <v>1</v>
      </c>
    </row>
    <row r="10" spans="1:6" x14ac:dyDescent="0.25">
      <c r="A10" s="340" t="s">
        <v>80</v>
      </c>
      <c r="B10" s="349" t="s">
        <v>81</v>
      </c>
      <c r="C10" s="350"/>
      <c r="D10" s="351"/>
      <c r="E10" s="138">
        <f>SUM(E11:E14)</f>
        <v>0.20915966666666666</v>
      </c>
    </row>
    <row r="11" spans="1:6" x14ac:dyDescent="0.25">
      <c r="A11" s="341"/>
      <c r="B11" s="352" t="s">
        <v>82</v>
      </c>
      <c r="C11" s="353"/>
      <c r="D11" s="354"/>
      <c r="E11" s="209">
        <v>8.3330000000000001E-2</v>
      </c>
    </row>
    <row r="12" spans="1:6" x14ac:dyDescent="0.25">
      <c r="A12" s="341"/>
      <c r="B12" s="352" t="s">
        <v>83</v>
      </c>
      <c r="C12" s="353"/>
      <c r="D12" s="354"/>
      <c r="E12" s="228">
        <v>8.3299999999999997E-4</v>
      </c>
    </row>
    <row r="13" spans="1:6" x14ac:dyDescent="0.25">
      <c r="A13" s="341"/>
      <c r="B13" s="352" t="s">
        <v>84</v>
      </c>
      <c r="C13" s="353"/>
      <c r="D13" s="354"/>
      <c r="E13" s="209">
        <v>8.3330000000000001E-2</v>
      </c>
      <c r="F13" s="207"/>
    </row>
    <row r="14" spans="1:6" ht="16.2" thickBot="1" x14ac:dyDescent="0.3">
      <c r="A14" s="348"/>
      <c r="B14" s="355" t="s">
        <v>85</v>
      </c>
      <c r="C14" s="356"/>
      <c r="D14" s="357"/>
      <c r="E14" s="229">
        <v>4.1666666666666664E-2</v>
      </c>
      <c r="F14" s="208"/>
    </row>
    <row r="15" spans="1:6" x14ac:dyDescent="0.25">
      <c r="A15" s="340" t="s">
        <v>86</v>
      </c>
      <c r="B15" s="342" t="s">
        <v>87</v>
      </c>
      <c r="C15" s="342"/>
      <c r="D15" s="342"/>
      <c r="E15" s="138">
        <f>SUM(E16:E22)</f>
        <v>0.36920000000000003</v>
      </c>
      <c r="F15" s="207"/>
    </row>
    <row r="16" spans="1:6" x14ac:dyDescent="0.25">
      <c r="A16" s="341"/>
      <c r="B16" s="339" t="s">
        <v>88</v>
      </c>
      <c r="C16" s="339"/>
      <c r="D16" s="339"/>
      <c r="E16" s="209">
        <v>8.5000000000000006E-2</v>
      </c>
      <c r="F16" s="207"/>
    </row>
    <row r="17" spans="1:12" x14ac:dyDescent="0.25">
      <c r="A17" s="341"/>
      <c r="B17" s="339" t="s">
        <v>89</v>
      </c>
      <c r="C17" s="339"/>
      <c r="D17" s="339"/>
      <c r="E17" s="209">
        <v>0.12</v>
      </c>
      <c r="F17" s="207"/>
    </row>
    <row r="18" spans="1:12" x14ac:dyDescent="0.25">
      <c r="A18" s="341"/>
      <c r="B18" s="339" t="s">
        <v>90</v>
      </c>
      <c r="C18" s="339"/>
      <c r="D18" s="339"/>
      <c r="E18" s="209">
        <v>6.9599999999999995E-2</v>
      </c>
      <c r="F18" s="343" t="s">
        <v>91</v>
      </c>
      <c r="G18" s="344"/>
      <c r="H18" s="344"/>
      <c r="I18" s="344"/>
      <c r="J18" s="344"/>
      <c r="K18" s="344"/>
      <c r="L18" s="210">
        <f>+[136]MO!E7*4</f>
        <v>4000000</v>
      </c>
    </row>
    <row r="19" spans="1:12" x14ac:dyDescent="0.25">
      <c r="A19" s="341"/>
      <c r="B19" s="339" t="s">
        <v>92</v>
      </c>
      <c r="C19" s="339"/>
      <c r="D19" s="339"/>
      <c r="E19" s="209">
        <v>0.04</v>
      </c>
      <c r="F19" s="207"/>
    </row>
    <row r="20" spans="1:12" x14ac:dyDescent="0.25">
      <c r="A20" s="341"/>
      <c r="B20" s="339" t="s">
        <v>93</v>
      </c>
      <c r="C20" s="339"/>
      <c r="D20" s="339"/>
      <c r="E20" s="209">
        <v>0.03</v>
      </c>
      <c r="F20" s="207"/>
    </row>
    <row r="21" spans="1:12" ht="18" customHeight="1" x14ac:dyDescent="0.25">
      <c r="A21" s="341"/>
      <c r="B21" s="339" t="s">
        <v>94</v>
      </c>
      <c r="C21" s="339"/>
      <c r="D21" s="339"/>
      <c r="E21" s="209">
        <v>0.02</v>
      </c>
      <c r="F21" s="207"/>
    </row>
    <row r="22" spans="1:12" ht="16.2" thickBot="1" x14ac:dyDescent="0.3">
      <c r="A22" s="341"/>
      <c r="B22" s="328" t="s">
        <v>95</v>
      </c>
      <c r="C22" s="328"/>
      <c r="D22" s="328"/>
      <c r="E22" s="211">
        <v>4.5999999999999999E-3</v>
      </c>
    </row>
    <row r="23" spans="1:12" ht="31.5" customHeight="1" x14ac:dyDescent="0.25">
      <c r="A23" s="335" t="s">
        <v>96</v>
      </c>
      <c r="B23" s="337" t="s">
        <v>97</v>
      </c>
      <c r="C23" s="337"/>
      <c r="D23" s="337"/>
      <c r="E23" s="212">
        <f>(SUM(E24:E28))</f>
        <v>6.3E-2</v>
      </c>
    </row>
    <row r="24" spans="1:12" ht="17.25" customHeight="1" x14ac:dyDescent="0.25">
      <c r="A24" s="338"/>
      <c r="B24" s="339" t="s">
        <v>98</v>
      </c>
      <c r="C24" s="339"/>
      <c r="D24" s="339"/>
      <c r="E24" s="209">
        <v>0.02</v>
      </c>
    </row>
    <row r="25" spans="1:12" ht="17.25" customHeight="1" x14ac:dyDescent="0.25">
      <c r="A25" s="338"/>
      <c r="B25" s="339" t="s">
        <v>99</v>
      </c>
      <c r="C25" s="339"/>
      <c r="D25" s="339"/>
      <c r="E25" s="209">
        <v>1.4999999999999999E-2</v>
      </c>
    </row>
    <row r="26" spans="1:12" ht="16.5" customHeight="1" x14ac:dyDescent="0.25">
      <c r="A26" s="338"/>
      <c r="B26" s="339" t="s">
        <v>100</v>
      </c>
      <c r="C26" s="339"/>
      <c r="D26" s="339"/>
      <c r="E26" s="209">
        <v>1.4999999999999999E-2</v>
      </c>
    </row>
    <row r="27" spans="1:12" ht="21.75" customHeight="1" x14ac:dyDescent="0.25">
      <c r="A27" s="338"/>
      <c r="B27" s="339" t="s">
        <v>101</v>
      </c>
      <c r="C27" s="339"/>
      <c r="D27" s="339"/>
      <c r="E27" s="209">
        <v>5.0000000000000001E-3</v>
      </c>
    </row>
    <row r="28" spans="1:12" ht="21.75" customHeight="1" thickBot="1" x14ac:dyDescent="0.3">
      <c r="A28" s="336"/>
      <c r="B28" s="328" t="s">
        <v>102</v>
      </c>
      <c r="C28" s="328"/>
      <c r="D28" s="328"/>
      <c r="E28" s="211">
        <v>8.0000000000000002E-3</v>
      </c>
    </row>
    <row r="29" spans="1:12" ht="21.75" customHeight="1" x14ac:dyDescent="0.25">
      <c r="A29" s="335" t="s">
        <v>103</v>
      </c>
      <c r="B29" s="337" t="s">
        <v>104</v>
      </c>
      <c r="C29" s="337"/>
      <c r="D29" s="337"/>
      <c r="E29" s="212">
        <f>SUM(E30:E30)</f>
        <v>6.0000000000000001E-3</v>
      </c>
    </row>
    <row r="30" spans="1:12" ht="21.75" customHeight="1" thickBot="1" x14ac:dyDescent="0.3">
      <c r="A30" s="336"/>
      <c r="B30" s="328" t="s">
        <v>105</v>
      </c>
      <c r="C30" s="328"/>
      <c r="D30" s="328"/>
      <c r="E30" s="211">
        <v>6.0000000000000001E-3</v>
      </c>
    </row>
    <row r="31" spans="1:12" ht="21.75" customHeight="1" x14ac:dyDescent="0.25">
      <c r="A31" s="335" t="s">
        <v>106</v>
      </c>
      <c r="B31" s="337" t="s">
        <v>107</v>
      </c>
      <c r="C31" s="337"/>
      <c r="D31" s="337"/>
      <c r="E31" s="212">
        <f>+E32+E34+E35+E36+E33</f>
        <v>0.16999999999999998</v>
      </c>
    </row>
    <row r="32" spans="1:12" ht="21.75" customHeight="1" x14ac:dyDescent="0.25">
      <c r="A32" s="338"/>
      <c r="B32" s="339" t="s">
        <v>108</v>
      </c>
      <c r="C32" s="339"/>
      <c r="D32" s="339"/>
      <c r="E32" s="209">
        <v>0.08</v>
      </c>
    </row>
    <row r="33" spans="1:5" ht="21.75" customHeight="1" x14ac:dyDescent="0.25">
      <c r="A33" s="338"/>
      <c r="B33" s="339" t="s">
        <v>109</v>
      </c>
      <c r="C33" s="339"/>
      <c r="D33" s="339"/>
      <c r="E33" s="213">
        <v>0.03</v>
      </c>
    </row>
    <row r="34" spans="1:5" ht="18.75" customHeight="1" x14ac:dyDescent="0.25">
      <c r="A34" s="338"/>
      <c r="B34" s="339" t="s">
        <v>110</v>
      </c>
      <c r="C34" s="339"/>
      <c r="D34" s="339"/>
      <c r="E34" s="213">
        <v>0.01</v>
      </c>
    </row>
    <row r="35" spans="1:5" ht="18" customHeight="1" x14ac:dyDescent="0.25">
      <c r="A35" s="338"/>
      <c r="B35" s="339" t="s">
        <v>111</v>
      </c>
      <c r="C35" s="339"/>
      <c r="D35" s="339"/>
      <c r="E35" s="209">
        <v>0.01</v>
      </c>
    </row>
    <row r="36" spans="1:5" ht="21" customHeight="1" x14ac:dyDescent="0.25">
      <c r="A36" s="338"/>
      <c r="B36" s="339" t="s">
        <v>112</v>
      </c>
      <c r="C36" s="339"/>
      <c r="D36" s="339"/>
      <c r="E36" s="209">
        <v>0.04</v>
      </c>
    </row>
    <row r="37" spans="1:5" ht="22.5" customHeight="1" thickBot="1" x14ac:dyDescent="0.3">
      <c r="A37" s="336"/>
      <c r="B37" s="328" t="s">
        <v>113</v>
      </c>
      <c r="C37" s="328"/>
      <c r="D37" s="328"/>
      <c r="E37" s="214">
        <v>0.03</v>
      </c>
    </row>
    <row r="38" spans="1:5" ht="20.25" customHeight="1" thickBot="1" x14ac:dyDescent="0.3">
      <c r="A38" s="136" t="s">
        <v>114</v>
      </c>
      <c r="B38" s="329" t="s">
        <v>115</v>
      </c>
      <c r="C38" s="329"/>
      <c r="D38" s="329"/>
      <c r="E38" s="137">
        <v>0.15</v>
      </c>
    </row>
    <row r="39" spans="1:5" ht="18.75" customHeight="1" thickBot="1" x14ac:dyDescent="0.3">
      <c r="A39" s="230"/>
      <c r="B39" s="330" t="s">
        <v>116</v>
      </c>
      <c r="C39" s="331"/>
      <c r="D39" s="332"/>
      <c r="E39" s="231">
        <f>E38+E29+E23+E15+E10+E9+E31+E37</f>
        <v>1.9973596666666666</v>
      </c>
    </row>
    <row r="40" spans="1:5" ht="16.2" thickBot="1" x14ac:dyDescent="0.3">
      <c r="A40" s="139"/>
      <c r="B40" s="333" t="s">
        <v>117</v>
      </c>
      <c r="C40" s="334"/>
      <c r="D40" s="334"/>
      <c r="E40" s="140">
        <v>2</v>
      </c>
    </row>
    <row r="41" spans="1:5" ht="16.2" thickBot="1" x14ac:dyDescent="0.3"/>
    <row r="42" spans="1:5" ht="42" customHeight="1" x14ac:dyDescent="0.25">
      <c r="A42" s="215" t="s">
        <v>61</v>
      </c>
      <c r="B42" s="216"/>
      <c r="C42" s="173"/>
      <c r="D42" s="296"/>
      <c r="E42" s="297"/>
    </row>
    <row r="43" spans="1:5" ht="15" customHeight="1" x14ac:dyDescent="0.25">
      <c r="A43" s="217"/>
      <c r="B43" s="221"/>
      <c r="C43" s="222"/>
      <c r="D43" s="325"/>
      <c r="E43" s="299"/>
    </row>
    <row r="44" spans="1:5" x14ac:dyDescent="0.25">
      <c r="A44" s="217"/>
      <c r="B44" s="221"/>
      <c r="C44" s="222"/>
      <c r="D44" s="325"/>
      <c r="E44" s="299"/>
    </row>
    <row r="45" spans="1:5" x14ac:dyDescent="0.25">
      <c r="A45" s="218"/>
      <c r="B45" s="219"/>
      <c r="C45" s="222"/>
      <c r="D45" s="325"/>
      <c r="E45" s="299"/>
    </row>
    <row r="46" spans="1:5" x14ac:dyDescent="0.25">
      <c r="A46" s="220" t="s">
        <v>44</v>
      </c>
      <c r="B46" s="223"/>
      <c r="C46" s="224"/>
      <c r="D46" s="326" t="s">
        <v>62</v>
      </c>
      <c r="E46" s="327"/>
    </row>
    <row r="47" spans="1:5" ht="16.2" thickBot="1" x14ac:dyDescent="0.3">
      <c r="A47" s="225"/>
      <c r="B47" s="205"/>
      <c r="C47" s="205"/>
      <c r="D47" s="226"/>
      <c r="E47" s="227"/>
    </row>
  </sheetData>
  <mergeCells count="46">
    <mergeCell ref="B8:D8"/>
    <mergeCell ref="A1:E1"/>
    <mergeCell ref="A2:E2"/>
    <mergeCell ref="A3:E3"/>
    <mergeCell ref="A5:E6"/>
    <mergeCell ref="A7:E7"/>
    <mergeCell ref="B9:D9"/>
    <mergeCell ref="A10:A14"/>
    <mergeCell ref="B10:D10"/>
    <mergeCell ref="B11:D11"/>
    <mergeCell ref="B12:D12"/>
    <mergeCell ref="B13:D13"/>
    <mergeCell ref="B14:D14"/>
    <mergeCell ref="F18:K18"/>
    <mergeCell ref="B19:D19"/>
    <mergeCell ref="B20:D20"/>
    <mergeCell ref="B21:D21"/>
    <mergeCell ref="B22:D22"/>
    <mergeCell ref="A15:A22"/>
    <mergeCell ref="B15:D15"/>
    <mergeCell ref="B16:D16"/>
    <mergeCell ref="B17:D17"/>
    <mergeCell ref="B18:D18"/>
    <mergeCell ref="A23:A28"/>
    <mergeCell ref="B23:D23"/>
    <mergeCell ref="B24:D24"/>
    <mergeCell ref="B25:D25"/>
    <mergeCell ref="B26:D26"/>
    <mergeCell ref="B27:D27"/>
    <mergeCell ref="B28:D28"/>
    <mergeCell ref="A29:A30"/>
    <mergeCell ref="B29:D29"/>
    <mergeCell ref="B30:D30"/>
    <mergeCell ref="A31:A37"/>
    <mergeCell ref="B31:D31"/>
    <mergeCell ref="B32:D32"/>
    <mergeCell ref="B33:D33"/>
    <mergeCell ref="B34:D34"/>
    <mergeCell ref="B35:D35"/>
    <mergeCell ref="B36:D36"/>
    <mergeCell ref="D42:E45"/>
    <mergeCell ref="D46:E46"/>
    <mergeCell ref="B37:D37"/>
    <mergeCell ref="B38:D38"/>
    <mergeCell ref="B39:D39"/>
    <mergeCell ref="B40:D40"/>
  </mergeCells>
  <pageMargins left="0.9055118110236221" right="0.70866141732283472" top="0.94488188976377963" bottom="0.74803149606299213" header="0.31496062992125984" footer="0.31496062992125984"/>
  <pageSetup scale="70" orientation="portrait" r:id="rId1"/>
  <colBreaks count="2" manualBreakCount="2">
    <brk id="5" max="42" man="1"/>
    <brk id="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BACFBC69-155B-44A7-BDE5-C8DEE990F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FORMULARIO 1 - DETALLADO</vt:lpstr>
      <vt:lpstr>FORMULARIO1 - GLOBAL</vt:lpstr>
      <vt:lpstr>FM1</vt:lpstr>
      <vt:lpstr>'FM1'!Área_de_impresión</vt:lpstr>
      <vt:lpstr>'FORMULARIO 1 - DETALLADO'!Área_de_impresión</vt:lpstr>
      <vt:lpstr>'FORMULARIO1 - GLOBAL'!Área_de_impresión</vt:lpstr>
      <vt:lpstr>'FORMULARIO 1 - DETALLADO'!Títulos_a_imprimir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Andrea Quintero</cp:lastModifiedBy>
  <cp:revision/>
  <cp:lastPrinted>2026-04-17T01:32:04Z</cp:lastPrinted>
  <dcterms:created xsi:type="dcterms:W3CDTF">2020-02-18T09:47:52Z</dcterms:created>
  <dcterms:modified xsi:type="dcterms:W3CDTF">2026-04-17T01:33:22Z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