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DAVINSON\Desktop\Procesos de contratación\PROCESOS CONTRATACIÓN 2026\DEPORTES\CMC\Dotación implementos deportivos (CMC2026\"/>
    </mc:Choice>
  </mc:AlternateContent>
  <xr:revisionPtr revIDLastSave="0" documentId="13_ncr:1_{76D57761-AB80-42EB-BCDA-4633CE8A8A34}" xr6:coauthVersionLast="47" xr6:coauthVersionMax="47" xr10:uidLastSave="{00000000-0000-0000-0000-000000000000}"/>
  <bookViews>
    <workbookView xWindow="-120" yWindow="-120" windowWidth="20730" windowHeight="11040" activeTab="3" xr2:uid="{00000000-000D-0000-FFFF-FFFF00000000}"/>
  </bookViews>
  <sheets>
    <sheet name="CÓDIGOS UNSPSC" sheetId="8" r:id="rId1"/>
    <sheet name="Cotización 1" sheetId="2" r:id="rId2"/>
    <sheet name="Cotización 2" sheetId="17" r:id="rId3"/>
    <sheet name="Consolidado" sheetId="18" r:id="rId4"/>
  </sheets>
  <definedNames>
    <definedName name="_Hlk92525671" localSheetId="0">'CÓDIGOS UNSPSC'!$A$3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2" i="18" l="1"/>
  <c r="D53" i="18"/>
  <c r="D54" i="18"/>
  <c r="D55" i="18"/>
  <c r="E55" i="2"/>
  <c r="E52" i="17"/>
  <c r="E53" i="17"/>
  <c r="E54" i="17"/>
  <c r="E54" i="18" s="1"/>
  <c r="E55" i="17"/>
  <c r="E53" i="18"/>
  <c r="E54" i="2"/>
  <c r="E53" i="2"/>
  <c r="E52" i="2"/>
  <c r="E52" i="18" s="1"/>
  <c r="D51" i="18"/>
  <c r="E51" i="17"/>
  <c r="E51" i="2"/>
  <c r="E51" i="18" s="1"/>
  <c r="D50" i="18"/>
  <c r="E50" i="2"/>
  <c r="E50" i="17"/>
  <c r="D49" i="18"/>
  <c r="E49" i="17"/>
  <c r="E49" i="2"/>
  <c r="D48" i="18"/>
  <c r="E48" i="17"/>
  <c r="E48" i="2"/>
  <c r="D47" i="18"/>
  <c r="E47" i="17"/>
  <c r="E47" i="2"/>
  <c r="E47" i="18" s="1"/>
  <c r="D46" i="18"/>
  <c r="E46" i="17"/>
  <c r="E46" i="2"/>
  <c r="D45" i="18"/>
  <c r="E45" i="17"/>
  <c r="E45" i="2"/>
  <c r="E45" i="18" s="1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1" i="18"/>
  <c r="D20" i="18"/>
  <c r="D17" i="18"/>
  <c r="D14" i="18"/>
  <c r="D11" i="18"/>
  <c r="D8" i="18"/>
  <c r="D7" i="18"/>
  <c r="D6" i="18"/>
  <c r="D5" i="18"/>
  <c r="D4" i="18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1" i="17"/>
  <c r="E21" i="18" s="1"/>
  <c r="E20" i="17"/>
  <c r="E20" i="18" s="1"/>
  <c r="E17" i="17"/>
  <c r="E14" i="17"/>
  <c r="E11" i="17"/>
  <c r="E8" i="17"/>
  <c r="E7" i="17"/>
  <c r="E6" i="17"/>
  <c r="E5" i="17"/>
  <c r="E4" i="17"/>
  <c r="E4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1" i="2"/>
  <c r="E20" i="2"/>
  <c r="E17" i="2"/>
  <c r="E14" i="2"/>
  <c r="E11" i="2"/>
  <c r="E8" i="2"/>
  <c r="E7" i="2"/>
  <c r="E6" i="2"/>
  <c r="E5" i="2"/>
  <c r="E55" i="18" l="1"/>
  <c r="E56" i="2"/>
  <c r="E56" i="17"/>
  <c r="E41" i="18"/>
  <c r="E43" i="18"/>
  <c r="E50" i="18"/>
  <c r="E28" i="18"/>
  <c r="E29" i="18"/>
  <c r="E31" i="18"/>
  <c r="E44" i="18"/>
  <c r="E14" i="18"/>
  <c r="E37" i="18"/>
  <c r="E17" i="18"/>
  <c r="E30" i="18"/>
  <c r="E38" i="18"/>
  <c r="E39" i="18"/>
  <c r="E49" i="18"/>
  <c r="E48" i="18"/>
  <c r="E46" i="18"/>
  <c r="E4" i="18"/>
  <c r="E8" i="18"/>
  <c r="E11" i="18"/>
  <c r="E5" i="18"/>
  <c r="E32" i="18"/>
  <c r="E6" i="18"/>
  <c r="E33" i="18"/>
  <c r="E7" i="18"/>
  <c r="E26" i="18"/>
  <c r="E34" i="18"/>
  <c r="E25" i="18"/>
  <c r="E27" i="18"/>
  <c r="E35" i="18"/>
  <c r="E42" i="18"/>
  <c r="E36" i="18"/>
  <c r="E40" i="18"/>
  <c r="E56" i="18" l="1"/>
</calcChain>
</file>

<file path=xl/sharedStrings.xml><?xml version="1.0" encoding="utf-8"?>
<sst xmlns="http://schemas.openxmlformats.org/spreadsheetml/2006/main" count="151" uniqueCount="56">
  <si>
    <t>CANT</t>
  </si>
  <si>
    <t>V/TOTAL</t>
  </si>
  <si>
    <t>CLASIFICACIÓN UNSPSC</t>
  </si>
  <si>
    <t xml:space="preserve">DESCRIPCIÓN </t>
  </si>
  <si>
    <t>TOTAL</t>
  </si>
  <si>
    <t>CONSOLIDADO</t>
  </si>
  <si>
    <t>ITEM</t>
  </si>
  <si>
    <t>BALON DE BALONCESTO NRO 6 REF B6G4500 PROFESIONAL, PESO 72 A 74 CMS, PESO 500 A 540 GRS, DISEÑO DOCE PANLES, CUERO, LAMINADOR INDOOR, COLOR NARANJA CON AMARILLO, APROBADO FIBA</t>
  </si>
  <si>
    <t>Equipos para deportes de campo</t>
  </si>
  <si>
    <t>Equipo de clase de educación física</t>
  </si>
  <si>
    <t>Equipo de entrenamiento de pesas y resistencia</t>
  </si>
  <si>
    <t>Accesorios para deporte</t>
  </si>
  <si>
    <t>Equipos para deportes de raqueta y pista</t>
  </si>
  <si>
    <t>COTIZACIÓN 1                                                                                                                                          ANGEL DE MURANO ZOMAC S.A.S</t>
  </si>
  <si>
    <t>BALON DE BALONCESTO NRO 3 REF K500R, COLOR AZUL Y ROJO CON REVESTIMIENTO DE CAUCHO ESPONJOSO, CON 16 PANELES Y CÁMARA TOTALMENTE REVISTADA DE POLIÉSTER</t>
  </si>
  <si>
    <t>LAMINA DE ACRÍLICO DE 10mm PARA TABLERO REGLAMENTARIO CON DEMARCACIÓN INCLUIDA Y ARO HIDRÁULICO CON MALLA DE NYLON Y EMPAQUE</t>
  </si>
  <si>
    <t>MOSQUETÓN CON SEGURO DE GANCHO, EN ACERO, PARA CARGA DE 100KG, DE 51MM APROXIMADAMENTE</t>
  </si>
  <si>
    <t>BARRA PARA POLEA, CON ESTRIBOS, SEMICURVA CON AGARRE DORSAL, 69CM DE LARGO, EN ACERO CROMADO Y ANTIDESLIZANTE, CON ENGANCHE GIRATORIO</t>
  </si>
  <si>
    <t>BALON DE VOLEIBOL NUMERO 4, REFERENCIA V4M4000, RECUBRIMIENTO PU, LAMINADO A COLOR VERDE, ROJO Y BLANCO</t>
  </si>
  <si>
    <t>BALON DE VOLEIBOL NUMERO 5, REFERENCIA V330W, CUBIERTA CON PIEL SINTETICA Y LISA</t>
  </si>
  <si>
    <t>BALON DE FUTBOL NUMERO 3, CON CÁMARA EN CAUCHO DE BUTILO, CUBIERTA EN PVC, LAMINADO, CUERO PU, CIRCUNFERENCIA DE 58 A 60CM</t>
  </si>
  <si>
    <t>ESCALERA DE COORDINACIÓN AGILIDAD DE 5 METROS</t>
  </si>
  <si>
    <t>MINI ARQUERIA PORTERIA CON MALLA, DE 60CM DE ANCHO POR 75CM DE ALTO, MATERIAL EN TUBERIA DE PVC Y DESARMABLES</t>
  </si>
  <si>
    <t>VALLA DE SALTO PARA ENTRENAMIENTO DE PLIOMETRIA Y AGILIDAD DE 3 ALTURAS (15, 25 Y 30CM EN MATERIAL DE POLIPROPILENO</t>
  </si>
  <si>
    <t>CASCO DE BICICLETA PARA RUTA GRADUABLE, DE COLOR NEGRO, CERTIFICADO, DISEÑO MTB, MATERIAL EPS (poliestireno expandido) DE ALTO IMPACTO, CON PERFORACIONES DE VENTILACIÓN, TALLEJE VARIADO</t>
  </si>
  <si>
    <t>CARAMAÑOLA CICLISMO, BOTELLA DE 500 APROXIMADAMENTE, BOQUILLA FLEXIBLE, MATERIAL DE PLASTICO NEUTRO EN POLIPROPILENO</t>
  </si>
  <si>
    <t>TULA MALLA BALONERA PARA BALONES, CON FONDO IMPERMEABLE, GANCHO INOXIDABLE, PARA 12 BALONES APROXIMADAMENTE.</t>
  </si>
  <si>
    <t>BALON DE MICROFUTBOL PROFESIONAL NUMERO 5 TAMAÑO 60-62, CUBIERTA MATERIAL SINTETICO TPU POLIURETANO TERMOPLASTICO, SUPERFICIE LISA LAMINADA</t>
  </si>
  <si>
    <t>BALON DE FUTBOL SALA PROFESIONAL NUMERO 5 TAMAÑO 62-64 CUBIERTA MATERIAL SINTETICO TPU POLIURETANO TERMOPLASTICO, SUPERFICIE LISA LAMINADA</t>
  </si>
  <si>
    <t>BALON DE FUTBOL PROFESIONAL NUMERO 5 CUBIERTA MATERIAL SINTETICO TPU POLIURETANO TERMOPLASTICO, SUPERFICIE LISA LAMINADA</t>
  </si>
  <si>
    <t>TABLA DESLIZANTE PARA PATINAJE AJUSTABLE, DE 2.2 M POR 0.6M. INCLUYE ZAPATOS, MALETA Y TARRO DE SILICONA</t>
  </si>
  <si>
    <t>CONO PLASTICO FLEXIBLE PARA ENTRENAMIENTO DEPORTIVO DE 30CM DE ALTO</t>
  </si>
  <si>
    <t>CONO PLASTICO FLEXIBLE PARA ENTRENAMIENTO DEPORTIVO DE 20CM DE ALTO</t>
  </si>
  <si>
    <t>CONOS PLASTICO FLEXIBLE PARA ENTRENAMIENTO CON PERFORACIONES ENTRE 35 Y 40 CM</t>
  </si>
  <si>
    <t>BALON INESTABLE BOSU, CIRCUNFERENCIA 33CM, INCLUYE INFLADOR, MATERIAL EN PVC</t>
  </si>
  <si>
    <t>FLOTADOR TUBULAR DE ESPUMA, FLEXIBLE Y RESISTENTE, DE 150CM DE LARGO POR 6CM DE GROSOR, COLORES SURTIDOS</t>
  </si>
  <si>
    <t>TABLA PARA NATACIÓN, EN GOMA EVA, DISEÑO RECTANGULAR, DE 42.5CM DE LARGO POR 28CM DE ANCHO</t>
  </si>
  <si>
    <t>DESCRIPCIÓN</t>
  </si>
  <si>
    <t>V/UNI</t>
  </si>
  <si>
    <t>CAJÓN PLIOMETRICO EN MADERA, DE MEDIDAS:
ANCHO: 50CM
ALTO: 60CM
LARGO: 75CM</t>
  </si>
  <si>
    <t>ADAPTACIÓN TRICEPS CON AGARRE EN ACERO DE ALTA RESISTENCIA CROMADO, MEDIDAS DE:
ANCHO: 35CM
ALTO: 18CM</t>
  </si>
  <si>
    <t>ARNES DE MANO SENCILLO EN ACERO DE ALTA RESISTENCIA, MEDIDAS DE:
ANCHO: 14.8CM
ALTO: 12CM</t>
  </si>
  <si>
    <t>ADAPTACIÓN LAZO TRICEPS EN NYLON DE ALTA RESISTENCIA, MEDIDAS DE:
LARGO: 68CM
GROSOR: 3CM</t>
  </si>
  <si>
    <t>SOPORTE PARA SENTADILLA BULGARA, ALTURA AJUSTABLE EN 8 POSICIONES, EN MATERIAL DE ACERO REFORZADO, COJÍN ACOLCHADO, PATAS CON PROTECTORES DE GOMA, MEDIDAS:
ALTURA: 62CM
ANCHO: 63CM
PROFUNDIDAD: 54CM</t>
  </si>
  <si>
    <t>MARCADOR MULTISPORT PORTATIL, INLAMBRICO CON CONSOLA Y BATERIA DE RESPALDO, PANTALLA MATRIZ LED Y PARLANTES INTERNOS
DIMENSIONES: ALTO 51CM, ANCHO 64CM Y GROSOR 5CM ALIMENTADOR POR ADAPTADOR DE CORRIENTE, COMPATIBLE CON APLICACIÓN MOVIL PARA CONTROLAR EL MERCADOR</t>
  </si>
  <si>
    <t>CARPA TOLDO DE 3x3, PAREDES TRANSPARENTES E IMPERMEABLE, EN MATERIAL DE LONA OXFORD, ACERO REFORZADO, ALTURA AJUSTABLE</t>
  </si>
  <si>
    <t>SET DE JUGUETES ACUATICOS PARA PISCINA Y BUCEO DE 30 PIEZAS</t>
  </si>
  <si>
    <t>CONJUNTO DE ENTRENAMIENTO DE RESISTENCIA DE NATACIÓN, FABRICADO EN MATERIAL DE NYLON, CON HEBILLA GIRATORIA</t>
  </si>
  <si>
    <t>JUEGO DE BEISBOL: BATE, GUANTE Y PELOTA</t>
  </si>
  <si>
    <t>MESA PLEGABLE TIPO MALETÍN DE COLOR BLANCO, CON PATAS ABATIBLES, DISEÑO CERRADO TIPO PORTAFOLIO, TABLERO FABRICADO EN POLIETILENO DE ALTA RESISTENCIA, ESTRUCTURA EN ACERO PINTADO.
MEDIDAS: 180CM x 74CM x 70cm</t>
  </si>
  <si>
    <t>CRONOMETRO MULTIFUNCIONAL CON 20 MODOS, CONFIGURACIÓN DE TIEMPO DE JUEGO, NUMERO DE MOVIMIENTOS Y RONDAS, DISEÑO ENCENDIDO Y APAGADO, RECORDATORIO SONORO
MEDIDAS: 150 x 105 x 58 MM</t>
  </si>
  <si>
    <t>RODILLO DE EQUILIBRIO PARA BICICLETA, ESTRUCTURA METÁLICA, RODILLOS EN PVC DE ALTA FRICCIÓN, RODAMIENTOS SELLADOS, PLEGABLE, CON CINCO GRADUACIONES PARA RIN 24, 26, 27.5, 29 Y 700.
MEDIDAS: LARGO 139CM, ANCHO 45CM, PESO 5.5KG</t>
  </si>
  <si>
    <t>BALON MICROFUTBOL 60-62CM, CUBIERTA PVC, CÁMARA EN CAUCHO DE BUTILO</t>
  </si>
  <si>
    <t>BALÓN VOLEIBOL #5, VGPRO5, CÁMARA DE BUTILO, CUBIERTA EN CUERO PU, CIRCUNFERENCIA DE 64 A 67CM</t>
  </si>
  <si>
    <t>PAR MALLA DE FÚTBOL PROFESIONAL TIPO CABAÑA, ESTADIO</t>
  </si>
  <si>
    <t>BALÓN DE FÚTBOL DUALTECH # 5, CUERO PU Y ESPUMA EPDM, CIRCUNFERENCIA 68 -70CM, PESO 410-450GR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</si>
</sst>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4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EAAAA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wrapText="1"/>
    </xf>
    <xf numFmtId="3" fontId="5" fillId="0" borderId="2" xfId="0" applyNumberFormat="1" applyFont="1" applyBorder="1" applyAlignment="1">
      <alignment horizontal="right" vertical="center" wrapText="1"/>
    </xf>
    <xf numFmtId="9" fontId="1" fillId="0" borderId="0" xfId="0" applyNumberFormat="1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right" vertical="center" wrapText="1"/>
    </xf>
    <xf numFmtId="3" fontId="5" fillId="0" borderId="3" xfId="0" applyNumberFormat="1" applyFont="1" applyBorder="1" applyAlignment="1">
      <alignment horizontal="right" vertical="center" wrapText="1"/>
    </xf>
    <xf numFmtId="3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8"/>
  <sheetViews>
    <sheetView workbookViewId="0">
      <selection activeCell="A4" sqref="A4"/>
    </sheetView>
  </sheetViews>
  <sheetFormatPr baseColWidth="10" defaultRowHeight="15" x14ac:dyDescent="0.25"/>
  <cols>
    <col min="1" max="1" width="31.140625" customWidth="1"/>
    <col min="2" max="2" width="47.5703125" customWidth="1"/>
  </cols>
  <sheetData>
    <row r="3" spans="1:2" ht="21.75" customHeight="1" x14ac:dyDescent="0.25">
      <c r="A3" s="5" t="s">
        <v>2</v>
      </c>
      <c r="B3" s="3" t="s">
        <v>3</v>
      </c>
    </row>
    <row r="4" spans="1:2" ht="19.5" customHeight="1" x14ac:dyDescent="0.25">
      <c r="A4" s="4">
        <v>49161500</v>
      </c>
      <c r="B4" s="4" t="s">
        <v>8</v>
      </c>
    </row>
    <row r="5" spans="1:2" ht="19.5" customHeight="1" x14ac:dyDescent="0.25">
      <c r="A5" s="4">
        <v>49211800</v>
      </c>
      <c r="B5" s="4" t="s">
        <v>9</v>
      </c>
    </row>
    <row r="6" spans="1:2" ht="19.5" customHeight="1" x14ac:dyDescent="0.25">
      <c r="A6" s="4">
        <v>49201600</v>
      </c>
      <c r="B6" s="4" t="s">
        <v>10</v>
      </c>
    </row>
    <row r="7" spans="1:2" ht="19.5" customHeight="1" x14ac:dyDescent="0.25">
      <c r="A7" s="4">
        <v>49221500</v>
      </c>
      <c r="B7" s="4" t="s">
        <v>11</v>
      </c>
    </row>
    <row r="8" spans="1:2" ht="19.5" customHeight="1" x14ac:dyDescent="0.25">
      <c r="A8" s="4">
        <v>49161600</v>
      </c>
      <c r="B8" s="4" t="s">
        <v>12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56"/>
  <sheetViews>
    <sheetView topLeftCell="A17" zoomScaleNormal="100" workbookViewId="0">
      <selection activeCell="B21" sqref="B21:B24"/>
    </sheetView>
  </sheetViews>
  <sheetFormatPr baseColWidth="10" defaultColWidth="10.85546875" defaultRowHeight="15" x14ac:dyDescent="0.2"/>
  <cols>
    <col min="1" max="1" width="7.7109375" style="1" customWidth="1"/>
    <col min="2" max="2" width="52.28515625" style="2" customWidth="1"/>
    <col min="3" max="3" width="9" style="2" customWidth="1"/>
    <col min="4" max="4" width="12.28515625" style="2" customWidth="1"/>
    <col min="5" max="5" width="13.140625" style="2" customWidth="1"/>
    <col min="6" max="6" width="13.5703125" style="2" bestFit="1" customWidth="1"/>
    <col min="7" max="16384" width="10.85546875" style="2"/>
  </cols>
  <sheetData>
    <row r="2" spans="1:7" ht="41.25" customHeight="1" x14ac:dyDescent="0.2">
      <c r="A2" s="15" t="s">
        <v>13</v>
      </c>
      <c r="B2" s="15"/>
      <c r="C2" s="15"/>
      <c r="D2" s="15"/>
      <c r="E2" s="15"/>
    </row>
    <row r="3" spans="1:7" ht="41.25" customHeight="1" x14ac:dyDescent="0.2">
      <c r="A3" s="6" t="s">
        <v>6</v>
      </c>
      <c r="B3" s="6" t="s">
        <v>37</v>
      </c>
      <c r="C3" s="6" t="s">
        <v>0</v>
      </c>
      <c r="D3" s="6" t="s">
        <v>38</v>
      </c>
      <c r="E3" s="6" t="s">
        <v>1</v>
      </c>
    </row>
    <row r="4" spans="1:7" ht="85.5" customHeight="1" x14ac:dyDescent="0.2">
      <c r="A4" s="7">
        <v>1</v>
      </c>
      <c r="B4" s="8" t="s">
        <v>7</v>
      </c>
      <c r="C4" s="7">
        <v>2</v>
      </c>
      <c r="D4" s="9">
        <v>490000</v>
      </c>
      <c r="E4" s="9">
        <f>D4*C4</f>
        <v>980000</v>
      </c>
      <c r="F4" s="14"/>
      <c r="G4" s="14"/>
    </row>
    <row r="5" spans="1:7" ht="71.25" customHeight="1" x14ac:dyDescent="0.2">
      <c r="A5" s="7">
        <v>2</v>
      </c>
      <c r="B5" s="8" t="s">
        <v>14</v>
      </c>
      <c r="C5" s="7">
        <v>10</v>
      </c>
      <c r="D5" s="9">
        <v>235000</v>
      </c>
      <c r="E5" s="9">
        <f>D5*C5</f>
        <v>2350000</v>
      </c>
    </row>
    <row r="6" spans="1:7" ht="54.75" customHeight="1" x14ac:dyDescent="0.2">
      <c r="A6" s="7">
        <v>3</v>
      </c>
      <c r="B6" s="8" t="s">
        <v>15</v>
      </c>
      <c r="C6" s="7">
        <v>1</v>
      </c>
      <c r="D6" s="9">
        <v>1800000</v>
      </c>
      <c r="E6" s="9">
        <f>D6*C6</f>
        <v>1800000</v>
      </c>
    </row>
    <row r="7" spans="1:7" ht="120" customHeight="1" x14ac:dyDescent="0.2">
      <c r="A7" s="11">
        <v>4</v>
      </c>
      <c r="B7" s="8" t="s">
        <v>44</v>
      </c>
      <c r="C7" s="11">
        <v>1</v>
      </c>
      <c r="D7" s="13">
        <v>5200000</v>
      </c>
      <c r="E7" s="9">
        <f>D7*C7</f>
        <v>5200000</v>
      </c>
    </row>
    <row r="8" spans="1:7" ht="31.5" customHeight="1" x14ac:dyDescent="0.2">
      <c r="A8" s="21">
        <v>5</v>
      </c>
      <c r="B8" s="19" t="s">
        <v>39</v>
      </c>
      <c r="C8" s="21">
        <v>2</v>
      </c>
      <c r="D8" s="28">
        <v>645000</v>
      </c>
      <c r="E8" s="22">
        <f>D8*C8</f>
        <v>1290000</v>
      </c>
    </row>
    <row r="9" spans="1:7" ht="15.75" customHeight="1" x14ac:dyDescent="0.2">
      <c r="A9" s="21"/>
      <c r="B9" s="20"/>
      <c r="C9" s="21"/>
      <c r="D9" s="28"/>
      <c r="E9" s="23"/>
    </row>
    <row r="10" spans="1:7" ht="15.75" customHeight="1" x14ac:dyDescent="0.2">
      <c r="A10" s="21"/>
      <c r="B10" s="20"/>
      <c r="C10" s="21"/>
      <c r="D10" s="28"/>
      <c r="E10" s="24"/>
    </row>
    <row r="11" spans="1:7" ht="47.25" customHeight="1" x14ac:dyDescent="0.2">
      <c r="A11" s="21">
        <v>6</v>
      </c>
      <c r="B11" s="19" t="s">
        <v>40</v>
      </c>
      <c r="C11" s="21">
        <v>2</v>
      </c>
      <c r="D11" s="28">
        <v>127000</v>
      </c>
      <c r="E11" s="22">
        <f>D11*C11</f>
        <v>254000</v>
      </c>
    </row>
    <row r="12" spans="1:7" ht="15.75" customHeight="1" x14ac:dyDescent="0.2">
      <c r="A12" s="21"/>
      <c r="B12" s="20"/>
      <c r="C12" s="21"/>
      <c r="D12" s="28"/>
      <c r="E12" s="23"/>
    </row>
    <row r="13" spans="1:7" ht="9" customHeight="1" x14ac:dyDescent="0.2">
      <c r="A13" s="21"/>
      <c r="B13" s="25"/>
      <c r="C13" s="21"/>
      <c r="D13" s="28"/>
      <c r="E13" s="24"/>
    </row>
    <row r="14" spans="1:7" ht="31.5" customHeight="1" x14ac:dyDescent="0.2">
      <c r="A14" s="21">
        <v>7</v>
      </c>
      <c r="B14" s="19" t="s">
        <v>41</v>
      </c>
      <c r="C14" s="21">
        <v>2</v>
      </c>
      <c r="D14" s="28">
        <v>126000</v>
      </c>
      <c r="E14" s="22">
        <f>D14*C14</f>
        <v>252000</v>
      </c>
    </row>
    <row r="15" spans="1:7" ht="15.75" customHeight="1" x14ac:dyDescent="0.2">
      <c r="A15" s="21"/>
      <c r="B15" s="20"/>
      <c r="C15" s="21"/>
      <c r="D15" s="28"/>
      <c r="E15" s="23"/>
    </row>
    <row r="16" spans="1:7" ht="18.75" customHeight="1" x14ac:dyDescent="0.2">
      <c r="A16" s="21"/>
      <c r="B16" s="25"/>
      <c r="C16" s="21"/>
      <c r="D16" s="28"/>
      <c r="E16" s="24"/>
    </row>
    <row r="17" spans="1:5" ht="31.5" customHeight="1" x14ac:dyDescent="0.2">
      <c r="A17" s="21">
        <v>8</v>
      </c>
      <c r="B17" s="19" t="s">
        <v>42</v>
      </c>
      <c r="C17" s="21">
        <v>1</v>
      </c>
      <c r="D17" s="28">
        <v>126000</v>
      </c>
      <c r="E17" s="22">
        <f>D17*C17</f>
        <v>126000</v>
      </c>
    </row>
    <row r="18" spans="1:5" ht="15.75" customHeight="1" x14ac:dyDescent="0.2">
      <c r="A18" s="21"/>
      <c r="B18" s="20"/>
      <c r="C18" s="21"/>
      <c r="D18" s="28"/>
      <c r="E18" s="23"/>
    </row>
    <row r="19" spans="1:5" ht="18.75" customHeight="1" x14ac:dyDescent="0.2">
      <c r="A19" s="21"/>
      <c r="B19" s="25"/>
      <c r="C19" s="21"/>
      <c r="D19" s="28"/>
      <c r="E19" s="24"/>
    </row>
    <row r="20" spans="1:5" ht="49.5" customHeight="1" x14ac:dyDescent="0.2">
      <c r="A20" s="7">
        <v>9</v>
      </c>
      <c r="B20" s="8" t="s">
        <v>16</v>
      </c>
      <c r="C20" s="7">
        <v>6</v>
      </c>
      <c r="D20" s="9">
        <v>28000</v>
      </c>
      <c r="E20" s="9">
        <f>D20*C20</f>
        <v>168000</v>
      </c>
    </row>
    <row r="21" spans="1:5" ht="78.75" customHeight="1" x14ac:dyDescent="0.2">
      <c r="A21" s="21">
        <v>10</v>
      </c>
      <c r="B21" s="19" t="s">
        <v>43</v>
      </c>
      <c r="C21" s="21">
        <v>1</v>
      </c>
      <c r="D21" s="28">
        <v>726800</v>
      </c>
      <c r="E21" s="22">
        <f t="shared" ref="E21" si="0">D21*C21</f>
        <v>726800</v>
      </c>
    </row>
    <row r="22" spans="1:5" ht="15.75" customHeight="1" x14ac:dyDescent="0.2">
      <c r="A22" s="21"/>
      <c r="B22" s="20"/>
      <c r="C22" s="21"/>
      <c r="D22" s="28"/>
      <c r="E22" s="23"/>
    </row>
    <row r="23" spans="1:5" ht="15.75" customHeight="1" x14ac:dyDescent="0.2">
      <c r="A23" s="21"/>
      <c r="B23" s="20"/>
      <c r="C23" s="21"/>
      <c r="D23" s="28"/>
      <c r="E23" s="23"/>
    </row>
    <row r="24" spans="1:5" ht="6" customHeight="1" x14ac:dyDescent="0.2">
      <c r="A24" s="21"/>
      <c r="B24" s="25"/>
      <c r="C24" s="21"/>
      <c r="D24" s="28"/>
      <c r="E24" s="24"/>
    </row>
    <row r="25" spans="1:5" ht="63" x14ac:dyDescent="0.2">
      <c r="A25" s="7">
        <v>11</v>
      </c>
      <c r="B25" s="8" t="s">
        <v>17</v>
      </c>
      <c r="C25" s="7">
        <v>1</v>
      </c>
      <c r="D25" s="9">
        <v>306000</v>
      </c>
      <c r="E25" s="9">
        <f t="shared" ref="E25:E55" si="1">D25*C25</f>
        <v>306000</v>
      </c>
    </row>
    <row r="26" spans="1:5" ht="47.25" x14ac:dyDescent="0.2">
      <c r="A26" s="7">
        <v>12</v>
      </c>
      <c r="B26" s="8" t="s">
        <v>18</v>
      </c>
      <c r="C26" s="7">
        <v>8</v>
      </c>
      <c r="D26" s="9">
        <v>230000</v>
      </c>
      <c r="E26" s="9">
        <f t="shared" si="1"/>
        <v>1840000</v>
      </c>
    </row>
    <row r="27" spans="1:5" ht="31.5" x14ac:dyDescent="0.2">
      <c r="A27" s="7">
        <v>13</v>
      </c>
      <c r="B27" s="10" t="s">
        <v>19</v>
      </c>
      <c r="C27" s="7">
        <v>4</v>
      </c>
      <c r="D27" s="9">
        <v>255000</v>
      </c>
      <c r="E27" s="9">
        <f t="shared" si="1"/>
        <v>1020000</v>
      </c>
    </row>
    <row r="28" spans="1:5" ht="47.25" x14ac:dyDescent="0.2">
      <c r="A28" s="7">
        <v>14</v>
      </c>
      <c r="B28" s="8" t="s">
        <v>20</v>
      </c>
      <c r="C28" s="7">
        <v>10</v>
      </c>
      <c r="D28" s="9">
        <v>103000</v>
      </c>
      <c r="E28" s="9">
        <f t="shared" si="1"/>
        <v>1030000</v>
      </c>
    </row>
    <row r="29" spans="1:5" ht="27" customHeight="1" x14ac:dyDescent="0.2">
      <c r="A29" s="7">
        <v>15</v>
      </c>
      <c r="B29" s="8" t="s">
        <v>21</v>
      </c>
      <c r="C29" s="7">
        <v>6</v>
      </c>
      <c r="D29" s="9">
        <v>68000</v>
      </c>
      <c r="E29" s="9">
        <f t="shared" si="1"/>
        <v>408000</v>
      </c>
    </row>
    <row r="30" spans="1:5" ht="47.25" x14ac:dyDescent="0.2">
      <c r="A30" s="7">
        <v>16</v>
      </c>
      <c r="B30" s="8" t="s">
        <v>22</v>
      </c>
      <c r="C30" s="7">
        <v>4</v>
      </c>
      <c r="D30" s="9">
        <v>118000</v>
      </c>
      <c r="E30" s="9">
        <f t="shared" si="1"/>
        <v>472000</v>
      </c>
    </row>
    <row r="31" spans="1:5" ht="47.25" x14ac:dyDescent="0.2">
      <c r="A31" s="7">
        <v>17</v>
      </c>
      <c r="B31" s="8" t="s">
        <v>23</v>
      </c>
      <c r="C31" s="7">
        <v>12</v>
      </c>
      <c r="D31" s="9">
        <v>89000</v>
      </c>
      <c r="E31" s="9">
        <f t="shared" si="1"/>
        <v>1068000</v>
      </c>
    </row>
    <row r="32" spans="1:5" ht="87" customHeight="1" x14ac:dyDescent="0.2">
      <c r="A32" s="7">
        <v>18</v>
      </c>
      <c r="B32" s="8" t="s">
        <v>24</v>
      </c>
      <c r="C32" s="7">
        <v>8</v>
      </c>
      <c r="D32" s="9">
        <v>101800</v>
      </c>
      <c r="E32" s="9">
        <f t="shared" si="1"/>
        <v>814400</v>
      </c>
    </row>
    <row r="33" spans="1:5" ht="50.25" customHeight="1" x14ac:dyDescent="0.2">
      <c r="A33" s="7">
        <v>19</v>
      </c>
      <c r="B33" s="8" t="s">
        <v>25</v>
      </c>
      <c r="C33" s="7">
        <v>15</v>
      </c>
      <c r="D33" s="9">
        <v>52000</v>
      </c>
      <c r="E33" s="9">
        <f t="shared" si="1"/>
        <v>780000</v>
      </c>
    </row>
    <row r="34" spans="1:5" ht="56.25" customHeight="1" x14ac:dyDescent="0.2">
      <c r="A34" s="7">
        <v>20</v>
      </c>
      <c r="B34" s="8" t="s">
        <v>26</v>
      </c>
      <c r="C34" s="7">
        <v>3</v>
      </c>
      <c r="D34" s="9">
        <v>176000</v>
      </c>
      <c r="E34" s="9">
        <f t="shared" si="1"/>
        <v>528000</v>
      </c>
    </row>
    <row r="35" spans="1:5" ht="64.5" customHeight="1" x14ac:dyDescent="0.2">
      <c r="A35" s="7">
        <v>21</v>
      </c>
      <c r="B35" s="8" t="s">
        <v>27</v>
      </c>
      <c r="C35" s="7">
        <v>15</v>
      </c>
      <c r="D35" s="9">
        <v>176000</v>
      </c>
      <c r="E35" s="9">
        <f t="shared" si="1"/>
        <v>2640000</v>
      </c>
    </row>
    <row r="36" spans="1:5" ht="66.75" customHeight="1" x14ac:dyDescent="0.2">
      <c r="A36" s="7">
        <v>22</v>
      </c>
      <c r="B36" s="8" t="s">
        <v>28</v>
      </c>
      <c r="C36" s="7">
        <v>15</v>
      </c>
      <c r="D36" s="9">
        <v>146000</v>
      </c>
      <c r="E36" s="9">
        <f t="shared" si="1"/>
        <v>2190000</v>
      </c>
    </row>
    <row r="37" spans="1:5" ht="48.75" customHeight="1" x14ac:dyDescent="0.2">
      <c r="A37" s="7">
        <v>23</v>
      </c>
      <c r="B37" s="8" t="s">
        <v>29</v>
      </c>
      <c r="C37" s="7">
        <v>15</v>
      </c>
      <c r="D37" s="9">
        <v>176000</v>
      </c>
      <c r="E37" s="9">
        <f t="shared" si="1"/>
        <v>2640000</v>
      </c>
    </row>
    <row r="38" spans="1:5" ht="49.5" customHeight="1" x14ac:dyDescent="0.2">
      <c r="A38" s="7">
        <v>24</v>
      </c>
      <c r="B38" s="8" t="s">
        <v>30</v>
      </c>
      <c r="C38" s="7">
        <v>4</v>
      </c>
      <c r="D38" s="9">
        <v>321000</v>
      </c>
      <c r="E38" s="9">
        <f t="shared" si="1"/>
        <v>1284000</v>
      </c>
    </row>
    <row r="39" spans="1:5" ht="33" customHeight="1" x14ac:dyDescent="0.2">
      <c r="A39" s="7">
        <v>25</v>
      </c>
      <c r="B39" s="8" t="s">
        <v>31</v>
      </c>
      <c r="C39" s="7">
        <v>20</v>
      </c>
      <c r="D39" s="9">
        <v>17600</v>
      </c>
      <c r="E39" s="9">
        <f t="shared" si="1"/>
        <v>352000</v>
      </c>
    </row>
    <row r="40" spans="1:5" ht="35.25" customHeight="1" x14ac:dyDescent="0.2">
      <c r="A40" s="7">
        <v>26</v>
      </c>
      <c r="B40" s="8" t="s">
        <v>32</v>
      </c>
      <c r="C40" s="7">
        <v>20</v>
      </c>
      <c r="D40" s="9">
        <v>10300</v>
      </c>
      <c r="E40" s="9">
        <f t="shared" si="1"/>
        <v>206000</v>
      </c>
    </row>
    <row r="41" spans="1:5" ht="34.5" customHeight="1" x14ac:dyDescent="0.2">
      <c r="A41" s="7">
        <v>27</v>
      </c>
      <c r="B41" s="8" t="s">
        <v>33</v>
      </c>
      <c r="C41" s="7">
        <v>20</v>
      </c>
      <c r="D41" s="9">
        <v>23000</v>
      </c>
      <c r="E41" s="9">
        <f t="shared" si="1"/>
        <v>460000</v>
      </c>
    </row>
    <row r="42" spans="1:5" ht="38.25" customHeight="1" x14ac:dyDescent="0.2">
      <c r="A42" s="7">
        <v>28</v>
      </c>
      <c r="B42" s="8" t="s">
        <v>34</v>
      </c>
      <c r="C42" s="7">
        <v>6</v>
      </c>
      <c r="D42" s="9">
        <v>60000</v>
      </c>
      <c r="E42" s="9">
        <f t="shared" si="1"/>
        <v>360000</v>
      </c>
    </row>
    <row r="43" spans="1:5" ht="49.5" customHeight="1" x14ac:dyDescent="0.2">
      <c r="A43" s="7">
        <v>29</v>
      </c>
      <c r="B43" s="8" t="s">
        <v>35</v>
      </c>
      <c r="C43" s="7">
        <v>12</v>
      </c>
      <c r="D43" s="9">
        <v>23000</v>
      </c>
      <c r="E43" s="9">
        <f t="shared" si="1"/>
        <v>276000</v>
      </c>
    </row>
    <row r="44" spans="1:5" ht="49.5" customHeight="1" x14ac:dyDescent="0.2">
      <c r="A44" s="7">
        <v>30</v>
      </c>
      <c r="B44" s="8" t="s">
        <v>36</v>
      </c>
      <c r="C44" s="7">
        <v>8</v>
      </c>
      <c r="D44" s="9">
        <v>65000</v>
      </c>
      <c r="E44" s="9">
        <f t="shared" si="1"/>
        <v>520000</v>
      </c>
    </row>
    <row r="45" spans="1:5" ht="49.5" customHeight="1" x14ac:dyDescent="0.2">
      <c r="A45" s="7">
        <v>31</v>
      </c>
      <c r="B45" s="8" t="s">
        <v>45</v>
      </c>
      <c r="C45" s="7">
        <v>1</v>
      </c>
      <c r="D45" s="9">
        <v>450000</v>
      </c>
      <c r="E45" s="9">
        <f t="shared" si="1"/>
        <v>450000</v>
      </c>
    </row>
    <row r="46" spans="1:5" ht="39.75" customHeight="1" x14ac:dyDescent="0.2">
      <c r="A46" s="7">
        <v>32</v>
      </c>
      <c r="B46" s="8" t="s">
        <v>46</v>
      </c>
      <c r="C46" s="7">
        <v>2</v>
      </c>
      <c r="D46" s="9">
        <v>150000</v>
      </c>
      <c r="E46" s="9">
        <f t="shared" si="1"/>
        <v>300000</v>
      </c>
    </row>
    <row r="47" spans="1:5" ht="49.5" customHeight="1" x14ac:dyDescent="0.2">
      <c r="A47" s="7">
        <v>33</v>
      </c>
      <c r="B47" s="8" t="s">
        <v>47</v>
      </c>
      <c r="C47" s="7">
        <v>3</v>
      </c>
      <c r="D47" s="9">
        <v>70000</v>
      </c>
      <c r="E47" s="9">
        <f t="shared" si="1"/>
        <v>210000</v>
      </c>
    </row>
    <row r="48" spans="1:5" ht="31.5" customHeight="1" x14ac:dyDescent="0.2">
      <c r="A48" s="7">
        <v>34</v>
      </c>
      <c r="B48" s="8" t="s">
        <v>48</v>
      </c>
      <c r="C48" s="7">
        <v>2</v>
      </c>
      <c r="D48" s="9">
        <v>390000</v>
      </c>
      <c r="E48" s="9">
        <f t="shared" si="1"/>
        <v>780000</v>
      </c>
    </row>
    <row r="49" spans="1:5" ht="94.5" x14ac:dyDescent="0.2">
      <c r="A49" s="7">
        <v>35</v>
      </c>
      <c r="B49" s="8" t="s">
        <v>49</v>
      </c>
      <c r="C49" s="7">
        <v>3</v>
      </c>
      <c r="D49" s="9">
        <v>275000</v>
      </c>
      <c r="E49" s="9">
        <f t="shared" si="1"/>
        <v>825000</v>
      </c>
    </row>
    <row r="50" spans="1:5" ht="78.75" x14ac:dyDescent="0.2">
      <c r="A50" s="7">
        <v>36</v>
      </c>
      <c r="B50" s="8" t="s">
        <v>50</v>
      </c>
      <c r="C50" s="7">
        <v>6</v>
      </c>
      <c r="D50" s="9">
        <v>201800</v>
      </c>
      <c r="E50" s="9">
        <f t="shared" si="1"/>
        <v>1210800</v>
      </c>
    </row>
    <row r="51" spans="1:5" ht="94.5" x14ac:dyDescent="0.2">
      <c r="A51" s="7">
        <v>37</v>
      </c>
      <c r="B51" s="8" t="s">
        <v>51</v>
      </c>
      <c r="C51" s="7">
        <v>3</v>
      </c>
      <c r="D51" s="9">
        <v>370000</v>
      </c>
      <c r="E51" s="9">
        <f t="shared" si="1"/>
        <v>1110000</v>
      </c>
    </row>
    <row r="52" spans="1:5" ht="31.5" x14ac:dyDescent="0.2">
      <c r="A52" s="7">
        <v>38</v>
      </c>
      <c r="B52" s="8" t="s">
        <v>52</v>
      </c>
      <c r="C52" s="7">
        <v>90</v>
      </c>
      <c r="D52" s="9">
        <v>87000</v>
      </c>
      <c r="E52" s="9">
        <f t="shared" si="1"/>
        <v>7830000</v>
      </c>
    </row>
    <row r="53" spans="1:5" ht="47.25" x14ac:dyDescent="0.2">
      <c r="A53" s="7">
        <v>39</v>
      </c>
      <c r="B53" s="8" t="s">
        <v>55</v>
      </c>
      <c r="C53" s="7">
        <v>5</v>
      </c>
      <c r="D53" s="9">
        <v>290000</v>
      </c>
      <c r="E53" s="9">
        <f t="shared" si="1"/>
        <v>1450000</v>
      </c>
    </row>
    <row r="54" spans="1:5" ht="47.25" x14ac:dyDescent="0.2">
      <c r="A54" s="7">
        <v>40</v>
      </c>
      <c r="B54" s="8" t="s">
        <v>53</v>
      </c>
      <c r="C54" s="7">
        <v>5</v>
      </c>
      <c r="D54" s="9">
        <v>190000</v>
      </c>
      <c r="E54" s="9">
        <f t="shared" si="1"/>
        <v>950000</v>
      </c>
    </row>
    <row r="55" spans="1:5" ht="31.5" x14ac:dyDescent="0.2">
      <c r="A55" s="7">
        <v>41</v>
      </c>
      <c r="B55" s="8" t="s">
        <v>54</v>
      </c>
      <c r="C55" s="7">
        <v>1</v>
      </c>
      <c r="D55" s="9">
        <v>1750000</v>
      </c>
      <c r="E55" s="9">
        <f t="shared" si="1"/>
        <v>1750000</v>
      </c>
    </row>
    <row r="56" spans="1:5" ht="25.5" customHeight="1" x14ac:dyDescent="0.25">
      <c r="A56" s="26" t="s">
        <v>4</v>
      </c>
      <c r="B56" s="27"/>
      <c r="C56" s="27"/>
      <c r="D56" s="27"/>
      <c r="E56" s="12">
        <f>SUM(E4:E55)</f>
        <v>49207000</v>
      </c>
    </row>
  </sheetData>
  <mergeCells count="27">
    <mergeCell ref="A56:D56"/>
    <mergeCell ref="A17:A19"/>
    <mergeCell ref="C17:C19"/>
    <mergeCell ref="D17:D19"/>
    <mergeCell ref="E17:E19"/>
    <mergeCell ref="A21:A24"/>
    <mergeCell ref="C21:C24"/>
    <mergeCell ref="D21:D24"/>
    <mergeCell ref="E21:E24"/>
    <mergeCell ref="B17:B19"/>
    <mergeCell ref="B21:B24"/>
    <mergeCell ref="A11:A13"/>
    <mergeCell ref="C11:C13"/>
    <mergeCell ref="D11:D13"/>
    <mergeCell ref="E11:E13"/>
    <mergeCell ref="A14:A16"/>
    <mergeCell ref="C14:C16"/>
    <mergeCell ref="D14:D16"/>
    <mergeCell ref="E14:E16"/>
    <mergeCell ref="B11:B13"/>
    <mergeCell ref="B14:B16"/>
    <mergeCell ref="A2:E2"/>
    <mergeCell ref="A8:A10"/>
    <mergeCell ref="C8:C10"/>
    <mergeCell ref="D8:D10"/>
    <mergeCell ref="E8:E10"/>
    <mergeCell ref="B8:B10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6B717-95A6-408B-BE91-262035C731CB}">
  <dimension ref="A2:E56"/>
  <sheetViews>
    <sheetView topLeftCell="A18" zoomScaleNormal="100" workbookViewId="0">
      <selection activeCell="D25" sqref="D25"/>
    </sheetView>
  </sheetViews>
  <sheetFormatPr baseColWidth="10" defaultColWidth="10.85546875" defaultRowHeight="15" x14ac:dyDescent="0.2"/>
  <cols>
    <col min="1" max="1" width="7.7109375" style="1" customWidth="1"/>
    <col min="2" max="2" width="52.28515625" style="2" customWidth="1"/>
    <col min="3" max="3" width="9" style="2" customWidth="1"/>
    <col min="4" max="4" width="12.28515625" style="2" customWidth="1"/>
    <col min="5" max="5" width="13.140625" style="2" customWidth="1"/>
    <col min="6" max="16384" width="10.85546875" style="2"/>
  </cols>
  <sheetData>
    <row r="2" spans="1:5" ht="41.25" customHeight="1" x14ac:dyDescent="0.2">
      <c r="A2" s="15" t="s">
        <v>13</v>
      </c>
      <c r="B2" s="15"/>
      <c r="C2" s="15"/>
      <c r="D2" s="15"/>
      <c r="E2" s="15"/>
    </row>
    <row r="3" spans="1:5" ht="41.25" customHeight="1" x14ac:dyDescent="0.2">
      <c r="A3" s="6" t="s">
        <v>6</v>
      </c>
      <c r="B3" s="6" t="s">
        <v>37</v>
      </c>
      <c r="C3" s="6" t="s">
        <v>0</v>
      </c>
      <c r="D3" s="6" t="s">
        <v>38</v>
      </c>
      <c r="E3" s="6" t="s">
        <v>1</v>
      </c>
    </row>
    <row r="4" spans="1:5" ht="85.5" customHeight="1" x14ac:dyDescent="0.2">
      <c r="A4" s="7">
        <v>1</v>
      </c>
      <c r="B4" s="8" t="s">
        <v>7</v>
      </c>
      <c r="C4" s="7">
        <v>2</v>
      </c>
      <c r="D4" s="9">
        <v>490000</v>
      </c>
      <c r="E4" s="9">
        <f>D4*C4</f>
        <v>980000</v>
      </c>
    </row>
    <row r="5" spans="1:5" ht="73.5" customHeight="1" x14ac:dyDescent="0.2">
      <c r="A5" s="7">
        <v>2</v>
      </c>
      <c r="B5" s="8" t="s">
        <v>14</v>
      </c>
      <c r="C5" s="7">
        <v>10</v>
      </c>
      <c r="D5" s="9">
        <v>240000</v>
      </c>
      <c r="E5" s="9">
        <f>D5*C5</f>
        <v>2400000</v>
      </c>
    </row>
    <row r="6" spans="1:5" ht="56.25" customHeight="1" x14ac:dyDescent="0.2">
      <c r="A6" s="7">
        <v>3</v>
      </c>
      <c r="B6" s="8" t="s">
        <v>15</v>
      </c>
      <c r="C6" s="7">
        <v>1</v>
      </c>
      <c r="D6" s="9">
        <v>1700000</v>
      </c>
      <c r="E6" s="9">
        <f>D6*C6</f>
        <v>1700000</v>
      </c>
    </row>
    <row r="7" spans="1:5" ht="123.75" customHeight="1" x14ac:dyDescent="0.2">
      <c r="A7" s="11">
        <v>4</v>
      </c>
      <c r="B7" s="8" t="s">
        <v>44</v>
      </c>
      <c r="C7" s="11">
        <v>1</v>
      </c>
      <c r="D7" s="13">
        <v>5000000</v>
      </c>
      <c r="E7" s="9">
        <f>D7*C7</f>
        <v>5000000</v>
      </c>
    </row>
    <row r="8" spans="1:5" ht="31.5" customHeight="1" x14ac:dyDescent="0.2">
      <c r="A8" s="21">
        <v>5</v>
      </c>
      <c r="B8" s="19" t="s">
        <v>39</v>
      </c>
      <c r="C8" s="21">
        <v>2</v>
      </c>
      <c r="D8" s="28">
        <v>652000</v>
      </c>
      <c r="E8" s="22">
        <f>D8*C8</f>
        <v>1304000</v>
      </c>
    </row>
    <row r="9" spans="1:5" ht="15.75" customHeight="1" x14ac:dyDescent="0.2">
      <c r="A9" s="21"/>
      <c r="B9" s="20"/>
      <c r="C9" s="21"/>
      <c r="D9" s="28"/>
      <c r="E9" s="23"/>
    </row>
    <row r="10" spans="1:5" ht="15.75" customHeight="1" x14ac:dyDescent="0.2">
      <c r="A10" s="21"/>
      <c r="B10" s="20"/>
      <c r="C10" s="21"/>
      <c r="D10" s="28"/>
      <c r="E10" s="24"/>
    </row>
    <row r="11" spans="1:5" ht="47.25" customHeight="1" x14ac:dyDescent="0.2">
      <c r="A11" s="21">
        <v>6</v>
      </c>
      <c r="B11" s="19" t="s">
        <v>40</v>
      </c>
      <c r="C11" s="21">
        <v>2</v>
      </c>
      <c r="D11" s="28">
        <v>125000</v>
      </c>
      <c r="E11" s="22">
        <f>D11*C11</f>
        <v>250000</v>
      </c>
    </row>
    <row r="12" spans="1:5" ht="15.75" customHeight="1" x14ac:dyDescent="0.2">
      <c r="A12" s="21"/>
      <c r="B12" s="20"/>
      <c r="C12" s="21"/>
      <c r="D12" s="28"/>
      <c r="E12" s="23"/>
    </row>
    <row r="13" spans="1:5" ht="9" customHeight="1" x14ac:dyDescent="0.2">
      <c r="A13" s="21"/>
      <c r="B13" s="25"/>
      <c r="C13" s="21"/>
      <c r="D13" s="28"/>
      <c r="E13" s="24"/>
    </row>
    <row r="14" spans="1:5" ht="31.5" customHeight="1" x14ac:dyDescent="0.2">
      <c r="A14" s="21">
        <v>7</v>
      </c>
      <c r="B14" s="19" t="s">
        <v>41</v>
      </c>
      <c r="C14" s="21">
        <v>2</v>
      </c>
      <c r="D14" s="28">
        <v>124000</v>
      </c>
      <c r="E14" s="22">
        <f>D14*C14</f>
        <v>248000</v>
      </c>
    </row>
    <row r="15" spans="1:5" ht="15.75" customHeight="1" x14ac:dyDescent="0.2">
      <c r="A15" s="21"/>
      <c r="B15" s="20"/>
      <c r="C15" s="21"/>
      <c r="D15" s="28"/>
      <c r="E15" s="23"/>
    </row>
    <row r="16" spans="1:5" ht="15.75" customHeight="1" x14ac:dyDescent="0.2">
      <c r="A16" s="21"/>
      <c r="B16" s="25"/>
      <c r="C16" s="21"/>
      <c r="D16" s="28"/>
      <c r="E16" s="24"/>
    </row>
    <row r="17" spans="1:5" ht="31.5" customHeight="1" x14ac:dyDescent="0.2">
      <c r="A17" s="21">
        <v>8</v>
      </c>
      <c r="B17" s="19" t="s">
        <v>42</v>
      </c>
      <c r="C17" s="21">
        <v>1</v>
      </c>
      <c r="D17" s="28">
        <v>124500</v>
      </c>
      <c r="E17" s="22">
        <f>D17*C17</f>
        <v>124500</v>
      </c>
    </row>
    <row r="18" spans="1:5" ht="15.75" customHeight="1" x14ac:dyDescent="0.2">
      <c r="A18" s="21"/>
      <c r="B18" s="20"/>
      <c r="C18" s="21"/>
      <c r="D18" s="28"/>
      <c r="E18" s="23"/>
    </row>
    <row r="19" spans="1:5" ht="15.75" customHeight="1" x14ac:dyDescent="0.2">
      <c r="A19" s="21"/>
      <c r="B19" s="25"/>
      <c r="C19" s="21"/>
      <c r="D19" s="28"/>
      <c r="E19" s="24"/>
    </row>
    <row r="20" spans="1:5" ht="47.25" x14ac:dyDescent="0.2">
      <c r="A20" s="7">
        <v>9</v>
      </c>
      <c r="B20" s="8" t="s">
        <v>16</v>
      </c>
      <c r="C20" s="7">
        <v>6</v>
      </c>
      <c r="D20" s="9">
        <v>26000</v>
      </c>
      <c r="E20" s="9">
        <f>D20*C20</f>
        <v>156000</v>
      </c>
    </row>
    <row r="21" spans="1:5" ht="78.75" customHeight="1" x14ac:dyDescent="0.2">
      <c r="A21" s="21">
        <v>10</v>
      </c>
      <c r="B21" s="19" t="s">
        <v>43</v>
      </c>
      <c r="C21" s="21">
        <v>1</v>
      </c>
      <c r="D21" s="28">
        <v>726000</v>
      </c>
      <c r="E21" s="22">
        <f t="shared" ref="E21" si="0">D21*C21</f>
        <v>726000</v>
      </c>
    </row>
    <row r="22" spans="1:5" ht="15.75" customHeight="1" x14ac:dyDescent="0.2">
      <c r="A22" s="21"/>
      <c r="B22" s="20"/>
      <c r="C22" s="21"/>
      <c r="D22" s="28"/>
      <c r="E22" s="23"/>
    </row>
    <row r="23" spans="1:5" ht="15.75" customHeight="1" x14ac:dyDescent="0.2">
      <c r="A23" s="21"/>
      <c r="B23" s="20"/>
      <c r="C23" s="21"/>
      <c r="D23" s="28"/>
      <c r="E23" s="23"/>
    </row>
    <row r="24" spans="1:5" ht="12.75" customHeight="1" x14ac:dyDescent="0.2">
      <c r="A24" s="21"/>
      <c r="B24" s="25"/>
      <c r="C24" s="21"/>
      <c r="D24" s="28"/>
      <c r="E24" s="24"/>
    </row>
    <row r="25" spans="1:5" ht="63" x14ac:dyDescent="0.2">
      <c r="A25" s="7">
        <v>11</v>
      </c>
      <c r="B25" s="8" t="s">
        <v>17</v>
      </c>
      <c r="C25" s="7">
        <v>1</v>
      </c>
      <c r="D25" s="9">
        <v>304000</v>
      </c>
      <c r="E25" s="9">
        <f t="shared" ref="E25:E55" si="1">D25*C25</f>
        <v>304000</v>
      </c>
    </row>
    <row r="26" spans="1:5" ht="47.25" x14ac:dyDescent="0.2">
      <c r="A26" s="7">
        <v>12</v>
      </c>
      <c r="B26" s="8" t="s">
        <v>18</v>
      </c>
      <c r="C26" s="7">
        <v>8</v>
      </c>
      <c r="D26" s="9">
        <v>225000</v>
      </c>
      <c r="E26" s="9">
        <f t="shared" si="1"/>
        <v>1800000</v>
      </c>
    </row>
    <row r="27" spans="1:5" ht="31.5" x14ac:dyDescent="0.2">
      <c r="A27" s="7">
        <v>13</v>
      </c>
      <c r="B27" s="10" t="s">
        <v>19</v>
      </c>
      <c r="C27" s="7">
        <v>4</v>
      </c>
      <c r="D27" s="9">
        <v>261000</v>
      </c>
      <c r="E27" s="9">
        <f t="shared" si="1"/>
        <v>1044000</v>
      </c>
    </row>
    <row r="28" spans="1:5" ht="47.25" x14ac:dyDescent="0.2">
      <c r="A28" s="7">
        <v>14</v>
      </c>
      <c r="B28" s="8" t="s">
        <v>20</v>
      </c>
      <c r="C28" s="7">
        <v>10</v>
      </c>
      <c r="D28" s="9">
        <v>101000</v>
      </c>
      <c r="E28" s="9">
        <f t="shared" si="1"/>
        <v>1010000</v>
      </c>
    </row>
    <row r="29" spans="1:5" ht="31.5" x14ac:dyDescent="0.2">
      <c r="A29" s="7">
        <v>15</v>
      </c>
      <c r="B29" s="8" t="s">
        <v>21</v>
      </c>
      <c r="C29" s="7">
        <v>6</v>
      </c>
      <c r="D29" s="9">
        <v>116000</v>
      </c>
      <c r="E29" s="9">
        <f t="shared" si="1"/>
        <v>696000</v>
      </c>
    </row>
    <row r="30" spans="1:5" ht="47.25" x14ac:dyDescent="0.2">
      <c r="A30" s="7">
        <v>16</v>
      </c>
      <c r="B30" s="8" t="s">
        <v>22</v>
      </c>
      <c r="C30" s="7">
        <v>4</v>
      </c>
      <c r="D30" s="9">
        <v>116000</v>
      </c>
      <c r="E30" s="9">
        <f t="shared" si="1"/>
        <v>464000</v>
      </c>
    </row>
    <row r="31" spans="1:5" ht="47.25" x14ac:dyDescent="0.2">
      <c r="A31" s="7">
        <v>17</v>
      </c>
      <c r="B31" s="8" t="s">
        <v>23</v>
      </c>
      <c r="C31" s="7">
        <v>12</v>
      </c>
      <c r="D31" s="9">
        <v>87000</v>
      </c>
      <c r="E31" s="9">
        <f t="shared" si="1"/>
        <v>1044000</v>
      </c>
    </row>
    <row r="32" spans="1:5" ht="87" customHeight="1" x14ac:dyDescent="0.2">
      <c r="A32" s="7">
        <v>18</v>
      </c>
      <c r="B32" s="8" t="s">
        <v>24</v>
      </c>
      <c r="C32" s="7">
        <v>8</v>
      </c>
      <c r="D32" s="9">
        <v>100000</v>
      </c>
      <c r="E32" s="9">
        <f t="shared" si="1"/>
        <v>800000</v>
      </c>
    </row>
    <row r="33" spans="1:5" ht="50.25" customHeight="1" x14ac:dyDescent="0.2">
      <c r="A33" s="7">
        <v>19</v>
      </c>
      <c r="B33" s="8" t="s">
        <v>25</v>
      </c>
      <c r="C33" s="7">
        <v>15</v>
      </c>
      <c r="D33" s="9">
        <v>50000</v>
      </c>
      <c r="E33" s="9">
        <f t="shared" si="1"/>
        <v>750000</v>
      </c>
    </row>
    <row r="34" spans="1:5" ht="56.25" customHeight="1" x14ac:dyDescent="0.2">
      <c r="A34" s="7">
        <v>20</v>
      </c>
      <c r="B34" s="8" t="s">
        <v>26</v>
      </c>
      <c r="C34" s="7">
        <v>3</v>
      </c>
      <c r="D34" s="9">
        <v>174000</v>
      </c>
      <c r="E34" s="9">
        <f t="shared" si="1"/>
        <v>522000</v>
      </c>
    </row>
    <row r="35" spans="1:5" ht="64.5" customHeight="1" x14ac:dyDescent="0.2">
      <c r="A35" s="7">
        <v>21</v>
      </c>
      <c r="B35" s="8" t="s">
        <v>27</v>
      </c>
      <c r="C35" s="7">
        <v>15</v>
      </c>
      <c r="D35" s="9">
        <v>174000</v>
      </c>
      <c r="E35" s="9">
        <f t="shared" si="1"/>
        <v>2610000</v>
      </c>
    </row>
    <row r="36" spans="1:5" ht="66.75" customHeight="1" x14ac:dyDescent="0.2">
      <c r="A36" s="7">
        <v>22</v>
      </c>
      <c r="B36" s="8" t="s">
        <v>28</v>
      </c>
      <c r="C36" s="7">
        <v>15</v>
      </c>
      <c r="D36" s="9">
        <v>144000</v>
      </c>
      <c r="E36" s="9">
        <f t="shared" si="1"/>
        <v>2160000</v>
      </c>
    </row>
    <row r="37" spans="1:5" ht="48.75" customHeight="1" x14ac:dyDescent="0.2">
      <c r="A37" s="7">
        <v>23</v>
      </c>
      <c r="B37" s="8" t="s">
        <v>29</v>
      </c>
      <c r="C37" s="7">
        <v>15</v>
      </c>
      <c r="D37" s="9">
        <v>174000</v>
      </c>
      <c r="E37" s="9">
        <f t="shared" si="1"/>
        <v>2610000</v>
      </c>
    </row>
    <row r="38" spans="1:5" ht="49.5" customHeight="1" x14ac:dyDescent="0.2">
      <c r="A38" s="7">
        <v>24</v>
      </c>
      <c r="B38" s="8" t="s">
        <v>30</v>
      </c>
      <c r="C38" s="7">
        <v>4</v>
      </c>
      <c r="D38" s="9">
        <v>319000</v>
      </c>
      <c r="E38" s="9">
        <f t="shared" si="1"/>
        <v>1276000</v>
      </c>
    </row>
    <row r="39" spans="1:5" ht="33" customHeight="1" x14ac:dyDescent="0.2">
      <c r="A39" s="7">
        <v>25</v>
      </c>
      <c r="B39" s="8" t="s">
        <v>31</v>
      </c>
      <c r="C39" s="7">
        <v>20</v>
      </c>
      <c r="D39" s="9">
        <v>15400</v>
      </c>
      <c r="E39" s="9">
        <f t="shared" si="1"/>
        <v>308000</v>
      </c>
    </row>
    <row r="40" spans="1:5" ht="35.25" customHeight="1" x14ac:dyDescent="0.2">
      <c r="A40" s="7">
        <v>26</v>
      </c>
      <c r="B40" s="8" t="s">
        <v>32</v>
      </c>
      <c r="C40" s="7">
        <v>20</v>
      </c>
      <c r="D40" s="9">
        <v>8500</v>
      </c>
      <c r="E40" s="9">
        <f t="shared" si="1"/>
        <v>170000</v>
      </c>
    </row>
    <row r="41" spans="1:5" ht="34.5" customHeight="1" x14ac:dyDescent="0.2">
      <c r="A41" s="7">
        <v>27</v>
      </c>
      <c r="B41" s="8" t="s">
        <v>33</v>
      </c>
      <c r="C41" s="7">
        <v>20</v>
      </c>
      <c r="D41" s="9">
        <v>21000</v>
      </c>
      <c r="E41" s="9">
        <f t="shared" si="1"/>
        <v>420000</v>
      </c>
    </row>
    <row r="42" spans="1:5" ht="38.25" customHeight="1" x14ac:dyDescent="0.2">
      <c r="A42" s="7">
        <v>28</v>
      </c>
      <c r="B42" s="8" t="s">
        <v>34</v>
      </c>
      <c r="C42" s="7">
        <v>6</v>
      </c>
      <c r="D42" s="9">
        <v>58000</v>
      </c>
      <c r="E42" s="9">
        <f t="shared" si="1"/>
        <v>348000</v>
      </c>
    </row>
    <row r="43" spans="1:5" ht="49.5" customHeight="1" x14ac:dyDescent="0.2">
      <c r="A43" s="7">
        <v>29</v>
      </c>
      <c r="B43" s="8" t="s">
        <v>35</v>
      </c>
      <c r="C43" s="7">
        <v>12</v>
      </c>
      <c r="D43" s="9">
        <v>21000</v>
      </c>
      <c r="E43" s="9">
        <f t="shared" si="1"/>
        <v>252000</v>
      </c>
    </row>
    <row r="44" spans="1:5" ht="49.5" customHeight="1" x14ac:dyDescent="0.2">
      <c r="A44" s="7">
        <v>30</v>
      </c>
      <c r="B44" s="8" t="s">
        <v>36</v>
      </c>
      <c r="C44" s="7">
        <v>8</v>
      </c>
      <c r="D44" s="9">
        <v>63000</v>
      </c>
      <c r="E44" s="9">
        <f t="shared" si="1"/>
        <v>504000</v>
      </c>
    </row>
    <row r="45" spans="1:5" ht="49.5" customHeight="1" x14ac:dyDescent="0.2">
      <c r="A45" s="7">
        <v>31</v>
      </c>
      <c r="B45" s="8" t="s">
        <v>45</v>
      </c>
      <c r="C45" s="7">
        <v>1</v>
      </c>
      <c r="D45" s="9">
        <v>445500</v>
      </c>
      <c r="E45" s="9">
        <f t="shared" si="1"/>
        <v>445500</v>
      </c>
    </row>
    <row r="46" spans="1:5" ht="39.75" customHeight="1" x14ac:dyDescent="0.2">
      <c r="A46" s="7">
        <v>32</v>
      </c>
      <c r="B46" s="8" t="s">
        <v>46</v>
      </c>
      <c r="C46" s="7">
        <v>2</v>
      </c>
      <c r="D46" s="9">
        <v>142000</v>
      </c>
      <c r="E46" s="9">
        <f t="shared" si="1"/>
        <v>284000</v>
      </c>
    </row>
    <row r="47" spans="1:5" ht="49.5" customHeight="1" x14ac:dyDescent="0.2">
      <c r="A47" s="7">
        <v>33</v>
      </c>
      <c r="B47" s="8" t="s">
        <v>47</v>
      </c>
      <c r="C47" s="7">
        <v>3</v>
      </c>
      <c r="D47" s="9">
        <v>65000</v>
      </c>
      <c r="E47" s="9">
        <f t="shared" si="1"/>
        <v>195000</v>
      </c>
    </row>
    <row r="48" spans="1:5" ht="27.75" customHeight="1" x14ac:dyDescent="0.2">
      <c r="A48" s="7">
        <v>34</v>
      </c>
      <c r="B48" s="8" t="s">
        <v>48</v>
      </c>
      <c r="C48" s="7">
        <v>2</v>
      </c>
      <c r="D48" s="9">
        <v>380000</v>
      </c>
      <c r="E48" s="9">
        <f t="shared" si="1"/>
        <v>760000</v>
      </c>
    </row>
    <row r="49" spans="1:5" ht="94.5" x14ac:dyDescent="0.2">
      <c r="A49" s="7">
        <v>35</v>
      </c>
      <c r="B49" s="8" t="s">
        <v>49</v>
      </c>
      <c r="C49" s="7">
        <v>3</v>
      </c>
      <c r="D49" s="9">
        <v>280000</v>
      </c>
      <c r="E49" s="9">
        <f t="shared" si="1"/>
        <v>840000</v>
      </c>
    </row>
    <row r="50" spans="1:5" ht="78.75" x14ac:dyDescent="0.2">
      <c r="A50" s="7">
        <v>36</v>
      </c>
      <c r="B50" s="8" t="s">
        <v>50</v>
      </c>
      <c r="C50" s="7">
        <v>6</v>
      </c>
      <c r="D50" s="9">
        <v>198000</v>
      </c>
      <c r="E50" s="9">
        <f t="shared" si="1"/>
        <v>1188000</v>
      </c>
    </row>
    <row r="51" spans="1:5" ht="94.5" x14ac:dyDescent="0.2">
      <c r="A51" s="7">
        <v>37</v>
      </c>
      <c r="B51" s="8" t="s">
        <v>51</v>
      </c>
      <c r="C51" s="7">
        <v>3</v>
      </c>
      <c r="D51" s="9">
        <v>360000</v>
      </c>
      <c r="E51" s="9">
        <f t="shared" si="1"/>
        <v>1080000</v>
      </c>
    </row>
    <row r="52" spans="1:5" ht="31.5" x14ac:dyDescent="0.2">
      <c r="A52" s="7">
        <v>38</v>
      </c>
      <c r="B52" s="8" t="s">
        <v>52</v>
      </c>
      <c r="C52" s="7">
        <v>90</v>
      </c>
      <c r="D52" s="9">
        <v>87000</v>
      </c>
      <c r="E52" s="9">
        <f t="shared" si="1"/>
        <v>7830000</v>
      </c>
    </row>
    <row r="53" spans="1:5" ht="47.25" x14ac:dyDescent="0.2">
      <c r="A53" s="7">
        <v>39</v>
      </c>
      <c r="B53" s="8" t="s">
        <v>55</v>
      </c>
      <c r="C53" s="7">
        <v>5</v>
      </c>
      <c r="D53" s="9">
        <v>300000</v>
      </c>
      <c r="E53" s="9">
        <f t="shared" si="1"/>
        <v>1500000</v>
      </c>
    </row>
    <row r="54" spans="1:5" ht="47.25" x14ac:dyDescent="0.2">
      <c r="A54" s="7">
        <v>40</v>
      </c>
      <c r="B54" s="8" t="s">
        <v>53</v>
      </c>
      <c r="C54" s="7">
        <v>5</v>
      </c>
      <c r="D54" s="9">
        <v>185000</v>
      </c>
      <c r="E54" s="9">
        <f t="shared" si="1"/>
        <v>925000</v>
      </c>
    </row>
    <row r="55" spans="1:5" ht="31.5" x14ac:dyDescent="0.2">
      <c r="A55" s="7">
        <v>41</v>
      </c>
      <c r="B55" s="8" t="s">
        <v>54</v>
      </c>
      <c r="C55" s="7">
        <v>1</v>
      </c>
      <c r="D55" s="9">
        <v>1765000</v>
      </c>
      <c r="E55" s="9">
        <f t="shared" si="1"/>
        <v>1765000</v>
      </c>
    </row>
    <row r="56" spans="1:5" ht="25.5" customHeight="1" x14ac:dyDescent="0.25">
      <c r="A56" s="26" t="s">
        <v>4</v>
      </c>
      <c r="B56" s="27"/>
      <c r="C56" s="27"/>
      <c r="D56" s="27"/>
      <c r="E56" s="12">
        <f>SUM(E4:E55)</f>
        <v>48793000</v>
      </c>
    </row>
  </sheetData>
  <mergeCells count="27">
    <mergeCell ref="A56:D56"/>
    <mergeCell ref="A17:A19"/>
    <mergeCell ref="B17:B19"/>
    <mergeCell ref="C17:C19"/>
    <mergeCell ref="D17:D19"/>
    <mergeCell ref="E17:E19"/>
    <mergeCell ref="A21:A24"/>
    <mergeCell ref="B21:B24"/>
    <mergeCell ref="C21:C24"/>
    <mergeCell ref="D21:D24"/>
    <mergeCell ref="E21:E24"/>
    <mergeCell ref="A11:A13"/>
    <mergeCell ref="B11:B13"/>
    <mergeCell ref="C11:C13"/>
    <mergeCell ref="D11:D13"/>
    <mergeCell ref="E11:E13"/>
    <mergeCell ref="A14:A16"/>
    <mergeCell ref="B14:B16"/>
    <mergeCell ref="C14:C16"/>
    <mergeCell ref="D14:D16"/>
    <mergeCell ref="E14:E16"/>
    <mergeCell ref="A2:E2"/>
    <mergeCell ref="A8:A10"/>
    <mergeCell ref="B8:B10"/>
    <mergeCell ref="C8:C10"/>
    <mergeCell ref="D8:D10"/>
    <mergeCell ref="E8:E10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D082B-B516-415D-8D9D-E1EDA7302B30}">
  <dimension ref="A2:E56"/>
  <sheetViews>
    <sheetView tabSelected="1" zoomScaleNormal="100" workbookViewId="0">
      <selection activeCell="B25" sqref="B25"/>
    </sheetView>
  </sheetViews>
  <sheetFormatPr baseColWidth="10" defaultColWidth="10.85546875" defaultRowHeight="15" x14ac:dyDescent="0.2"/>
  <cols>
    <col min="1" max="1" width="7.7109375" style="1" customWidth="1"/>
    <col min="2" max="2" width="52.28515625" style="2" customWidth="1"/>
    <col min="3" max="3" width="9" style="2" customWidth="1"/>
    <col min="4" max="4" width="12.28515625" style="2" customWidth="1"/>
    <col min="5" max="5" width="13.140625" style="2" customWidth="1"/>
    <col min="6" max="16384" width="10.85546875" style="2"/>
  </cols>
  <sheetData>
    <row r="2" spans="1:5" ht="41.25" customHeight="1" x14ac:dyDescent="0.2">
      <c r="A2" s="15" t="s">
        <v>5</v>
      </c>
      <c r="B2" s="15"/>
      <c r="C2" s="15"/>
      <c r="D2" s="15"/>
      <c r="E2" s="15"/>
    </row>
    <row r="3" spans="1:5" ht="41.25" customHeight="1" x14ac:dyDescent="0.2">
      <c r="A3" s="6" t="s">
        <v>6</v>
      </c>
      <c r="B3" s="6" t="s">
        <v>37</v>
      </c>
      <c r="C3" s="6" t="s">
        <v>0</v>
      </c>
      <c r="D3" s="6" t="s">
        <v>38</v>
      </c>
      <c r="E3" s="6" t="s">
        <v>1</v>
      </c>
    </row>
    <row r="4" spans="1:5" ht="85.5" customHeight="1" x14ac:dyDescent="0.2">
      <c r="A4" s="7">
        <v>1</v>
      </c>
      <c r="B4" s="8" t="s">
        <v>7</v>
      </c>
      <c r="C4" s="7">
        <v>2</v>
      </c>
      <c r="D4" s="9">
        <f>AVERAGE('Cotización 1'!D4,'Cotización 2'!D4)</f>
        <v>490000</v>
      </c>
      <c r="E4" s="9">
        <f>AVERAGE('Cotización 1'!E4,'Cotización 2'!E4)</f>
        <v>980000</v>
      </c>
    </row>
    <row r="5" spans="1:5" ht="73.5" customHeight="1" x14ac:dyDescent="0.2">
      <c r="A5" s="7">
        <v>2</v>
      </c>
      <c r="B5" s="8" t="s">
        <v>14</v>
      </c>
      <c r="C5" s="7">
        <v>10</v>
      </c>
      <c r="D5" s="9">
        <f>AVERAGE('Cotización 1'!D5,'Cotización 2'!D5)</f>
        <v>237500</v>
      </c>
      <c r="E5" s="9">
        <f>AVERAGE('Cotización 1'!E5,'Cotización 2'!E5)</f>
        <v>2375000</v>
      </c>
    </row>
    <row r="6" spans="1:5" ht="56.25" customHeight="1" x14ac:dyDescent="0.2">
      <c r="A6" s="7">
        <v>3</v>
      </c>
      <c r="B6" s="8" t="s">
        <v>15</v>
      </c>
      <c r="C6" s="7">
        <v>1</v>
      </c>
      <c r="D6" s="9">
        <f>AVERAGE('Cotización 1'!D6,'Cotización 2'!D6)</f>
        <v>1750000</v>
      </c>
      <c r="E6" s="9">
        <f>AVERAGE('Cotización 1'!E6,'Cotización 2'!E6)</f>
        <v>1750000</v>
      </c>
    </row>
    <row r="7" spans="1:5" ht="123.75" customHeight="1" x14ac:dyDescent="0.2">
      <c r="A7" s="7">
        <v>4</v>
      </c>
      <c r="B7" s="8" t="s">
        <v>44</v>
      </c>
      <c r="C7" s="11">
        <v>1</v>
      </c>
      <c r="D7" s="9">
        <f>AVERAGE('Cotización 1'!D7,'Cotización 2'!D7)</f>
        <v>5100000</v>
      </c>
      <c r="E7" s="9">
        <f>AVERAGE('Cotización 1'!E7,'Cotización 2'!E7)</f>
        <v>5100000</v>
      </c>
    </row>
    <row r="8" spans="1:5" ht="31.5" customHeight="1" x14ac:dyDescent="0.2">
      <c r="A8" s="16">
        <v>5</v>
      </c>
      <c r="B8" s="19" t="s">
        <v>39</v>
      </c>
      <c r="C8" s="21">
        <v>2</v>
      </c>
      <c r="D8" s="22">
        <f>AVERAGE('Cotización 1'!D8,'Cotización 2'!D8)</f>
        <v>648500</v>
      </c>
      <c r="E8" s="22">
        <f>AVERAGE('Cotización 1'!E8,'Cotización 2'!E8)</f>
        <v>1297000</v>
      </c>
    </row>
    <row r="9" spans="1:5" ht="15.75" customHeight="1" x14ac:dyDescent="0.2">
      <c r="A9" s="17"/>
      <c r="B9" s="20"/>
      <c r="C9" s="21"/>
      <c r="D9" s="23"/>
      <c r="E9" s="23"/>
    </row>
    <row r="10" spans="1:5" ht="15.75" customHeight="1" x14ac:dyDescent="0.2">
      <c r="A10" s="18"/>
      <c r="B10" s="20"/>
      <c r="C10" s="21"/>
      <c r="D10" s="24"/>
      <c r="E10" s="24"/>
    </row>
    <row r="11" spans="1:5" ht="47.25" customHeight="1" x14ac:dyDescent="0.2">
      <c r="A11" s="21">
        <v>6</v>
      </c>
      <c r="B11" s="19" t="s">
        <v>40</v>
      </c>
      <c r="C11" s="21">
        <v>2</v>
      </c>
      <c r="D11" s="22">
        <f>AVERAGE('Cotización 1'!D11,'Cotización 2'!D11)</f>
        <v>126000</v>
      </c>
      <c r="E11" s="22">
        <f>AVERAGE('Cotización 1'!E11,'Cotización 2'!E11)</f>
        <v>252000</v>
      </c>
    </row>
    <row r="12" spans="1:5" ht="15.75" customHeight="1" x14ac:dyDescent="0.2">
      <c r="A12" s="21"/>
      <c r="B12" s="20"/>
      <c r="C12" s="21"/>
      <c r="D12" s="23"/>
      <c r="E12" s="23"/>
    </row>
    <row r="13" spans="1:5" ht="9" customHeight="1" x14ac:dyDescent="0.2">
      <c r="A13" s="21"/>
      <c r="B13" s="25"/>
      <c r="C13" s="21"/>
      <c r="D13" s="24"/>
      <c r="E13" s="24"/>
    </row>
    <row r="14" spans="1:5" ht="31.5" customHeight="1" x14ac:dyDescent="0.2">
      <c r="A14" s="21">
        <v>7</v>
      </c>
      <c r="B14" s="19" t="s">
        <v>41</v>
      </c>
      <c r="C14" s="21">
        <v>2</v>
      </c>
      <c r="D14" s="22">
        <f>AVERAGE('Cotización 1'!D14,'Cotización 2'!D14)</f>
        <v>125000</v>
      </c>
      <c r="E14" s="22">
        <f>AVERAGE('Cotización 1'!E14,'Cotización 2'!E14)</f>
        <v>250000</v>
      </c>
    </row>
    <row r="15" spans="1:5" ht="15.75" customHeight="1" x14ac:dyDescent="0.2">
      <c r="A15" s="21"/>
      <c r="B15" s="20"/>
      <c r="C15" s="21"/>
      <c r="D15" s="23"/>
      <c r="E15" s="23"/>
    </row>
    <row r="16" spans="1:5" ht="15.75" customHeight="1" x14ac:dyDescent="0.2">
      <c r="A16" s="21"/>
      <c r="B16" s="25"/>
      <c r="C16" s="21"/>
      <c r="D16" s="24"/>
      <c r="E16" s="24"/>
    </row>
    <row r="17" spans="1:5" ht="31.5" customHeight="1" x14ac:dyDescent="0.2">
      <c r="A17" s="21">
        <v>8</v>
      </c>
      <c r="B17" s="19" t="s">
        <v>42</v>
      </c>
      <c r="C17" s="21">
        <v>1</v>
      </c>
      <c r="D17" s="22">
        <f>AVERAGE('Cotización 1'!D17,'Cotización 2'!D17)</f>
        <v>125250</v>
      </c>
      <c r="E17" s="22">
        <f>AVERAGE('Cotización 1'!E17,'Cotización 2'!E17)</f>
        <v>125250</v>
      </c>
    </row>
    <row r="18" spans="1:5" ht="15.75" customHeight="1" x14ac:dyDescent="0.2">
      <c r="A18" s="21"/>
      <c r="B18" s="20"/>
      <c r="C18" s="21"/>
      <c r="D18" s="23"/>
      <c r="E18" s="23"/>
    </row>
    <row r="19" spans="1:5" ht="15.75" customHeight="1" x14ac:dyDescent="0.2">
      <c r="A19" s="21"/>
      <c r="B19" s="25"/>
      <c r="C19" s="21"/>
      <c r="D19" s="24"/>
      <c r="E19" s="24"/>
    </row>
    <row r="20" spans="1:5" ht="47.25" x14ac:dyDescent="0.2">
      <c r="A20" s="7">
        <v>9</v>
      </c>
      <c r="B20" s="8" t="s">
        <v>16</v>
      </c>
      <c r="C20" s="7">
        <v>6</v>
      </c>
      <c r="D20" s="9">
        <f>AVERAGE('Cotización 1'!D20,'Cotización 2'!D20)</f>
        <v>27000</v>
      </c>
      <c r="E20" s="9">
        <f>AVERAGE('Cotización 1'!D20,'Cotización 2'!E20)</f>
        <v>92000</v>
      </c>
    </row>
    <row r="21" spans="1:5" ht="78.75" customHeight="1" x14ac:dyDescent="0.2">
      <c r="A21" s="21">
        <v>10</v>
      </c>
      <c r="B21" s="19" t="s">
        <v>43</v>
      </c>
      <c r="C21" s="21">
        <v>1</v>
      </c>
      <c r="D21" s="22">
        <f>AVERAGE('Cotización 1'!D21,'Cotización 2'!D21)</f>
        <v>726400</v>
      </c>
      <c r="E21" s="22">
        <f>AVERAGE('Cotización 1'!D21,'Cotización 2'!E21)</f>
        <v>726400</v>
      </c>
    </row>
    <row r="22" spans="1:5" ht="15.75" customHeight="1" x14ac:dyDescent="0.2">
      <c r="A22" s="21"/>
      <c r="B22" s="20"/>
      <c r="C22" s="21"/>
      <c r="D22" s="23"/>
      <c r="E22" s="23"/>
    </row>
    <row r="23" spans="1:5" ht="15.75" customHeight="1" x14ac:dyDescent="0.2">
      <c r="A23" s="21"/>
      <c r="B23" s="20"/>
      <c r="C23" s="21"/>
      <c r="D23" s="23"/>
      <c r="E23" s="23"/>
    </row>
    <row r="24" spans="1:5" ht="12.75" customHeight="1" x14ac:dyDescent="0.2">
      <c r="A24" s="21"/>
      <c r="B24" s="25"/>
      <c r="C24" s="21"/>
      <c r="D24" s="24"/>
      <c r="E24" s="24"/>
    </row>
    <row r="25" spans="1:5" ht="63" x14ac:dyDescent="0.2">
      <c r="A25" s="7">
        <v>11</v>
      </c>
      <c r="B25" s="8" t="s">
        <v>17</v>
      </c>
      <c r="C25" s="7">
        <v>1</v>
      </c>
      <c r="D25" s="9">
        <f>AVERAGE('Cotización 1'!D25,'Cotización 2'!D25)</f>
        <v>305000</v>
      </c>
      <c r="E25" s="9">
        <f>AVERAGE('Cotización 1'!E25,'Cotización 2'!E25)</f>
        <v>305000</v>
      </c>
    </row>
    <row r="26" spans="1:5" ht="47.25" x14ac:dyDescent="0.2">
      <c r="A26" s="7">
        <v>12</v>
      </c>
      <c r="B26" s="8" t="s">
        <v>18</v>
      </c>
      <c r="C26" s="7">
        <v>8</v>
      </c>
      <c r="D26" s="9">
        <f>AVERAGE('Cotización 1'!D26,'Cotización 2'!D26)</f>
        <v>227500</v>
      </c>
      <c r="E26" s="9">
        <f>AVERAGE('Cotización 1'!E26,'Cotización 2'!E26)</f>
        <v>1820000</v>
      </c>
    </row>
    <row r="27" spans="1:5" ht="31.5" x14ac:dyDescent="0.2">
      <c r="A27" s="7">
        <v>13</v>
      </c>
      <c r="B27" s="10" t="s">
        <v>19</v>
      </c>
      <c r="C27" s="7">
        <v>4</v>
      </c>
      <c r="D27" s="9">
        <f>AVERAGE('Cotización 1'!D27,'Cotización 2'!D27)</f>
        <v>258000</v>
      </c>
      <c r="E27" s="9">
        <f>AVERAGE('Cotización 1'!E27,'Cotización 2'!E27)</f>
        <v>1032000</v>
      </c>
    </row>
    <row r="28" spans="1:5" ht="47.25" x14ac:dyDescent="0.2">
      <c r="A28" s="7">
        <v>14</v>
      </c>
      <c r="B28" s="8" t="s">
        <v>20</v>
      </c>
      <c r="C28" s="7">
        <v>10</v>
      </c>
      <c r="D28" s="9">
        <f>AVERAGE('Cotización 1'!D28,'Cotización 2'!D28)</f>
        <v>102000</v>
      </c>
      <c r="E28" s="9">
        <f>AVERAGE('Cotización 1'!E28,'Cotización 2'!E28)</f>
        <v>1020000</v>
      </c>
    </row>
    <row r="29" spans="1:5" ht="31.5" x14ac:dyDescent="0.2">
      <c r="A29" s="7">
        <v>15</v>
      </c>
      <c r="B29" s="8" t="s">
        <v>21</v>
      </c>
      <c r="C29" s="7">
        <v>6</v>
      </c>
      <c r="D29" s="9">
        <f>AVERAGE('Cotización 1'!D29,'Cotización 2'!D29)</f>
        <v>92000</v>
      </c>
      <c r="E29" s="9">
        <f>AVERAGE('Cotización 1'!E29,'Cotización 2'!E29)</f>
        <v>552000</v>
      </c>
    </row>
    <row r="30" spans="1:5" ht="47.25" x14ac:dyDescent="0.2">
      <c r="A30" s="7">
        <v>16</v>
      </c>
      <c r="B30" s="8" t="s">
        <v>22</v>
      </c>
      <c r="C30" s="7">
        <v>4</v>
      </c>
      <c r="D30" s="9">
        <f>AVERAGE('Cotización 1'!D30,'Cotización 2'!D30)</f>
        <v>117000</v>
      </c>
      <c r="E30" s="9">
        <f>AVERAGE('Cotización 1'!E30,'Cotización 2'!E30)</f>
        <v>468000</v>
      </c>
    </row>
    <row r="31" spans="1:5" ht="47.25" x14ac:dyDescent="0.2">
      <c r="A31" s="7">
        <v>17</v>
      </c>
      <c r="B31" s="8" t="s">
        <v>23</v>
      </c>
      <c r="C31" s="7">
        <v>12</v>
      </c>
      <c r="D31" s="9">
        <f>AVERAGE('Cotización 1'!D31,'Cotización 2'!D31)</f>
        <v>88000</v>
      </c>
      <c r="E31" s="9">
        <f>AVERAGE('Cotización 1'!E31,'Cotización 2'!E31)</f>
        <v>1056000</v>
      </c>
    </row>
    <row r="32" spans="1:5" ht="87" customHeight="1" x14ac:dyDescent="0.2">
      <c r="A32" s="7">
        <v>18</v>
      </c>
      <c r="B32" s="8" t="s">
        <v>24</v>
      </c>
      <c r="C32" s="7">
        <v>8</v>
      </c>
      <c r="D32" s="9">
        <f>AVERAGE('Cotización 1'!D32,'Cotización 2'!D32)</f>
        <v>100900</v>
      </c>
      <c r="E32" s="9">
        <f>AVERAGE('Cotización 1'!E32,'Cotización 2'!E32)</f>
        <v>807200</v>
      </c>
    </row>
    <row r="33" spans="1:5" ht="50.25" customHeight="1" x14ac:dyDescent="0.2">
      <c r="A33" s="7">
        <v>19</v>
      </c>
      <c r="B33" s="8" t="s">
        <v>25</v>
      </c>
      <c r="C33" s="7">
        <v>15</v>
      </c>
      <c r="D33" s="9">
        <f>AVERAGE('Cotización 1'!D33,'Cotización 2'!D33)</f>
        <v>51000</v>
      </c>
      <c r="E33" s="9">
        <f>AVERAGE('Cotización 1'!E33,'Cotización 2'!E33)</f>
        <v>765000</v>
      </c>
    </row>
    <row r="34" spans="1:5" ht="56.25" customHeight="1" x14ac:dyDescent="0.2">
      <c r="A34" s="7">
        <v>20</v>
      </c>
      <c r="B34" s="8" t="s">
        <v>26</v>
      </c>
      <c r="C34" s="7">
        <v>3</v>
      </c>
      <c r="D34" s="9">
        <f>AVERAGE('Cotización 1'!D34,'Cotización 2'!D34)</f>
        <v>175000</v>
      </c>
      <c r="E34" s="9">
        <f>AVERAGE('Cotización 1'!E34,'Cotización 2'!E34)</f>
        <v>525000</v>
      </c>
    </row>
    <row r="35" spans="1:5" ht="64.5" customHeight="1" x14ac:dyDescent="0.2">
      <c r="A35" s="7">
        <v>21</v>
      </c>
      <c r="B35" s="8" t="s">
        <v>27</v>
      </c>
      <c r="C35" s="7">
        <v>15</v>
      </c>
      <c r="D35" s="9">
        <f>AVERAGE('Cotización 1'!D35,'Cotización 2'!D35)</f>
        <v>175000</v>
      </c>
      <c r="E35" s="9">
        <f>AVERAGE('Cotización 1'!E35,'Cotización 2'!E35)</f>
        <v>2625000</v>
      </c>
    </row>
    <row r="36" spans="1:5" ht="66.75" customHeight="1" x14ac:dyDescent="0.2">
      <c r="A36" s="7">
        <v>22</v>
      </c>
      <c r="B36" s="8" t="s">
        <v>28</v>
      </c>
      <c r="C36" s="7">
        <v>15</v>
      </c>
      <c r="D36" s="9">
        <f>AVERAGE('Cotización 1'!D36,'Cotización 2'!D36)</f>
        <v>145000</v>
      </c>
      <c r="E36" s="9">
        <f>AVERAGE('Cotización 1'!E36,'Cotización 2'!E36)</f>
        <v>2175000</v>
      </c>
    </row>
    <row r="37" spans="1:5" ht="48.75" customHeight="1" x14ac:dyDescent="0.2">
      <c r="A37" s="7">
        <v>23</v>
      </c>
      <c r="B37" s="8" t="s">
        <v>29</v>
      </c>
      <c r="C37" s="7">
        <v>15</v>
      </c>
      <c r="D37" s="9">
        <f>AVERAGE('Cotización 1'!D37,'Cotización 2'!D37)</f>
        <v>175000</v>
      </c>
      <c r="E37" s="9">
        <f>AVERAGE('Cotización 1'!E37,'Cotización 2'!E37)</f>
        <v>2625000</v>
      </c>
    </row>
    <row r="38" spans="1:5" ht="49.5" customHeight="1" x14ac:dyDescent="0.2">
      <c r="A38" s="7">
        <v>24</v>
      </c>
      <c r="B38" s="8" t="s">
        <v>30</v>
      </c>
      <c r="C38" s="7">
        <v>4</v>
      </c>
      <c r="D38" s="9">
        <f>AVERAGE('Cotización 1'!D38,'Cotización 2'!D38)</f>
        <v>320000</v>
      </c>
      <c r="E38" s="9">
        <f>AVERAGE('Cotización 1'!E38,'Cotización 2'!E38)</f>
        <v>1280000</v>
      </c>
    </row>
    <row r="39" spans="1:5" ht="33" customHeight="1" x14ac:dyDescent="0.2">
      <c r="A39" s="7">
        <v>25</v>
      </c>
      <c r="B39" s="8" t="s">
        <v>31</v>
      </c>
      <c r="C39" s="7">
        <v>20</v>
      </c>
      <c r="D39" s="9">
        <f>AVERAGE('Cotización 1'!D39,'Cotización 2'!D39)</f>
        <v>16500</v>
      </c>
      <c r="E39" s="9">
        <f>AVERAGE('Cotización 1'!E39,'Cotización 2'!E39)</f>
        <v>330000</v>
      </c>
    </row>
    <row r="40" spans="1:5" ht="35.25" customHeight="1" x14ac:dyDescent="0.2">
      <c r="A40" s="7">
        <v>26</v>
      </c>
      <c r="B40" s="8" t="s">
        <v>32</v>
      </c>
      <c r="C40" s="7">
        <v>20</v>
      </c>
      <c r="D40" s="9">
        <f>AVERAGE('Cotización 1'!D40,'Cotización 2'!D40)</f>
        <v>9400</v>
      </c>
      <c r="E40" s="9">
        <f>AVERAGE('Cotización 1'!E40,'Cotización 2'!E40)</f>
        <v>188000</v>
      </c>
    </row>
    <row r="41" spans="1:5" ht="34.5" customHeight="1" x14ac:dyDescent="0.2">
      <c r="A41" s="7">
        <v>27</v>
      </c>
      <c r="B41" s="8" t="s">
        <v>33</v>
      </c>
      <c r="C41" s="7">
        <v>20</v>
      </c>
      <c r="D41" s="9">
        <f>AVERAGE('Cotización 1'!D41,'Cotización 2'!D41)</f>
        <v>22000</v>
      </c>
      <c r="E41" s="9">
        <f>AVERAGE('Cotización 1'!E41,'Cotización 2'!E41)</f>
        <v>440000</v>
      </c>
    </row>
    <row r="42" spans="1:5" ht="38.25" customHeight="1" x14ac:dyDescent="0.2">
      <c r="A42" s="7">
        <v>28</v>
      </c>
      <c r="B42" s="8" t="s">
        <v>34</v>
      </c>
      <c r="C42" s="7">
        <v>6</v>
      </c>
      <c r="D42" s="9">
        <f>AVERAGE('Cotización 1'!D42,'Cotización 2'!D42)</f>
        <v>59000</v>
      </c>
      <c r="E42" s="9">
        <f>AVERAGE('Cotización 1'!E42,'Cotización 2'!E42)</f>
        <v>354000</v>
      </c>
    </row>
    <row r="43" spans="1:5" ht="49.5" customHeight="1" x14ac:dyDescent="0.2">
      <c r="A43" s="7">
        <v>29</v>
      </c>
      <c r="B43" s="8" t="s">
        <v>35</v>
      </c>
      <c r="C43" s="7">
        <v>12</v>
      </c>
      <c r="D43" s="9">
        <f>AVERAGE('Cotización 1'!D43,'Cotización 2'!D43)</f>
        <v>22000</v>
      </c>
      <c r="E43" s="9">
        <f>AVERAGE('Cotización 1'!E43,'Cotización 2'!E43)</f>
        <v>264000</v>
      </c>
    </row>
    <row r="44" spans="1:5" ht="49.5" customHeight="1" x14ac:dyDescent="0.2">
      <c r="A44" s="7">
        <v>30</v>
      </c>
      <c r="B44" s="8" t="s">
        <v>36</v>
      </c>
      <c r="C44" s="7">
        <v>8</v>
      </c>
      <c r="D44" s="9">
        <f>AVERAGE('Cotización 1'!D44,'Cotización 2'!D44)</f>
        <v>64000</v>
      </c>
      <c r="E44" s="9">
        <f>AVERAGE('Cotización 1'!E44,'Cotización 2'!E44)</f>
        <v>512000</v>
      </c>
    </row>
    <row r="45" spans="1:5" ht="49.5" customHeight="1" x14ac:dyDescent="0.2">
      <c r="A45" s="7">
        <v>31</v>
      </c>
      <c r="B45" s="8" t="s">
        <v>45</v>
      </c>
      <c r="C45" s="7">
        <v>1</v>
      </c>
      <c r="D45" s="9">
        <f>AVERAGE('Cotización 1'!D45,'Cotización 2'!D45)</f>
        <v>447750</v>
      </c>
      <c r="E45" s="9">
        <f>AVERAGE('Cotización 1'!E45,'Cotización 2'!E45)</f>
        <v>447750</v>
      </c>
    </row>
    <row r="46" spans="1:5" ht="39" customHeight="1" x14ac:dyDescent="0.2">
      <c r="A46" s="7">
        <v>32</v>
      </c>
      <c r="B46" s="8" t="s">
        <v>46</v>
      </c>
      <c r="C46" s="7">
        <v>2</v>
      </c>
      <c r="D46" s="9">
        <f>AVERAGE('Cotización 1'!D46,'Cotización 2'!D46)</f>
        <v>146000</v>
      </c>
      <c r="E46" s="9">
        <f>AVERAGE('Cotización 1'!E46,'Cotización 2'!E46)</f>
        <v>292000</v>
      </c>
    </row>
    <row r="47" spans="1:5" ht="49.5" customHeight="1" x14ac:dyDescent="0.2">
      <c r="A47" s="7">
        <v>33</v>
      </c>
      <c r="B47" s="8" t="s">
        <v>47</v>
      </c>
      <c r="C47" s="7">
        <v>3</v>
      </c>
      <c r="D47" s="9">
        <f>AVERAGE('Cotización 1'!D47,'Cotización 2'!D47)</f>
        <v>67500</v>
      </c>
      <c r="E47" s="9">
        <f>AVERAGE('Cotización 1'!E47,'Cotización 2'!E47)</f>
        <v>202500</v>
      </c>
    </row>
    <row r="48" spans="1:5" ht="31.5" customHeight="1" x14ac:dyDescent="0.2">
      <c r="A48" s="7">
        <v>34</v>
      </c>
      <c r="B48" s="8" t="s">
        <v>48</v>
      </c>
      <c r="C48" s="7">
        <v>2</v>
      </c>
      <c r="D48" s="9">
        <f>AVERAGE('Cotización 1'!D48,'Cotización 2'!D48)</f>
        <v>385000</v>
      </c>
      <c r="E48" s="9">
        <f>AVERAGE('Cotización 1'!E48,'Cotización 2'!E48)</f>
        <v>770000</v>
      </c>
    </row>
    <row r="49" spans="1:5" ht="94.5" x14ac:dyDescent="0.2">
      <c r="A49" s="7">
        <v>35</v>
      </c>
      <c r="B49" s="8" t="s">
        <v>49</v>
      </c>
      <c r="C49" s="7">
        <v>3</v>
      </c>
      <c r="D49" s="9">
        <f>AVERAGE('Cotización 1'!D49,'Cotización 2'!D49)</f>
        <v>277500</v>
      </c>
      <c r="E49" s="9">
        <f>AVERAGE('Cotización 1'!E49,'Cotización 2'!E49)</f>
        <v>832500</v>
      </c>
    </row>
    <row r="50" spans="1:5" ht="78.75" x14ac:dyDescent="0.2">
      <c r="A50" s="7">
        <v>36</v>
      </c>
      <c r="B50" s="8" t="s">
        <v>50</v>
      </c>
      <c r="C50" s="7">
        <v>6</v>
      </c>
      <c r="D50" s="9">
        <f>AVERAGE('Cotización 1'!D50,'Cotización 2'!D50)</f>
        <v>199900</v>
      </c>
      <c r="E50" s="9">
        <f>AVERAGE('Cotización 1'!E50,'Cotización 2'!E50)</f>
        <v>1199400</v>
      </c>
    </row>
    <row r="51" spans="1:5" ht="94.5" x14ac:dyDescent="0.2">
      <c r="A51" s="7">
        <v>37</v>
      </c>
      <c r="B51" s="8" t="s">
        <v>51</v>
      </c>
      <c r="C51" s="7">
        <v>3</v>
      </c>
      <c r="D51" s="9">
        <f>AVERAGE('Cotización 1'!D51,'Cotización 2'!D51)</f>
        <v>365000</v>
      </c>
      <c r="E51" s="9">
        <f>AVERAGE('Cotización 1'!E51,'Cotización 2'!E51)</f>
        <v>1095000</v>
      </c>
    </row>
    <row r="52" spans="1:5" ht="31.5" x14ac:dyDescent="0.2">
      <c r="A52" s="7">
        <v>38</v>
      </c>
      <c r="B52" s="8" t="s">
        <v>52</v>
      </c>
      <c r="C52" s="7">
        <v>90</v>
      </c>
      <c r="D52" s="9">
        <f>AVERAGE('Cotización 1'!D52,'Cotización 2'!D52)</f>
        <v>87000</v>
      </c>
      <c r="E52" s="9">
        <f>AVERAGE('Cotización 1'!E52,'Cotización 2'!E52)</f>
        <v>7830000</v>
      </c>
    </row>
    <row r="53" spans="1:5" ht="47.25" x14ac:dyDescent="0.2">
      <c r="A53" s="7">
        <v>39</v>
      </c>
      <c r="B53" s="8" t="s">
        <v>55</v>
      </c>
      <c r="C53" s="7">
        <v>5</v>
      </c>
      <c r="D53" s="9">
        <f>AVERAGE('Cotización 1'!D53,'Cotización 2'!D53)</f>
        <v>295000</v>
      </c>
      <c r="E53" s="9">
        <f>AVERAGE('Cotización 1'!E53,'Cotización 2'!E53)</f>
        <v>1475000</v>
      </c>
    </row>
    <row r="54" spans="1:5" ht="47.25" x14ac:dyDescent="0.2">
      <c r="A54" s="7">
        <v>40</v>
      </c>
      <c r="B54" s="8" t="s">
        <v>53</v>
      </c>
      <c r="C54" s="7">
        <v>5</v>
      </c>
      <c r="D54" s="9">
        <f>AVERAGE('Cotización 1'!D54,'Cotización 2'!D54)</f>
        <v>187500</v>
      </c>
      <c r="E54" s="9">
        <f>AVERAGE('Cotización 1'!E54,'Cotización 2'!E54)</f>
        <v>937500</v>
      </c>
    </row>
    <row r="55" spans="1:5" ht="31.5" x14ac:dyDescent="0.2">
      <c r="A55" s="7">
        <v>41</v>
      </c>
      <c r="B55" s="8" t="s">
        <v>54</v>
      </c>
      <c r="C55" s="7">
        <v>1</v>
      </c>
      <c r="D55" s="9">
        <f>AVERAGE('Cotización 1'!D55,'Cotización 2'!D55)</f>
        <v>1757500</v>
      </c>
      <c r="E55" s="9">
        <f>AVERAGE('Cotización 1'!E55,'Cotización 2'!E55)</f>
        <v>1757500</v>
      </c>
    </row>
    <row r="56" spans="1:5" ht="25.5" customHeight="1" x14ac:dyDescent="0.25">
      <c r="A56" s="26" t="s">
        <v>4</v>
      </c>
      <c r="B56" s="27"/>
      <c r="C56" s="27"/>
      <c r="D56" s="27"/>
      <c r="E56" s="12">
        <f>AVERAGE('Cotización 1'!E56,'Cotización 2'!E56)</f>
        <v>49000000</v>
      </c>
    </row>
  </sheetData>
  <mergeCells count="27">
    <mergeCell ref="A56:D56"/>
    <mergeCell ref="A17:A19"/>
    <mergeCell ref="B17:B19"/>
    <mergeCell ref="C17:C19"/>
    <mergeCell ref="D17:D19"/>
    <mergeCell ref="E17:E19"/>
    <mergeCell ref="A21:A24"/>
    <mergeCell ref="B21:B24"/>
    <mergeCell ref="C21:C24"/>
    <mergeCell ref="D21:D24"/>
    <mergeCell ref="E21:E24"/>
    <mergeCell ref="A11:A13"/>
    <mergeCell ref="B11:B13"/>
    <mergeCell ref="C11:C13"/>
    <mergeCell ref="D11:D13"/>
    <mergeCell ref="E11:E13"/>
    <mergeCell ref="A14:A16"/>
    <mergeCell ref="B14:B16"/>
    <mergeCell ref="C14:C16"/>
    <mergeCell ref="D14:D16"/>
    <mergeCell ref="E14:E16"/>
    <mergeCell ref="A2:E2"/>
    <mergeCell ref="A8:A10"/>
    <mergeCell ref="B8:B10"/>
    <mergeCell ref="C8:C10"/>
    <mergeCell ref="D8:D10"/>
    <mergeCell ref="E8:E10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CÓDIGOS UNSPSC</vt:lpstr>
      <vt:lpstr>Cotización 1</vt:lpstr>
      <vt:lpstr>Cotización 2</vt:lpstr>
      <vt:lpstr>Consolidado</vt:lpstr>
      <vt:lpstr>'CÓDIGOS UNSPSC'!_Hlk92525671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ismael eduardo marquez rua</cp:lastModifiedBy>
  <cp:lastPrinted>2025-05-20T14:46:32Z</cp:lastPrinted>
  <dcterms:created xsi:type="dcterms:W3CDTF">2020-04-14T20:06:43Z</dcterms:created>
  <dcterms:modified xsi:type="dcterms:W3CDTF">2026-03-24T14:18:19Z</dcterms:modified>
</cp:coreProperties>
</file>