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leandrorodriguez/Desktop/Leandro/2026/Gobernacion de Santander/Proyectos/PROYECTO MANTENIMIENTO PERIO Y RUTI SECUNDARIAS/"/>
    </mc:Choice>
  </mc:AlternateContent>
  <xr:revisionPtr revIDLastSave="0" documentId="13_ncr:1_{F0A22B68-A100-5940-9C9D-A5C9722EBC5D}" xr6:coauthVersionLast="47" xr6:coauthVersionMax="47" xr10:uidLastSave="{00000000-0000-0000-0000-000000000000}"/>
  <bookViews>
    <workbookView xWindow="6180" yWindow="780" windowWidth="22780" windowHeight="16180" xr2:uid="{00000000-000D-0000-FFFF-FFFF00000000}"/>
  </bookViews>
  <sheets>
    <sheet name="Formato cotizacion" sheetId="221" r:id="rId1"/>
    <sheet name="EQUIPOS INVIAS" sheetId="213" state="hidden" r:id="rId2"/>
  </sheets>
  <definedNames>
    <definedName name="_xlnm.Print_Area" localSheetId="1">'EQUIPOS INVIAS'!$A$1:$G$151</definedName>
    <definedName name="_xlnm.Print_Area" localSheetId="0">'Formato cotizacion'!$A$1:$M$29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221" l="1"/>
  <c r="G20" i="221"/>
  <c r="G19" i="221"/>
  <c r="G18" i="221"/>
  <c r="G16" i="221"/>
  <c r="G15" i="221"/>
  <c r="G7" i="221"/>
  <c r="G8" i="221"/>
  <c r="G9" i="221"/>
  <c r="G10" i="221"/>
  <c r="G11" i="221"/>
  <c r="G12" i="221"/>
  <c r="G13" i="221"/>
  <c r="G6" i="221"/>
  <c r="I6" i="221"/>
  <c r="K6" i="221"/>
  <c r="M6" i="221"/>
  <c r="I7" i="221"/>
  <c r="K7" i="221"/>
  <c r="M7" i="221"/>
  <c r="I8" i="221"/>
  <c r="K8" i="221"/>
  <c r="M8" i="221"/>
  <c r="I9" i="221"/>
  <c r="K9" i="221"/>
  <c r="M9" i="221"/>
  <c r="I10" i="221"/>
  <c r="K10" i="221"/>
  <c r="M10" i="221"/>
  <c r="I11" i="221"/>
  <c r="K11" i="221"/>
  <c r="M11" i="221"/>
  <c r="I12" i="221"/>
  <c r="K12" i="221"/>
  <c r="M12" i="221"/>
  <c r="I13" i="221"/>
  <c r="K13" i="221"/>
  <c r="M13" i="221"/>
  <c r="I14" i="221"/>
  <c r="K14" i="221"/>
  <c r="M14" i="221"/>
  <c r="M15" i="221" l="1"/>
  <c r="M16" i="221" s="1"/>
  <c r="K15" i="221"/>
  <c r="K16" i="221" s="1"/>
  <c r="K18" i="221" s="1"/>
  <c r="I15" i="221"/>
  <c r="I16" i="221" s="1"/>
  <c r="I19" i="221" s="1"/>
  <c r="M19" i="221" l="1"/>
  <c r="I18" i="221"/>
  <c r="K19" i="221"/>
</calcChain>
</file>

<file path=xl/sharedStrings.xml><?xml version="1.0" encoding="utf-8"?>
<sst xmlns="http://schemas.openxmlformats.org/spreadsheetml/2006/main" count="638" uniqueCount="340">
  <si>
    <t>UNIDAD</t>
  </si>
  <si>
    <t>M3</t>
  </si>
  <si>
    <t>FECHA:</t>
  </si>
  <si>
    <t>ITEM</t>
  </si>
  <si>
    <t>CANT</t>
  </si>
  <si>
    <t>V/UNITARIO</t>
  </si>
  <si>
    <t>V/PARCIAL</t>
  </si>
  <si>
    <t>ACTIVIDAD</t>
  </si>
  <si>
    <t>PRESUPUESTO GENERAL</t>
  </si>
  <si>
    <t>unidad</t>
  </si>
  <si>
    <t>INSTITUTO NACIONAL DE VÍAS
SUBDIRECCIÓN DE PLANIFICACIÓN DE INFRAESTRUCTURA
ANÁLISIS DE PRECIOS UNITARIOS DE REFERENCIA REGIONALIZADOS 2023-2</t>
  </si>
  <si>
    <t>LISTADO DE EQUIPOS</t>
  </si>
  <si>
    <t>#</t>
  </si>
  <si>
    <t>Código</t>
  </si>
  <si>
    <t>Insumo</t>
  </si>
  <si>
    <t>CLASIFICACIÓN</t>
  </si>
  <si>
    <t>Precio ($ COP)</t>
  </si>
  <si>
    <t>C0010011</t>
  </si>
  <si>
    <t>u</t>
  </si>
  <si>
    <t>Andamiaje para aplicar la carga (Equipo sustituto de la tara)</t>
  </si>
  <si>
    <t>Mixto - Herramienta menor</t>
  </si>
  <si>
    <t>C0010010</t>
  </si>
  <si>
    <t>h</t>
  </si>
  <si>
    <t>Aspersor manual de 20 litros</t>
  </si>
  <si>
    <t>C0010015</t>
  </si>
  <si>
    <t>Astilladora de madera para triturar, potencia aproximada 75 HP</t>
  </si>
  <si>
    <t>C0010600</t>
  </si>
  <si>
    <t>Motobomba de concreto</t>
  </si>
  <si>
    <t>Concreto y mortero</t>
  </si>
  <si>
    <t>C0010020</t>
  </si>
  <si>
    <t>Barredora de succión, almacenamiento aproximado 6 m3</t>
  </si>
  <si>
    <t>C0010030</t>
  </si>
  <si>
    <t>Bomba de concreto, producción: 30 m3/h- 50 m3/h</t>
  </si>
  <si>
    <t>C0010040</t>
  </si>
  <si>
    <t>Bomba de inyección de lechada</t>
  </si>
  <si>
    <t>C0010034</t>
  </si>
  <si>
    <t>Bomba eléctrica para accionar la celda especial de carga</t>
  </si>
  <si>
    <t>C0010050</t>
  </si>
  <si>
    <t>Bomba para gato de tensionamiento (fuerza máxima 300 toneladas)</t>
  </si>
  <si>
    <t>C0010053</t>
  </si>
  <si>
    <t>Buldozer potencia al volante de 305 HP, motor de 2100 RPM, longitud de hoja 6,39m</t>
  </si>
  <si>
    <t>Movimiento de tierra</t>
  </si>
  <si>
    <t>C0010052</t>
  </si>
  <si>
    <t>Buldozer, potencia al volante de 140 HP, motor de 2200 RPM, longitud de hoja 4,80m</t>
  </si>
  <si>
    <t>C0010051</t>
  </si>
  <si>
    <t>Buldozer, Potencia al volante de 80 HP, motor de 2400 RPM, longitud de hoja 3,99m</t>
  </si>
  <si>
    <t>C0010961</t>
  </si>
  <si>
    <t>Caldera para pintura termoplástica (NTC 4744-2)</t>
  </si>
  <si>
    <t>C0010125</t>
  </si>
  <si>
    <t>Camabaja capacidad de 30-40 toneladas</t>
  </si>
  <si>
    <t xml:space="preserve">Transporte – Acarreo </t>
  </si>
  <si>
    <t>C0010100</t>
  </si>
  <si>
    <t>Camión 350 (F-350, Cheyenne 350 o similares)</t>
  </si>
  <si>
    <t>C0010105</t>
  </si>
  <si>
    <t>Camión con capacidad de 5 ton o superior</t>
  </si>
  <si>
    <t>C0010110</t>
  </si>
  <si>
    <t xml:space="preserve">Camión de slurry, volumen de depósito de emulsión 4m3 a 6 m3, ancho aproximado 7 m </t>
  </si>
  <si>
    <t>Asfalto</t>
  </si>
  <si>
    <t>C0010115</t>
  </si>
  <si>
    <t>Camión grúa capacidad 5 toneladas</t>
  </si>
  <si>
    <t>C0010118</t>
  </si>
  <si>
    <t>Camión mixer</t>
  </si>
  <si>
    <t>C0010120</t>
  </si>
  <si>
    <t>Camioneta de estacas 4x4</t>
  </si>
  <si>
    <t>C0010124</t>
  </si>
  <si>
    <t>kg</t>
  </si>
  <si>
    <t>Camisa metálica para pilote calibre 36 D=1.20m - Recuperable (kg)</t>
  </si>
  <si>
    <t>C0010123</t>
  </si>
  <si>
    <t>Camisa metálica para pilote calibre 36 D=1m - Recuperable (m)</t>
  </si>
  <si>
    <t>C0010130</t>
  </si>
  <si>
    <t>Cargador: potencia en el volante 110 hp, clasificación de rpm del motor 2300</t>
  </si>
  <si>
    <t>C0010140</t>
  </si>
  <si>
    <t>Cargador: potencia en el volante 125 hp, clasificación de rpm del motor 2300</t>
  </si>
  <si>
    <t>C0010150</t>
  </si>
  <si>
    <t>Carrotanque de agua(1000 Galones)</t>
  </si>
  <si>
    <t>C0010160</t>
  </si>
  <si>
    <t>Carrotanque irrigador de asfalto, 1000 galones de capacidad</t>
  </si>
  <si>
    <t>C0010170</t>
  </si>
  <si>
    <t>Cizalla manual de 90 cm</t>
  </si>
  <si>
    <t>C0010214</t>
  </si>
  <si>
    <t>Compactador de rodillo potencia: 80HP, peso: 7 ton</t>
  </si>
  <si>
    <t xml:space="preserve">Compactación – Nivelación  </t>
  </si>
  <si>
    <t>C0010211</t>
  </si>
  <si>
    <t>Compactador de rodillo potencia: 99 hp, peso: 8 toneladas</t>
  </si>
  <si>
    <t>C0010212</t>
  </si>
  <si>
    <t>Compactador de rodillo, potencia 105 hp, peso de 6 toneladas</t>
  </si>
  <si>
    <t>C0010200</t>
  </si>
  <si>
    <t>Compactador manual (saltarín) peso de operación (kg.) 52, fuerza de impacto por golpe (KN) 12</t>
  </si>
  <si>
    <t>C0010210</t>
  </si>
  <si>
    <t>Compactador manual de rodillo</t>
  </si>
  <si>
    <t>C0010220</t>
  </si>
  <si>
    <t>Compactador manual vibratorio (CANGURO) (Apisonadores), potencia aproximada 5 HP</t>
  </si>
  <si>
    <t>C0010190</t>
  </si>
  <si>
    <t>Compactador manual vibratorio (rana) con motor de 6 hp</t>
  </si>
  <si>
    <t>C0010230</t>
  </si>
  <si>
    <t>Compactador neumático de Potencia 70 HP, peso de 13 ton</t>
  </si>
  <si>
    <t>C0010213</t>
  </si>
  <si>
    <t>Compactador neumático peso 3,5 ton</t>
  </si>
  <si>
    <t>C0010240</t>
  </si>
  <si>
    <t>Compactador vibratorio potencia aproximada de 15 Kw</t>
  </si>
  <si>
    <t>C0010250</t>
  </si>
  <si>
    <t>Compresor (barrido y soplado)</t>
  </si>
  <si>
    <t>C0010280</t>
  </si>
  <si>
    <t>Compresor para penetrar roca</t>
  </si>
  <si>
    <t>C0010270</t>
  </si>
  <si>
    <t>Compresor portátil de 70 a 120 HP, con martillo</t>
  </si>
  <si>
    <t>C0010295</t>
  </si>
  <si>
    <t xml:space="preserve">Cortadora de adoquines </t>
  </si>
  <si>
    <t>C0010290</t>
  </si>
  <si>
    <t>Cortadora de pavimento, profundidad de corte: 16- 19 cm. capacidad de disco: desde 12" hasta 20" de diámetro</t>
  </si>
  <si>
    <t>C0010311</t>
  </si>
  <si>
    <t>Derretidora de asfalto (crafco o similar)</t>
  </si>
  <si>
    <t>C0010300</t>
  </si>
  <si>
    <t>Diferencial de 2 toneladas</t>
  </si>
  <si>
    <t xml:space="preserve">Carga – Izaje </t>
  </si>
  <si>
    <t>C0010310</t>
  </si>
  <si>
    <t>Diferencial de 3 toneladas</t>
  </si>
  <si>
    <t>C0010351</t>
  </si>
  <si>
    <t>Equipo autopropulsado para aplicación de pintura termoplástica (NTC 4744-2)</t>
  </si>
  <si>
    <t>C0010314</t>
  </si>
  <si>
    <t>Equipo de acarreo interno</t>
  </si>
  <si>
    <t>C0010321</t>
  </si>
  <si>
    <t>Equipo de izaje</t>
  </si>
  <si>
    <t>C0010401</t>
  </si>
  <si>
    <t>Equipo de medición (deformímetros eléctricos, mecánicos, celdas de carga, etc.) para prueba de carga</t>
  </si>
  <si>
    <t>C0010330</t>
  </si>
  <si>
    <t>Equipo de oxicorte y soldadura, capacidad de corte 6"-14"</t>
  </si>
  <si>
    <t>C0010340</t>
  </si>
  <si>
    <t>Equipo de perforación (TRACKDRILL), potencia aproximada 40 HP, 2100 golpes / minuto</t>
  </si>
  <si>
    <t>C0010350</t>
  </si>
  <si>
    <t>Equipo de pintura (Compresor). Presión máxima de trabajo 7 HP</t>
  </si>
  <si>
    <t>C0010352</t>
  </si>
  <si>
    <t>Equipo de rayos X y/o ultrasonido industrial</t>
  </si>
  <si>
    <t>C0010381</t>
  </si>
  <si>
    <t>Equipo de sandblasting y pintura, compresora 250cfm a 100 psi, pulmón de 70 gal (250 L) para 160 psi</t>
  </si>
  <si>
    <t>C0010360</t>
  </si>
  <si>
    <t>Equipo de soldadura 250 AMP</t>
  </si>
  <si>
    <t>C0010365</t>
  </si>
  <si>
    <t>Equipo de soldadura 400 AMP</t>
  </si>
  <si>
    <t>C0010380</t>
  </si>
  <si>
    <t>Equipo de soldadura 600 AMP</t>
  </si>
  <si>
    <t>C0010383</t>
  </si>
  <si>
    <t>Equipo de topografía teodolito electrónico con abertura de anteojo de 42- 45 mm. aumento del anteojo: 30x.distancia mínima de enfoque: 1 - 1.5 m. precisión: 5´´</t>
  </si>
  <si>
    <t>C0010410</t>
  </si>
  <si>
    <t>Esparcidor de gravilla, ancho de esparcimiento 3 - 7.5 m</t>
  </si>
  <si>
    <t>C0010420</t>
  </si>
  <si>
    <t>Estación Total con precisión angular de 6". Precisión lineal 2 mm ± 2 ppm</t>
  </si>
  <si>
    <t>C0010441</t>
  </si>
  <si>
    <t>Formaleta metálica para baranda de concreto (m)</t>
  </si>
  <si>
    <t>C0010445</t>
  </si>
  <si>
    <t>Formaleta metálica para concreto (m2)</t>
  </si>
  <si>
    <t>C0010443</t>
  </si>
  <si>
    <t>Formaleta metálica para defensa de concreto (m)</t>
  </si>
  <si>
    <t>C0010447</t>
  </si>
  <si>
    <t>Formaleta metálica para fabricación de paneles de concreto (m2)</t>
  </si>
  <si>
    <t>C0010430</t>
  </si>
  <si>
    <t>Formaleta metálica para pavimento en concreto hidráulico (m)</t>
  </si>
  <si>
    <t>C0010435</t>
  </si>
  <si>
    <t>Formaleta metálica para pilotes de concreto prefabricado in situ (m)</t>
  </si>
  <si>
    <t>C0010450</t>
  </si>
  <si>
    <t>Formaleta para camisa de pilote</t>
  </si>
  <si>
    <t>C0010455</t>
  </si>
  <si>
    <t>glo</t>
  </si>
  <si>
    <t>Formaleta, platina y accesorios (glo)</t>
  </si>
  <si>
    <t>C0010456</t>
  </si>
  <si>
    <t>m</t>
  </si>
  <si>
    <t>Formaleta, platina y accesorios (m)</t>
  </si>
  <si>
    <t>C0010460</t>
  </si>
  <si>
    <t>Fresadora de pavimento, ancho de trabajo 1.3 m a 1.5 m, potencia aproximada 430 HP, profundidad de corte 30 cm</t>
  </si>
  <si>
    <t>C0010461</t>
  </si>
  <si>
    <t>Fresadora de pavimento, ancho de trabajo 2 m, con tambor especial de puntas de acero de alta dureza, profundidad de corte menor a 2.5 cm para microfresado (W2000 o similares)</t>
  </si>
  <si>
    <t>C0010462</t>
  </si>
  <si>
    <t>Fresadora de pavimento, ancho de trabajo 2 m, potencia aproximada 580 HP, profundidad de corte 30 cm</t>
  </si>
  <si>
    <t>C0010480</t>
  </si>
  <si>
    <t>Gato para tensionamiento, fuerza Max 300 toneladas</t>
  </si>
  <si>
    <t>C0010500</t>
  </si>
  <si>
    <t>Grúa capacidad 10 toneladas</t>
  </si>
  <si>
    <t>C0010490</t>
  </si>
  <si>
    <t>Grúa capacidad 15 toneladas</t>
  </si>
  <si>
    <t>C0010520</t>
  </si>
  <si>
    <t>Grúa telescópica capacidad 50 toneladas</t>
  </si>
  <si>
    <t>C0010491</t>
  </si>
  <si>
    <t>Grúa torre capacidad 1 tonelada en la punta</t>
  </si>
  <si>
    <t>C0010530</t>
  </si>
  <si>
    <t>Guadañadora cilindraje 38-58 cm3</t>
  </si>
  <si>
    <t>C0010535</t>
  </si>
  <si>
    <t>Lanza de aire comprimido caliente, velocidad de descargue 1000 m/s, temperatura del aire a presión 1000 °c</t>
  </si>
  <si>
    <t>C0010544</t>
  </si>
  <si>
    <t>Manómetro cable de acero para bajar la celda</t>
  </si>
  <si>
    <t>C0010547</t>
  </si>
  <si>
    <t>Máquina estabilizadora con cámara de tambor rotatorio de paso sencillo</t>
  </si>
  <si>
    <t>C0010541</t>
  </si>
  <si>
    <t>Máquina hidrosembradora 1000 - 4000 litros</t>
  </si>
  <si>
    <t>C0010540</t>
  </si>
  <si>
    <t>Máquina térmica para aplicación de adhesivo para tacha</t>
  </si>
  <si>
    <t>C0010550</t>
  </si>
  <si>
    <t>Mezcladora de concreto tipo trompo</t>
  </si>
  <si>
    <t>C0010555</t>
  </si>
  <si>
    <t>Miniretroexcavadora sobre neumáticos de 37,5 kW</t>
  </si>
  <si>
    <t>C0010560</t>
  </si>
  <si>
    <t>Montacargas capacidad 2-10 toneladas</t>
  </si>
  <si>
    <t>C0010570</t>
  </si>
  <si>
    <t>Motobomba 3 pulgadas</t>
  </si>
  <si>
    <t>C0010580</t>
  </si>
  <si>
    <t>Motobomba 4 pulgadas</t>
  </si>
  <si>
    <t>C0010590</t>
  </si>
  <si>
    <t xml:space="preserve">Motobomba 6 pulgadas </t>
  </si>
  <si>
    <t>C0010610</t>
  </si>
  <si>
    <t>Motoniveladora potencia 215 HP, ancho de cuchilla 4,27 m, peso 18 ton</t>
  </si>
  <si>
    <t>C0010611</t>
  </si>
  <si>
    <t>Motoniveladora, potencia 140 HP, ancho de cuchilla 3,66 m, peso 11 ton</t>
  </si>
  <si>
    <t>C0010620</t>
  </si>
  <si>
    <t>Motosierra, 4.5 HP - 7.1 HP, longitud de espada 45-90 cm</t>
  </si>
  <si>
    <t>C0010621</t>
  </si>
  <si>
    <t>Motosoldador, 300 amperios</t>
  </si>
  <si>
    <t>C0010630</t>
  </si>
  <si>
    <t>Pala auxiliar de piloteadora</t>
  </si>
  <si>
    <t>C0010640</t>
  </si>
  <si>
    <t>Pala grúa (dragalina) potencia del motor aproximada 320 Kw - 390 Kw, capacidad de carga aproximada 70 -100 toneladas</t>
  </si>
  <si>
    <t>C0010850</t>
  </si>
  <si>
    <t>Parales-taco metálico o puntal (escamas en concreto)</t>
  </si>
  <si>
    <t>C0010651</t>
  </si>
  <si>
    <t>Piloteadora potencia mínima de 250KW, fuerza elevadora 200KN</t>
  </si>
  <si>
    <t>C0010660</t>
  </si>
  <si>
    <t>Planta de asfalto en caliente continua de 120 toneladas de capacidad</t>
  </si>
  <si>
    <t>C0010661</t>
  </si>
  <si>
    <t>Planta de asfalto en caliente móvil discontinua de 60 toneladas de capacidad</t>
  </si>
  <si>
    <t>C0010662</t>
  </si>
  <si>
    <t>Planta de asfalto en frío de 60 toneladas/hora de capacidad</t>
  </si>
  <si>
    <t>C0010665</t>
  </si>
  <si>
    <t>Planta dosificadora (mezcladora) de concreto</t>
  </si>
  <si>
    <t>C0010680</t>
  </si>
  <si>
    <t>Planta eléctrica 3000 watts -4000 watts</t>
  </si>
  <si>
    <t>C0010670</t>
  </si>
  <si>
    <t>Planta para mezcla de asfalto en frio de 160 toneladas/hora de capacidad</t>
  </si>
  <si>
    <t>C0010690</t>
  </si>
  <si>
    <t>Planta trituradora y unidad de clasificación</t>
  </si>
  <si>
    <t>C0010704</t>
  </si>
  <si>
    <t>Puente grúa</t>
  </si>
  <si>
    <t>C0010710</t>
  </si>
  <si>
    <t>Pulidora (8500 REV)</t>
  </si>
  <si>
    <t>C0010720</t>
  </si>
  <si>
    <t>Pulvimixer potencia aproximada 500 HP</t>
  </si>
  <si>
    <t>C0010730</t>
  </si>
  <si>
    <t xml:space="preserve">Recicladora de pavimento potencia aproximada 430 HP </t>
  </si>
  <si>
    <t>C0010740</t>
  </si>
  <si>
    <t>Regla vibratoria de concreto, de longitud de 3 a 5 m, potencia de 6 a 9 HP</t>
  </si>
  <si>
    <t>C0010750</t>
  </si>
  <si>
    <t>Retrocargador, pala de 1,1 m3 de capacidad, profundidad de excavación de 4.400 mm y una altura de 5.680 mm</t>
  </si>
  <si>
    <t>C0010780</t>
  </si>
  <si>
    <t>Retroexcavadora de pivote central y desplazamiento lateral de mínimo 60 kw de potencia</t>
  </si>
  <si>
    <t>C0010822</t>
  </si>
  <si>
    <t>Retroexcavadora sobre llantas, motor 62HP, Profundidad de excavación de 5.41 metros</t>
  </si>
  <si>
    <t>C0010823</t>
  </si>
  <si>
    <t>Retroexcavadora sobre neumáticos de 85 kW, equipada con descabezador hidráulico para pilotes</t>
  </si>
  <si>
    <t>C0010790</t>
  </si>
  <si>
    <t>Retroexcavadora sobre oruga, potencia 158 kw, balde de 1.5 m3</t>
  </si>
  <si>
    <t>C0010810</t>
  </si>
  <si>
    <t>Retroexcavadora sobre orugas de profundidad de excavación mínima de 6,0 m, de 80 kw de potencia</t>
  </si>
  <si>
    <t>C0010765</t>
  </si>
  <si>
    <t>Retroexcavadora, potencia en el volante 78 HP 2200 rpm</t>
  </si>
  <si>
    <t>C0010840</t>
  </si>
  <si>
    <t>Ruteadora para asfalto, potencia mínima 15 kW</t>
  </si>
  <si>
    <t>C0010841</t>
  </si>
  <si>
    <t>Sensor de Impacto para prueba de integridad sobre pilotes tipo</t>
  </si>
  <si>
    <t>C0010845</t>
  </si>
  <si>
    <t>Shuttle buggy</t>
  </si>
  <si>
    <t>C0010847</t>
  </si>
  <si>
    <t>Silo para almacenamiento de concreto, capacidad 10 m3</t>
  </si>
  <si>
    <t>C0010854</t>
  </si>
  <si>
    <t>Taladro de 1/2", pulidora, lijadora y circular</t>
  </si>
  <si>
    <t>C0010855</t>
  </si>
  <si>
    <t>Taladro industrial (columna, de árbol o similares)</t>
  </si>
  <si>
    <t>C0010859</t>
  </si>
  <si>
    <t>Tara (Recebo, Agua, Etc.)</t>
  </si>
  <si>
    <t>C0010911</t>
  </si>
  <si>
    <t>Terminadora de asfalto (Finisher), potencia 130 HP, peso 15 ton.</t>
  </si>
  <si>
    <t>C0010910</t>
  </si>
  <si>
    <t>Terminadora de asfalto (Finisher), potencia en el volante 174 HP, R=20M3/H, velocidad de desplazamiento 114 m/min</t>
  </si>
  <si>
    <t>C0010920</t>
  </si>
  <si>
    <t>Vehículo delineador para aplicación de pintura con mínimo 2 boquillas (NTC 4744-2)</t>
  </si>
  <si>
    <t>C0010922</t>
  </si>
  <si>
    <t>Vibrador de concreto, potencia aproximada de 3 hp, mangueras de 4 a 6 metros</t>
  </si>
  <si>
    <t>C0010923</t>
  </si>
  <si>
    <t>Vibrocompactador, potencia 153 HP, peso 10 ton</t>
  </si>
  <si>
    <t>C0010180</t>
  </si>
  <si>
    <t>Vibrocompactador, tipo benitìn, de peso 700 kg a 1.5 toneladas</t>
  </si>
  <si>
    <t>C0010958</t>
  </si>
  <si>
    <t>Volqueta 14 m3</t>
  </si>
  <si>
    <t>C0010960</t>
  </si>
  <si>
    <t>Volqueta 6 m3</t>
  </si>
  <si>
    <t>C0010959</t>
  </si>
  <si>
    <t>Volqueta 7 m3</t>
  </si>
  <si>
    <t>C0011055</t>
  </si>
  <si>
    <t>Compresor portátil de 70 a 120 HP, con dos (2) martillos</t>
  </si>
  <si>
    <t>C001182</t>
  </si>
  <si>
    <t>Bomba de Achique 3 - 4 Hp (Electrobomba)</t>
  </si>
  <si>
    <t>C0011074</t>
  </si>
  <si>
    <t>Máquina de mortero celular, incluye mixers, bomba de inyección, compresor, etc.</t>
  </si>
  <si>
    <t>C0011076</t>
  </si>
  <si>
    <t>Maquina cosedora portatil para instalacion geosinteticos</t>
  </si>
  <si>
    <t>C0011077</t>
  </si>
  <si>
    <t>Formaleta metálica para megabolsas (4.25m de largo X 2.25m de ancho X 1.30m de alto)</t>
  </si>
  <si>
    <t>C0011085</t>
  </si>
  <si>
    <t>Grúa telescópica capacidad de elevación de 100Tn</t>
  </si>
  <si>
    <t>C0011078</t>
  </si>
  <si>
    <t>sistema Robot de pose (retro hidraulica de 12 ton + abrazadera )</t>
  </si>
  <si>
    <t>C0011086</t>
  </si>
  <si>
    <t>Sopladora</t>
  </si>
  <si>
    <t>C0011083</t>
  </si>
  <si>
    <t>Generador eléctrico (fuente del taladro)</t>
  </si>
  <si>
    <t>C0011075</t>
  </si>
  <si>
    <t>Hincador o martinete hidraulico 5-9 t para hinca de pilotes prefabricados montado sobre grua u oruga</t>
  </si>
  <si>
    <t>C0011087</t>
  </si>
  <si>
    <t xml:space="preserve">mini cargador </t>
  </si>
  <si>
    <t>C0011090</t>
  </si>
  <si>
    <t>carcamo 10 m3 de capacidad</t>
  </si>
  <si>
    <t>C0011088</t>
  </si>
  <si>
    <t>Planta electrica Motogenerador g.p. 100 kw</t>
  </si>
  <si>
    <t>C0011089</t>
  </si>
  <si>
    <t>Turbomezclador 3500-1200</t>
  </si>
  <si>
    <t>SUMINISTRO DE MATERIALES PARA EL MANTENIMIENTO RUTINARIO Y PERIODICO DE LAS VIAS SECUNDARIAS DEL DEPARTAMENTO DE SANTANDER</t>
  </si>
  <si>
    <t>VALOR TOTAL</t>
  </si>
  <si>
    <t>VIGENCIA  2026</t>
  </si>
  <si>
    <t>Conos de señalización</t>
  </si>
  <si>
    <t>Cinta de seguridad</t>
  </si>
  <si>
    <t>Señales preventivas</t>
  </si>
  <si>
    <t>Chalecos reflectivos</t>
  </si>
  <si>
    <t>Cascos de seguridad</t>
  </si>
  <si>
    <t>Guantes de protección</t>
  </si>
  <si>
    <t>Herramientas menores</t>
  </si>
  <si>
    <t>Demarcación vial</t>
  </si>
  <si>
    <t>señalización y seguridad</t>
  </si>
  <si>
    <t>Materiales para intervención vial</t>
  </si>
  <si>
    <t>Mezcla asfáltica densa en caliente (MDC-19)</t>
  </si>
  <si>
    <t>Mezcla asfáltica en frío para bacheo</t>
  </si>
  <si>
    <t>Emulsión asfáltica de rompimiento lento (CRL-1) y rompimiento rápido (CRR-1)</t>
  </si>
  <si>
    <t>Material granular (base y subbase)</t>
  </si>
  <si>
    <t>Asfalto CA 60-70</t>
  </si>
  <si>
    <t>Emulsión catiónica adicionada o estabilizada con polímeros CRS-2P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</si>
</sst>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_);_(&quot;$&quot;\ * \(#,##0\);_(&quot;$&quot;\ 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 &quot;$&quot;\ * #,##0.00_ ;_ &quot;$&quot;\ * \-#,##0.00_ ;_ &quot;$&quot;\ * &quot;-&quot;??_ ;_ @_ "/>
    <numFmt numFmtId="170" formatCode="&quot;$&quot;\ #,##0"/>
    <numFmt numFmtId="171" formatCode="[$$-240A]\ #,##0.00"/>
    <numFmt numFmtId="172" formatCode="0.0%"/>
    <numFmt numFmtId="173" formatCode="#,##0.00\ ;&quot; -&quot;#,##0.00\ ;&quot; -&quot;#\ ;@\ "/>
    <numFmt numFmtId="174" formatCode="_-* #,##0.00\ _P_t_s_-;\-* #,##0.00\ _P_t_s_-;_-* &quot;-&quot;??\ _P_t_s_-;_-@_-"/>
    <numFmt numFmtId="175" formatCode="_-* #,##0.00\ &quot;Pts&quot;_-;\-* #,##0.00\ &quot;Pts&quot;_-;_-* &quot;-&quot;??\ &quot;Pts&quot;_-;_-@_-"/>
    <numFmt numFmtId="176" formatCode="0.000000"/>
    <numFmt numFmtId="177" formatCode="&quot; $ &quot;#,##0.00\ ;&quot; $ -&quot;#,##0.00\ ;&quot; $ -&quot;#\ ;@\ "/>
    <numFmt numFmtId="178" formatCode="_ * #,##0_ ;_ * \-#,##0_ ;_ * &quot;-&quot;??_ ;_ @_ "/>
    <numFmt numFmtId="179" formatCode="_ [$$-240A]\ * #,##0_ ;_ [$$-240A]\ * \-#,##0_ ;_ [$$-240A]\ * &quot;-&quot;_ ;_ @_ "/>
    <numFmt numFmtId="180" formatCode="_(&quot;$&quot;\ * #,##0.000_);_(&quot;$&quot;\ * \(#,##0.000\);_(&quot;$&quot;\ * &quot;-&quot;??_);_(@_)"/>
    <numFmt numFmtId="181" formatCode="_(* #,##0_);_(* \(#,##0\);_(* &quot;-&quot;??_);_(@_)"/>
    <numFmt numFmtId="182" formatCode="d\-m\-yy;@"/>
  </numFmts>
  <fonts count="3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 tint="0.14999847407452621"/>
      <name val="Calibri"/>
      <family val="2"/>
      <scheme val="minor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sz val="14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3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 style="medium">
        <color indexed="64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23919D"/>
      </left>
      <right style="thin">
        <color rgb="FF23919D"/>
      </right>
      <top style="thin">
        <color rgb="FF23919D"/>
      </top>
      <bottom style="thin">
        <color rgb="FF23919D"/>
      </bottom>
      <diagonal/>
    </border>
    <border>
      <left style="thin">
        <color rgb="FF23919D"/>
      </left>
      <right style="thin">
        <color rgb="FF23919D"/>
      </right>
      <top style="thin">
        <color rgb="FF23919D"/>
      </top>
      <bottom/>
      <diagonal/>
    </border>
    <border>
      <left style="thin">
        <color rgb="FF23919D"/>
      </left>
      <right/>
      <top style="thin">
        <color rgb="FF23919D"/>
      </top>
      <bottom style="thin">
        <color rgb="FF23919D"/>
      </bottom>
      <diagonal/>
    </border>
    <border>
      <left style="thin">
        <color rgb="FF23919D"/>
      </left>
      <right/>
      <top/>
      <bottom style="thin">
        <color rgb="FF23919D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9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4" borderId="0" applyNumberFormat="0" applyBorder="0" applyAlignment="0" applyProtection="0"/>
    <xf numFmtId="0" fontId="24" fillId="24" borderId="0" applyNumberFormat="0" applyBorder="0" applyAlignment="0" applyProtection="0"/>
    <xf numFmtId="0" fontId="10" fillId="16" borderId="1" applyNumberFormat="0" applyAlignment="0" applyProtection="0"/>
    <xf numFmtId="0" fontId="11" fillId="17" borderId="2" applyNumberFormat="0" applyAlignment="0" applyProtection="0"/>
    <xf numFmtId="0" fontId="12" fillId="0" borderId="3" applyNumberFormat="0" applyFill="0" applyAlignment="0" applyProtection="0"/>
    <xf numFmtId="173" fontId="3" fillId="0" borderId="0" applyFont="0" applyFill="0" applyAlignment="0" applyProtection="0"/>
    <xf numFmtId="177" fontId="3" fillId="0" borderId="0" applyFont="0" applyFill="0" applyAlignment="0" applyProtection="0"/>
    <xf numFmtId="165" fontId="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21" borderId="0" applyNumberFormat="0" applyBorder="0" applyAlignment="0" applyProtection="0"/>
    <xf numFmtId="0" fontId="14" fillId="7" borderId="1" applyNumberFormat="0" applyAlignment="0" applyProtection="0"/>
    <xf numFmtId="173" fontId="3" fillId="0" borderId="0" applyFill="0" applyAlignment="0" applyProtection="0"/>
    <xf numFmtId="0" fontId="15" fillId="3" borderId="0" applyNumberFormat="0" applyBorder="0" applyAlignment="0" applyProtection="0"/>
    <xf numFmtId="168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174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6" fontId="3" fillId="0" borderId="0" applyFont="0" applyFill="0" applyAlignment="0" applyProtection="0"/>
    <xf numFmtId="178" fontId="3" fillId="0" borderId="0" applyFont="0" applyFill="0" applyAlignment="0" applyProtection="0"/>
    <xf numFmtId="173" fontId="3" fillId="0" borderId="0" applyFont="0" applyFill="0" applyAlignment="0" applyProtection="0"/>
    <xf numFmtId="168" fontId="3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80" fontId="3" fillId="0" borderId="0" applyFont="0" applyFill="0" applyAlignment="0" applyProtection="0"/>
    <xf numFmtId="179" fontId="3" fillId="0" borderId="0" applyFont="0" applyFill="0" applyAlignment="0" applyProtection="0"/>
    <xf numFmtId="177" fontId="3" fillId="0" borderId="0" applyFont="0" applyFill="0" applyAlignment="0" applyProtection="0"/>
    <xf numFmtId="167" fontId="23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6" fillId="2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3" fillId="23" borderId="4" applyNumberFormat="0" applyFont="0" applyAlignment="0" applyProtection="0"/>
    <xf numFmtId="9" fontId="3" fillId="0" borderId="0" applyFont="0" applyFill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Alignment="0" applyProtection="0"/>
    <xf numFmtId="9" fontId="3" fillId="0" borderId="0" applyFont="0" applyFill="0" applyAlignment="0" applyProtection="0"/>
    <xf numFmtId="9" fontId="3" fillId="0" borderId="0" applyFill="0" applyAlignment="0" applyProtection="0"/>
    <xf numFmtId="0" fontId="17" fillId="16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13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5" fillId="0" borderId="38" applyNumberFormat="0" applyFill="0" applyAlignment="0" applyProtection="0"/>
    <xf numFmtId="0" fontId="6" fillId="0" borderId="8" applyNumberFormat="0" applyFill="0" applyAlignment="0" applyProtection="0"/>
  </cellStyleXfs>
  <cellXfs count="89">
    <xf numFmtId="0" fontId="0" fillId="0" borderId="0" xfId="0"/>
    <xf numFmtId="0" fontId="27" fillId="0" borderId="0" xfId="0" applyFont="1"/>
    <xf numFmtId="0" fontId="27" fillId="0" borderId="0" xfId="0" applyFont="1" applyAlignment="1">
      <alignment horizontal="center"/>
    </xf>
    <xf numFmtId="0" fontId="22" fillId="0" borderId="32" xfId="0" applyFont="1" applyBorder="1" applyAlignment="1">
      <alignment horizontal="left" vertical="center"/>
    </xf>
    <xf numFmtId="166" fontId="3" fillId="0" borderId="21" xfId="46" applyFont="1" applyFill="1" applyBorder="1" applyAlignment="1">
      <alignment horizontal="center" wrapText="1"/>
    </xf>
    <xf numFmtId="0" fontId="25" fillId="28" borderId="39" xfId="69" applyFont="1" applyFill="1" applyBorder="1" applyAlignment="1">
      <alignment horizontal="center" vertical="center"/>
    </xf>
    <xf numFmtId="0" fontId="28" fillId="28" borderId="39" xfId="90" applyFont="1" applyFill="1" applyBorder="1" applyAlignment="1" applyProtection="1">
      <alignment horizontal="center" vertical="center"/>
    </xf>
    <xf numFmtId="0" fontId="28" fillId="28" borderId="40" xfId="90" applyFont="1" applyFill="1" applyBorder="1" applyAlignment="1" applyProtection="1">
      <alignment horizontal="center" vertical="center" wrapText="1"/>
    </xf>
    <xf numFmtId="3" fontId="29" fillId="28" borderId="39" xfId="20" applyNumberFormat="1" applyFont="1" applyFill="1" applyBorder="1" applyAlignment="1" applyProtection="1">
      <alignment horizontal="center" vertical="center"/>
    </xf>
    <xf numFmtId="0" fontId="3" fillId="26" borderId="39" xfId="69" applyFill="1" applyBorder="1" applyAlignment="1">
      <alignment horizontal="center" vertical="center"/>
    </xf>
    <xf numFmtId="3" fontId="23" fillId="26" borderId="39" xfId="90" applyNumberFormat="1" applyFont="1" applyFill="1" applyBorder="1" applyAlignment="1" applyProtection="1">
      <alignment horizontal="center" vertical="center"/>
    </xf>
    <xf numFmtId="3" fontId="23" fillId="26" borderId="39" xfId="90" applyNumberFormat="1" applyFont="1" applyFill="1" applyBorder="1" applyAlignment="1" applyProtection="1">
      <alignment vertical="center" wrapText="1"/>
    </xf>
    <xf numFmtId="0" fontId="30" fillId="29" borderId="41" xfId="0" applyFont="1" applyFill="1" applyBorder="1" applyAlignment="1">
      <alignment horizontal="center" vertical="center" wrapText="1"/>
    </xf>
    <xf numFmtId="171" fontId="31" fillId="30" borderId="41" xfId="0" applyNumberFormat="1" applyFont="1" applyFill="1" applyBorder="1" applyAlignment="1">
      <alignment horizontal="right" vertical="center" wrapText="1"/>
    </xf>
    <xf numFmtId="0" fontId="30" fillId="29" borderId="42" xfId="0" applyFont="1" applyFill="1" applyBorder="1" applyAlignment="1">
      <alignment horizontal="center" vertical="center" wrapText="1"/>
    </xf>
    <xf numFmtId="3" fontId="23" fillId="26" borderId="39" xfId="90" applyNumberFormat="1" applyFont="1" applyFill="1" applyBorder="1" applyAlignment="1">
      <alignment vertical="center" wrapText="1"/>
    </xf>
    <xf numFmtId="3" fontId="23" fillId="26" borderId="39" xfId="90" applyNumberFormat="1" applyFont="1" applyFill="1" applyBorder="1" applyAlignment="1">
      <alignment horizontal="left" vertical="center"/>
    </xf>
    <xf numFmtId="3" fontId="23" fillId="26" borderId="39" xfId="90" applyNumberFormat="1" applyFont="1" applyFill="1" applyBorder="1" applyAlignment="1">
      <alignment horizontal="center" vertical="center"/>
    </xf>
    <xf numFmtId="3" fontId="23" fillId="26" borderId="39" xfId="90" applyNumberFormat="1" applyFont="1" applyFill="1" applyBorder="1" applyAlignment="1">
      <alignment horizontal="left" vertical="center" indent="1"/>
    </xf>
    <xf numFmtId="3" fontId="23" fillId="26" borderId="40" xfId="90" applyNumberFormat="1" applyFont="1" applyFill="1" applyBorder="1" applyAlignment="1">
      <alignment horizontal="center" vertical="center"/>
    </xf>
    <xf numFmtId="0" fontId="3" fillId="26" borderId="0" xfId="69" applyFill="1"/>
    <xf numFmtId="0" fontId="3" fillId="26" borderId="0" xfId="69" applyFill="1" applyAlignment="1">
      <alignment horizontal="center" vertical="center"/>
    </xf>
    <xf numFmtId="0" fontId="23" fillId="26" borderId="0" xfId="69" applyFont="1" applyFill="1" applyAlignment="1">
      <alignment horizontal="center" vertical="center"/>
    </xf>
    <xf numFmtId="0" fontId="3" fillId="26" borderId="0" xfId="69" applyFill="1" applyAlignment="1">
      <alignment horizontal="center"/>
    </xf>
    <xf numFmtId="0" fontId="30" fillId="29" borderId="41" xfId="0" applyFont="1" applyFill="1" applyBorder="1" applyAlignment="1">
      <alignment horizontal="right" vertical="center" wrapText="1"/>
    </xf>
    <xf numFmtId="0" fontId="3" fillId="0" borderId="0" xfId="69" applyAlignment="1">
      <alignment horizontal="right"/>
    </xf>
    <xf numFmtId="3" fontId="23" fillId="31" borderId="39" xfId="90" applyNumberFormat="1" applyFont="1" applyFill="1" applyBorder="1" applyAlignment="1">
      <alignment vertical="center" wrapText="1"/>
    </xf>
    <xf numFmtId="0" fontId="30" fillId="32" borderId="42" xfId="0" applyFont="1" applyFill="1" applyBorder="1" applyAlignment="1">
      <alignment horizontal="center" vertical="center" wrapText="1"/>
    </xf>
    <xf numFmtId="171" fontId="31" fillId="31" borderId="41" xfId="0" applyNumberFormat="1" applyFont="1" applyFill="1" applyBorder="1" applyAlignment="1">
      <alignment horizontal="right" vertical="center" wrapText="1"/>
    </xf>
    <xf numFmtId="3" fontId="23" fillId="31" borderId="39" xfId="90" applyNumberFormat="1" applyFont="1" applyFill="1" applyBorder="1" applyAlignment="1" applyProtection="1">
      <alignment vertical="center" wrapText="1"/>
    </xf>
    <xf numFmtId="0" fontId="30" fillId="32" borderId="41" xfId="0" applyFont="1" applyFill="1" applyBorder="1" applyAlignment="1">
      <alignment horizontal="center" vertical="center" wrapText="1"/>
    </xf>
    <xf numFmtId="43" fontId="27" fillId="0" borderId="0" xfId="0" applyNumberFormat="1" applyFont="1"/>
    <xf numFmtId="0" fontId="3" fillId="26" borderId="19" xfId="0" applyFont="1" applyFill="1" applyBorder="1" applyAlignment="1">
      <alignment vertical="center" wrapText="1"/>
    </xf>
    <xf numFmtId="0" fontId="3" fillId="26" borderId="20" xfId="0" applyFont="1" applyFill="1" applyBorder="1" applyAlignment="1">
      <alignment vertical="center" wrapText="1"/>
    </xf>
    <xf numFmtId="9" fontId="3" fillId="0" borderId="20" xfId="74" applyFont="1" applyFill="1" applyBorder="1" applyAlignment="1">
      <alignment vertical="center" wrapText="1"/>
    </xf>
    <xf numFmtId="0" fontId="22" fillId="25" borderId="10" xfId="0" applyFont="1" applyFill="1" applyBorder="1" applyAlignment="1">
      <alignment horizontal="center"/>
    </xf>
    <xf numFmtId="0" fontId="22" fillId="25" borderId="22" xfId="0" applyFont="1" applyFill="1" applyBorder="1" applyAlignment="1">
      <alignment horizontal="center" wrapText="1"/>
    </xf>
    <xf numFmtId="0" fontId="22" fillId="25" borderId="22" xfId="0" applyFont="1" applyFill="1" applyBorder="1" applyAlignment="1">
      <alignment horizontal="center"/>
    </xf>
    <xf numFmtId="0" fontId="22" fillId="25" borderId="11" xfId="0" applyFont="1" applyFill="1" applyBorder="1" applyAlignment="1">
      <alignment horizontal="center"/>
    </xf>
    <xf numFmtId="0" fontId="22" fillId="25" borderId="12" xfId="0" applyFont="1" applyFill="1" applyBorder="1" applyAlignment="1">
      <alignment horizontal="center"/>
    </xf>
    <xf numFmtId="0" fontId="22" fillId="25" borderId="28" xfId="0" applyFont="1" applyFill="1" applyBorder="1" applyAlignment="1">
      <alignment horizontal="center"/>
    </xf>
    <xf numFmtId="0" fontId="22" fillId="25" borderId="20" xfId="0" applyFont="1" applyFill="1" applyBorder="1" applyAlignment="1">
      <alignment horizontal="center"/>
    </xf>
    <xf numFmtId="0" fontId="27" fillId="26" borderId="0" xfId="0" applyFont="1" applyFill="1"/>
    <xf numFmtId="0" fontId="27" fillId="0" borderId="28" xfId="0" applyFont="1" applyBorder="1"/>
    <xf numFmtId="168" fontId="27" fillId="0" borderId="20" xfId="37" applyFont="1" applyBorder="1"/>
    <xf numFmtId="0" fontId="27" fillId="0" borderId="20" xfId="0" applyFont="1" applyBorder="1"/>
    <xf numFmtId="44" fontId="27" fillId="0" borderId="0" xfId="0" applyNumberFormat="1" applyFont="1"/>
    <xf numFmtId="168" fontId="27" fillId="0" borderId="28" xfId="37" applyFont="1" applyBorder="1"/>
    <xf numFmtId="168" fontId="26" fillId="0" borderId="20" xfId="37" applyFont="1" applyBorder="1"/>
    <xf numFmtId="168" fontId="27" fillId="0" borderId="0" xfId="37" applyFont="1"/>
    <xf numFmtId="181" fontId="3" fillId="26" borderId="20" xfId="37" applyNumberFormat="1" applyFont="1" applyFill="1" applyBorder="1" applyAlignment="1">
      <alignment vertical="center" wrapText="1"/>
    </xf>
    <xf numFmtId="167" fontId="3" fillId="0" borderId="20" xfId="45" applyFont="1" applyFill="1" applyBorder="1" applyAlignment="1">
      <alignment vertical="center" wrapText="1"/>
    </xf>
    <xf numFmtId="167" fontId="3" fillId="0" borderId="23" xfId="45" applyFont="1" applyFill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172" fontId="3" fillId="0" borderId="20" xfId="0" applyNumberFormat="1" applyFont="1" applyBorder="1" applyAlignment="1">
      <alignment vertical="center" wrapText="1"/>
    </xf>
    <xf numFmtId="0" fontId="3" fillId="26" borderId="30" xfId="0" applyFont="1" applyFill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9" fontId="27" fillId="0" borderId="25" xfId="74" applyFont="1" applyFill="1" applyBorder="1" applyAlignment="1">
      <alignment vertical="center"/>
    </xf>
    <xf numFmtId="167" fontId="3" fillId="0" borderId="31" xfId="45" applyFont="1" applyFill="1" applyBorder="1" applyAlignment="1">
      <alignment vertical="center" wrapText="1"/>
    </xf>
    <xf numFmtId="0" fontId="3" fillId="25" borderId="43" xfId="0" applyFont="1" applyFill="1" applyBorder="1" applyAlignment="1">
      <alignment horizontal="center" vertical="center"/>
    </xf>
    <xf numFmtId="0" fontId="3" fillId="25" borderId="34" xfId="0" applyFont="1" applyFill="1" applyBorder="1" applyAlignment="1">
      <alignment horizontal="center" vertical="center"/>
    </xf>
    <xf numFmtId="0" fontId="3" fillId="25" borderId="33" xfId="0" applyFont="1" applyFill="1" applyBorder="1" applyAlignment="1">
      <alignment horizontal="center" vertical="center"/>
    </xf>
    <xf numFmtId="0" fontId="22" fillId="25" borderId="43" xfId="0" applyFont="1" applyFill="1" applyBorder="1" applyAlignment="1">
      <alignment horizontal="center"/>
    </xf>
    <xf numFmtId="0" fontId="22" fillId="25" borderId="34" xfId="0" applyFont="1" applyFill="1" applyBorder="1" applyAlignment="1">
      <alignment horizontal="center"/>
    </xf>
    <xf numFmtId="0" fontId="22" fillId="25" borderId="33" xfId="0" applyFont="1" applyFill="1" applyBorder="1" applyAlignment="1">
      <alignment horizontal="center"/>
    </xf>
    <xf numFmtId="0" fontId="26" fillId="0" borderId="27" xfId="0" applyFont="1" applyBorder="1" applyAlignment="1">
      <alignment horizontal="center" wrapText="1"/>
    </xf>
    <xf numFmtId="0" fontId="26" fillId="0" borderId="18" xfId="0" applyFont="1" applyBorder="1" applyAlignment="1">
      <alignment horizontal="center" wrapText="1"/>
    </xf>
    <xf numFmtId="0" fontId="26" fillId="0" borderId="16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0" borderId="14" xfId="0" applyFont="1" applyBorder="1" applyAlignment="1">
      <alignment horizontal="center"/>
    </xf>
    <xf numFmtId="0" fontId="27" fillId="0" borderId="15" xfId="0" applyFont="1" applyBorder="1" applyAlignment="1">
      <alignment horizontal="center"/>
    </xf>
    <xf numFmtId="0" fontId="27" fillId="0" borderId="24" xfId="0" applyFont="1" applyBorder="1" applyAlignment="1">
      <alignment horizontal="center"/>
    </xf>
    <xf numFmtId="0" fontId="27" fillId="0" borderId="29" xfId="0" applyFont="1" applyBorder="1" applyAlignment="1">
      <alignment horizontal="center"/>
    </xf>
    <xf numFmtId="0" fontId="22" fillId="27" borderId="16" xfId="0" applyFont="1" applyFill="1" applyBorder="1" applyAlignment="1">
      <alignment horizontal="center" vertical="center" wrapText="1"/>
    </xf>
    <xf numFmtId="0" fontId="22" fillId="27" borderId="26" xfId="0" applyFont="1" applyFill="1" applyBorder="1" applyAlignment="1">
      <alignment horizontal="center" vertical="center" wrapText="1"/>
    </xf>
    <xf numFmtId="0" fontId="22" fillId="27" borderId="17" xfId="0" applyFont="1" applyFill="1" applyBorder="1" applyAlignment="1">
      <alignment horizontal="center" vertical="center" wrapText="1"/>
    </xf>
    <xf numFmtId="182" fontId="22" fillId="0" borderId="35" xfId="0" applyNumberFormat="1" applyFont="1" applyBorder="1" applyAlignment="1">
      <alignment horizontal="center" vertical="center"/>
    </xf>
    <xf numFmtId="182" fontId="22" fillId="0" borderId="0" xfId="0" applyNumberFormat="1" applyFont="1" applyAlignment="1">
      <alignment horizontal="center" vertical="center"/>
    </xf>
    <xf numFmtId="182" fontId="22" fillId="0" borderId="36" xfId="0" applyNumberFormat="1" applyFont="1" applyBorder="1" applyAlignment="1">
      <alignment horizontal="center" vertical="center"/>
    </xf>
    <xf numFmtId="49" fontId="22" fillId="0" borderId="37" xfId="0" applyNumberFormat="1" applyFont="1" applyBorder="1" applyAlignment="1">
      <alignment horizontal="center" vertical="center"/>
    </xf>
    <xf numFmtId="49" fontId="22" fillId="0" borderId="14" xfId="0" applyNumberFormat="1" applyFont="1" applyBorder="1" applyAlignment="1">
      <alignment horizontal="center" vertical="center"/>
    </xf>
    <xf numFmtId="0" fontId="26" fillId="0" borderId="26" xfId="0" applyFont="1" applyBorder="1" applyAlignment="1">
      <alignment horizontal="center"/>
    </xf>
    <xf numFmtId="0" fontId="26" fillId="0" borderId="17" xfId="0" applyFont="1" applyBorder="1" applyAlignment="1">
      <alignment horizontal="center"/>
    </xf>
    <xf numFmtId="0" fontId="32" fillId="26" borderId="41" xfId="69" applyFont="1" applyFill="1" applyBorder="1" applyAlignment="1">
      <alignment horizontal="center" vertical="center" wrapText="1"/>
    </xf>
    <xf numFmtId="0" fontId="33" fillId="28" borderId="41" xfId="90" applyFont="1" applyFill="1" applyBorder="1" applyAlignment="1" applyProtection="1">
      <alignment horizontal="center" vertical="center"/>
    </xf>
    <xf numFmtId="168" fontId="26" fillId="0" borderId="21" xfId="37" applyFont="1" applyBorder="1"/>
  </cellXfs>
  <cellStyles count="92">
    <cellStyle name="20% - Énfasis1 2" xfId="1" xr:uid="{00000000-0005-0000-0000-000000000000}"/>
    <cellStyle name="20% - Énfasis2 2" xfId="2" xr:uid="{00000000-0005-0000-0000-000001000000}"/>
    <cellStyle name="20% - Énfasis3 2" xfId="3" xr:uid="{00000000-0005-0000-0000-000002000000}"/>
    <cellStyle name="20% - Énfasis4 2" xfId="4" xr:uid="{00000000-0005-0000-0000-000003000000}"/>
    <cellStyle name="20% - Énfasis5 2" xfId="5" xr:uid="{00000000-0005-0000-0000-000004000000}"/>
    <cellStyle name="20% - Énfasis6 2" xfId="6" xr:uid="{00000000-0005-0000-0000-000005000000}"/>
    <cellStyle name="40% - Énfasis1 2" xfId="7" xr:uid="{00000000-0005-0000-0000-000006000000}"/>
    <cellStyle name="40% - Énfasis2 2" xfId="8" xr:uid="{00000000-0005-0000-0000-000007000000}"/>
    <cellStyle name="40% - Énfasis3 2" xfId="9" xr:uid="{00000000-0005-0000-0000-000008000000}"/>
    <cellStyle name="40% - Énfasis4 2" xfId="10" xr:uid="{00000000-0005-0000-0000-000009000000}"/>
    <cellStyle name="40% - Énfasis5 2" xfId="11" xr:uid="{00000000-0005-0000-0000-00000A000000}"/>
    <cellStyle name="40% - Énfasis6 2" xfId="12" xr:uid="{00000000-0005-0000-0000-00000B000000}"/>
    <cellStyle name="60% - Énfasis1 2" xfId="13" xr:uid="{00000000-0005-0000-0000-00000C000000}"/>
    <cellStyle name="60% - Énfasis2 2" xfId="14" xr:uid="{00000000-0005-0000-0000-00000D000000}"/>
    <cellStyle name="60% - Énfasis3 2" xfId="15" xr:uid="{00000000-0005-0000-0000-00000E000000}"/>
    <cellStyle name="60% - Énfasis4 2" xfId="16" xr:uid="{00000000-0005-0000-0000-00000F000000}"/>
    <cellStyle name="60% - Énfasis5 2" xfId="17" xr:uid="{00000000-0005-0000-0000-000010000000}"/>
    <cellStyle name="60% - Énfasis6 2" xfId="18" xr:uid="{00000000-0005-0000-0000-000011000000}"/>
    <cellStyle name="Buena 2" xfId="19" xr:uid="{00000000-0005-0000-0000-000012000000}"/>
    <cellStyle name="Bueno" xfId="20" builtinId="26"/>
    <cellStyle name="Cálculo 2" xfId="21" xr:uid="{00000000-0005-0000-0000-000014000000}"/>
    <cellStyle name="Celda de comprobación 2" xfId="22" xr:uid="{00000000-0005-0000-0000-000015000000}"/>
    <cellStyle name="Celda vinculada 2" xfId="23" xr:uid="{00000000-0005-0000-0000-000016000000}"/>
    <cellStyle name="Comma 2" xfId="24" xr:uid="{00000000-0005-0000-0000-000017000000}"/>
    <cellStyle name="Currency 2" xfId="25" xr:uid="{00000000-0005-0000-0000-000018000000}"/>
    <cellStyle name="Currency 3" xfId="26" xr:uid="{00000000-0005-0000-0000-000019000000}"/>
    <cellStyle name="Encabezado 4 2" xfId="27" xr:uid="{00000000-0005-0000-0000-00001A000000}"/>
    <cellStyle name="Énfasis1 2" xfId="28" xr:uid="{00000000-0005-0000-0000-00001B000000}"/>
    <cellStyle name="Énfasis2 2" xfId="29" xr:uid="{00000000-0005-0000-0000-00001C000000}"/>
    <cellStyle name="Énfasis3 2" xfId="30" xr:uid="{00000000-0005-0000-0000-00001D000000}"/>
    <cellStyle name="Énfasis4 2" xfId="31" xr:uid="{00000000-0005-0000-0000-00001E000000}"/>
    <cellStyle name="Énfasis5 2" xfId="32" xr:uid="{00000000-0005-0000-0000-00001F000000}"/>
    <cellStyle name="Énfasis6 2" xfId="33" xr:uid="{00000000-0005-0000-0000-000020000000}"/>
    <cellStyle name="Entrada 2" xfId="34" xr:uid="{00000000-0005-0000-0000-000021000000}"/>
    <cellStyle name="Excel_BuiltIn_Comma 1" xfId="35" xr:uid="{00000000-0005-0000-0000-000022000000}"/>
    <cellStyle name="Incorrecto 2" xfId="36" xr:uid="{00000000-0005-0000-0000-000023000000}"/>
    <cellStyle name="Millares" xfId="37" builtinId="3"/>
    <cellStyle name="Millares [0] 2" xfId="38" xr:uid="{00000000-0005-0000-0000-000026000000}"/>
    <cellStyle name="Millares 2" xfId="39" xr:uid="{00000000-0005-0000-0000-000027000000}"/>
    <cellStyle name="Millares 2 2" xfId="40" xr:uid="{00000000-0005-0000-0000-000028000000}"/>
    <cellStyle name="Millares 2 2 2" xfId="41" xr:uid="{00000000-0005-0000-0000-000029000000}"/>
    <cellStyle name="Millares 3" xfId="42" xr:uid="{00000000-0005-0000-0000-00002A000000}"/>
    <cellStyle name="Millares 4" xfId="43" xr:uid="{00000000-0005-0000-0000-00002B000000}"/>
    <cellStyle name="Millares 8" xfId="44" xr:uid="{00000000-0005-0000-0000-00002C000000}"/>
    <cellStyle name="Moneda" xfId="45" builtinId="4"/>
    <cellStyle name="Moneda [0]" xfId="46" builtinId="7"/>
    <cellStyle name="Moneda [0] 2" xfId="47" xr:uid="{00000000-0005-0000-0000-00002F000000}"/>
    <cellStyle name="Moneda 2" xfId="48" xr:uid="{00000000-0005-0000-0000-000030000000}"/>
    <cellStyle name="Moneda 2 2" xfId="49" xr:uid="{00000000-0005-0000-0000-000031000000}"/>
    <cellStyle name="Moneda 2 2 2 2" xfId="50" xr:uid="{00000000-0005-0000-0000-000032000000}"/>
    <cellStyle name="Moneda 3" xfId="51" xr:uid="{00000000-0005-0000-0000-000033000000}"/>
    <cellStyle name="Moneda 3 2" xfId="52" xr:uid="{00000000-0005-0000-0000-000034000000}"/>
    <cellStyle name="Moneda 4" xfId="53" xr:uid="{00000000-0005-0000-0000-000035000000}"/>
    <cellStyle name="Moneda 5" xfId="54" xr:uid="{00000000-0005-0000-0000-000036000000}"/>
    <cellStyle name="Moneda 6" xfId="55" xr:uid="{00000000-0005-0000-0000-000037000000}"/>
    <cellStyle name="Moneda 7" xfId="56" xr:uid="{00000000-0005-0000-0000-000038000000}"/>
    <cellStyle name="Neutral 2" xfId="57" xr:uid="{00000000-0005-0000-0000-000039000000}"/>
    <cellStyle name="Normal" xfId="0" builtinId="0"/>
    <cellStyle name="Normal 11" xfId="58" xr:uid="{00000000-0005-0000-0000-00003B000000}"/>
    <cellStyle name="Normal 13" xfId="59" xr:uid="{00000000-0005-0000-0000-00003C000000}"/>
    <cellStyle name="Normal 2" xfId="60" xr:uid="{00000000-0005-0000-0000-00003D000000}"/>
    <cellStyle name="Normal 2 2" xfId="61" xr:uid="{00000000-0005-0000-0000-00003E000000}"/>
    <cellStyle name="Normal 2 2 2" xfId="62" xr:uid="{00000000-0005-0000-0000-00003F000000}"/>
    <cellStyle name="Normal 2 3" xfId="63" xr:uid="{00000000-0005-0000-0000-000040000000}"/>
    <cellStyle name="Normal 2 3 2" xfId="64" xr:uid="{00000000-0005-0000-0000-000041000000}"/>
    <cellStyle name="Normal 2 4" xfId="65" xr:uid="{00000000-0005-0000-0000-000042000000}"/>
    <cellStyle name="Normal 2 4 2" xfId="66" xr:uid="{00000000-0005-0000-0000-000043000000}"/>
    <cellStyle name="Normal 3" xfId="67" xr:uid="{00000000-0005-0000-0000-000044000000}"/>
    <cellStyle name="Normal 3 2" xfId="68" xr:uid="{00000000-0005-0000-0000-000045000000}"/>
    <cellStyle name="Normal 4" xfId="69" xr:uid="{00000000-0005-0000-0000-000046000000}"/>
    <cellStyle name="Normal 5" xfId="70" xr:uid="{00000000-0005-0000-0000-000047000000}"/>
    <cellStyle name="Notas 2" xfId="71" xr:uid="{00000000-0005-0000-0000-000048000000}"/>
    <cellStyle name="Percent 2" xfId="72" xr:uid="{00000000-0005-0000-0000-000049000000}"/>
    <cellStyle name="Percent 3" xfId="73" xr:uid="{00000000-0005-0000-0000-00004A000000}"/>
    <cellStyle name="Porcentaje" xfId="74" builtinId="5"/>
    <cellStyle name="Porcentaje 2" xfId="75" xr:uid="{00000000-0005-0000-0000-00004C000000}"/>
    <cellStyle name="Porcentaje 3" xfId="76" xr:uid="{00000000-0005-0000-0000-00004D000000}"/>
    <cellStyle name="Porcentual 2" xfId="77" xr:uid="{00000000-0005-0000-0000-00004E000000}"/>
    <cellStyle name="Porcentual 2 10" xfId="78" xr:uid="{00000000-0005-0000-0000-00004F000000}"/>
    <cellStyle name="Porcentual 2 2" xfId="79" xr:uid="{00000000-0005-0000-0000-000050000000}"/>
    <cellStyle name="Porcentual 3" xfId="80" xr:uid="{00000000-0005-0000-0000-000051000000}"/>
    <cellStyle name="Porcentual 3 2" xfId="81" xr:uid="{00000000-0005-0000-0000-000052000000}"/>
    <cellStyle name="Porcentual 4" xfId="82" xr:uid="{00000000-0005-0000-0000-000053000000}"/>
    <cellStyle name="Porcentual_CASA CULTURA-playon-2010" xfId="83" xr:uid="{00000000-0005-0000-0000-000054000000}"/>
    <cellStyle name="Salida 2" xfId="84" xr:uid="{00000000-0005-0000-0000-000055000000}"/>
    <cellStyle name="Texto de advertencia 2" xfId="85" xr:uid="{00000000-0005-0000-0000-000056000000}"/>
    <cellStyle name="Texto explicativo 2" xfId="86" xr:uid="{00000000-0005-0000-0000-000057000000}"/>
    <cellStyle name="Título 2 2" xfId="87" xr:uid="{00000000-0005-0000-0000-000058000000}"/>
    <cellStyle name="Título 3 2" xfId="88" xr:uid="{00000000-0005-0000-0000-000059000000}"/>
    <cellStyle name="Título 4" xfId="89" xr:uid="{00000000-0005-0000-0000-00005A000000}"/>
    <cellStyle name="Total" xfId="90" builtinId="25"/>
    <cellStyle name="Total 2" xfId="91" xr:uid="{00000000-0005-0000-0000-00005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904875</xdr:colOff>
      <xdr:row>0</xdr:row>
      <xdr:rowOff>123825</xdr:rowOff>
    </xdr:from>
    <xdr:to>
      <xdr:col>10</xdr:col>
      <xdr:colOff>1028700</xdr:colOff>
      <xdr:row>1</xdr:row>
      <xdr:rowOff>238125</xdr:rowOff>
    </xdr:to>
    <xdr:pic>
      <xdr:nvPicPr>
        <xdr:cNvPr id="120895" name="Imagen 7" descr="GOBERNACIÓN DE SANTANDER-01">
          <a:extLst>
            <a:ext uri="{FF2B5EF4-FFF2-40B4-BE49-F238E27FC236}">
              <a16:creationId xmlns:a16="http://schemas.microsoft.com/office/drawing/2014/main" id="{00000000-0008-0000-0100-00003F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642" t="7921" r="13966" b="14851"/>
        <a:stretch>
          <a:fillRect/>
        </a:stretch>
      </xdr:blipFill>
      <xdr:spPr bwMode="auto">
        <a:xfrm>
          <a:off x="14220825" y="123825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123825</xdr:colOff>
      <xdr:row>0</xdr:row>
      <xdr:rowOff>66675</xdr:rowOff>
    </xdr:from>
    <xdr:to>
      <xdr:col>1</xdr:col>
      <xdr:colOff>809625</xdr:colOff>
      <xdr:row>1</xdr:row>
      <xdr:rowOff>238125</xdr:rowOff>
    </xdr:to>
    <xdr:pic>
      <xdr:nvPicPr>
        <xdr:cNvPr id="120896" name="Imagen 8" descr="GOBERNACIÓN DE SANTANDER-01">
          <a:extLst>
            <a:ext uri="{FF2B5EF4-FFF2-40B4-BE49-F238E27FC236}">
              <a16:creationId xmlns:a16="http://schemas.microsoft.com/office/drawing/2014/main" id="{00000000-0008-0000-0100-000040D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642" t="7921" r="13966" b="14851"/>
        <a:stretch>
          <a:fillRect/>
        </a:stretch>
      </xdr:blipFill>
      <xdr:spPr bwMode="auto">
        <a:xfrm>
          <a:off x="504825" y="66675"/>
          <a:ext cx="6858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2085975</xdr:colOff>
      <xdr:row>0</xdr:row>
      <xdr:rowOff>104775</xdr:rowOff>
    </xdr:from>
    <xdr:to>
      <xdr:col>6</xdr:col>
      <xdr:colOff>1485900</xdr:colOff>
      <xdr:row>2</xdr:row>
      <xdr:rowOff>276225</xdr:rowOff>
    </xdr:to>
    <xdr:pic>
      <xdr:nvPicPr>
        <xdr:cNvPr id="125982" name="Imagen 1">
          <a:extLst>
            <a:ext uri="{FF2B5EF4-FFF2-40B4-BE49-F238E27FC236}">
              <a16:creationId xmlns:a16="http://schemas.microsoft.com/office/drawing/2014/main" id="{00000000-0008-0000-0400-00001EE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104775"/>
          <a:ext cx="148590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P27"/>
  <sheetViews>
    <sheetView tabSelected="1" view="pageBreakPreview" topLeftCell="A4" zoomScale="87" zoomScaleNormal="100" zoomScaleSheetLayoutView="87" workbookViewId="0">
      <selection activeCell="C21" sqref="C21"/>
    </sheetView>
  </sheetViews>
  <sheetFormatPr baseColWidth="10" defaultColWidth="11.5" defaultRowHeight="13" x14ac:dyDescent="0.15"/>
  <cols>
    <col min="1" max="1" width="5.6640625" style="1" customWidth="1"/>
    <col min="2" max="2" width="13.1640625" style="1" customWidth="1"/>
    <col min="3" max="3" width="48.5" style="1" customWidth="1"/>
    <col min="4" max="4" width="13.83203125" style="1" customWidth="1"/>
    <col min="5" max="5" width="11.5" style="1"/>
    <col min="6" max="6" width="14.5" style="1" customWidth="1"/>
    <col min="7" max="7" width="26.33203125" style="1" customWidth="1"/>
    <col min="8" max="8" width="0" style="1" hidden="1" customWidth="1"/>
    <col min="9" max="9" width="26.5" style="1" hidden="1" customWidth="1"/>
    <col min="10" max="10" width="25.33203125" style="1" hidden="1" customWidth="1"/>
    <col min="11" max="11" width="27.1640625" style="1" hidden="1" customWidth="1"/>
    <col min="12" max="12" width="0" style="1" hidden="1" customWidth="1"/>
    <col min="13" max="13" width="26.83203125" style="1" hidden="1" customWidth="1"/>
    <col min="14" max="14" width="21.5" style="1" hidden="1" customWidth="1"/>
    <col min="15" max="15" width="19.6640625" style="1" customWidth="1"/>
    <col min="16" max="16" width="19.33203125" style="1" customWidth="1"/>
    <col min="17" max="16384" width="11.5" style="1"/>
  </cols>
  <sheetData>
    <row r="1" spans="2:16" ht="28.25" customHeight="1" thickBot="1" x14ac:dyDescent="0.2">
      <c r="B1" s="65"/>
      <c r="C1" s="67" t="s">
        <v>8</v>
      </c>
      <c r="D1" s="68"/>
      <c r="E1" s="68"/>
      <c r="F1" s="68"/>
      <c r="G1" s="69"/>
      <c r="H1" s="70"/>
      <c r="I1" s="71"/>
      <c r="J1" s="71"/>
      <c r="K1" s="71"/>
      <c r="L1" s="71"/>
      <c r="M1" s="72"/>
    </row>
    <row r="2" spans="2:16" ht="33" customHeight="1" thickBot="1" x14ac:dyDescent="0.2">
      <c r="B2" s="66"/>
      <c r="C2" s="76" t="s">
        <v>321</v>
      </c>
      <c r="D2" s="77"/>
      <c r="E2" s="77"/>
      <c r="F2" s="77"/>
      <c r="G2" s="78"/>
      <c r="H2" s="73"/>
      <c r="I2" s="74"/>
      <c r="J2" s="74"/>
      <c r="K2" s="74"/>
      <c r="L2" s="74"/>
      <c r="M2" s="75"/>
    </row>
    <row r="3" spans="2:16" ht="14" thickBot="1" x14ac:dyDescent="0.2">
      <c r="B3" s="3" t="s">
        <v>2</v>
      </c>
      <c r="C3" s="79"/>
      <c r="D3" s="80"/>
      <c r="E3" s="81"/>
      <c r="F3" s="82" t="s">
        <v>323</v>
      </c>
      <c r="G3" s="83"/>
      <c r="H3" s="84"/>
      <c r="I3" s="84"/>
      <c r="J3" s="84"/>
      <c r="K3" s="84"/>
      <c r="L3" s="84"/>
      <c r="M3" s="85"/>
    </row>
    <row r="4" spans="2:16" ht="14" x14ac:dyDescent="0.15">
      <c r="B4" s="35" t="s">
        <v>3</v>
      </c>
      <c r="C4" s="36" t="s">
        <v>7</v>
      </c>
      <c r="D4" s="37" t="s">
        <v>0</v>
      </c>
      <c r="E4" s="38" t="s">
        <v>4</v>
      </c>
      <c r="F4" s="38" t="s">
        <v>5</v>
      </c>
      <c r="G4" s="39" t="s">
        <v>322</v>
      </c>
      <c r="H4" s="40" t="s">
        <v>4</v>
      </c>
      <c r="I4" s="41" t="s">
        <v>6</v>
      </c>
      <c r="J4" s="41" t="s">
        <v>4</v>
      </c>
      <c r="K4" s="41" t="s">
        <v>6</v>
      </c>
      <c r="L4" s="41" t="s">
        <v>4</v>
      </c>
      <c r="M4" s="41" t="s">
        <v>6</v>
      </c>
    </row>
    <row r="5" spans="2:16" x14ac:dyDescent="0.15">
      <c r="B5" s="62" t="s">
        <v>332</v>
      </c>
      <c r="C5" s="63"/>
      <c r="D5" s="63"/>
      <c r="E5" s="63"/>
      <c r="F5" s="63"/>
      <c r="G5" s="64"/>
      <c r="H5" s="40"/>
      <c r="I5" s="41"/>
      <c r="J5" s="41"/>
      <c r="K5" s="41"/>
      <c r="L5" s="41"/>
      <c r="M5" s="41"/>
    </row>
    <row r="6" spans="2:16" ht="14" x14ac:dyDescent="0.15">
      <c r="B6" s="32">
        <v>1</v>
      </c>
      <c r="C6" s="33" t="s">
        <v>324</v>
      </c>
      <c r="D6" s="33" t="s">
        <v>0</v>
      </c>
      <c r="E6" s="50">
        <v>1</v>
      </c>
      <c r="F6" s="51"/>
      <c r="G6" s="52">
        <f>+E6*F6</f>
        <v>0</v>
      </c>
      <c r="H6" s="43"/>
      <c r="I6" s="44">
        <f>ROUND((H6*$F$6),2)</f>
        <v>0</v>
      </c>
      <c r="J6" s="44"/>
      <c r="K6" s="44">
        <f>ROUND((J6*$F$6),0)</f>
        <v>0</v>
      </c>
      <c r="L6" s="45"/>
      <c r="M6" s="44">
        <f>ROUND((L6*$F$6),0)</f>
        <v>0</v>
      </c>
      <c r="N6" s="31"/>
      <c r="O6" s="31"/>
      <c r="P6" s="46"/>
    </row>
    <row r="7" spans="2:16" ht="14" x14ac:dyDescent="0.15">
      <c r="B7" s="32">
        <v>2</v>
      </c>
      <c r="C7" s="33" t="s">
        <v>325</v>
      </c>
      <c r="D7" s="33" t="s">
        <v>0</v>
      </c>
      <c r="E7" s="50">
        <v>1</v>
      </c>
      <c r="F7" s="51"/>
      <c r="G7" s="52">
        <f t="shared" ref="G7:G19" si="0">+E7*F7</f>
        <v>0</v>
      </c>
      <c r="H7" s="43"/>
      <c r="I7" s="44">
        <f>ROUND((H7*$F$7),2)</f>
        <v>0</v>
      </c>
      <c r="J7" s="44"/>
      <c r="K7" s="44">
        <f>ROUND((J7*$F$7),2)</f>
        <v>0</v>
      </c>
      <c r="L7" s="45"/>
      <c r="M7" s="44">
        <f>ROUND((L7*$F$7),2)</f>
        <v>0</v>
      </c>
      <c r="N7" s="31"/>
      <c r="O7" s="31"/>
      <c r="P7" s="46"/>
    </row>
    <row r="8" spans="2:16" ht="14" x14ac:dyDescent="0.15">
      <c r="B8" s="32">
        <v>3</v>
      </c>
      <c r="C8" s="33" t="s">
        <v>326</v>
      </c>
      <c r="D8" s="33" t="s">
        <v>0</v>
      </c>
      <c r="E8" s="50">
        <v>1</v>
      </c>
      <c r="F8" s="51"/>
      <c r="G8" s="52">
        <f t="shared" si="0"/>
        <v>0</v>
      </c>
      <c r="H8" s="43"/>
      <c r="I8" s="44">
        <f>ROUND((H8*$F$8),2)</f>
        <v>0</v>
      </c>
      <c r="J8" s="44"/>
      <c r="K8" s="44">
        <f>ROUND((J8*$F$8),2)</f>
        <v>0</v>
      </c>
      <c r="L8" s="45"/>
      <c r="M8" s="44">
        <f>ROUND((L8*$F$8),2)</f>
        <v>0</v>
      </c>
      <c r="N8" s="31"/>
      <c r="O8" s="31"/>
      <c r="P8" s="46"/>
    </row>
    <row r="9" spans="2:16" ht="14" x14ac:dyDescent="0.15">
      <c r="B9" s="32">
        <v>4</v>
      </c>
      <c r="C9" s="33" t="s">
        <v>327</v>
      </c>
      <c r="D9" s="33" t="s">
        <v>0</v>
      </c>
      <c r="E9" s="50">
        <v>1</v>
      </c>
      <c r="F9" s="51"/>
      <c r="G9" s="52">
        <f t="shared" si="0"/>
        <v>0</v>
      </c>
      <c r="H9" s="43"/>
      <c r="I9" s="44">
        <f>ROUND((H9*$F$9),2)</f>
        <v>0</v>
      </c>
      <c r="J9" s="44"/>
      <c r="K9" s="44">
        <f>ROUND((J9*$F$9),0)</f>
        <v>0</v>
      </c>
      <c r="L9" s="45"/>
      <c r="M9" s="44">
        <f>ROUND((L9*$F$9),0)</f>
        <v>0</v>
      </c>
      <c r="N9" s="31"/>
      <c r="O9" s="31"/>
      <c r="P9" s="46"/>
    </row>
    <row r="10" spans="2:16" ht="21" customHeight="1" x14ac:dyDescent="0.15">
      <c r="B10" s="32">
        <v>5</v>
      </c>
      <c r="C10" s="33" t="s">
        <v>328</v>
      </c>
      <c r="D10" s="33" t="s">
        <v>0</v>
      </c>
      <c r="E10" s="50">
        <v>1</v>
      </c>
      <c r="F10" s="51"/>
      <c r="G10" s="52">
        <f t="shared" si="0"/>
        <v>0</v>
      </c>
      <c r="H10" s="43"/>
      <c r="I10" s="44">
        <f>ROUND((H10*$F$10),4)</f>
        <v>0</v>
      </c>
      <c r="J10" s="44"/>
      <c r="K10" s="44">
        <f>ROUND((J10*$F$10),0)</f>
        <v>0</v>
      </c>
      <c r="L10" s="45"/>
      <c r="M10" s="44">
        <f>ROUND((L10*$F$10),2)</f>
        <v>0</v>
      </c>
      <c r="N10" s="31"/>
      <c r="O10" s="31"/>
      <c r="P10" s="46"/>
    </row>
    <row r="11" spans="2:16" ht="14" x14ac:dyDescent="0.15">
      <c r="B11" s="32">
        <v>6</v>
      </c>
      <c r="C11" s="33" t="s">
        <v>329</v>
      </c>
      <c r="D11" s="33" t="s">
        <v>0</v>
      </c>
      <c r="E11" s="50">
        <v>1</v>
      </c>
      <c r="F11" s="51"/>
      <c r="G11" s="52">
        <f t="shared" si="0"/>
        <v>0</v>
      </c>
      <c r="H11" s="43"/>
      <c r="I11" s="44">
        <f>ROUND((H11*$F$11),2)</f>
        <v>0</v>
      </c>
      <c r="J11" s="44"/>
      <c r="K11" s="44">
        <f>ROUND((J11*$F$11),0)</f>
        <v>0</v>
      </c>
      <c r="L11" s="45"/>
      <c r="M11" s="44">
        <f>ROUND((L11*$F$11),0)</f>
        <v>0</v>
      </c>
      <c r="N11" s="31"/>
      <c r="O11" s="31"/>
      <c r="P11" s="46"/>
    </row>
    <row r="12" spans="2:16" ht="14" x14ac:dyDescent="0.15">
      <c r="B12" s="32">
        <v>7</v>
      </c>
      <c r="C12" s="33" t="s">
        <v>330</v>
      </c>
      <c r="D12" s="33" t="s">
        <v>0</v>
      </c>
      <c r="E12" s="50">
        <v>1</v>
      </c>
      <c r="F12" s="51"/>
      <c r="G12" s="52">
        <f t="shared" si="0"/>
        <v>0</v>
      </c>
      <c r="H12" s="43"/>
      <c r="I12" s="44">
        <f>ROUND((H12*$F$12),2)</f>
        <v>0</v>
      </c>
      <c r="J12" s="44"/>
      <c r="K12" s="44">
        <f>ROUND((J12*$F$12),0)</f>
        <v>0</v>
      </c>
      <c r="L12" s="45"/>
      <c r="M12" s="44">
        <f>ROUND((L12*$F$12),0)</f>
        <v>0</v>
      </c>
      <c r="N12" s="31"/>
      <c r="O12" s="31"/>
      <c r="P12" s="46"/>
    </row>
    <row r="13" spans="2:16" ht="14" x14ac:dyDescent="0.15">
      <c r="B13" s="32">
        <v>8</v>
      </c>
      <c r="C13" s="33" t="s">
        <v>331</v>
      </c>
      <c r="D13" s="33" t="s">
        <v>0</v>
      </c>
      <c r="E13" s="50">
        <v>1</v>
      </c>
      <c r="F13" s="51"/>
      <c r="G13" s="52">
        <f t="shared" si="0"/>
        <v>0</v>
      </c>
      <c r="H13" s="43"/>
      <c r="I13" s="44">
        <f>ROUND((H13*$F$13),2)</f>
        <v>0</v>
      </c>
      <c r="J13" s="44"/>
      <c r="K13" s="44">
        <f>ROUND((J13*$F$13),0)</f>
        <v>0</v>
      </c>
      <c r="L13" s="45"/>
      <c r="M13" s="44">
        <f>ROUND((L13*$F$13),0)</f>
        <v>0</v>
      </c>
      <c r="N13" s="31"/>
      <c r="O13" s="31"/>
      <c r="P13" s="46"/>
    </row>
    <row r="14" spans="2:16" x14ac:dyDescent="0.15">
      <c r="B14" s="59" t="s">
        <v>333</v>
      </c>
      <c r="C14" s="60"/>
      <c r="D14" s="60"/>
      <c r="E14" s="60"/>
      <c r="F14" s="60"/>
      <c r="G14" s="61"/>
      <c r="H14" s="43"/>
      <c r="I14" s="44">
        <f>ROUND((H14*$F$14),2)</f>
        <v>0</v>
      </c>
      <c r="J14" s="44"/>
      <c r="K14" s="44">
        <f>ROUND((J14*$F$14),0)</f>
        <v>0</v>
      </c>
      <c r="L14" s="45"/>
      <c r="M14" s="44">
        <f>ROUND((L14*$F$14),0)</f>
        <v>0</v>
      </c>
      <c r="N14" s="31"/>
      <c r="O14" s="31"/>
      <c r="P14" s="46"/>
    </row>
    <row r="15" spans="2:16" ht="20" customHeight="1" x14ac:dyDescent="0.15">
      <c r="B15" s="32">
        <v>9</v>
      </c>
      <c r="C15" s="53" t="s">
        <v>334</v>
      </c>
      <c r="D15" s="53" t="s">
        <v>1</v>
      </c>
      <c r="E15" s="53">
        <v>1</v>
      </c>
      <c r="F15" s="51"/>
      <c r="G15" s="52">
        <f t="shared" si="0"/>
        <v>0</v>
      </c>
      <c r="H15" s="47"/>
      <c r="I15" s="48">
        <f>SUM(I6:I14)</f>
        <v>0</v>
      </c>
      <c r="J15" s="48"/>
      <c r="K15" s="48">
        <f>SUM(K6:K14)</f>
        <v>0</v>
      </c>
      <c r="L15" s="44"/>
      <c r="M15" s="48">
        <f>SUM(M6:M14)</f>
        <v>0</v>
      </c>
      <c r="N15" s="31"/>
      <c r="O15" s="31"/>
      <c r="P15" s="46"/>
    </row>
    <row r="16" spans="2:16" ht="14" x14ac:dyDescent="0.15">
      <c r="B16" s="32">
        <v>10</v>
      </c>
      <c r="C16" s="53" t="s">
        <v>335</v>
      </c>
      <c r="D16" s="53" t="s">
        <v>1</v>
      </c>
      <c r="E16" s="53">
        <v>1</v>
      </c>
      <c r="F16" s="53"/>
      <c r="G16" s="52">
        <f t="shared" si="0"/>
        <v>0</v>
      </c>
      <c r="H16" s="47"/>
      <c r="I16" s="48">
        <f>+I15</f>
        <v>0</v>
      </c>
      <c r="J16" s="48"/>
      <c r="K16" s="48">
        <f>+K15</f>
        <v>0</v>
      </c>
      <c r="L16" s="44"/>
      <c r="M16" s="48">
        <f>+M15</f>
        <v>0</v>
      </c>
      <c r="N16" s="31"/>
      <c r="O16" s="31"/>
      <c r="P16" s="46"/>
    </row>
    <row r="17" spans="2:16" ht="28" x14ac:dyDescent="0.15">
      <c r="B17" s="32">
        <v>11</v>
      </c>
      <c r="C17" s="53" t="s">
        <v>339</v>
      </c>
      <c r="D17" s="53" t="s">
        <v>1</v>
      </c>
      <c r="E17" s="53">
        <v>1</v>
      </c>
      <c r="F17" s="54"/>
      <c r="G17" s="52">
        <f t="shared" ref="G17" si="1">+E17*F17</f>
        <v>0</v>
      </c>
      <c r="H17" s="47"/>
      <c r="I17" s="88"/>
      <c r="J17" s="88"/>
      <c r="K17" s="88"/>
      <c r="L17" s="44"/>
      <c r="M17" s="88"/>
      <c r="N17" s="31"/>
      <c r="O17" s="31"/>
      <c r="P17" s="46"/>
    </row>
    <row r="18" spans="2:16" ht="32" customHeight="1" x14ac:dyDescent="0.15">
      <c r="B18" s="32">
        <v>12</v>
      </c>
      <c r="C18" s="53" t="s">
        <v>336</v>
      </c>
      <c r="D18" s="53" t="s">
        <v>1</v>
      </c>
      <c r="E18" s="53">
        <v>1</v>
      </c>
      <c r="F18" s="54"/>
      <c r="G18" s="52">
        <f t="shared" si="0"/>
        <v>0</v>
      </c>
      <c r="H18" s="43"/>
      <c r="I18" s="4">
        <f>ROUND((I$16*$F$18),2)</f>
        <v>0</v>
      </c>
      <c r="J18" s="4"/>
      <c r="K18" s="4">
        <f>ROUND((K$16*$F$18),0)</f>
        <v>0</v>
      </c>
      <c r="L18" s="45"/>
      <c r="M18" s="4">
        <v>0</v>
      </c>
      <c r="N18" s="31"/>
      <c r="O18" s="31"/>
      <c r="P18" s="46"/>
    </row>
    <row r="19" spans="2:16" ht="15" customHeight="1" x14ac:dyDescent="0.15">
      <c r="B19" s="32">
        <v>13</v>
      </c>
      <c r="C19" s="53" t="s">
        <v>337</v>
      </c>
      <c r="D19" s="53" t="s">
        <v>1</v>
      </c>
      <c r="E19" s="53">
        <v>1</v>
      </c>
      <c r="F19" s="34"/>
      <c r="G19" s="52">
        <f t="shared" si="0"/>
        <v>0</v>
      </c>
      <c r="H19" s="43"/>
      <c r="I19" s="4">
        <f>ROUND((I$16*$F$19),2)</f>
        <v>0</v>
      </c>
      <c r="J19" s="4"/>
      <c r="K19" s="4">
        <f>ROUND((K$16*$F$19),0)</f>
        <v>0</v>
      </c>
      <c r="L19" s="45"/>
      <c r="M19" s="4">
        <f>ROUND((M$16*$F$19),0)</f>
        <v>0</v>
      </c>
      <c r="N19" s="31"/>
      <c r="O19" s="31"/>
      <c r="P19" s="46"/>
    </row>
    <row r="20" spans="2:16" ht="15" customHeight="1" thickBot="1" x14ac:dyDescent="0.2">
      <c r="B20" s="55">
        <v>14</v>
      </c>
      <c r="C20" s="56" t="s">
        <v>338</v>
      </c>
      <c r="D20" s="56" t="s">
        <v>1</v>
      </c>
      <c r="E20" s="56">
        <v>1</v>
      </c>
      <c r="F20" s="57"/>
      <c r="G20" s="58">
        <f t="shared" ref="G20" si="2">+E20*F20</f>
        <v>0</v>
      </c>
      <c r="H20" s="43"/>
      <c r="I20" s="4"/>
      <c r="J20" s="4"/>
      <c r="K20" s="4"/>
      <c r="L20" s="45"/>
      <c r="M20" s="4"/>
      <c r="N20" s="31"/>
      <c r="O20" s="31"/>
      <c r="P20" s="46"/>
    </row>
    <row r="21" spans="2:16" x14ac:dyDescent="0.15">
      <c r="B21" s="2"/>
      <c r="C21" s="2"/>
      <c r="D21" s="2"/>
      <c r="E21" s="2"/>
      <c r="F21" s="2"/>
      <c r="G21" s="2"/>
    </row>
    <row r="22" spans="2:16" x14ac:dyDescent="0.15">
      <c r="B22" s="2"/>
      <c r="C22" s="2"/>
      <c r="D22" s="2"/>
      <c r="E22" s="2"/>
      <c r="F22" s="2"/>
      <c r="G22" s="2"/>
      <c r="I22" s="49"/>
      <c r="J22" s="49"/>
      <c r="K22" s="49"/>
      <c r="M22" s="49"/>
    </row>
    <row r="24" spans="2:16" x14ac:dyDescent="0.15">
      <c r="H24" s="46"/>
      <c r="I24" s="46"/>
      <c r="K24" s="46"/>
      <c r="M24" s="46"/>
      <c r="N24" s="46"/>
    </row>
    <row r="25" spans="2:16" x14ac:dyDescent="0.15">
      <c r="B25" s="42"/>
    </row>
    <row r="26" spans="2:16" x14ac:dyDescent="0.15">
      <c r="B26" s="42"/>
    </row>
    <row r="27" spans="2:16" x14ac:dyDescent="0.15">
      <c r="B27" s="42"/>
    </row>
  </sheetData>
  <mergeCells count="9">
    <mergeCell ref="B14:G14"/>
    <mergeCell ref="B5:G5"/>
    <mergeCell ref="B1:B2"/>
    <mergeCell ref="C1:G1"/>
    <mergeCell ref="H1:M2"/>
    <mergeCell ref="C2:G2"/>
    <mergeCell ref="C3:E3"/>
    <mergeCell ref="F3:G3"/>
    <mergeCell ref="H3:M3"/>
  </mergeCells>
  <phoneticPr fontId="34" type="noConversion"/>
  <pageMargins left="1" right="1" top="1" bottom="1" header="0.5" footer="0.5"/>
  <pageSetup paperSize="149" scale="8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G165"/>
  <sheetViews>
    <sheetView topLeftCell="A142" workbookViewId="0">
      <selection activeCell="E21" sqref="E21"/>
    </sheetView>
  </sheetViews>
  <sheetFormatPr baseColWidth="10" defaultRowHeight="15" x14ac:dyDescent="0.2"/>
  <cols>
    <col min="1" max="1" width="2.6640625" customWidth="1"/>
    <col min="2" max="2" width="5.5" style="20" customWidth="1"/>
    <col min="3" max="3" width="20.83203125" style="21" hidden="1" customWidth="1"/>
    <col min="4" max="4" width="7.5" style="21" bestFit="1" customWidth="1"/>
    <col min="5" max="5" width="70" style="23" customWidth="1"/>
    <col min="6" max="6" width="35.6640625" style="23" hidden="1" customWidth="1"/>
    <col min="7" max="7" width="24.1640625" style="25" customWidth="1"/>
  </cols>
  <sheetData>
    <row r="1" spans="2:7" x14ac:dyDescent="0.2">
      <c r="B1" s="86" t="s">
        <v>10</v>
      </c>
      <c r="C1" s="86"/>
      <c r="D1" s="86"/>
      <c r="E1" s="86"/>
      <c r="F1" s="86"/>
      <c r="G1" s="86"/>
    </row>
    <row r="2" spans="2:7" ht="24.75" customHeight="1" x14ac:dyDescent="0.2">
      <c r="B2" s="86"/>
      <c r="C2" s="86"/>
      <c r="D2" s="86"/>
      <c r="E2" s="86"/>
      <c r="F2" s="86"/>
      <c r="G2" s="86"/>
    </row>
    <row r="3" spans="2:7" ht="26.25" customHeight="1" x14ac:dyDescent="0.2">
      <c r="B3" s="86"/>
      <c r="C3" s="86"/>
      <c r="D3" s="86"/>
      <c r="E3" s="86"/>
      <c r="F3" s="86"/>
      <c r="G3" s="86"/>
    </row>
    <row r="4" spans="2:7" ht="19" x14ac:dyDescent="0.2">
      <c r="B4" s="87" t="s">
        <v>11</v>
      </c>
      <c r="C4" s="87"/>
      <c r="D4" s="87"/>
      <c r="E4" s="87"/>
      <c r="F4" s="87"/>
      <c r="G4" s="87"/>
    </row>
    <row r="5" spans="2:7" ht="17" x14ac:dyDescent="0.2">
      <c r="B5" s="5" t="s">
        <v>12</v>
      </c>
      <c r="C5" s="6" t="s">
        <v>13</v>
      </c>
      <c r="D5" s="6" t="s">
        <v>9</v>
      </c>
      <c r="E5" s="6" t="s">
        <v>14</v>
      </c>
      <c r="F5" s="7" t="s">
        <v>15</v>
      </c>
      <c r="G5" s="8" t="s">
        <v>16</v>
      </c>
    </row>
    <row r="6" spans="2:7" ht="16" x14ac:dyDescent="0.2">
      <c r="B6" s="9">
        <v>1</v>
      </c>
      <c r="C6" s="10" t="s">
        <v>17</v>
      </c>
      <c r="D6" s="10" t="s">
        <v>18</v>
      </c>
      <c r="E6" s="11" t="s">
        <v>19</v>
      </c>
      <c r="F6" s="12" t="s">
        <v>20</v>
      </c>
      <c r="G6" s="13">
        <v>67939.156833768822</v>
      </c>
    </row>
    <row r="7" spans="2:7" ht="16" x14ac:dyDescent="0.2">
      <c r="B7" s="9">
        <v>2</v>
      </c>
      <c r="C7" s="10" t="s">
        <v>21</v>
      </c>
      <c r="D7" s="10" t="s">
        <v>22</v>
      </c>
      <c r="E7" s="11" t="s">
        <v>23</v>
      </c>
      <c r="F7" s="12" t="s">
        <v>20</v>
      </c>
      <c r="G7" s="13">
        <v>3622.2960372497937</v>
      </c>
    </row>
    <row r="8" spans="2:7" ht="16" x14ac:dyDescent="0.2">
      <c r="B8" s="9">
        <v>3</v>
      </c>
      <c r="C8" s="10" t="s">
        <v>24</v>
      </c>
      <c r="D8" s="10" t="s">
        <v>22</v>
      </c>
      <c r="E8" s="11" t="s">
        <v>25</v>
      </c>
      <c r="F8" s="12" t="s">
        <v>20</v>
      </c>
      <c r="G8" s="13">
        <v>88193.143197768266</v>
      </c>
    </row>
    <row r="9" spans="2:7" ht="16" x14ac:dyDescent="0.2">
      <c r="B9" s="9">
        <v>4</v>
      </c>
      <c r="C9" s="10" t="s">
        <v>26</v>
      </c>
      <c r="D9" s="10" t="s">
        <v>22</v>
      </c>
      <c r="E9" s="11" t="s">
        <v>27</v>
      </c>
      <c r="F9" s="14" t="s">
        <v>28</v>
      </c>
      <c r="G9" s="13">
        <v>83873.124030620544</v>
      </c>
    </row>
    <row r="10" spans="2:7" ht="16" x14ac:dyDescent="0.2">
      <c r="B10" s="9">
        <v>5</v>
      </c>
      <c r="C10" s="10" t="s">
        <v>29</v>
      </c>
      <c r="D10" s="10" t="s">
        <v>22</v>
      </c>
      <c r="E10" s="11" t="s">
        <v>30</v>
      </c>
      <c r="F10" s="12" t="s">
        <v>20</v>
      </c>
      <c r="G10" s="13">
        <v>157094.59964989821</v>
      </c>
    </row>
    <row r="11" spans="2:7" ht="16" x14ac:dyDescent="0.2">
      <c r="B11" s="9">
        <v>6</v>
      </c>
      <c r="C11" s="10" t="s">
        <v>31</v>
      </c>
      <c r="D11" s="10" t="s">
        <v>22</v>
      </c>
      <c r="E11" s="11" t="s">
        <v>32</v>
      </c>
      <c r="F11" s="14" t="s">
        <v>28</v>
      </c>
      <c r="G11" s="13">
        <v>67286.351086759911</v>
      </c>
    </row>
    <row r="12" spans="2:7" ht="16" x14ac:dyDescent="0.2">
      <c r="B12" s="9">
        <v>7</v>
      </c>
      <c r="C12" s="10" t="s">
        <v>33</v>
      </c>
      <c r="D12" s="10" t="s">
        <v>22</v>
      </c>
      <c r="E12" s="11" t="s">
        <v>34</v>
      </c>
      <c r="F12" s="14" t="s">
        <v>28</v>
      </c>
      <c r="G12" s="13">
        <v>45578.120780902063</v>
      </c>
    </row>
    <row r="13" spans="2:7" ht="16" x14ac:dyDescent="0.2">
      <c r="B13" s="9">
        <v>8</v>
      </c>
      <c r="C13" s="10" t="s">
        <v>35</v>
      </c>
      <c r="D13" s="10" t="s">
        <v>22</v>
      </c>
      <c r="E13" s="11" t="s">
        <v>36</v>
      </c>
      <c r="F13" s="12" t="s">
        <v>20</v>
      </c>
      <c r="G13" s="13">
        <v>68517.899522383566</v>
      </c>
    </row>
    <row r="14" spans="2:7" ht="16" x14ac:dyDescent="0.2">
      <c r="B14" s="9">
        <v>9</v>
      </c>
      <c r="C14" s="10" t="s">
        <v>37</v>
      </c>
      <c r="D14" s="10" t="s">
        <v>22</v>
      </c>
      <c r="E14" s="11" t="s">
        <v>38</v>
      </c>
      <c r="F14" s="12" t="s">
        <v>20</v>
      </c>
      <c r="G14" s="13">
        <v>56571.860168367923</v>
      </c>
    </row>
    <row r="15" spans="2:7" ht="16" x14ac:dyDescent="0.2">
      <c r="B15" s="9">
        <v>10</v>
      </c>
      <c r="C15" s="10" t="s">
        <v>39</v>
      </c>
      <c r="D15" s="10" t="s">
        <v>22</v>
      </c>
      <c r="E15" s="11" t="s">
        <v>40</v>
      </c>
      <c r="F15" s="14" t="s">
        <v>41</v>
      </c>
      <c r="G15" s="13">
        <v>202828.24122864823</v>
      </c>
    </row>
    <row r="16" spans="2:7" ht="16" x14ac:dyDescent="0.2">
      <c r="B16" s="9">
        <v>11</v>
      </c>
      <c r="C16" s="10" t="s">
        <v>42</v>
      </c>
      <c r="D16" s="10" t="s">
        <v>22</v>
      </c>
      <c r="E16" s="11" t="s">
        <v>43</v>
      </c>
      <c r="F16" s="14" t="s">
        <v>41</v>
      </c>
      <c r="G16" s="13">
        <v>202828.24122864823</v>
      </c>
    </row>
    <row r="17" spans="2:7" ht="16" x14ac:dyDescent="0.2">
      <c r="B17" s="9">
        <v>12</v>
      </c>
      <c r="C17" s="10" t="s">
        <v>44</v>
      </c>
      <c r="D17" s="10" t="s">
        <v>22</v>
      </c>
      <c r="E17" s="11" t="s">
        <v>45</v>
      </c>
      <c r="F17" s="14" t="s">
        <v>41</v>
      </c>
      <c r="G17" s="13">
        <v>117089.14259619742</v>
      </c>
    </row>
    <row r="18" spans="2:7" ht="16" x14ac:dyDescent="0.2">
      <c r="B18" s="9">
        <v>13</v>
      </c>
      <c r="C18" s="10" t="s">
        <v>46</v>
      </c>
      <c r="D18" s="10" t="s">
        <v>22</v>
      </c>
      <c r="E18" s="11" t="s">
        <v>47</v>
      </c>
      <c r="F18" s="12" t="s">
        <v>20</v>
      </c>
      <c r="G18" s="13">
        <v>82936.601821101722</v>
      </c>
    </row>
    <row r="19" spans="2:7" ht="16" x14ac:dyDescent="0.2">
      <c r="B19" s="9">
        <v>14</v>
      </c>
      <c r="C19" s="10" t="s">
        <v>48</v>
      </c>
      <c r="D19" s="10" t="s">
        <v>22</v>
      </c>
      <c r="E19" s="11" t="s">
        <v>49</v>
      </c>
      <c r="F19" s="14" t="s">
        <v>50</v>
      </c>
      <c r="G19" s="13">
        <v>238138.65325079553</v>
      </c>
    </row>
    <row r="20" spans="2:7" ht="16" x14ac:dyDescent="0.2">
      <c r="B20" s="9">
        <v>15</v>
      </c>
      <c r="C20" s="10" t="s">
        <v>51</v>
      </c>
      <c r="D20" s="10" t="s">
        <v>22</v>
      </c>
      <c r="E20" s="11" t="s">
        <v>52</v>
      </c>
      <c r="F20" s="14" t="s">
        <v>50</v>
      </c>
      <c r="G20" s="13">
        <v>37537.401597016236</v>
      </c>
    </row>
    <row r="21" spans="2:7" ht="16" x14ac:dyDescent="0.2">
      <c r="B21" s="9">
        <v>16</v>
      </c>
      <c r="C21" s="10" t="s">
        <v>53</v>
      </c>
      <c r="D21" s="10" t="s">
        <v>22</v>
      </c>
      <c r="E21" s="11" t="s">
        <v>54</v>
      </c>
      <c r="F21" s="14" t="s">
        <v>50</v>
      </c>
      <c r="G21" s="13">
        <v>42703.099064495524</v>
      </c>
    </row>
    <row r="22" spans="2:7" ht="16" x14ac:dyDescent="0.2">
      <c r="B22" s="9">
        <v>17</v>
      </c>
      <c r="C22" s="10" t="s">
        <v>55</v>
      </c>
      <c r="D22" s="10" t="s">
        <v>22</v>
      </c>
      <c r="E22" s="11" t="s">
        <v>56</v>
      </c>
      <c r="F22" s="14" t="s">
        <v>57</v>
      </c>
      <c r="G22" s="13">
        <v>120498.71580202795</v>
      </c>
    </row>
    <row r="23" spans="2:7" ht="16" x14ac:dyDescent="0.2">
      <c r="B23" s="9">
        <v>18</v>
      </c>
      <c r="C23" s="10" t="s">
        <v>58</v>
      </c>
      <c r="D23" s="10" t="s">
        <v>22</v>
      </c>
      <c r="E23" s="11" t="s">
        <v>59</v>
      </c>
      <c r="F23" s="14" t="s">
        <v>50</v>
      </c>
      <c r="G23" s="13">
        <v>143491.59631886939</v>
      </c>
    </row>
    <row r="24" spans="2:7" ht="16" x14ac:dyDescent="0.2">
      <c r="B24" s="9">
        <v>19</v>
      </c>
      <c r="C24" s="10" t="s">
        <v>60</v>
      </c>
      <c r="D24" s="10" t="s">
        <v>22</v>
      </c>
      <c r="E24" s="11" t="s">
        <v>61</v>
      </c>
      <c r="F24" s="14" t="s">
        <v>28</v>
      </c>
      <c r="G24" s="13">
        <v>172189.91558264324</v>
      </c>
    </row>
    <row r="25" spans="2:7" ht="16" x14ac:dyDescent="0.2">
      <c r="B25" s="9">
        <v>20</v>
      </c>
      <c r="C25" s="10" t="s">
        <v>62</v>
      </c>
      <c r="D25" s="10" t="s">
        <v>22</v>
      </c>
      <c r="E25" s="11" t="s">
        <v>63</v>
      </c>
      <c r="F25" s="14" t="s">
        <v>50</v>
      </c>
      <c r="G25" s="13">
        <v>32155.131419678375</v>
      </c>
    </row>
    <row r="26" spans="2:7" ht="16" x14ac:dyDescent="0.2">
      <c r="B26" s="9">
        <v>21</v>
      </c>
      <c r="C26" s="10" t="s">
        <v>64</v>
      </c>
      <c r="D26" s="10" t="s">
        <v>65</v>
      </c>
      <c r="E26" s="11" t="s">
        <v>66</v>
      </c>
      <c r="F26" s="12" t="s">
        <v>20</v>
      </c>
      <c r="G26" s="13">
        <v>8802.3621470557209</v>
      </c>
    </row>
    <row r="27" spans="2:7" ht="16" x14ac:dyDescent="0.2">
      <c r="B27" s="9">
        <v>22</v>
      </c>
      <c r="C27" s="10" t="s">
        <v>67</v>
      </c>
      <c r="D27" s="10" t="s">
        <v>22</v>
      </c>
      <c r="E27" s="11" t="s">
        <v>68</v>
      </c>
      <c r="F27" s="12" t="s">
        <v>20</v>
      </c>
      <c r="G27" s="13">
        <v>9313.7212762357121</v>
      </c>
    </row>
    <row r="28" spans="2:7" ht="16" x14ac:dyDescent="0.2">
      <c r="B28" s="9">
        <v>23</v>
      </c>
      <c r="C28" s="10" t="s">
        <v>69</v>
      </c>
      <c r="D28" s="10" t="s">
        <v>22</v>
      </c>
      <c r="E28" s="29" t="s">
        <v>70</v>
      </c>
      <c r="F28" s="27" t="s">
        <v>41</v>
      </c>
      <c r="G28" s="28">
        <v>150264.39966512003</v>
      </c>
    </row>
    <row r="29" spans="2:7" ht="16" x14ac:dyDescent="0.2">
      <c r="B29" s="9">
        <v>24</v>
      </c>
      <c r="C29" s="10" t="s">
        <v>71</v>
      </c>
      <c r="D29" s="10" t="s">
        <v>22</v>
      </c>
      <c r="E29" s="11" t="s">
        <v>72</v>
      </c>
      <c r="F29" s="14" t="s">
        <v>41</v>
      </c>
      <c r="G29" s="13">
        <v>163924.79963467637</v>
      </c>
    </row>
    <row r="30" spans="2:7" ht="16" x14ac:dyDescent="0.2">
      <c r="B30" s="9">
        <v>25</v>
      </c>
      <c r="C30" s="10" t="s">
        <v>73</v>
      </c>
      <c r="D30" s="10" t="s">
        <v>22</v>
      </c>
      <c r="E30" s="11" t="s">
        <v>74</v>
      </c>
      <c r="F30" s="12" t="s">
        <v>20</v>
      </c>
      <c r="G30" s="13">
        <v>49475.902410746152</v>
      </c>
    </row>
    <row r="31" spans="2:7" ht="16" x14ac:dyDescent="0.2">
      <c r="B31" s="9">
        <v>26</v>
      </c>
      <c r="C31" s="10" t="s">
        <v>75</v>
      </c>
      <c r="D31" s="10" t="s">
        <v>22</v>
      </c>
      <c r="E31" s="11" t="s">
        <v>76</v>
      </c>
      <c r="F31" s="14" t="s">
        <v>57</v>
      </c>
      <c r="G31" s="13">
        <v>102407.27888089204</v>
      </c>
    </row>
    <row r="32" spans="2:7" ht="16" x14ac:dyDescent="0.2">
      <c r="B32" s="9">
        <v>27</v>
      </c>
      <c r="C32" s="10" t="s">
        <v>77</v>
      </c>
      <c r="D32" s="10" t="s">
        <v>22</v>
      </c>
      <c r="E32" s="11" t="s">
        <v>78</v>
      </c>
      <c r="F32" s="12" t="s">
        <v>20</v>
      </c>
      <c r="G32" s="13">
        <v>2295.8655411019099</v>
      </c>
    </row>
    <row r="33" spans="2:7" ht="16" x14ac:dyDescent="0.2">
      <c r="B33" s="9">
        <v>28</v>
      </c>
      <c r="C33" s="10" t="s">
        <v>79</v>
      </c>
      <c r="D33" s="10" t="s">
        <v>22</v>
      </c>
      <c r="E33" s="11" t="s">
        <v>80</v>
      </c>
      <c r="F33" s="14" t="s">
        <v>81</v>
      </c>
      <c r="G33" s="13">
        <v>153058.42555766905</v>
      </c>
    </row>
    <row r="34" spans="2:7" ht="16" x14ac:dyDescent="0.2">
      <c r="B34" s="9">
        <v>29</v>
      </c>
      <c r="C34" s="10" t="s">
        <v>82</v>
      </c>
      <c r="D34" s="10" t="s">
        <v>22</v>
      </c>
      <c r="E34" s="11" t="s">
        <v>83</v>
      </c>
      <c r="F34" s="14" t="s">
        <v>81</v>
      </c>
      <c r="G34" s="13">
        <v>122943.59972600729</v>
      </c>
    </row>
    <row r="35" spans="2:7" ht="16" x14ac:dyDescent="0.2">
      <c r="B35" s="9">
        <v>30</v>
      </c>
      <c r="C35" s="10" t="s">
        <v>84</v>
      </c>
      <c r="D35" s="10" t="s">
        <v>22</v>
      </c>
      <c r="E35" s="11" t="s">
        <v>85</v>
      </c>
      <c r="F35" s="14" t="s">
        <v>81</v>
      </c>
      <c r="G35" s="13">
        <v>95622.799786894539</v>
      </c>
    </row>
    <row r="36" spans="2:7" ht="32" x14ac:dyDescent="0.2">
      <c r="B36" s="9">
        <v>31</v>
      </c>
      <c r="C36" s="10" t="s">
        <v>86</v>
      </c>
      <c r="D36" s="10" t="s">
        <v>22</v>
      </c>
      <c r="E36" s="11" t="s">
        <v>87</v>
      </c>
      <c r="F36" s="14" t="s">
        <v>81</v>
      </c>
      <c r="G36" s="13">
        <v>9843.523507474436</v>
      </c>
    </row>
    <row r="37" spans="2:7" ht="16" x14ac:dyDescent="0.2">
      <c r="B37" s="9">
        <v>32</v>
      </c>
      <c r="C37" s="10" t="s">
        <v>88</v>
      </c>
      <c r="D37" s="10" t="s">
        <v>22</v>
      </c>
      <c r="E37" s="11" t="s">
        <v>89</v>
      </c>
      <c r="F37" s="14" t="s">
        <v>81</v>
      </c>
      <c r="G37" s="13">
        <v>26106.947294333073</v>
      </c>
    </row>
    <row r="38" spans="2:7" ht="16" x14ac:dyDescent="0.2">
      <c r="B38" s="9">
        <v>33</v>
      </c>
      <c r="C38" s="10" t="s">
        <v>90</v>
      </c>
      <c r="D38" s="10" t="s">
        <v>22</v>
      </c>
      <c r="E38" s="11" t="s">
        <v>91</v>
      </c>
      <c r="F38" s="14" t="s">
        <v>81</v>
      </c>
      <c r="G38" s="13">
        <v>9843.523507474436</v>
      </c>
    </row>
    <row r="39" spans="2:7" ht="16" x14ac:dyDescent="0.2">
      <c r="B39" s="9">
        <v>34</v>
      </c>
      <c r="C39" s="10" t="s">
        <v>92</v>
      </c>
      <c r="D39" s="10" t="s">
        <v>22</v>
      </c>
      <c r="E39" s="11" t="s">
        <v>93</v>
      </c>
      <c r="F39" s="14" t="s">
        <v>81</v>
      </c>
      <c r="G39" s="13">
        <v>9003.4367975099449</v>
      </c>
    </row>
    <row r="40" spans="2:7" ht="16" x14ac:dyDescent="0.2">
      <c r="B40" s="9">
        <v>35</v>
      </c>
      <c r="C40" s="10" t="s">
        <v>94</v>
      </c>
      <c r="D40" s="10" t="s">
        <v>22</v>
      </c>
      <c r="E40" s="11" t="s">
        <v>95</v>
      </c>
      <c r="F40" s="14" t="s">
        <v>81</v>
      </c>
      <c r="G40" s="13">
        <v>122943.59972600729</v>
      </c>
    </row>
    <row r="41" spans="2:7" ht="16" x14ac:dyDescent="0.2">
      <c r="B41" s="9">
        <v>36</v>
      </c>
      <c r="C41" s="10" t="s">
        <v>96</v>
      </c>
      <c r="D41" s="10" t="s">
        <v>22</v>
      </c>
      <c r="E41" s="11" t="s">
        <v>97</v>
      </c>
      <c r="F41" s="14" t="s">
        <v>81</v>
      </c>
      <c r="G41" s="13">
        <v>95622.799786894539</v>
      </c>
    </row>
    <row r="42" spans="2:7" ht="16" x14ac:dyDescent="0.2">
      <c r="B42" s="9">
        <v>37</v>
      </c>
      <c r="C42" s="10" t="s">
        <v>98</v>
      </c>
      <c r="D42" s="10" t="s">
        <v>22</v>
      </c>
      <c r="E42" s="11" t="s">
        <v>99</v>
      </c>
      <c r="F42" s="14" t="s">
        <v>81</v>
      </c>
      <c r="G42" s="13">
        <v>79179.709072985803</v>
      </c>
    </row>
    <row r="43" spans="2:7" ht="16" x14ac:dyDescent="0.2">
      <c r="B43" s="9">
        <v>38</v>
      </c>
      <c r="C43" s="10" t="s">
        <v>100</v>
      </c>
      <c r="D43" s="10" t="s">
        <v>22</v>
      </c>
      <c r="E43" s="11" t="s">
        <v>101</v>
      </c>
      <c r="F43" s="12" t="s">
        <v>20</v>
      </c>
      <c r="G43" s="13">
        <v>68301.999847781815</v>
      </c>
    </row>
    <row r="44" spans="2:7" ht="16" x14ac:dyDescent="0.2">
      <c r="B44" s="9">
        <v>39</v>
      </c>
      <c r="C44" s="10" t="s">
        <v>102</v>
      </c>
      <c r="D44" s="10" t="s">
        <v>22</v>
      </c>
      <c r="E44" s="11" t="s">
        <v>103</v>
      </c>
      <c r="F44" s="12" t="s">
        <v>20</v>
      </c>
      <c r="G44" s="13">
        <v>89538.756102974468</v>
      </c>
    </row>
    <row r="45" spans="2:7" ht="16" x14ac:dyDescent="0.2">
      <c r="B45" s="9">
        <v>40</v>
      </c>
      <c r="C45" s="10" t="s">
        <v>104</v>
      </c>
      <c r="D45" s="10" t="s">
        <v>22</v>
      </c>
      <c r="E45" s="15" t="s">
        <v>105</v>
      </c>
      <c r="F45" s="12" t="s">
        <v>20</v>
      </c>
      <c r="G45" s="13">
        <v>101761.61271634941</v>
      </c>
    </row>
    <row r="46" spans="2:7" ht="16" x14ac:dyDescent="0.2">
      <c r="B46" s="9">
        <v>41</v>
      </c>
      <c r="C46" s="10" t="s">
        <v>106</v>
      </c>
      <c r="D46" s="10" t="s">
        <v>22</v>
      </c>
      <c r="E46" s="11" t="s">
        <v>107</v>
      </c>
      <c r="F46" s="12" t="s">
        <v>20</v>
      </c>
      <c r="G46" s="13">
        <v>7299.0047874581014</v>
      </c>
    </row>
    <row r="47" spans="2:7" ht="32" x14ac:dyDescent="0.2">
      <c r="B47" s="9">
        <v>42</v>
      </c>
      <c r="C47" s="10" t="s">
        <v>108</v>
      </c>
      <c r="D47" s="10" t="s">
        <v>22</v>
      </c>
      <c r="E47" s="11" t="s">
        <v>109</v>
      </c>
      <c r="F47" s="12" t="s">
        <v>20</v>
      </c>
      <c r="G47" s="13">
        <v>10454.619315234309</v>
      </c>
    </row>
    <row r="48" spans="2:7" ht="16" x14ac:dyDescent="0.2">
      <c r="B48" s="9">
        <v>43</v>
      </c>
      <c r="C48" s="10" t="s">
        <v>110</v>
      </c>
      <c r="D48" s="10" t="s">
        <v>22</v>
      </c>
      <c r="E48" s="11" t="s">
        <v>111</v>
      </c>
      <c r="F48" s="14" t="s">
        <v>57</v>
      </c>
      <c r="G48" s="13">
        <v>3517.5464920039717</v>
      </c>
    </row>
    <row r="49" spans="2:7" ht="16" x14ac:dyDescent="0.2">
      <c r="B49" s="9">
        <v>44</v>
      </c>
      <c r="C49" s="10" t="s">
        <v>112</v>
      </c>
      <c r="D49" s="10" t="s">
        <v>22</v>
      </c>
      <c r="E49" s="11" t="s">
        <v>113</v>
      </c>
      <c r="F49" s="14" t="s">
        <v>114</v>
      </c>
      <c r="G49" s="13">
        <v>2868.6839936068368</v>
      </c>
    </row>
    <row r="50" spans="2:7" ht="16" x14ac:dyDescent="0.2">
      <c r="B50" s="9">
        <v>45</v>
      </c>
      <c r="C50" s="10" t="s">
        <v>115</v>
      </c>
      <c r="D50" s="10" t="s">
        <v>22</v>
      </c>
      <c r="E50" s="11" t="s">
        <v>116</v>
      </c>
      <c r="F50" s="14" t="s">
        <v>114</v>
      </c>
      <c r="G50" s="13">
        <v>3278.4959926935276</v>
      </c>
    </row>
    <row r="51" spans="2:7" ht="16" x14ac:dyDescent="0.2">
      <c r="B51" s="9">
        <v>46</v>
      </c>
      <c r="C51" s="10" t="s">
        <v>117</v>
      </c>
      <c r="D51" s="10" t="s">
        <v>22</v>
      </c>
      <c r="E51" s="11" t="s">
        <v>118</v>
      </c>
      <c r="F51" s="12" t="s">
        <v>20</v>
      </c>
      <c r="G51" s="13">
        <v>123442.69041558722</v>
      </c>
    </row>
    <row r="52" spans="2:7" ht="16" x14ac:dyDescent="0.2">
      <c r="B52" s="9">
        <v>47</v>
      </c>
      <c r="C52" s="10" t="s">
        <v>119</v>
      </c>
      <c r="D52" s="10" t="s">
        <v>22</v>
      </c>
      <c r="E52" s="11" t="s">
        <v>120</v>
      </c>
      <c r="F52" s="12" t="s">
        <v>20</v>
      </c>
      <c r="G52" s="13">
        <v>51705.187851156115</v>
      </c>
    </row>
    <row r="53" spans="2:7" ht="16" x14ac:dyDescent="0.2">
      <c r="B53" s="9">
        <v>48</v>
      </c>
      <c r="C53" s="10" t="s">
        <v>121</v>
      </c>
      <c r="D53" s="10" t="s">
        <v>22</v>
      </c>
      <c r="E53" s="11" t="s">
        <v>122</v>
      </c>
      <c r="F53" s="14" t="s">
        <v>114</v>
      </c>
      <c r="G53" s="13">
        <v>137751.93246611461</v>
      </c>
    </row>
    <row r="54" spans="2:7" ht="32" x14ac:dyDescent="0.2">
      <c r="B54" s="9">
        <v>49</v>
      </c>
      <c r="C54" s="10" t="s">
        <v>123</v>
      </c>
      <c r="D54" s="10" t="s">
        <v>18</v>
      </c>
      <c r="E54" s="11" t="s">
        <v>124</v>
      </c>
      <c r="F54" s="12" t="s">
        <v>20</v>
      </c>
      <c r="G54" s="13">
        <v>161460.60023952217</v>
      </c>
    </row>
    <row r="55" spans="2:7" ht="16" x14ac:dyDescent="0.2">
      <c r="B55" s="9">
        <v>50</v>
      </c>
      <c r="C55" s="10" t="s">
        <v>125</v>
      </c>
      <c r="D55" s="10" t="s">
        <v>22</v>
      </c>
      <c r="E55" s="11" t="s">
        <v>126</v>
      </c>
      <c r="F55" s="12" t="s">
        <v>20</v>
      </c>
      <c r="G55" s="13">
        <v>22958.655411019099</v>
      </c>
    </row>
    <row r="56" spans="2:7" ht="16" x14ac:dyDescent="0.2">
      <c r="B56" s="9">
        <v>51</v>
      </c>
      <c r="C56" s="10" t="s">
        <v>127</v>
      </c>
      <c r="D56" s="10" t="s">
        <v>22</v>
      </c>
      <c r="E56" s="11" t="s">
        <v>128</v>
      </c>
      <c r="F56" s="12" t="s">
        <v>20</v>
      </c>
      <c r="G56" s="13">
        <v>200720.30572187106</v>
      </c>
    </row>
    <row r="57" spans="2:7" ht="16" x14ac:dyDescent="0.2">
      <c r="B57" s="9">
        <v>52</v>
      </c>
      <c r="C57" s="10" t="s">
        <v>129</v>
      </c>
      <c r="D57" s="10" t="s">
        <v>22</v>
      </c>
      <c r="E57" s="11" t="s">
        <v>130</v>
      </c>
      <c r="F57" s="12" t="s">
        <v>20</v>
      </c>
      <c r="G57" s="13">
        <v>8538.3239473580052</v>
      </c>
    </row>
    <row r="58" spans="2:7" ht="16" x14ac:dyDescent="0.2">
      <c r="B58" s="9">
        <v>53</v>
      </c>
      <c r="C58" s="10" t="s">
        <v>131</v>
      </c>
      <c r="D58" s="10" t="s">
        <v>22</v>
      </c>
      <c r="E58" s="11" t="s">
        <v>132</v>
      </c>
      <c r="F58" s="12" t="s">
        <v>20</v>
      </c>
      <c r="G58" s="13">
        <v>113869.00756005183</v>
      </c>
    </row>
    <row r="59" spans="2:7" ht="32" x14ac:dyDescent="0.2">
      <c r="B59" s="9">
        <v>54</v>
      </c>
      <c r="C59" s="10" t="s">
        <v>133</v>
      </c>
      <c r="D59" s="10" t="s">
        <v>22</v>
      </c>
      <c r="E59" s="11" t="s">
        <v>134</v>
      </c>
      <c r="F59" s="12" t="s">
        <v>20</v>
      </c>
      <c r="G59" s="13">
        <v>44236.276609830777</v>
      </c>
    </row>
    <row r="60" spans="2:7" ht="16" x14ac:dyDescent="0.2">
      <c r="B60" s="9">
        <v>55</v>
      </c>
      <c r="C60" s="10" t="s">
        <v>135</v>
      </c>
      <c r="D60" s="10" t="s">
        <v>22</v>
      </c>
      <c r="E60" s="11" t="s">
        <v>136</v>
      </c>
      <c r="F60" s="12" t="s">
        <v>20</v>
      </c>
      <c r="G60" s="13">
        <v>16720.668338232757</v>
      </c>
    </row>
    <row r="61" spans="2:7" ht="16" x14ac:dyDescent="0.2">
      <c r="B61" s="9">
        <v>56</v>
      </c>
      <c r="C61" s="10" t="s">
        <v>137</v>
      </c>
      <c r="D61" s="10" t="s">
        <v>22</v>
      </c>
      <c r="E61" s="11" t="s">
        <v>138</v>
      </c>
      <c r="F61" s="12" t="s">
        <v>20</v>
      </c>
      <c r="G61" s="13">
        <v>19293.078851807026</v>
      </c>
    </row>
    <row r="62" spans="2:7" ht="16" x14ac:dyDescent="0.2">
      <c r="B62" s="9">
        <v>57</v>
      </c>
      <c r="C62" s="10" t="s">
        <v>139</v>
      </c>
      <c r="D62" s="10" t="s">
        <v>22</v>
      </c>
      <c r="E62" s="11" t="s">
        <v>140</v>
      </c>
      <c r="F62" s="12" t="s">
        <v>20</v>
      </c>
      <c r="G62" s="13">
        <v>34437.983116528652</v>
      </c>
    </row>
    <row r="63" spans="2:7" ht="32" x14ac:dyDescent="0.2">
      <c r="B63" s="9">
        <v>58</v>
      </c>
      <c r="C63" s="10" t="s">
        <v>141</v>
      </c>
      <c r="D63" s="10" t="s">
        <v>22</v>
      </c>
      <c r="E63" s="29" t="s">
        <v>142</v>
      </c>
      <c r="F63" s="30" t="s">
        <v>20</v>
      </c>
      <c r="G63" s="28">
        <v>14881.772620720596</v>
      </c>
    </row>
    <row r="64" spans="2:7" ht="16" x14ac:dyDescent="0.2">
      <c r="B64" s="9">
        <v>59</v>
      </c>
      <c r="C64" s="10" t="s">
        <v>143</v>
      </c>
      <c r="D64" s="10" t="s">
        <v>22</v>
      </c>
      <c r="E64" s="11" t="s">
        <v>144</v>
      </c>
      <c r="F64" s="12" t="s">
        <v>20</v>
      </c>
      <c r="G64" s="13">
        <v>99273.396776864334</v>
      </c>
    </row>
    <row r="65" spans="2:7" ht="16" x14ac:dyDescent="0.2">
      <c r="B65" s="9">
        <v>60</v>
      </c>
      <c r="C65" s="10" t="s">
        <v>145</v>
      </c>
      <c r="D65" s="10" t="s">
        <v>22</v>
      </c>
      <c r="E65" s="11" t="s">
        <v>146</v>
      </c>
      <c r="F65" s="12" t="s">
        <v>20</v>
      </c>
      <c r="G65" s="13">
        <v>19179.916669070884</v>
      </c>
    </row>
    <row r="66" spans="2:7" ht="16" x14ac:dyDescent="0.2">
      <c r="B66" s="9">
        <v>61</v>
      </c>
      <c r="C66" s="10" t="s">
        <v>147</v>
      </c>
      <c r="D66" s="10" t="s">
        <v>22</v>
      </c>
      <c r="E66" s="11" t="s">
        <v>148</v>
      </c>
      <c r="F66" s="14" t="s">
        <v>28</v>
      </c>
      <c r="G66" s="13">
        <v>1488.4175868094353</v>
      </c>
    </row>
    <row r="67" spans="2:7" ht="16" x14ac:dyDescent="0.2">
      <c r="B67" s="9">
        <v>62</v>
      </c>
      <c r="C67" s="10" t="s">
        <v>149</v>
      </c>
      <c r="D67" s="10" t="s">
        <v>22</v>
      </c>
      <c r="E67" s="11" t="s">
        <v>150</v>
      </c>
      <c r="F67" s="14" t="s">
        <v>28</v>
      </c>
      <c r="G67" s="13">
        <v>896.79021052308383</v>
      </c>
    </row>
    <row r="68" spans="2:7" ht="16" x14ac:dyDescent="0.2">
      <c r="B68" s="9">
        <v>63</v>
      </c>
      <c r="C68" s="10" t="s">
        <v>151</v>
      </c>
      <c r="D68" s="10" t="s">
        <v>22</v>
      </c>
      <c r="E68" s="11" t="s">
        <v>152</v>
      </c>
      <c r="F68" s="14" t="s">
        <v>28</v>
      </c>
      <c r="G68" s="13">
        <v>1611.1426499532322</v>
      </c>
    </row>
    <row r="69" spans="2:7" ht="16" x14ac:dyDescent="0.2">
      <c r="B69" s="9">
        <v>64</v>
      </c>
      <c r="C69" s="10" t="s">
        <v>153</v>
      </c>
      <c r="D69" s="10" t="s">
        <v>22</v>
      </c>
      <c r="E69" s="11" t="s">
        <v>154</v>
      </c>
      <c r="F69" s="14" t="s">
        <v>28</v>
      </c>
      <c r="G69" s="13">
        <v>1564.060616263662</v>
      </c>
    </row>
    <row r="70" spans="2:7" ht="16" x14ac:dyDescent="0.2">
      <c r="B70" s="9">
        <v>65</v>
      </c>
      <c r="C70" s="10" t="s">
        <v>155</v>
      </c>
      <c r="D70" s="10" t="s">
        <v>22</v>
      </c>
      <c r="E70" s="11" t="s">
        <v>156</v>
      </c>
      <c r="F70" s="14" t="s">
        <v>28</v>
      </c>
      <c r="G70" s="13">
        <v>1011.0313186835755</v>
      </c>
    </row>
    <row r="71" spans="2:7" ht="16" x14ac:dyDescent="0.2">
      <c r="B71" s="9">
        <v>66</v>
      </c>
      <c r="C71" s="10" t="s">
        <v>157</v>
      </c>
      <c r="D71" s="10" t="s">
        <v>22</v>
      </c>
      <c r="E71" s="11" t="s">
        <v>158</v>
      </c>
      <c r="F71" s="14" t="s">
        <v>28</v>
      </c>
      <c r="G71" s="13">
        <v>2565.5199717537721</v>
      </c>
    </row>
    <row r="72" spans="2:7" ht="16" x14ac:dyDescent="0.2">
      <c r="B72" s="9">
        <v>67</v>
      </c>
      <c r="C72" s="10" t="s">
        <v>159</v>
      </c>
      <c r="D72" s="10" t="s">
        <v>22</v>
      </c>
      <c r="E72" s="11" t="s">
        <v>160</v>
      </c>
      <c r="F72" s="14" t="s">
        <v>28</v>
      </c>
      <c r="G72" s="13">
        <v>1092.8319975645093</v>
      </c>
    </row>
    <row r="73" spans="2:7" ht="16" x14ac:dyDescent="0.2">
      <c r="B73" s="9">
        <v>68</v>
      </c>
      <c r="C73" s="10" t="s">
        <v>161</v>
      </c>
      <c r="D73" s="10" t="s">
        <v>162</v>
      </c>
      <c r="E73" s="11" t="s">
        <v>163</v>
      </c>
      <c r="F73" s="14" t="s">
        <v>28</v>
      </c>
      <c r="G73" s="13">
        <v>5287.0413334430723</v>
      </c>
    </row>
    <row r="74" spans="2:7" ht="16" x14ac:dyDescent="0.2">
      <c r="B74" s="9">
        <v>69</v>
      </c>
      <c r="C74" s="10" t="s">
        <v>164</v>
      </c>
      <c r="D74" s="10" t="s">
        <v>165</v>
      </c>
      <c r="E74" s="11" t="s">
        <v>166</v>
      </c>
      <c r="F74" s="14" t="s">
        <v>28</v>
      </c>
      <c r="G74" s="13">
        <v>717.45798159434685</v>
      </c>
    </row>
    <row r="75" spans="2:7" ht="32" x14ac:dyDescent="0.2">
      <c r="B75" s="9">
        <v>70</v>
      </c>
      <c r="C75" s="10" t="s">
        <v>167</v>
      </c>
      <c r="D75" s="10" t="s">
        <v>22</v>
      </c>
      <c r="E75" s="11" t="s">
        <v>168</v>
      </c>
      <c r="F75" s="14" t="s">
        <v>57</v>
      </c>
      <c r="G75" s="13">
        <v>432010.6883830608</v>
      </c>
    </row>
    <row r="76" spans="2:7" ht="48" x14ac:dyDescent="0.2">
      <c r="B76" s="9">
        <v>71</v>
      </c>
      <c r="C76" s="10" t="s">
        <v>169</v>
      </c>
      <c r="D76" s="10" t="s">
        <v>22</v>
      </c>
      <c r="E76" s="11" t="s">
        <v>170</v>
      </c>
      <c r="F76" s="14" t="s">
        <v>57</v>
      </c>
      <c r="G76" s="13">
        <v>272229.40705760691</v>
      </c>
    </row>
    <row r="77" spans="2:7" ht="32" x14ac:dyDescent="0.2">
      <c r="B77" s="9">
        <v>72</v>
      </c>
      <c r="C77" s="10" t="s">
        <v>171</v>
      </c>
      <c r="D77" s="10" t="s">
        <v>22</v>
      </c>
      <c r="E77" s="11" t="s">
        <v>172</v>
      </c>
      <c r="F77" s="14" t="s">
        <v>57</v>
      </c>
      <c r="G77" s="13">
        <v>427565.98827420262</v>
      </c>
    </row>
    <row r="78" spans="2:7" ht="16" x14ac:dyDescent="0.2">
      <c r="B78" s="9">
        <v>73</v>
      </c>
      <c r="C78" s="10" t="s">
        <v>173</v>
      </c>
      <c r="D78" s="10" t="s">
        <v>22</v>
      </c>
      <c r="E78" s="11" t="s">
        <v>174</v>
      </c>
      <c r="F78" s="12" t="s">
        <v>20</v>
      </c>
      <c r="G78" s="13">
        <v>189220.16046995315</v>
      </c>
    </row>
    <row r="79" spans="2:7" ht="16" x14ac:dyDescent="0.2">
      <c r="B79" s="9">
        <v>74</v>
      </c>
      <c r="C79" s="10" t="s">
        <v>175</v>
      </c>
      <c r="D79" s="10" t="s">
        <v>22</v>
      </c>
      <c r="E79" s="11" t="s">
        <v>176</v>
      </c>
      <c r="F79" s="14" t="s">
        <v>114</v>
      </c>
      <c r="G79" s="13">
        <v>180068.73595019887</v>
      </c>
    </row>
    <row r="80" spans="2:7" ht="16" x14ac:dyDescent="0.2">
      <c r="B80" s="9">
        <v>75</v>
      </c>
      <c r="C80" s="10" t="s">
        <v>177</v>
      </c>
      <c r="D80" s="10" t="s">
        <v>22</v>
      </c>
      <c r="E80" s="11" t="s">
        <v>178</v>
      </c>
      <c r="F80" s="14" t="s">
        <v>114</v>
      </c>
      <c r="G80" s="13">
        <v>225085.91993774864</v>
      </c>
    </row>
    <row r="81" spans="2:7" ht="16" x14ac:dyDescent="0.2">
      <c r="B81" s="9">
        <v>76</v>
      </c>
      <c r="C81" s="10" t="s">
        <v>179</v>
      </c>
      <c r="D81" s="10" t="s">
        <v>22</v>
      </c>
      <c r="E81" s="11" t="s">
        <v>180</v>
      </c>
      <c r="F81" s="14" t="s">
        <v>114</v>
      </c>
      <c r="G81" s="13">
        <v>321551.31419678376</v>
      </c>
    </row>
    <row r="82" spans="2:7" ht="16" x14ac:dyDescent="0.2">
      <c r="B82" s="9">
        <v>77</v>
      </c>
      <c r="C82" s="10" t="s">
        <v>181</v>
      </c>
      <c r="D82" s="10" t="s">
        <v>22</v>
      </c>
      <c r="E82" s="11" t="s">
        <v>182</v>
      </c>
      <c r="F82" s="14" t="s">
        <v>114</v>
      </c>
      <c r="G82" s="13">
        <v>170656.42752633835</v>
      </c>
    </row>
    <row r="83" spans="2:7" ht="16" x14ac:dyDescent="0.2">
      <c r="B83" s="9">
        <v>78</v>
      </c>
      <c r="C83" s="10" t="s">
        <v>183</v>
      </c>
      <c r="D83" s="10" t="s">
        <v>22</v>
      </c>
      <c r="E83" s="11" t="s">
        <v>184</v>
      </c>
      <c r="F83" s="12" t="s">
        <v>20</v>
      </c>
      <c r="G83" s="13">
        <v>5739.6638527547748</v>
      </c>
    </row>
    <row r="84" spans="2:7" ht="32" x14ac:dyDescent="0.2">
      <c r="B84" s="9">
        <v>79</v>
      </c>
      <c r="C84" s="10" t="s">
        <v>185</v>
      </c>
      <c r="D84" s="10" t="s">
        <v>22</v>
      </c>
      <c r="E84" s="11" t="s">
        <v>186</v>
      </c>
      <c r="F84" s="12" t="s">
        <v>20</v>
      </c>
      <c r="G84" s="13">
        <v>70128.528909935456</v>
      </c>
    </row>
    <row r="85" spans="2:7" ht="16" x14ac:dyDescent="0.2">
      <c r="B85" s="9">
        <v>80</v>
      </c>
      <c r="C85" s="10" t="s">
        <v>187</v>
      </c>
      <c r="D85" s="10" t="s">
        <v>22</v>
      </c>
      <c r="E85" s="11" t="s">
        <v>188</v>
      </c>
      <c r="F85" s="12" t="s">
        <v>20</v>
      </c>
      <c r="G85" s="13">
        <v>1636540.2063075816</v>
      </c>
    </row>
    <row r="86" spans="2:7" ht="16" x14ac:dyDescent="0.2">
      <c r="B86" s="9">
        <v>81</v>
      </c>
      <c r="C86" s="10" t="s">
        <v>189</v>
      </c>
      <c r="D86" s="10" t="s">
        <v>22</v>
      </c>
      <c r="E86" s="11" t="s">
        <v>190</v>
      </c>
      <c r="F86" s="12" t="s">
        <v>20</v>
      </c>
      <c r="G86" s="13">
        <v>260000</v>
      </c>
    </row>
    <row r="87" spans="2:7" ht="16" x14ac:dyDescent="0.2">
      <c r="B87" s="9">
        <v>82</v>
      </c>
      <c r="C87" s="10" t="s">
        <v>191</v>
      </c>
      <c r="D87" s="10" t="s">
        <v>22</v>
      </c>
      <c r="E87" s="11" t="s">
        <v>192</v>
      </c>
      <c r="F87" s="12" t="s">
        <v>20</v>
      </c>
      <c r="G87" s="13">
        <v>44875.092603854486</v>
      </c>
    </row>
    <row r="88" spans="2:7" ht="16" x14ac:dyDescent="0.2">
      <c r="B88" s="9">
        <v>83</v>
      </c>
      <c r="C88" s="10" t="s">
        <v>193</v>
      </c>
      <c r="D88" s="10" t="s">
        <v>22</v>
      </c>
      <c r="E88" s="11" t="s">
        <v>194</v>
      </c>
      <c r="F88" s="12" t="s">
        <v>20</v>
      </c>
      <c r="G88" s="13">
        <v>44426.551268260642</v>
      </c>
    </row>
    <row r="89" spans="2:7" ht="16" x14ac:dyDescent="0.2">
      <c r="B89" s="9">
        <v>84</v>
      </c>
      <c r="C89" s="10" t="s">
        <v>195</v>
      </c>
      <c r="D89" s="10" t="s">
        <v>22</v>
      </c>
      <c r="E89" s="11" t="s">
        <v>196</v>
      </c>
      <c r="F89" s="14" t="s">
        <v>28</v>
      </c>
      <c r="G89" s="13">
        <v>9876.2556847656924</v>
      </c>
    </row>
    <row r="90" spans="2:7" ht="16" x14ac:dyDescent="0.2">
      <c r="B90" s="9">
        <v>85</v>
      </c>
      <c r="C90" s="10" t="s">
        <v>197</v>
      </c>
      <c r="D90" s="10" t="s">
        <v>22</v>
      </c>
      <c r="E90" s="11" t="s">
        <v>198</v>
      </c>
      <c r="F90" s="14" t="s">
        <v>41</v>
      </c>
      <c r="G90" s="13">
        <v>114793.27705509547</v>
      </c>
    </row>
    <row r="91" spans="2:7" ht="16" x14ac:dyDescent="0.2">
      <c r="B91" s="9">
        <v>86</v>
      </c>
      <c r="C91" s="10" t="s">
        <v>199</v>
      </c>
      <c r="D91" s="10" t="s">
        <v>22</v>
      </c>
      <c r="E91" s="11" t="s">
        <v>200</v>
      </c>
      <c r="F91" s="12" t="s">
        <v>20</v>
      </c>
      <c r="G91" s="13">
        <v>154344.63081445621</v>
      </c>
    </row>
    <row r="92" spans="2:7" ht="16" x14ac:dyDescent="0.2">
      <c r="B92" s="9">
        <v>87</v>
      </c>
      <c r="C92" s="10" t="s">
        <v>201</v>
      </c>
      <c r="D92" s="10" t="s">
        <v>22</v>
      </c>
      <c r="E92" s="11" t="s">
        <v>202</v>
      </c>
      <c r="F92" s="12" t="s">
        <v>20</v>
      </c>
      <c r="G92" s="13">
        <v>9003.4367975099449</v>
      </c>
    </row>
    <row r="93" spans="2:7" ht="16" x14ac:dyDescent="0.2">
      <c r="B93" s="9">
        <v>88</v>
      </c>
      <c r="C93" s="10" t="s">
        <v>203</v>
      </c>
      <c r="D93" s="10" t="s">
        <v>22</v>
      </c>
      <c r="E93" s="11" t="s">
        <v>204</v>
      </c>
      <c r="F93" s="12" t="s">
        <v>20</v>
      </c>
      <c r="G93" s="13">
        <v>10178.732219027856</v>
      </c>
    </row>
    <row r="94" spans="2:7" ht="16" x14ac:dyDescent="0.2">
      <c r="B94" s="9">
        <v>89</v>
      </c>
      <c r="C94" s="10" t="s">
        <v>205</v>
      </c>
      <c r="D94" s="10" t="s">
        <v>22</v>
      </c>
      <c r="E94" s="11" t="s">
        <v>206</v>
      </c>
      <c r="F94" s="12" t="s">
        <v>20</v>
      </c>
      <c r="G94" s="13">
        <v>22958.655411019099</v>
      </c>
    </row>
    <row r="95" spans="2:7" ht="16" x14ac:dyDescent="0.2">
      <c r="B95" s="9">
        <v>90</v>
      </c>
      <c r="C95" s="10" t="s">
        <v>207</v>
      </c>
      <c r="D95" s="10" t="s">
        <v>22</v>
      </c>
      <c r="E95" s="26" t="s">
        <v>208</v>
      </c>
      <c r="F95" s="27" t="s">
        <v>81</v>
      </c>
      <c r="G95" s="13">
        <v>189408.90714090766</v>
      </c>
    </row>
    <row r="96" spans="2:7" ht="16" x14ac:dyDescent="0.2">
      <c r="B96" s="9">
        <v>91</v>
      </c>
      <c r="C96" s="10" t="s">
        <v>209</v>
      </c>
      <c r="D96" s="10" t="s">
        <v>22</v>
      </c>
      <c r="E96" s="15" t="s">
        <v>210</v>
      </c>
      <c r="F96" s="14" t="s">
        <v>81</v>
      </c>
      <c r="G96" s="13">
        <v>191245.59957378908</v>
      </c>
    </row>
    <row r="97" spans="2:7" ht="16" x14ac:dyDescent="0.2">
      <c r="B97" s="9">
        <v>92</v>
      </c>
      <c r="C97" s="10" t="s">
        <v>211</v>
      </c>
      <c r="D97" s="10" t="s">
        <v>22</v>
      </c>
      <c r="E97" s="11" t="s">
        <v>212</v>
      </c>
      <c r="F97" s="12" t="s">
        <v>20</v>
      </c>
      <c r="G97" s="13">
        <v>5739.6638527547748</v>
      </c>
    </row>
    <row r="98" spans="2:7" ht="16" x14ac:dyDescent="0.2">
      <c r="B98" s="9">
        <v>93</v>
      </c>
      <c r="C98" s="10" t="s">
        <v>213</v>
      </c>
      <c r="D98" s="10" t="s">
        <v>22</v>
      </c>
      <c r="E98" s="11" t="s">
        <v>214</v>
      </c>
      <c r="F98" s="12" t="s">
        <v>20</v>
      </c>
      <c r="G98" s="13">
        <v>24321.626923742009</v>
      </c>
    </row>
    <row r="99" spans="2:7" x14ac:dyDescent="0.2">
      <c r="B99" s="9">
        <v>94</v>
      </c>
      <c r="C99" s="10" t="s">
        <v>215</v>
      </c>
      <c r="D99" s="10" t="s">
        <v>22</v>
      </c>
      <c r="E99" s="16" t="s">
        <v>216</v>
      </c>
      <c r="F99" s="12" t="s">
        <v>20</v>
      </c>
      <c r="G99" s="13">
        <v>296912.20741580118</v>
      </c>
    </row>
    <row r="100" spans="2:7" ht="32" x14ac:dyDescent="0.2">
      <c r="B100" s="9">
        <v>95</v>
      </c>
      <c r="C100" s="10" t="s">
        <v>217</v>
      </c>
      <c r="D100" s="10" t="s">
        <v>22</v>
      </c>
      <c r="E100" s="11" t="s">
        <v>218</v>
      </c>
      <c r="F100" s="14" t="s">
        <v>41</v>
      </c>
      <c r="G100" s="13">
        <v>299811.26724633708</v>
      </c>
    </row>
    <row r="101" spans="2:7" ht="16" x14ac:dyDescent="0.2">
      <c r="B101" s="9">
        <v>96</v>
      </c>
      <c r="C101" s="10" t="s">
        <v>219</v>
      </c>
      <c r="D101" s="10" t="s">
        <v>22</v>
      </c>
      <c r="E101" s="11" t="s">
        <v>220</v>
      </c>
      <c r="F101" s="12" t="s">
        <v>20</v>
      </c>
      <c r="G101" s="13">
        <v>110.87399669917377</v>
      </c>
    </row>
    <row r="102" spans="2:7" ht="16" x14ac:dyDescent="0.2">
      <c r="B102" s="9">
        <v>97</v>
      </c>
      <c r="C102" s="10" t="s">
        <v>221</v>
      </c>
      <c r="D102" s="10" t="s">
        <v>22</v>
      </c>
      <c r="E102" s="11" t="s">
        <v>222</v>
      </c>
      <c r="F102" s="12" t="s">
        <v>20</v>
      </c>
      <c r="G102" s="13">
        <v>658940.35749950621</v>
      </c>
    </row>
    <row r="103" spans="2:7" ht="16" x14ac:dyDescent="0.2">
      <c r="B103" s="9">
        <v>98</v>
      </c>
      <c r="C103" s="10" t="s">
        <v>223</v>
      </c>
      <c r="D103" s="10" t="s">
        <v>22</v>
      </c>
      <c r="E103" s="11" t="s">
        <v>224</v>
      </c>
      <c r="F103" s="14" t="s">
        <v>57</v>
      </c>
      <c r="G103" s="13">
        <v>648351.46997288114</v>
      </c>
    </row>
    <row r="104" spans="2:7" ht="16" x14ac:dyDescent="0.2">
      <c r="B104" s="9">
        <v>99</v>
      </c>
      <c r="C104" s="10" t="s">
        <v>225</v>
      </c>
      <c r="D104" s="10" t="s">
        <v>22</v>
      </c>
      <c r="E104" s="11" t="s">
        <v>226</v>
      </c>
      <c r="F104" s="14" t="s">
        <v>57</v>
      </c>
      <c r="G104" s="13">
        <v>632978.16184673714</v>
      </c>
    </row>
    <row r="105" spans="2:7" ht="16" x14ac:dyDescent="0.2">
      <c r="B105" s="9">
        <v>100</v>
      </c>
      <c r="C105" s="10" t="s">
        <v>227</v>
      </c>
      <c r="D105" s="10" t="s">
        <v>22</v>
      </c>
      <c r="E105" s="11" t="s">
        <v>228</v>
      </c>
      <c r="F105" s="14" t="s">
        <v>57</v>
      </c>
      <c r="G105" s="13">
        <v>335927.13353646395</v>
      </c>
    </row>
    <row r="106" spans="2:7" ht="16" x14ac:dyDescent="0.2">
      <c r="B106" s="9">
        <v>101</v>
      </c>
      <c r="C106" s="10" t="s">
        <v>229</v>
      </c>
      <c r="D106" s="10" t="s">
        <v>22</v>
      </c>
      <c r="E106" s="11" t="s">
        <v>230</v>
      </c>
      <c r="F106" s="14" t="s">
        <v>28</v>
      </c>
      <c r="G106" s="13">
        <v>153626.35551856968</v>
      </c>
    </row>
    <row r="107" spans="2:7" ht="16" x14ac:dyDescent="0.2">
      <c r="B107" s="9">
        <v>102</v>
      </c>
      <c r="C107" s="10" t="s">
        <v>231</v>
      </c>
      <c r="D107" s="10" t="s">
        <v>22</v>
      </c>
      <c r="E107" s="11" t="s">
        <v>232</v>
      </c>
      <c r="F107" s="12" t="s">
        <v>20</v>
      </c>
      <c r="G107" s="13">
        <v>9003.4367975099449</v>
      </c>
    </row>
    <row r="108" spans="2:7" ht="16" x14ac:dyDescent="0.2">
      <c r="B108" s="9">
        <v>103</v>
      </c>
      <c r="C108" s="10" t="s">
        <v>233</v>
      </c>
      <c r="D108" s="10" t="s">
        <v>22</v>
      </c>
      <c r="E108" s="11" t="s">
        <v>234</v>
      </c>
      <c r="F108" s="14" t="s">
        <v>57</v>
      </c>
      <c r="G108" s="13">
        <v>427189.04988595529</v>
      </c>
    </row>
    <row r="109" spans="2:7" ht="16" x14ac:dyDescent="0.2">
      <c r="B109" s="9">
        <v>104</v>
      </c>
      <c r="C109" s="10" t="s">
        <v>235</v>
      </c>
      <c r="D109" s="10" t="s">
        <v>22</v>
      </c>
      <c r="E109" s="11" t="s">
        <v>236</v>
      </c>
      <c r="F109" s="12" t="s">
        <v>20</v>
      </c>
      <c r="G109" s="13">
        <v>563490.50465344056</v>
      </c>
    </row>
    <row r="110" spans="2:7" ht="16" x14ac:dyDescent="0.2">
      <c r="B110" s="9">
        <v>105</v>
      </c>
      <c r="C110" s="10" t="s">
        <v>237</v>
      </c>
      <c r="D110" s="10" t="s">
        <v>22</v>
      </c>
      <c r="E110" s="11" t="s">
        <v>238</v>
      </c>
      <c r="F110" s="14" t="s">
        <v>114</v>
      </c>
      <c r="G110" s="13">
        <v>292162.44067085424</v>
      </c>
    </row>
    <row r="111" spans="2:7" ht="16" x14ac:dyDescent="0.2">
      <c r="B111" s="9">
        <v>106</v>
      </c>
      <c r="C111" s="10" t="s">
        <v>239</v>
      </c>
      <c r="D111" s="10" t="s">
        <v>22</v>
      </c>
      <c r="E111" s="11" t="s">
        <v>240</v>
      </c>
      <c r="F111" s="12" t="s">
        <v>20</v>
      </c>
      <c r="G111" s="13">
        <v>3215.5131419678378</v>
      </c>
    </row>
    <row r="112" spans="2:7" ht="16" x14ac:dyDescent="0.2">
      <c r="B112" s="9">
        <v>107</v>
      </c>
      <c r="C112" s="10" t="s">
        <v>241</v>
      </c>
      <c r="D112" s="10" t="s">
        <v>22</v>
      </c>
      <c r="E112" s="11" t="s">
        <v>242</v>
      </c>
      <c r="F112" s="12" t="s">
        <v>20</v>
      </c>
      <c r="G112" s="13">
        <v>173987.39662558507</v>
      </c>
    </row>
    <row r="113" spans="2:7" ht="16" x14ac:dyDescent="0.2">
      <c r="B113" s="9">
        <v>108</v>
      </c>
      <c r="C113" s="10" t="s">
        <v>243</v>
      </c>
      <c r="D113" s="10" t="s">
        <v>22</v>
      </c>
      <c r="E113" s="11" t="s">
        <v>244</v>
      </c>
      <c r="F113" s="14" t="s">
        <v>57</v>
      </c>
      <c r="G113" s="13">
        <v>534165.68551804998</v>
      </c>
    </row>
    <row r="114" spans="2:7" ht="16" x14ac:dyDescent="0.2">
      <c r="B114" s="9">
        <v>109</v>
      </c>
      <c r="C114" s="10" t="s">
        <v>245</v>
      </c>
      <c r="D114" s="10" t="s">
        <v>22</v>
      </c>
      <c r="E114" s="11" t="s">
        <v>246</v>
      </c>
      <c r="F114" s="14" t="s">
        <v>28</v>
      </c>
      <c r="G114" s="13">
        <v>9407.4584456078464</v>
      </c>
    </row>
    <row r="115" spans="2:7" ht="32" x14ac:dyDescent="0.2">
      <c r="B115" s="9">
        <v>110</v>
      </c>
      <c r="C115" s="10" t="s">
        <v>247</v>
      </c>
      <c r="D115" s="10" t="s">
        <v>22</v>
      </c>
      <c r="E115" s="11" t="s">
        <v>248</v>
      </c>
      <c r="F115" s="14" t="s">
        <v>41</v>
      </c>
      <c r="G115" s="13">
        <v>90856.510375237791</v>
      </c>
    </row>
    <row r="116" spans="2:7" ht="16" x14ac:dyDescent="0.2">
      <c r="B116" s="9">
        <v>111</v>
      </c>
      <c r="C116" s="10" t="s">
        <v>249</v>
      </c>
      <c r="D116" s="10" t="s">
        <v>22</v>
      </c>
      <c r="E116" s="11" t="s">
        <v>250</v>
      </c>
      <c r="F116" s="14" t="s">
        <v>41</v>
      </c>
      <c r="G116" s="13">
        <v>137751.93246611461</v>
      </c>
    </row>
    <row r="117" spans="2:7" ht="16" x14ac:dyDescent="0.2">
      <c r="B117" s="9">
        <v>112</v>
      </c>
      <c r="C117" s="10" t="s">
        <v>251</v>
      </c>
      <c r="D117" s="10" t="s">
        <v>22</v>
      </c>
      <c r="E117" s="11" t="s">
        <v>252</v>
      </c>
      <c r="F117" s="14" t="s">
        <v>41</v>
      </c>
      <c r="G117" s="13">
        <v>116113.39974122909</v>
      </c>
    </row>
    <row r="118" spans="2:7" ht="32" x14ac:dyDescent="0.2">
      <c r="B118" s="9">
        <v>113</v>
      </c>
      <c r="C118" s="10" t="s">
        <v>253</v>
      </c>
      <c r="D118" s="10" t="s">
        <v>22</v>
      </c>
      <c r="E118" s="11" t="s">
        <v>254</v>
      </c>
      <c r="F118" s="14" t="s">
        <v>41</v>
      </c>
      <c r="G118" s="13">
        <v>191245.59957378908</v>
      </c>
    </row>
    <row r="119" spans="2:7" ht="16" x14ac:dyDescent="0.2">
      <c r="B119" s="9">
        <v>114</v>
      </c>
      <c r="C119" s="10" t="s">
        <v>255</v>
      </c>
      <c r="D119" s="10" t="s">
        <v>22</v>
      </c>
      <c r="E119" s="11" t="s">
        <v>256</v>
      </c>
      <c r="F119" s="14" t="s">
        <v>41</v>
      </c>
      <c r="G119" s="13">
        <v>211736.19952812363</v>
      </c>
    </row>
    <row r="120" spans="2:7" ht="32" x14ac:dyDescent="0.2">
      <c r="B120" s="9">
        <v>115</v>
      </c>
      <c r="C120" s="10" t="s">
        <v>257</v>
      </c>
      <c r="D120" s="10" t="s">
        <v>22</v>
      </c>
      <c r="E120" s="11" t="s">
        <v>258</v>
      </c>
      <c r="F120" s="14" t="s">
        <v>41</v>
      </c>
      <c r="G120" s="13">
        <v>160710.58787713369</v>
      </c>
    </row>
    <row r="121" spans="2:7" ht="16" x14ac:dyDescent="0.2">
      <c r="B121" s="9">
        <v>116</v>
      </c>
      <c r="C121" s="10" t="s">
        <v>259</v>
      </c>
      <c r="D121" s="10" t="s">
        <v>22</v>
      </c>
      <c r="E121" s="11" t="s">
        <v>260</v>
      </c>
      <c r="F121" s="14" t="s">
        <v>41</v>
      </c>
      <c r="G121" s="13">
        <v>122943.59972600729</v>
      </c>
    </row>
    <row r="122" spans="2:7" ht="16" x14ac:dyDescent="0.2">
      <c r="B122" s="9">
        <v>117</v>
      </c>
      <c r="C122" s="10" t="s">
        <v>261</v>
      </c>
      <c r="D122" s="10" t="s">
        <v>22</v>
      </c>
      <c r="E122" s="11" t="s">
        <v>262</v>
      </c>
      <c r="F122" s="14" t="s">
        <v>57</v>
      </c>
      <c r="G122" s="13">
        <v>5899.5154653477948</v>
      </c>
    </row>
    <row r="123" spans="2:7" ht="16" x14ac:dyDescent="0.2">
      <c r="B123" s="9">
        <v>118</v>
      </c>
      <c r="C123" s="10" t="s">
        <v>263</v>
      </c>
      <c r="D123" s="10" t="s">
        <v>22</v>
      </c>
      <c r="E123" s="11" t="s">
        <v>264</v>
      </c>
      <c r="F123" s="12" t="s">
        <v>20</v>
      </c>
      <c r="G123" s="13">
        <v>117963.56090259651</v>
      </c>
    </row>
    <row r="124" spans="2:7" ht="16" x14ac:dyDescent="0.2">
      <c r="B124" s="9">
        <v>119</v>
      </c>
      <c r="C124" s="10" t="s">
        <v>265</v>
      </c>
      <c r="D124" s="10" t="s">
        <v>22</v>
      </c>
      <c r="E124" s="11" t="s">
        <v>266</v>
      </c>
      <c r="F124" s="12" t="s">
        <v>20</v>
      </c>
      <c r="G124" s="13">
        <v>30611.544374468034</v>
      </c>
    </row>
    <row r="125" spans="2:7" ht="16" x14ac:dyDescent="0.2">
      <c r="B125" s="9">
        <v>120</v>
      </c>
      <c r="C125" s="10" t="s">
        <v>267</v>
      </c>
      <c r="D125" s="10" t="s">
        <v>22</v>
      </c>
      <c r="E125" s="11" t="s">
        <v>268</v>
      </c>
      <c r="F125" s="14" t="s">
        <v>28</v>
      </c>
      <c r="G125" s="13">
        <v>39749.560266649467</v>
      </c>
    </row>
    <row r="126" spans="2:7" ht="16" x14ac:dyDescent="0.2">
      <c r="B126" s="9">
        <v>121</v>
      </c>
      <c r="C126" s="10" t="s">
        <v>269</v>
      </c>
      <c r="D126" s="10" t="s">
        <v>22</v>
      </c>
      <c r="E126" s="11" t="s">
        <v>270</v>
      </c>
      <c r="F126" s="12" t="s">
        <v>20</v>
      </c>
      <c r="G126" s="13">
        <v>9003.4367975099449</v>
      </c>
    </row>
    <row r="127" spans="2:7" ht="16" x14ac:dyDescent="0.2">
      <c r="B127" s="9">
        <v>122</v>
      </c>
      <c r="C127" s="10" t="s">
        <v>271</v>
      </c>
      <c r="D127" s="10" t="s">
        <v>22</v>
      </c>
      <c r="E127" s="11" t="s">
        <v>272</v>
      </c>
      <c r="F127" s="12" t="s">
        <v>20</v>
      </c>
      <c r="G127" s="13">
        <v>5740.4601505814244</v>
      </c>
    </row>
    <row r="128" spans="2:7" ht="16" x14ac:dyDescent="0.2">
      <c r="B128" s="9">
        <v>123</v>
      </c>
      <c r="C128" s="10" t="s">
        <v>273</v>
      </c>
      <c r="D128" s="10" t="s">
        <v>18</v>
      </c>
      <c r="E128" s="11" t="s">
        <v>274</v>
      </c>
      <c r="F128" s="12" t="s">
        <v>20</v>
      </c>
      <c r="G128" s="13">
        <v>230086.40950582625</v>
      </c>
    </row>
    <row r="129" spans="2:7" ht="16" x14ac:dyDescent="0.2">
      <c r="B129" s="9">
        <v>124</v>
      </c>
      <c r="C129" s="10" t="s">
        <v>275</v>
      </c>
      <c r="D129" s="10" t="s">
        <v>22</v>
      </c>
      <c r="E129" s="11" t="s">
        <v>276</v>
      </c>
      <c r="F129" s="14" t="s">
        <v>57</v>
      </c>
      <c r="G129" s="13">
        <v>293698.59934546199</v>
      </c>
    </row>
    <row r="130" spans="2:7" ht="32" x14ac:dyDescent="0.2">
      <c r="B130" s="9">
        <v>125</v>
      </c>
      <c r="C130" s="10" t="s">
        <v>277</v>
      </c>
      <c r="D130" s="10" t="s">
        <v>22</v>
      </c>
      <c r="E130" s="11" t="s">
        <v>278</v>
      </c>
      <c r="F130" s="14" t="s">
        <v>57</v>
      </c>
      <c r="G130" s="13">
        <v>293698.59934546199</v>
      </c>
    </row>
    <row r="131" spans="2:7" ht="16" x14ac:dyDescent="0.2">
      <c r="B131" s="9">
        <v>126</v>
      </c>
      <c r="C131" s="10" t="s">
        <v>279</v>
      </c>
      <c r="D131" s="10" t="s">
        <v>22</v>
      </c>
      <c r="E131" s="11" t="s">
        <v>280</v>
      </c>
      <c r="F131" s="12" t="s">
        <v>20</v>
      </c>
      <c r="G131" s="13">
        <v>114793.27705509547</v>
      </c>
    </row>
    <row r="132" spans="2:7" ht="16" x14ac:dyDescent="0.2">
      <c r="B132" s="9">
        <v>127</v>
      </c>
      <c r="C132" s="10" t="s">
        <v>281</v>
      </c>
      <c r="D132" s="10" t="s">
        <v>22</v>
      </c>
      <c r="E132" s="11" t="s">
        <v>282</v>
      </c>
      <c r="F132" s="14" t="s">
        <v>28</v>
      </c>
      <c r="G132" s="13">
        <v>9205.1137817741692</v>
      </c>
    </row>
    <row r="133" spans="2:7" ht="16" x14ac:dyDescent="0.2">
      <c r="B133" s="9">
        <v>128</v>
      </c>
      <c r="C133" s="10" t="s">
        <v>283</v>
      </c>
      <c r="D133" s="10" t="s">
        <v>22</v>
      </c>
      <c r="E133" s="11" t="s">
        <v>284</v>
      </c>
      <c r="F133" s="14" t="s">
        <v>81</v>
      </c>
      <c r="G133" s="13">
        <v>124715.60651910775</v>
      </c>
    </row>
    <row r="134" spans="2:7" ht="16" x14ac:dyDescent="0.2">
      <c r="B134" s="9">
        <v>129</v>
      </c>
      <c r="C134" s="10" t="s">
        <v>285</v>
      </c>
      <c r="D134" s="10" t="s">
        <v>22</v>
      </c>
      <c r="E134" s="11" t="s">
        <v>286</v>
      </c>
      <c r="F134" s="14" t="s">
        <v>81</v>
      </c>
      <c r="G134" s="13">
        <v>43140.353276845926</v>
      </c>
    </row>
    <row r="135" spans="2:7" ht="16" x14ac:dyDescent="0.2">
      <c r="B135" s="9">
        <v>130</v>
      </c>
      <c r="C135" s="10" t="s">
        <v>287</v>
      </c>
      <c r="D135" s="10" t="s">
        <v>22</v>
      </c>
      <c r="E135" s="15" t="s">
        <v>288</v>
      </c>
      <c r="F135" s="14" t="s">
        <v>50</v>
      </c>
      <c r="G135" s="13">
        <v>145213.49547469581</v>
      </c>
    </row>
    <row r="136" spans="2:7" ht="16" x14ac:dyDescent="0.2">
      <c r="B136" s="9">
        <v>131</v>
      </c>
      <c r="C136" s="10" t="s">
        <v>289</v>
      </c>
      <c r="D136" s="10" t="s">
        <v>22</v>
      </c>
      <c r="E136" s="11" t="s">
        <v>290</v>
      </c>
      <c r="F136" s="14" t="s">
        <v>50</v>
      </c>
      <c r="G136" s="13">
        <v>68301.999847781815</v>
      </c>
    </row>
    <row r="137" spans="2:7" ht="16" x14ac:dyDescent="0.2">
      <c r="B137" s="9">
        <v>132</v>
      </c>
      <c r="C137" s="10" t="s">
        <v>291</v>
      </c>
      <c r="D137" s="10" t="s">
        <v>22</v>
      </c>
      <c r="E137" s="26" t="s">
        <v>292</v>
      </c>
      <c r="F137" s="27" t="s">
        <v>50</v>
      </c>
      <c r="G137" s="28">
        <v>68301.999847781815</v>
      </c>
    </row>
    <row r="138" spans="2:7" x14ac:dyDescent="0.2">
      <c r="B138" s="9">
        <v>133</v>
      </c>
      <c r="C138" s="10" t="s">
        <v>293</v>
      </c>
      <c r="D138" s="10" t="s">
        <v>22</v>
      </c>
      <c r="E138" s="16" t="s">
        <v>294</v>
      </c>
      <c r="F138" s="12" t="s">
        <v>20</v>
      </c>
      <c r="G138" s="13">
        <v>127956.27631932625</v>
      </c>
    </row>
    <row r="139" spans="2:7" x14ac:dyDescent="0.2">
      <c r="B139" s="9">
        <v>134</v>
      </c>
      <c r="C139" s="17" t="s">
        <v>295</v>
      </c>
      <c r="D139" s="17" t="s">
        <v>22</v>
      </c>
      <c r="E139" s="16" t="s">
        <v>296</v>
      </c>
      <c r="F139" s="14" t="s">
        <v>28</v>
      </c>
      <c r="G139" s="13">
        <v>8061.757233222831</v>
      </c>
    </row>
    <row r="140" spans="2:7" x14ac:dyDescent="0.2">
      <c r="B140" s="9">
        <v>135</v>
      </c>
      <c r="C140" s="17" t="s">
        <v>297</v>
      </c>
      <c r="D140" s="17" t="s">
        <v>22</v>
      </c>
      <c r="E140" s="16" t="s">
        <v>298</v>
      </c>
      <c r="F140" s="17" t="s">
        <v>28</v>
      </c>
      <c r="G140" s="13">
        <v>167108.44437774402</v>
      </c>
    </row>
    <row r="141" spans="2:7" x14ac:dyDescent="0.2">
      <c r="B141" s="9">
        <v>136</v>
      </c>
      <c r="C141" s="17" t="s">
        <v>299</v>
      </c>
      <c r="D141" s="17" t="s">
        <v>22</v>
      </c>
      <c r="E141" s="16" t="s">
        <v>300</v>
      </c>
      <c r="F141" s="17" t="s">
        <v>20</v>
      </c>
      <c r="G141" s="13">
        <v>74641.161186273646</v>
      </c>
    </row>
    <row r="142" spans="2:7" x14ac:dyDescent="0.2">
      <c r="B142" s="9">
        <v>137</v>
      </c>
      <c r="C142" s="17" t="s">
        <v>301</v>
      </c>
      <c r="D142" s="17" t="s">
        <v>22</v>
      </c>
      <c r="E142" s="16" t="s">
        <v>302</v>
      </c>
      <c r="F142" s="17" t="s">
        <v>20</v>
      </c>
      <c r="G142" s="13">
        <v>8393.3985753964716</v>
      </c>
    </row>
    <row r="143" spans="2:7" x14ac:dyDescent="0.2">
      <c r="B143" s="9">
        <v>138</v>
      </c>
      <c r="C143" s="17" t="s">
        <v>303</v>
      </c>
      <c r="D143" s="17" t="s">
        <v>22</v>
      </c>
      <c r="E143" s="18" t="s">
        <v>304</v>
      </c>
      <c r="F143" s="17" t="s">
        <v>114</v>
      </c>
      <c r="G143" s="13">
        <v>1116951.6620374522</v>
      </c>
    </row>
    <row r="144" spans="2:7" x14ac:dyDescent="0.2">
      <c r="B144" s="9">
        <v>139</v>
      </c>
      <c r="C144" s="17" t="s">
        <v>305</v>
      </c>
      <c r="D144" s="17" t="s">
        <v>22</v>
      </c>
      <c r="E144" s="16" t="s">
        <v>306</v>
      </c>
      <c r="F144" s="17" t="s">
        <v>114</v>
      </c>
      <c r="G144" s="13">
        <v>119959.00904936835</v>
      </c>
    </row>
    <row r="145" spans="2:7" x14ac:dyDescent="0.2">
      <c r="B145" s="9">
        <v>140</v>
      </c>
      <c r="C145" s="17" t="s">
        <v>307</v>
      </c>
      <c r="D145" s="17" t="s">
        <v>22</v>
      </c>
      <c r="E145" s="16" t="s">
        <v>308</v>
      </c>
      <c r="F145" s="17" t="s">
        <v>20</v>
      </c>
      <c r="G145" s="13">
        <v>6397.8138159663113</v>
      </c>
    </row>
    <row r="146" spans="2:7" x14ac:dyDescent="0.2">
      <c r="B146" s="9">
        <v>141</v>
      </c>
      <c r="C146" s="17" t="s">
        <v>309</v>
      </c>
      <c r="D146" s="19" t="s">
        <v>22</v>
      </c>
      <c r="E146" s="16" t="s">
        <v>310</v>
      </c>
      <c r="F146" s="17" t="s">
        <v>20</v>
      </c>
      <c r="G146" s="13">
        <v>9276.8300331511546</v>
      </c>
    </row>
    <row r="147" spans="2:7" x14ac:dyDescent="0.2">
      <c r="B147" s="9">
        <v>142</v>
      </c>
      <c r="C147" s="17" t="s">
        <v>311</v>
      </c>
      <c r="D147" s="17" t="s">
        <v>22</v>
      </c>
      <c r="E147" s="16" t="s">
        <v>312</v>
      </c>
      <c r="F147" s="12" t="s">
        <v>20</v>
      </c>
      <c r="G147" s="13">
        <v>702534.33841053699</v>
      </c>
    </row>
    <row r="148" spans="2:7" x14ac:dyDescent="0.2">
      <c r="B148" s="9">
        <v>143</v>
      </c>
      <c r="C148" s="17" t="s">
        <v>313</v>
      </c>
      <c r="D148" s="17" t="s">
        <v>22</v>
      </c>
      <c r="E148" s="16" t="s">
        <v>314</v>
      </c>
      <c r="F148" s="17" t="s">
        <v>114</v>
      </c>
      <c r="G148" s="13">
        <v>10000</v>
      </c>
    </row>
    <row r="149" spans="2:7" x14ac:dyDescent="0.2">
      <c r="B149" s="9">
        <v>144</v>
      </c>
      <c r="C149" s="17" t="s">
        <v>315</v>
      </c>
      <c r="D149" s="17" t="s">
        <v>22</v>
      </c>
      <c r="E149" s="16" t="s">
        <v>316</v>
      </c>
      <c r="F149" s="12" t="s">
        <v>20</v>
      </c>
      <c r="G149" s="13">
        <v>2947</v>
      </c>
    </row>
    <row r="150" spans="2:7" x14ac:dyDescent="0.2">
      <c r="B150" s="9">
        <v>145</v>
      </c>
      <c r="C150" s="17" t="s">
        <v>317</v>
      </c>
      <c r="D150" s="17" t="s">
        <v>22</v>
      </c>
      <c r="E150" s="16" t="s">
        <v>318</v>
      </c>
      <c r="F150" s="12" t="s">
        <v>20</v>
      </c>
      <c r="G150" s="13">
        <v>69000</v>
      </c>
    </row>
    <row r="151" spans="2:7" x14ac:dyDescent="0.2">
      <c r="B151" s="9">
        <v>146</v>
      </c>
      <c r="C151" s="17" t="s">
        <v>319</v>
      </c>
      <c r="D151" s="17" t="s">
        <v>22</v>
      </c>
      <c r="E151" s="16" t="s">
        <v>320</v>
      </c>
      <c r="F151" s="17" t="s">
        <v>28</v>
      </c>
      <c r="G151" s="13">
        <v>38000</v>
      </c>
    </row>
    <row r="152" spans="2:7" x14ac:dyDescent="0.2">
      <c r="D152" s="22"/>
      <c r="G152" s="13"/>
    </row>
    <row r="153" spans="2:7" x14ac:dyDescent="0.2">
      <c r="G153" s="13"/>
    </row>
    <row r="154" spans="2:7" x14ac:dyDescent="0.2">
      <c r="G154" s="13"/>
    </row>
    <row r="155" spans="2:7" x14ac:dyDescent="0.2">
      <c r="G155" s="13"/>
    </row>
    <row r="156" spans="2:7" x14ac:dyDescent="0.2">
      <c r="G156" s="13"/>
    </row>
    <row r="157" spans="2:7" x14ac:dyDescent="0.2">
      <c r="G157" s="13"/>
    </row>
    <row r="158" spans="2:7" x14ac:dyDescent="0.2">
      <c r="G158" s="13"/>
    </row>
    <row r="159" spans="2:7" x14ac:dyDescent="0.2">
      <c r="G159" s="13"/>
    </row>
    <row r="160" spans="2:7" x14ac:dyDescent="0.2">
      <c r="G160" s="24"/>
    </row>
    <row r="161" spans="7:7" x14ac:dyDescent="0.2">
      <c r="G161" s="24"/>
    </row>
    <row r="162" spans="7:7" x14ac:dyDescent="0.2">
      <c r="G162" s="24"/>
    </row>
    <row r="163" spans="7:7" x14ac:dyDescent="0.2">
      <c r="G163" s="24"/>
    </row>
    <row r="164" spans="7:7" x14ac:dyDescent="0.2">
      <c r="G164" s="24"/>
    </row>
    <row r="165" spans="7:7" x14ac:dyDescent="0.2">
      <c r="G165" s="24"/>
    </row>
  </sheetData>
  <mergeCells count="2">
    <mergeCell ref="B1:G3"/>
    <mergeCell ref="B4:G4"/>
  </mergeCells>
  <pageMargins left="0.7" right="0.7" top="0.75" bottom="0.75" header="0.3" footer="0.3"/>
  <pageSetup paperSize="195" scale="47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Formato cotizacion</vt:lpstr>
      <vt:lpstr>EQUIPOS INVIAS</vt:lpstr>
      <vt:lpstr>'EQUIPOS INVIAS'!Área_de_impresión</vt:lpstr>
      <vt:lpstr>'Formato cotizacion'!Área_de_impresión</vt:lpstr>
    </vt:vector>
  </TitlesOfParts>
  <Company>Windows 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WinuE</dc:creator>
  <cp:lastModifiedBy>a29542</cp:lastModifiedBy>
  <cp:lastPrinted>2026-01-23T19:26:57Z</cp:lastPrinted>
  <dcterms:created xsi:type="dcterms:W3CDTF">2008-04-24T12:17:08Z</dcterms:created>
  <dcterms:modified xsi:type="dcterms:W3CDTF">2026-04-23T21:01:27Z</dcterms:modified>
</cp:coreProperties>
</file>