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yarias/Documents/DOCUMENTOS CUARENTENA/EVALUACION UTILES DE ESCRITORIO VF2021/"/>
    </mc:Choice>
  </mc:AlternateContent>
  <xr:revisionPtr revIDLastSave="0" documentId="8_{6397AD35-32BC-8D4D-A764-EE2DB7E7151C}" xr6:coauthVersionLast="45" xr6:coauthVersionMax="45" xr10:uidLastSave="{00000000-0000-0000-0000-000000000000}"/>
  <bookViews>
    <workbookView xWindow="0" yWindow="0" windowWidth="51200" windowHeight="28800" xr2:uid="{C371EDB5-60B3-42CD-B95C-EE1746502299}"/>
  </bookViews>
  <sheets>
    <sheet name="LIMITACION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L2" i="3" l="1"/>
  <c r="BP2" i="3"/>
  <c r="BT2" i="3"/>
  <c r="BX2" i="3"/>
  <c r="CB2" i="3"/>
  <c r="CF2" i="3"/>
  <c r="CJ2" i="3"/>
  <c r="CN2" i="3"/>
  <c r="CV2" i="3"/>
  <c r="DD2" i="3"/>
  <c r="DH2" i="3"/>
  <c r="DL2" i="3"/>
  <c r="Q22" i="3"/>
  <c r="Q44" i="3"/>
  <c r="Q62" i="3"/>
  <c r="Q87" i="3"/>
  <c r="Q102" i="3"/>
  <c r="Q112" i="3"/>
  <c r="FL117" i="3"/>
  <c r="FK117" i="3"/>
  <c r="FH117" i="3"/>
  <c r="FG117" i="3"/>
  <c r="FD117" i="3"/>
  <c r="FC117" i="3"/>
  <c r="ER117" i="3"/>
  <c r="EQ117" i="3"/>
  <c r="EN117" i="3"/>
  <c r="EM117" i="3"/>
  <c r="EF117" i="3"/>
  <c r="EE117" i="3"/>
  <c r="EB117" i="3"/>
  <c r="EA117" i="3"/>
  <c r="DX117" i="3"/>
  <c r="DW117" i="3"/>
  <c r="DT117" i="3"/>
  <c r="DS117" i="3"/>
  <c r="DP117" i="3"/>
  <c r="DO117" i="3"/>
  <c r="DL117" i="3"/>
  <c r="DK117" i="3"/>
  <c r="DH117" i="3"/>
  <c r="DH115" i="3" s="1"/>
  <c r="DG117" i="3"/>
  <c r="DD117" i="3"/>
  <c r="DD115" i="3" s="1"/>
  <c r="DC117" i="3"/>
  <c r="CZ117" i="3"/>
  <c r="CY117" i="3"/>
  <c r="CR117" i="3"/>
  <c r="CN117" i="3"/>
  <c r="CM117" i="3"/>
  <c r="CJ117" i="3"/>
  <c r="CI117" i="3"/>
  <c r="CF117" i="3"/>
  <c r="CE117" i="3"/>
  <c r="CB117" i="3"/>
  <c r="CB115" i="3" s="1"/>
  <c r="CA117" i="3"/>
  <c r="BX117" i="3"/>
  <c r="BW117" i="3"/>
  <c r="BT117" i="3"/>
  <c r="BS117" i="3"/>
  <c r="BL117" i="3"/>
  <c r="BK117" i="3"/>
  <c r="BH117" i="3"/>
  <c r="BG117" i="3"/>
  <c r="BD117" i="3"/>
  <c r="BC117" i="3"/>
  <c r="AZ117" i="3"/>
  <c r="AY117" i="3"/>
  <c r="AV117" i="3"/>
  <c r="AU117" i="3"/>
  <c r="AR117" i="3"/>
  <c r="AQ117" i="3"/>
  <c r="AN117" i="3"/>
  <c r="AM117" i="3"/>
  <c r="AJ117" i="3"/>
  <c r="AI117" i="3"/>
  <c r="AF117" i="3"/>
  <c r="AE117" i="3"/>
  <c r="AB117" i="3"/>
  <c r="AA117" i="3"/>
  <c r="X117" i="3"/>
  <c r="W117" i="3"/>
  <c r="T117" i="3"/>
  <c r="S117" i="3"/>
  <c r="I117" i="3"/>
  <c r="P117" i="3" s="1"/>
  <c r="G117" i="3"/>
  <c r="F117" i="3"/>
  <c r="FL116" i="3"/>
  <c r="FL115" i="3" s="1"/>
  <c r="FK116" i="3"/>
  <c r="FD116" i="3"/>
  <c r="FC116" i="3"/>
  <c r="EZ116" i="3"/>
  <c r="EZ115" i="3" s="1"/>
  <c r="EY116" i="3"/>
  <c r="EV116" i="3"/>
  <c r="EV115" i="3" s="1"/>
  <c r="EU116" i="3"/>
  <c r="ER116" i="3"/>
  <c r="EQ116" i="3"/>
  <c r="EN116" i="3"/>
  <c r="EJ116" i="3"/>
  <c r="EJ115" i="3" s="1"/>
  <c r="EI116" i="3"/>
  <c r="EF116" i="3"/>
  <c r="EE116" i="3"/>
  <c r="EB116" i="3"/>
  <c r="EA116" i="3"/>
  <c r="DX116" i="3"/>
  <c r="DW116" i="3"/>
  <c r="DT116" i="3"/>
  <c r="DS116" i="3"/>
  <c r="DP116" i="3"/>
  <c r="DO116" i="3"/>
  <c r="DL116" i="3"/>
  <c r="DK116" i="3"/>
  <c r="CV116" i="3"/>
  <c r="CV115" i="3" s="1"/>
  <c r="CU116" i="3"/>
  <c r="CR116" i="3"/>
  <c r="CQ116" i="3"/>
  <c r="CN116" i="3"/>
  <c r="CN115" i="3" s="1"/>
  <c r="CM116" i="3"/>
  <c r="CJ116" i="3"/>
  <c r="CI116" i="3"/>
  <c r="CF116" i="3"/>
  <c r="CF115" i="3" s="1"/>
  <c r="BX116" i="3"/>
  <c r="BW116" i="3"/>
  <c r="BT116" i="3"/>
  <c r="BS116" i="3"/>
  <c r="BP116" i="3"/>
  <c r="BP115" i="3" s="1"/>
  <c r="BO116" i="3"/>
  <c r="BL116" i="3"/>
  <c r="BK116" i="3"/>
  <c r="BH116" i="3"/>
  <c r="BG116" i="3"/>
  <c r="BD116" i="3"/>
  <c r="BC116" i="3"/>
  <c r="AZ116" i="3"/>
  <c r="AY116" i="3"/>
  <c r="AV116" i="3"/>
  <c r="AU116" i="3"/>
  <c r="AR116" i="3"/>
  <c r="AN116" i="3"/>
  <c r="AM116" i="3"/>
  <c r="AJ116" i="3"/>
  <c r="AI116" i="3"/>
  <c r="AF116" i="3"/>
  <c r="AE116" i="3"/>
  <c r="AB116" i="3"/>
  <c r="AA116" i="3"/>
  <c r="X116" i="3"/>
  <c r="W116" i="3"/>
  <c r="T116" i="3"/>
  <c r="S116" i="3"/>
  <c r="I116" i="3"/>
  <c r="P116" i="3" s="1"/>
  <c r="G116" i="3"/>
  <c r="F116" i="3"/>
  <c r="FH115" i="3"/>
  <c r="CZ115" i="3"/>
  <c r="FI112" i="3"/>
  <c r="FE112" i="3"/>
  <c r="FA112" i="3"/>
  <c r="EW112" i="3"/>
  <c r="ES112" i="3"/>
  <c r="EU112" i="3" s="1"/>
  <c r="EO112" i="3"/>
  <c r="EK112" i="3"/>
  <c r="EG112" i="3"/>
  <c r="EC112" i="3"/>
  <c r="DY112" i="3"/>
  <c r="DU112" i="3"/>
  <c r="DQ112" i="3"/>
  <c r="DM112" i="3"/>
  <c r="DI112" i="3"/>
  <c r="DE112" i="3"/>
  <c r="DA112" i="3"/>
  <c r="CW112" i="3"/>
  <c r="CS112" i="3"/>
  <c r="CO112" i="3"/>
  <c r="CK112" i="3"/>
  <c r="CG112" i="3"/>
  <c r="CC112" i="3"/>
  <c r="BY112" i="3"/>
  <c r="BU112" i="3"/>
  <c r="BQ112" i="3"/>
  <c r="BM112" i="3"/>
  <c r="BI112" i="3"/>
  <c r="BE112" i="3"/>
  <c r="BA112" i="3"/>
  <c r="AW112" i="3"/>
  <c r="AS112" i="3"/>
  <c r="AO112" i="3"/>
  <c r="AK112" i="3"/>
  <c r="AG112" i="3"/>
  <c r="AC112" i="3"/>
  <c r="Y112" i="3"/>
  <c r="U112" i="3"/>
  <c r="FL110" i="3"/>
  <c r="FK110" i="3"/>
  <c r="FD110" i="3"/>
  <c r="FC110" i="3"/>
  <c r="EV110" i="3"/>
  <c r="EU110" i="3"/>
  <c r="ER110" i="3"/>
  <c r="EQ110" i="3"/>
  <c r="EN110" i="3"/>
  <c r="EM110" i="3"/>
  <c r="EJ110" i="3"/>
  <c r="EI110" i="3"/>
  <c r="EF110" i="3"/>
  <c r="EE110" i="3"/>
  <c r="DX110" i="3"/>
  <c r="DW110" i="3"/>
  <c r="DT110" i="3"/>
  <c r="DS110" i="3"/>
  <c r="DP110" i="3"/>
  <c r="DO110" i="3"/>
  <c r="DL110" i="3"/>
  <c r="DK110" i="3"/>
  <c r="CV110" i="3"/>
  <c r="CU110" i="3"/>
  <c r="CR110" i="3"/>
  <c r="CQ110" i="3"/>
  <c r="CN110" i="3"/>
  <c r="CM110" i="3"/>
  <c r="CJ110" i="3"/>
  <c r="CJ105" i="3" s="1"/>
  <c r="CI110" i="3"/>
  <c r="CF110" i="3"/>
  <c r="CE110" i="3"/>
  <c r="CB110" i="3"/>
  <c r="CB105" i="3" s="1"/>
  <c r="CA102" i="3" s="1"/>
  <c r="CA110" i="3"/>
  <c r="BX110" i="3"/>
  <c r="BW110" i="3"/>
  <c r="BT110" i="3"/>
  <c r="BS110" i="3"/>
  <c r="BP110" i="3"/>
  <c r="BO110" i="3"/>
  <c r="BL110" i="3"/>
  <c r="BL105" i="3" s="1"/>
  <c r="BK110" i="3"/>
  <c r="BH110" i="3"/>
  <c r="BG110" i="3"/>
  <c r="BD110" i="3"/>
  <c r="BD105" i="3" s="1"/>
  <c r="BC110" i="3"/>
  <c r="AZ110" i="3"/>
  <c r="AY110" i="3"/>
  <c r="AV110" i="3"/>
  <c r="AU110" i="3"/>
  <c r="AN110" i="3"/>
  <c r="AM110" i="3"/>
  <c r="AJ110" i="3"/>
  <c r="AI110" i="3"/>
  <c r="AF110" i="3"/>
  <c r="AE110" i="3"/>
  <c r="T110" i="3"/>
  <c r="S110" i="3"/>
  <c r="I110" i="3"/>
  <c r="P110" i="3" s="1"/>
  <c r="G110" i="3"/>
  <c r="F110" i="3"/>
  <c r="FH109" i="3"/>
  <c r="FG109" i="3"/>
  <c r="EZ109" i="3"/>
  <c r="EY109" i="3"/>
  <c r="EV109" i="3"/>
  <c r="EU109" i="3"/>
  <c r="ER109" i="3"/>
  <c r="EQ109" i="3"/>
  <c r="EN109" i="3"/>
  <c r="EM109" i="3"/>
  <c r="EJ109" i="3"/>
  <c r="EI109" i="3"/>
  <c r="EB109" i="3"/>
  <c r="EA109" i="3"/>
  <c r="DX109" i="3"/>
  <c r="DW109" i="3"/>
  <c r="DT109" i="3"/>
  <c r="DS109" i="3"/>
  <c r="DP109" i="3"/>
  <c r="DO109" i="3"/>
  <c r="DL109" i="3"/>
  <c r="DK109" i="3"/>
  <c r="CV109" i="3"/>
  <c r="CU109" i="3"/>
  <c r="AZ109" i="3"/>
  <c r="AY109" i="3"/>
  <c r="AV109" i="3"/>
  <c r="AU109" i="3"/>
  <c r="AR109" i="3"/>
  <c r="AQ109" i="3"/>
  <c r="AB109" i="3"/>
  <c r="AA109" i="3"/>
  <c r="I109" i="3"/>
  <c r="P109" i="3" s="1"/>
  <c r="G109" i="3"/>
  <c r="F109" i="3"/>
  <c r="FL108" i="3"/>
  <c r="FK108" i="3"/>
  <c r="FH108" i="3"/>
  <c r="FG108" i="3"/>
  <c r="FD108" i="3"/>
  <c r="FC108" i="3"/>
  <c r="EZ108" i="3"/>
  <c r="EY108" i="3"/>
  <c r="EV108" i="3"/>
  <c r="EU108" i="3"/>
  <c r="ER108" i="3"/>
  <c r="EQ108" i="3"/>
  <c r="EN108" i="3"/>
  <c r="EM108" i="3"/>
  <c r="EJ108" i="3"/>
  <c r="EI108" i="3"/>
  <c r="EF108" i="3"/>
  <c r="EE108" i="3"/>
  <c r="EB108" i="3"/>
  <c r="EA108" i="3"/>
  <c r="DX108" i="3"/>
  <c r="DW108" i="3"/>
  <c r="DT108" i="3"/>
  <c r="DS108" i="3"/>
  <c r="DP108" i="3"/>
  <c r="DO108" i="3"/>
  <c r="DL108" i="3"/>
  <c r="DK108" i="3"/>
  <c r="DD108" i="3"/>
  <c r="DD105" i="3" s="1"/>
  <c r="DC108" i="3"/>
  <c r="CZ108" i="3"/>
  <c r="CZ105" i="3" s="1"/>
  <c r="CY108" i="3"/>
  <c r="CV108" i="3"/>
  <c r="CU108" i="3"/>
  <c r="CR108" i="3"/>
  <c r="CQ108" i="3"/>
  <c r="CF108" i="3"/>
  <c r="CF105" i="3" s="1"/>
  <c r="CE108" i="3"/>
  <c r="BX108" i="3"/>
  <c r="BW108" i="3"/>
  <c r="BT108" i="3"/>
  <c r="BT105" i="3" s="1"/>
  <c r="BS108" i="3"/>
  <c r="BP108" i="3"/>
  <c r="BP105" i="3" s="1"/>
  <c r="BO108" i="3"/>
  <c r="BH108" i="3"/>
  <c r="BG108" i="3"/>
  <c r="AZ108" i="3"/>
  <c r="AY108" i="3"/>
  <c r="AV108" i="3"/>
  <c r="AU108" i="3"/>
  <c r="AR108" i="3"/>
  <c r="AQ108" i="3"/>
  <c r="AN108" i="3"/>
  <c r="AM108" i="3"/>
  <c r="AJ108" i="3"/>
  <c r="AI108" i="3"/>
  <c r="AF108" i="3"/>
  <c r="AF105" i="3" s="1"/>
  <c r="AE108" i="3"/>
  <c r="AB108" i="3"/>
  <c r="AA108" i="3"/>
  <c r="X108" i="3"/>
  <c r="W108" i="3"/>
  <c r="T108" i="3"/>
  <c r="S108" i="3"/>
  <c r="I108" i="3"/>
  <c r="P108" i="3" s="1"/>
  <c r="G108" i="3"/>
  <c r="F108" i="3"/>
  <c r="FL107" i="3"/>
  <c r="FK107" i="3"/>
  <c r="FD107" i="3"/>
  <c r="FC107" i="3"/>
  <c r="ER107" i="3"/>
  <c r="EQ107" i="3"/>
  <c r="DL107" i="3"/>
  <c r="DK107" i="3"/>
  <c r="CB107" i="3"/>
  <c r="CA107" i="3"/>
  <c r="AR107" i="3"/>
  <c r="AQ107" i="3"/>
  <c r="X107" i="3"/>
  <c r="W107" i="3"/>
  <c r="T107" i="3"/>
  <c r="S107" i="3"/>
  <c r="I107" i="3"/>
  <c r="P107" i="3" s="1"/>
  <c r="G107" i="3"/>
  <c r="F107" i="3"/>
  <c r="FL106" i="3"/>
  <c r="FK106" i="3"/>
  <c r="FH106" i="3"/>
  <c r="FG106" i="3"/>
  <c r="FD106" i="3"/>
  <c r="FC106" i="3"/>
  <c r="EZ106" i="3"/>
  <c r="EY106" i="3"/>
  <c r="EV106" i="3"/>
  <c r="EU106" i="3"/>
  <c r="ER106" i="3"/>
  <c r="EQ106" i="3"/>
  <c r="EN106" i="3"/>
  <c r="EM106" i="3"/>
  <c r="EJ106" i="3"/>
  <c r="EI106" i="3"/>
  <c r="EF106" i="3"/>
  <c r="EE106" i="3"/>
  <c r="EB106" i="3"/>
  <c r="EA106" i="3"/>
  <c r="DX106" i="3"/>
  <c r="DW106" i="3"/>
  <c r="DT106" i="3"/>
  <c r="DS106" i="3"/>
  <c r="DP106" i="3"/>
  <c r="DO106" i="3"/>
  <c r="DL106" i="3"/>
  <c r="DK106" i="3"/>
  <c r="DH106" i="3"/>
  <c r="DG106" i="3"/>
  <c r="CV106" i="3"/>
  <c r="CU106" i="3"/>
  <c r="CR106" i="3"/>
  <c r="CQ106" i="3"/>
  <c r="BX106" i="3"/>
  <c r="BW106" i="3"/>
  <c r="BH106" i="3"/>
  <c r="BG106" i="3"/>
  <c r="AZ106" i="3"/>
  <c r="AY106" i="3"/>
  <c r="AV106" i="3"/>
  <c r="AU106" i="3"/>
  <c r="AR106" i="3"/>
  <c r="AQ106" i="3"/>
  <c r="AN106" i="3"/>
  <c r="AM106" i="3"/>
  <c r="AJ106" i="3"/>
  <c r="AI106" i="3"/>
  <c r="AF106" i="3"/>
  <c r="AE106" i="3"/>
  <c r="AB106" i="3"/>
  <c r="AA106" i="3"/>
  <c r="X106" i="3"/>
  <c r="W106" i="3"/>
  <c r="T106" i="3"/>
  <c r="S106" i="3"/>
  <c r="I106" i="3"/>
  <c r="P106" i="3" s="1"/>
  <c r="G106" i="3"/>
  <c r="F106" i="3"/>
  <c r="J106" i="3" s="1"/>
  <c r="DH105" i="3"/>
  <c r="CN105" i="3"/>
  <c r="FI102" i="3"/>
  <c r="FE102" i="3"/>
  <c r="FA102" i="3"/>
  <c r="EW102" i="3"/>
  <c r="ES102" i="3"/>
  <c r="EO102" i="3"/>
  <c r="EK102" i="3"/>
  <c r="EG102" i="3"/>
  <c r="EC102" i="3"/>
  <c r="DY102" i="3"/>
  <c r="DU102" i="3"/>
  <c r="DQ102" i="3"/>
  <c r="DM102" i="3"/>
  <c r="DI102" i="3"/>
  <c r="DE102" i="3"/>
  <c r="DG102" i="3" s="1"/>
  <c r="DA102" i="3"/>
  <c r="CW102" i="3"/>
  <c r="CS102" i="3"/>
  <c r="CO102" i="3"/>
  <c r="CK102" i="3"/>
  <c r="CM102" i="3" s="1"/>
  <c r="CG102" i="3"/>
  <c r="CC102" i="3"/>
  <c r="BY102" i="3"/>
  <c r="BU102" i="3"/>
  <c r="BQ102" i="3"/>
  <c r="BM102" i="3"/>
  <c r="BO102" i="3" s="1"/>
  <c r="BI102" i="3"/>
  <c r="BE102" i="3"/>
  <c r="BA102" i="3"/>
  <c r="AW102" i="3"/>
  <c r="AS102" i="3"/>
  <c r="AO102" i="3"/>
  <c r="AK102" i="3"/>
  <c r="AG102" i="3"/>
  <c r="AC102" i="3"/>
  <c r="Y102" i="3"/>
  <c r="U102" i="3"/>
  <c r="FL100" i="3"/>
  <c r="FK100" i="3"/>
  <c r="FH100" i="3"/>
  <c r="FG100" i="3"/>
  <c r="FD100" i="3"/>
  <c r="FC100" i="3"/>
  <c r="EZ100" i="3"/>
  <c r="EY100" i="3"/>
  <c r="EV100" i="3"/>
  <c r="EU100" i="3"/>
  <c r="ER100" i="3"/>
  <c r="EQ100" i="3"/>
  <c r="EN100" i="3"/>
  <c r="EM100" i="3"/>
  <c r="EJ100" i="3"/>
  <c r="EI100" i="3"/>
  <c r="EF100" i="3"/>
  <c r="EB100" i="3"/>
  <c r="DX100" i="3"/>
  <c r="DW100" i="3"/>
  <c r="DT100" i="3"/>
  <c r="DS100" i="3"/>
  <c r="DP100" i="3"/>
  <c r="DO100" i="3"/>
  <c r="DL100" i="3"/>
  <c r="DK100" i="3"/>
  <c r="DH100" i="3"/>
  <c r="DG100" i="3"/>
  <c r="DD100" i="3"/>
  <c r="DC100" i="3"/>
  <c r="CZ100" i="3"/>
  <c r="CY100" i="3"/>
  <c r="CV100" i="3"/>
  <c r="CU100" i="3"/>
  <c r="CR100" i="3"/>
  <c r="CQ100" i="3"/>
  <c r="CN100" i="3"/>
  <c r="CM100" i="3"/>
  <c r="CJ100" i="3"/>
  <c r="CI100" i="3"/>
  <c r="CF100" i="3"/>
  <c r="CE100" i="3"/>
  <c r="CB100" i="3"/>
  <c r="CA100" i="3"/>
  <c r="BX100" i="3"/>
  <c r="BW100" i="3"/>
  <c r="BT100" i="3"/>
  <c r="BS100" i="3"/>
  <c r="BP100" i="3"/>
  <c r="BO100" i="3"/>
  <c r="BL100" i="3"/>
  <c r="BK100" i="3"/>
  <c r="BH100" i="3"/>
  <c r="BG100" i="3"/>
  <c r="BD100" i="3"/>
  <c r="BC100" i="3"/>
  <c r="AZ100" i="3"/>
  <c r="AY100" i="3"/>
  <c r="AV100" i="3"/>
  <c r="AU100" i="3"/>
  <c r="AR100" i="3"/>
  <c r="AQ100" i="3"/>
  <c r="AN100" i="3"/>
  <c r="AM100" i="3"/>
  <c r="AJ100" i="3"/>
  <c r="AI100" i="3"/>
  <c r="AF100" i="3"/>
  <c r="AE100" i="3"/>
  <c r="AB100" i="3"/>
  <c r="AA100" i="3"/>
  <c r="X100" i="3"/>
  <c r="W100" i="3"/>
  <c r="T100" i="3"/>
  <c r="S100" i="3"/>
  <c r="I100" i="3"/>
  <c r="P100" i="3" s="1"/>
  <c r="G100" i="3"/>
  <c r="F100" i="3"/>
  <c r="FL99" i="3"/>
  <c r="FH99" i="3"/>
  <c r="FD99" i="3"/>
  <c r="EZ99" i="3"/>
  <c r="EY99" i="3"/>
  <c r="EV99" i="3"/>
  <c r="ER99" i="3"/>
  <c r="EQ99" i="3"/>
  <c r="EN99" i="3"/>
  <c r="EJ99" i="3"/>
  <c r="EI99" i="3"/>
  <c r="EF99" i="3"/>
  <c r="EE99" i="3"/>
  <c r="EB99" i="3"/>
  <c r="EA99" i="3"/>
  <c r="DX99" i="3"/>
  <c r="DW99" i="3"/>
  <c r="DT99" i="3"/>
  <c r="DS99" i="3"/>
  <c r="DP99" i="3"/>
  <c r="DO99" i="3"/>
  <c r="DL99" i="3"/>
  <c r="DK99" i="3"/>
  <c r="DH99" i="3"/>
  <c r="DG99" i="3"/>
  <c r="DD99" i="3"/>
  <c r="CZ99" i="3"/>
  <c r="CV99" i="3"/>
  <c r="CU99" i="3"/>
  <c r="CR99" i="3"/>
  <c r="CQ99" i="3"/>
  <c r="CN99" i="3"/>
  <c r="CJ99" i="3"/>
  <c r="CF99" i="3"/>
  <c r="CB99" i="3"/>
  <c r="BX99" i="3"/>
  <c r="BT99" i="3"/>
  <c r="BP99" i="3"/>
  <c r="BL99" i="3"/>
  <c r="BH99" i="3"/>
  <c r="BG99" i="3"/>
  <c r="BD99" i="3"/>
  <c r="AZ99" i="3"/>
  <c r="AY99" i="3"/>
  <c r="AV99" i="3"/>
  <c r="AU99" i="3"/>
  <c r="AR99" i="3"/>
  <c r="AQ99" i="3"/>
  <c r="AN99" i="3"/>
  <c r="AM99" i="3"/>
  <c r="AJ99" i="3"/>
  <c r="AI99" i="3"/>
  <c r="AF99" i="3"/>
  <c r="AE99" i="3"/>
  <c r="AB99" i="3"/>
  <c r="AA99" i="3"/>
  <c r="X99" i="3"/>
  <c r="W99" i="3"/>
  <c r="T99" i="3"/>
  <c r="S99" i="3"/>
  <c r="I99" i="3"/>
  <c r="P99" i="3" s="1"/>
  <c r="G99" i="3"/>
  <c r="F99" i="3"/>
  <c r="FL98" i="3"/>
  <c r="FK98" i="3"/>
  <c r="FH98" i="3"/>
  <c r="FD98" i="3"/>
  <c r="EZ98" i="3"/>
  <c r="EV98" i="3"/>
  <c r="ER98" i="3"/>
  <c r="EN98" i="3"/>
  <c r="EJ98" i="3"/>
  <c r="EF98" i="3"/>
  <c r="EE98" i="3"/>
  <c r="EB98" i="3"/>
  <c r="DX98" i="3"/>
  <c r="DT98" i="3"/>
  <c r="DP98" i="3"/>
  <c r="DL98" i="3"/>
  <c r="DK98" i="3"/>
  <c r="DH98" i="3"/>
  <c r="DG98" i="3"/>
  <c r="DD98" i="3"/>
  <c r="CZ98" i="3"/>
  <c r="CV98" i="3"/>
  <c r="CR98" i="3"/>
  <c r="CN98" i="3"/>
  <c r="CJ98" i="3"/>
  <c r="CF98" i="3"/>
  <c r="CB98" i="3"/>
  <c r="BX98" i="3"/>
  <c r="BT98" i="3"/>
  <c r="BP98" i="3"/>
  <c r="BL98" i="3"/>
  <c r="BH98" i="3"/>
  <c r="BG98" i="3"/>
  <c r="BD98" i="3"/>
  <c r="AZ98" i="3"/>
  <c r="AV98" i="3"/>
  <c r="AR98" i="3"/>
  <c r="AN98" i="3"/>
  <c r="AJ98" i="3"/>
  <c r="I98" i="3"/>
  <c r="P98" i="3" s="1"/>
  <c r="G98" i="3"/>
  <c r="F98" i="3"/>
  <c r="FL97" i="3"/>
  <c r="FK97" i="3"/>
  <c r="FH97" i="3"/>
  <c r="FD97" i="3"/>
  <c r="EZ97" i="3"/>
  <c r="EY97" i="3"/>
  <c r="EV97" i="3"/>
  <c r="EU97" i="3"/>
  <c r="ER97" i="3"/>
  <c r="EN97" i="3"/>
  <c r="EM97" i="3"/>
  <c r="EJ97" i="3"/>
  <c r="EF97" i="3"/>
  <c r="EE97" i="3"/>
  <c r="EB97" i="3"/>
  <c r="EA97" i="3"/>
  <c r="DX97" i="3"/>
  <c r="DW97" i="3"/>
  <c r="DT97" i="3"/>
  <c r="DS97" i="3"/>
  <c r="DP97" i="3"/>
  <c r="DO97" i="3"/>
  <c r="DL97" i="3"/>
  <c r="DK97" i="3"/>
  <c r="DH97" i="3"/>
  <c r="DD97" i="3"/>
  <c r="CZ97" i="3"/>
  <c r="CV97" i="3"/>
  <c r="CR97" i="3"/>
  <c r="CN97" i="3"/>
  <c r="CJ97" i="3"/>
  <c r="CF97" i="3"/>
  <c r="CB97" i="3"/>
  <c r="CA97" i="3"/>
  <c r="BX97" i="3"/>
  <c r="BT97" i="3"/>
  <c r="BP97" i="3"/>
  <c r="BL97" i="3"/>
  <c r="BH97" i="3"/>
  <c r="BG97" i="3"/>
  <c r="BD97" i="3"/>
  <c r="AZ97" i="3"/>
  <c r="AY97" i="3"/>
  <c r="AV97" i="3"/>
  <c r="AU97" i="3"/>
  <c r="AR97" i="3"/>
  <c r="AQ97" i="3"/>
  <c r="AN97" i="3"/>
  <c r="AJ97" i="3"/>
  <c r="AF97" i="3"/>
  <c r="AB97" i="3"/>
  <c r="X97" i="3"/>
  <c r="W97" i="3"/>
  <c r="T97" i="3"/>
  <c r="S97" i="3"/>
  <c r="I97" i="3"/>
  <c r="P97" i="3" s="1"/>
  <c r="G97" i="3"/>
  <c r="F97" i="3"/>
  <c r="FL96" i="3"/>
  <c r="FK96" i="3"/>
  <c r="FH96" i="3"/>
  <c r="FD96" i="3"/>
  <c r="FC96" i="3"/>
  <c r="EZ96" i="3"/>
  <c r="EV96" i="3"/>
  <c r="EU96" i="3"/>
  <c r="ER96" i="3"/>
  <c r="EN96" i="3"/>
  <c r="EJ96" i="3"/>
  <c r="EI96" i="3"/>
  <c r="EF96" i="3"/>
  <c r="EB96" i="3"/>
  <c r="EA96" i="3"/>
  <c r="DX96" i="3"/>
  <c r="DW96" i="3"/>
  <c r="DT96" i="3"/>
  <c r="DS96" i="3"/>
  <c r="DP96" i="3"/>
  <c r="DO96" i="3"/>
  <c r="DL96" i="3"/>
  <c r="DK96" i="3"/>
  <c r="DH96" i="3"/>
  <c r="DG96" i="3"/>
  <c r="DD96" i="3"/>
  <c r="DC96" i="3"/>
  <c r="CZ96" i="3"/>
  <c r="CY96" i="3"/>
  <c r="CV96" i="3"/>
  <c r="CU96" i="3"/>
  <c r="CR96" i="3"/>
  <c r="CN96" i="3"/>
  <c r="CJ96" i="3"/>
  <c r="CF96" i="3"/>
  <c r="CB96" i="3"/>
  <c r="BX96" i="3"/>
  <c r="BT96" i="3"/>
  <c r="BP96" i="3"/>
  <c r="BL96" i="3"/>
  <c r="BH96" i="3"/>
  <c r="BG96" i="3"/>
  <c r="BD96" i="3"/>
  <c r="AZ96" i="3"/>
  <c r="AV96" i="3"/>
  <c r="AR96" i="3"/>
  <c r="AQ96" i="3"/>
  <c r="AN96" i="3"/>
  <c r="AJ96" i="3"/>
  <c r="AF96" i="3"/>
  <c r="AB96" i="3"/>
  <c r="AA96" i="3"/>
  <c r="X96" i="3"/>
  <c r="W96" i="3"/>
  <c r="T96" i="3"/>
  <c r="I96" i="3"/>
  <c r="P96" i="3" s="1"/>
  <c r="G96" i="3"/>
  <c r="F96" i="3"/>
  <c r="FL95" i="3"/>
  <c r="FH95" i="3"/>
  <c r="FG95" i="3"/>
  <c r="FD95" i="3"/>
  <c r="EZ95" i="3"/>
  <c r="EY95" i="3"/>
  <c r="EV95" i="3"/>
  <c r="EU95" i="3"/>
  <c r="ER95" i="3"/>
  <c r="EQ95" i="3"/>
  <c r="EN95" i="3"/>
  <c r="EM95" i="3"/>
  <c r="EJ95" i="3"/>
  <c r="EI95" i="3"/>
  <c r="EF95" i="3"/>
  <c r="EB95" i="3"/>
  <c r="EA95" i="3"/>
  <c r="DX95" i="3"/>
  <c r="DW95" i="3"/>
  <c r="DT95" i="3"/>
  <c r="DS95" i="3"/>
  <c r="DP95" i="3"/>
  <c r="DO95" i="3"/>
  <c r="DL95" i="3"/>
  <c r="DK95" i="3"/>
  <c r="DH95" i="3"/>
  <c r="DG95" i="3"/>
  <c r="DD95" i="3"/>
  <c r="DC95" i="3"/>
  <c r="CZ95" i="3"/>
  <c r="CY95" i="3"/>
  <c r="CV95" i="3"/>
  <c r="CU95" i="3"/>
  <c r="CR95" i="3"/>
  <c r="CN95" i="3"/>
  <c r="CJ95" i="3"/>
  <c r="CF95" i="3"/>
  <c r="CE95" i="3"/>
  <c r="CB95" i="3"/>
  <c r="CA95" i="3"/>
  <c r="BX95" i="3"/>
  <c r="BW95" i="3"/>
  <c r="BT95" i="3"/>
  <c r="BP95" i="3"/>
  <c r="BL95" i="3"/>
  <c r="BH95" i="3"/>
  <c r="BG95" i="3"/>
  <c r="BD95" i="3"/>
  <c r="BC95" i="3"/>
  <c r="AZ95" i="3"/>
  <c r="AY95" i="3"/>
  <c r="AV95" i="3"/>
  <c r="AU95" i="3"/>
  <c r="AR95" i="3"/>
  <c r="AQ95" i="3"/>
  <c r="AN95" i="3"/>
  <c r="AM95" i="3"/>
  <c r="AJ95" i="3"/>
  <c r="AI95" i="3"/>
  <c r="AF95" i="3"/>
  <c r="AE95" i="3"/>
  <c r="AB95" i="3"/>
  <c r="X95" i="3"/>
  <c r="W95" i="3"/>
  <c r="T95" i="3"/>
  <c r="S95" i="3"/>
  <c r="I95" i="3"/>
  <c r="P95" i="3" s="1"/>
  <c r="G95" i="3"/>
  <c r="F95" i="3"/>
  <c r="FL94" i="3"/>
  <c r="FH94" i="3"/>
  <c r="FG94" i="3"/>
  <c r="FD94" i="3"/>
  <c r="EZ94" i="3"/>
  <c r="EV94" i="3"/>
  <c r="EU94" i="3"/>
  <c r="ER94" i="3"/>
  <c r="EQ94" i="3"/>
  <c r="EN94" i="3"/>
  <c r="EM94" i="3"/>
  <c r="EJ94" i="3"/>
  <c r="EI94" i="3"/>
  <c r="EF94" i="3"/>
  <c r="EB94" i="3"/>
  <c r="EA94" i="3"/>
  <c r="DX94" i="3"/>
  <c r="DW94" i="3"/>
  <c r="DT94" i="3"/>
  <c r="DS94" i="3"/>
  <c r="DP94" i="3"/>
  <c r="DO94" i="3"/>
  <c r="DL94" i="3"/>
  <c r="DK94" i="3"/>
  <c r="DH94" i="3"/>
  <c r="DD94" i="3"/>
  <c r="CZ94" i="3"/>
  <c r="CV94" i="3"/>
  <c r="CU94" i="3"/>
  <c r="CR94" i="3"/>
  <c r="CQ94" i="3"/>
  <c r="CN94" i="3"/>
  <c r="CJ94" i="3"/>
  <c r="CF94" i="3"/>
  <c r="CB94" i="3"/>
  <c r="BX94" i="3"/>
  <c r="BT94" i="3"/>
  <c r="BP94" i="3"/>
  <c r="BO94" i="3"/>
  <c r="BL94" i="3"/>
  <c r="BH94" i="3"/>
  <c r="BG94" i="3"/>
  <c r="BD94" i="3"/>
  <c r="AZ94" i="3"/>
  <c r="AY94" i="3"/>
  <c r="AV94" i="3"/>
  <c r="AU94" i="3"/>
  <c r="AR94" i="3"/>
  <c r="AQ94" i="3"/>
  <c r="AN94" i="3"/>
  <c r="AJ94" i="3"/>
  <c r="AF94" i="3"/>
  <c r="AB94" i="3"/>
  <c r="AA94" i="3"/>
  <c r="X94" i="3"/>
  <c r="W94" i="3"/>
  <c r="T94" i="3"/>
  <c r="S94" i="3"/>
  <c r="I94" i="3"/>
  <c r="P94" i="3" s="1"/>
  <c r="G94" i="3"/>
  <c r="F94" i="3"/>
  <c r="FL93" i="3"/>
  <c r="FK93" i="3"/>
  <c r="FH93" i="3"/>
  <c r="FG93" i="3"/>
  <c r="FD93" i="3"/>
  <c r="FC93" i="3"/>
  <c r="EZ93" i="3"/>
  <c r="EY93" i="3"/>
  <c r="EV93" i="3"/>
  <c r="EU93" i="3"/>
  <c r="ER93" i="3"/>
  <c r="EQ93" i="3"/>
  <c r="EN93" i="3"/>
  <c r="EM93" i="3"/>
  <c r="EJ93" i="3"/>
  <c r="EI93" i="3"/>
  <c r="EF93" i="3"/>
  <c r="EE93" i="3"/>
  <c r="EB93" i="3"/>
  <c r="EA93" i="3"/>
  <c r="DX93" i="3"/>
  <c r="DW93" i="3"/>
  <c r="DT93" i="3"/>
  <c r="DS93" i="3"/>
  <c r="DP93" i="3"/>
  <c r="DO93" i="3"/>
  <c r="DL93" i="3"/>
  <c r="DK93" i="3"/>
  <c r="DH93" i="3"/>
  <c r="DD93" i="3"/>
  <c r="DC93" i="3"/>
  <c r="CZ93" i="3"/>
  <c r="CY93" i="3"/>
  <c r="CV93" i="3"/>
  <c r="CU93" i="3"/>
  <c r="CR93" i="3"/>
  <c r="CN93" i="3"/>
  <c r="CJ93" i="3"/>
  <c r="CF93" i="3"/>
  <c r="CE93" i="3"/>
  <c r="CB93" i="3"/>
  <c r="CA93" i="3"/>
  <c r="BX93" i="3"/>
  <c r="BT93" i="3"/>
  <c r="BS93" i="3"/>
  <c r="BP93" i="3"/>
  <c r="BO93" i="3"/>
  <c r="BL93" i="3"/>
  <c r="BK93" i="3"/>
  <c r="BH93" i="3"/>
  <c r="BG93" i="3"/>
  <c r="BD93" i="3"/>
  <c r="AZ93" i="3"/>
  <c r="AY93" i="3"/>
  <c r="AV93" i="3"/>
  <c r="AU93" i="3"/>
  <c r="AR93" i="3"/>
  <c r="AN93" i="3"/>
  <c r="AJ93" i="3"/>
  <c r="AF93" i="3"/>
  <c r="AB93" i="3"/>
  <c r="AA93" i="3"/>
  <c r="X93" i="3"/>
  <c r="W93" i="3"/>
  <c r="T93" i="3"/>
  <c r="I93" i="3"/>
  <c r="P93" i="3" s="1"/>
  <c r="G93" i="3"/>
  <c r="F93" i="3"/>
  <c r="FL92" i="3"/>
  <c r="FK92" i="3"/>
  <c r="FH92" i="3"/>
  <c r="FG92" i="3"/>
  <c r="FD92" i="3"/>
  <c r="FC92" i="3"/>
  <c r="EZ92" i="3"/>
  <c r="EV92" i="3"/>
  <c r="EU92" i="3"/>
  <c r="ER92" i="3"/>
  <c r="EQ92" i="3"/>
  <c r="EN92" i="3"/>
  <c r="EM92" i="3"/>
  <c r="EJ92" i="3"/>
  <c r="EI92" i="3"/>
  <c r="EF92" i="3"/>
  <c r="EB92" i="3"/>
  <c r="DX92" i="3"/>
  <c r="DW92" i="3"/>
  <c r="DT92" i="3"/>
  <c r="DS92" i="3"/>
  <c r="DP92" i="3"/>
  <c r="DO92" i="3"/>
  <c r="DL92" i="3"/>
  <c r="DK92" i="3"/>
  <c r="DH92" i="3"/>
  <c r="DD92" i="3"/>
  <c r="DC92" i="3"/>
  <c r="CZ92" i="3"/>
  <c r="CY92" i="3"/>
  <c r="CV92" i="3"/>
  <c r="CU92" i="3"/>
  <c r="CR92" i="3"/>
  <c r="CQ92" i="3"/>
  <c r="CN92" i="3"/>
  <c r="CM92" i="3"/>
  <c r="CJ92" i="3"/>
  <c r="CI92" i="3"/>
  <c r="CF92" i="3"/>
  <c r="CB92" i="3"/>
  <c r="BX92" i="3"/>
  <c r="BW92" i="3"/>
  <c r="BT92" i="3"/>
  <c r="BS92" i="3"/>
  <c r="BP92" i="3"/>
  <c r="BO92" i="3"/>
  <c r="BL92" i="3"/>
  <c r="BK92" i="3"/>
  <c r="BH92" i="3"/>
  <c r="BG92" i="3"/>
  <c r="BD92" i="3"/>
  <c r="AZ92" i="3"/>
  <c r="AY92" i="3"/>
  <c r="AV92" i="3"/>
  <c r="AU92" i="3"/>
  <c r="AR92" i="3"/>
  <c r="AQ92" i="3"/>
  <c r="AN92" i="3"/>
  <c r="AJ92" i="3"/>
  <c r="AF92" i="3"/>
  <c r="AB92" i="3"/>
  <c r="X92" i="3"/>
  <c r="W92" i="3"/>
  <c r="T92" i="3"/>
  <c r="S92" i="3"/>
  <c r="I92" i="3"/>
  <c r="P92" i="3" s="1"/>
  <c r="G92" i="3"/>
  <c r="F92" i="3"/>
  <c r="J92" i="3" s="1"/>
  <c r="FL91" i="3"/>
  <c r="FK91" i="3"/>
  <c r="FH91" i="3"/>
  <c r="FG91" i="3"/>
  <c r="FD91" i="3"/>
  <c r="FC91" i="3"/>
  <c r="EZ91" i="3"/>
  <c r="EY91" i="3"/>
  <c r="EV91" i="3"/>
  <c r="ER91" i="3"/>
  <c r="EQ91" i="3"/>
  <c r="EN91" i="3"/>
  <c r="EM91" i="3"/>
  <c r="EJ91" i="3"/>
  <c r="EI91" i="3"/>
  <c r="EF91" i="3"/>
  <c r="EE91" i="3"/>
  <c r="EB91" i="3"/>
  <c r="EA91" i="3"/>
  <c r="DX91" i="3"/>
  <c r="DW91" i="3"/>
  <c r="DT91" i="3"/>
  <c r="DS91" i="3"/>
  <c r="DP91" i="3"/>
  <c r="DO91" i="3"/>
  <c r="DL91" i="3"/>
  <c r="DK91" i="3"/>
  <c r="DH91" i="3"/>
  <c r="DD91" i="3"/>
  <c r="DC91" i="3"/>
  <c r="CZ91" i="3"/>
  <c r="CY91" i="3"/>
  <c r="CV91" i="3"/>
  <c r="CR91" i="3"/>
  <c r="CN91" i="3"/>
  <c r="CJ91" i="3"/>
  <c r="CF91" i="3"/>
  <c r="CB91" i="3"/>
  <c r="CA91" i="3"/>
  <c r="BX91" i="3"/>
  <c r="BT91" i="3"/>
  <c r="BP91" i="3"/>
  <c r="BL91" i="3"/>
  <c r="BH91" i="3"/>
  <c r="BG91" i="3"/>
  <c r="BD91" i="3"/>
  <c r="BC91" i="3"/>
  <c r="AZ91" i="3"/>
  <c r="AY91" i="3"/>
  <c r="AV91" i="3"/>
  <c r="AU91" i="3"/>
  <c r="AR91" i="3"/>
  <c r="AQ91" i="3"/>
  <c r="AN91" i="3"/>
  <c r="AM91" i="3"/>
  <c r="AJ91" i="3"/>
  <c r="AI91" i="3"/>
  <c r="AF91" i="3"/>
  <c r="AE91" i="3"/>
  <c r="AB91" i="3"/>
  <c r="AA91" i="3"/>
  <c r="X91" i="3"/>
  <c r="W91" i="3"/>
  <c r="T91" i="3"/>
  <c r="S91" i="3"/>
  <c r="I91" i="3"/>
  <c r="P91" i="3" s="1"/>
  <c r="G91" i="3"/>
  <c r="F91" i="3"/>
  <c r="FI87" i="3"/>
  <c r="FE87" i="3"/>
  <c r="FA87" i="3"/>
  <c r="EW87" i="3"/>
  <c r="ES87" i="3"/>
  <c r="EO87" i="3"/>
  <c r="EK87" i="3"/>
  <c r="EG87" i="3"/>
  <c r="EC87" i="3"/>
  <c r="DY87" i="3"/>
  <c r="DU87" i="3"/>
  <c r="DQ87" i="3"/>
  <c r="DM87" i="3"/>
  <c r="DI87" i="3"/>
  <c r="DE87" i="3"/>
  <c r="DA87" i="3"/>
  <c r="CW87" i="3"/>
  <c r="CS87" i="3"/>
  <c r="CO87" i="3"/>
  <c r="CK87" i="3"/>
  <c r="CG87" i="3"/>
  <c r="CC87" i="3"/>
  <c r="BY87" i="3"/>
  <c r="BU87" i="3"/>
  <c r="BQ87" i="3"/>
  <c r="BM87" i="3"/>
  <c r="BI87" i="3"/>
  <c r="BE87" i="3"/>
  <c r="BA87" i="3"/>
  <c r="AW87" i="3"/>
  <c r="AS87" i="3"/>
  <c r="AO87" i="3"/>
  <c r="AK87" i="3"/>
  <c r="AG87" i="3"/>
  <c r="AC87" i="3"/>
  <c r="Y87" i="3"/>
  <c r="U87" i="3"/>
  <c r="FL84" i="3"/>
  <c r="FK84" i="3"/>
  <c r="FH84" i="3"/>
  <c r="FD84" i="3"/>
  <c r="ER84" i="3"/>
  <c r="DX84" i="3"/>
  <c r="DH84" i="3"/>
  <c r="DD84" i="3"/>
  <c r="CR84" i="3"/>
  <c r="CN84" i="3"/>
  <c r="CJ84" i="3"/>
  <c r="BL84" i="3"/>
  <c r="BH84" i="3"/>
  <c r="BG84" i="3"/>
  <c r="BD84" i="3"/>
  <c r="AZ84" i="3"/>
  <c r="AV84" i="3"/>
  <c r="AR84" i="3"/>
  <c r="I84" i="3"/>
  <c r="P84" i="3" s="1"/>
  <c r="G84" i="3"/>
  <c r="H84" i="3" s="1"/>
  <c r="F84" i="3"/>
  <c r="FL83" i="3"/>
  <c r="FH83" i="3"/>
  <c r="FD83" i="3"/>
  <c r="ER83" i="3"/>
  <c r="DX83" i="3"/>
  <c r="DH83" i="3"/>
  <c r="DD83" i="3"/>
  <c r="CR83" i="3"/>
  <c r="CN83" i="3"/>
  <c r="CJ83" i="3"/>
  <c r="BL83" i="3"/>
  <c r="BH83" i="3"/>
  <c r="BG83" i="3"/>
  <c r="BD83" i="3"/>
  <c r="AZ83" i="3"/>
  <c r="AV83" i="3"/>
  <c r="AR83" i="3"/>
  <c r="I83" i="3"/>
  <c r="P83" i="3" s="1"/>
  <c r="G83" i="3"/>
  <c r="H83" i="3" s="1"/>
  <c r="F83" i="3"/>
  <c r="FL82" i="3"/>
  <c r="FK82" i="3"/>
  <c r="FH82" i="3"/>
  <c r="FG82" i="3"/>
  <c r="FD82" i="3"/>
  <c r="FC82" i="3"/>
  <c r="EZ82" i="3"/>
  <c r="EY82" i="3"/>
  <c r="EV82" i="3"/>
  <c r="EU82" i="3"/>
  <c r="ER82" i="3"/>
  <c r="EQ82" i="3"/>
  <c r="EN82" i="3"/>
  <c r="EM82" i="3"/>
  <c r="EJ82" i="3"/>
  <c r="EI82" i="3"/>
  <c r="EF82" i="3"/>
  <c r="EB82" i="3"/>
  <c r="EA82" i="3"/>
  <c r="DX82" i="3"/>
  <c r="DW82" i="3"/>
  <c r="DT82" i="3"/>
  <c r="DS82" i="3"/>
  <c r="DP82" i="3"/>
  <c r="DO82" i="3"/>
  <c r="DL82" i="3"/>
  <c r="DK82" i="3"/>
  <c r="DH82" i="3"/>
  <c r="DG82" i="3"/>
  <c r="DD82" i="3"/>
  <c r="DC82" i="3"/>
  <c r="CZ82" i="3"/>
  <c r="CY82" i="3"/>
  <c r="CV82" i="3"/>
  <c r="CU82" i="3"/>
  <c r="CR82" i="3"/>
  <c r="CQ82" i="3"/>
  <c r="CN82" i="3"/>
  <c r="CJ82" i="3"/>
  <c r="BT82" i="3"/>
  <c r="BS82" i="3"/>
  <c r="BP82" i="3"/>
  <c r="BO82" i="3"/>
  <c r="BL82" i="3"/>
  <c r="BH82" i="3"/>
  <c r="BD82" i="3"/>
  <c r="BC82" i="3"/>
  <c r="AZ82" i="3"/>
  <c r="AY82" i="3"/>
  <c r="AV82" i="3"/>
  <c r="AU82" i="3"/>
  <c r="AR82" i="3"/>
  <c r="AQ82" i="3"/>
  <c r="AN82" i="3"/>
  <c r="AM82" i="3"/>
  <c r="AJ82" i="3"/>
  <c r="AI82" i="3"/>
  <c r="AF82" i="3"/>
  <c r="AE82" i="3"/>
  <c r="AB82" i="3"/>
  <c r="AA82" i="3"/>
  <c r="X82" i="3"/>
  <c r="W82" i="3"/>
  <c r="T82" i="3"/>
  <c r="S82" i="3"/>
  <c r="I82" i="3"/>
  <c r="P82" i="3" s="1"/>
  <c r="G82" i="3"/>
  <c r="H82" i="3" s="1"/>
  <c r="F82" i="3"/>
  <c r="FL81" i="3"/>
  <c r="FK81" i="3"/>
  <c r="FH81" i="3"/>
  <c r="FD81" i="3"/>
  <c r="FC81" i="3"/>
  <c r="EZ81" i="3"/>
  <c r="EY81" i="3"/>
  <c r="EV81" i="3"/>
  <c r="ER81" i="3"/>
  <c r="EN81" i="3"/>
  <c r="EM81" i="3"/>
  <c r="EJ81" i="3"/>
  <c r="EI81" i="3"/>
  <c r="EF81" i="3"/>
  <c r="EB81" i="3"/>
  <c r="DX81" i="3"/>
  <c r="DT81" i="3"/>
  <c r="DL81" i="3"/>
  <c r="DH81" i="3"/>
  <c r="DD81" i="3"/>
  <c r="CR81" i="3"/>
  <c r="CQ81" i="3"/>
  <c r="CN81" i="3"/>
  <c r="CJ81" i="3"/>
  <c r="CB81" i="3"/>
  <c r="CA81" i="3"/>
  <c r="BX81" i="3"/>
  <c r="BT81" i="3"/>
  <c r="BP81" i="3"/>
  <c r="BL81" i="3"/>
  <c r="BK81" i="3"/>
  <c r="BH81" i="3"/>
  <c r="BD81" i="3"/>
  <c r="BC81" i="3"/>
  <c r="AZ81" i="3"/>
  <c r="AY81" i="3"/>
  <c r="AV81" i="3"/>
  <c r="X81" i="3"/>
  <c r="W81" i="3"/>
  <c r="T81" i="3"/>
  <c r="S81" i="3"/>
  <c r="I81" i="3"/>
  <c r="P81" i="3" s="1"/>
  <c r="G81" i="3"/>
  <c r="H81" i="3" s="1"/>
  <c r="F81" i="3"/>
  <c r="FL80" i="3"/>
  <c r="FK80" i="3"/>
  <c r="FH80" i="3"/>
  <c r="FD80" i="3"/>
  <c r="EV80" i="3"/>
  <c r="ER80" i="3"/>
  <c r="EN80" i="3"/>
  <c r="EJ80" i="3"/>
  <c r="EF80" i="3"/>
  <c r="EE80" i="3"/>
  <c r="EB80" i="3"/>
  <c r="DX80" i="3"/>
  <c r="DT80" i="3"/>
  <c r="DL80" i="3"/>
  <c r="DH80" i="3"/>
  <c r="DD80" i="3"/>
  <c r="CR80" i="3"/>
  <c r="CJ80" i="3"/>
  <c r="CB80" i="3"/>
  <c r="BX80" i="3"/>
  <c r="BT80" i="3"/>
  <c r="BP80" i="3"/>
  <c r="BL80" i="3"/>
  <c r="BH80" i="3"/>
  <c r="BD80" i="3"/>
  <c r="AZ80" i="3"/>
  <c r="AY80" i="3"/>
  <c r="AV80" i="3"/>
  <c r="T80" i="3"/>
  <c r="S80" i="3"/>
  <c r="I80" i="3"/>
  <c r="P80" i="3" s="1"/>
  <c r="G80" i="3"/>
  <c r="H80" i="3" s="1"/>
  <c r="F80" i="3"/>
  <c r="FL79" i="3"/>
  <c r="FK79" i="3"/>
  <c r="FH79" i="3"/>
  <c r="FD79" i="3"/>
  <c r="EV79" i="3"/>
  <c r="ER79" i="3"/>
  <c r="EN79" i="3"/>
  <c r="EJ79" i="3"/>
  <c r="EF79" i="3"/>
  <c r="EE79" i="3"/>
  <c r="EB79" i="3"/>
  <c r="DX79" i="3"/>
  <c r="DT79" i="3"/>
  <c r="DL79" i="3"/>
  <c r="DH79" i="3"/>
  <c r="DD79" i="3"/>
  <c r="CR79" i="3"/>
  <c r="CJ79" i="3"/>
  <c r="CB79" i="3"/>
  <c r="BX79" i="3"/>
  <c r="BT79" i="3"/>
  <c r="BP79" i="3"/>
  <c r="BL79" i="3"/>
  <c r="BH79" i="3"/>
  <c r="BD79" i="3"/>
  <c r="AZ79" i="3"/>
  <c r="AY79" i="3"/>
  <c r="AV79" i="3"/>
  <c r="T79" i="3"/>
  <c r="S79" i="3"/>
  <c r="I79" i="3"/>
  <c r="P79" i="3" s="1"/>
  <c r="G79" i="3"/>
  <c r="H79" i="3" s="1"/>
  <c r="F79" i="3"/>
  <c r="FL78" i="3"/>
  <c r="FK78" i="3"/>
  <c r="FH78" i="3"/>
  <c r="FD78" i="3"/>
  <c r="EV78" i="3"/>
  <c r="ER78" i="3"/>
  <c r="EN78" i="3"/>
  <c r="EJ78" i="3"/>
  <c r="EF78" i="3"/>
  <c r="EE78" i="3"/>
  <c r="EB78" i="3"/>
  <c r="DX78" i="3"/>
  <c r="DT78" i="3"/>
  <c r="DL78" i="3"/>
  <c r="DH78" i="3"/>
  <c r="DD78" i="3"/>
  <c r="CR78" i="3"/>
  <c r="CJ78" i="3"/>
  <c r="CB78" i="3"/>
  <c r="BX78" i="3"/>
  <c r="BT78" i="3"/>
  <c r="BP78" i="3"/>
  <c r="BL78" i="3"/>
  <c r="BH78" i="3"/>
  <c r="BD78" i="3"/>
  <c r="AZ78" i="3"/>
  <c r="AY78" i="3"/>
  <c r="AV78" i="3"/>
  <c r="T78" i="3"/>
  <c r="S78" i="3"/>
  <c r="I78" i="3"/>
  <c r="P78" i="3" s="1"/>
  <c r="G78" i="3"/>
  <c r="H78" i="3" s="1"/>
  <c r="F78" i="3"/>
  <c r="FL77" i="3"/>
  <c r="FK77" i="3"/>
  <c r="FH77" i="3"/>
  <c r="FG77" i="3"/>
  <c r="FD77" i="3"/>
  <c r="EZ77" i="3"/>
  <c r="EY77" i="3"/>
  <c r="EV77" i="3"/>
  <c r="EU77" i="3"/>
  <c r="ER77" i="3"/>
  <c r="EQ77" i="3"/>
  <c r="EN77" i="3"/>
  <c r="EJ77" i="3"/>
  <c r="EI77" i="3"/>
  <c r="EF77" i="3"/>
  <c r="EE77" i="3"/>
  <c r="EB77" i="3"/>
  <c r="EA77" i="3"/>
  <c r="DX77" i="3"/>
  <c r="DW77" i="3"/>
  <c r="DT77" i="3"/>
  <c r="DS77" i="3"/>
  <c r="DP77" i="3"/>
  <c r="DO77" i="3"/>
  <c r="DL77" i="3"/>
  <c r="DH77" i="3"/>
  <c r="DG77" i="3"/>
  <c r="DD77" i="3"/>
  <c r="DC77" i="3"/>
  <c r="CZ77" i="3"/>
  <c r="CY77" i="3"/>
  <c r="CV77" i="3"/>
  <c r="CU77" i="3"/>
  <c r="CR77" i="3"/>
  <c r="CJ77" i="3"/>
  <c r="CI77" i="3"/>
  <c r="CF77" i="3"/>
  <c r="CE77" i="3"/>
  <c r="CB77" i="3"/>
  <c r="BX77" i="3"/>
  <c r="BW77" i="3"/>
  <c r="BT77" i="3"/>
  <c r="BP77" i="3"/>
  <c r="BL77" i="3"/>
  <c r="BH77" i="3"/>
  <c r="BD77" i="3"/>
  <c r="BC77" i="3"/>
  <c r="AZ77" i="3"/>
  <c r="AY77" i="3"/>
  <c r="AV77" i="3"/>
  <c r="AU77" i="3"/>
  <c r="AR77" i="3"/>
  <c r="AN77" i="3"/>
  <c r="AJ77" i="3"/>
  <c r="AI77" i="3"/>
  <c r="AF77" i="3"/>
  <c r="AB77" i="3"/>
  <c r="AA77" i="3"/>
  <c r="X77" i="3"/>
  <c r="W77" i="3"/>
  <c r="T77" i="3"/>
  <c r="S77" i="3"/>
  <c r="I77" i="3"/>
  <c r="P77" i="3" s="1"/>
  <c r="G77" i="3"/>
  <c r="H77" i="3" s="1"/>
  <c r="F77" i="3"/>
  <c r="FL76" i="3"/>
  <c r="FK76" i="3"/>
  <c r="FH76" i="3"/>
  <c r="FG76" i="3"/>
  <c r="FD76" i="3"/>
  <c r="FC76" i="3"/>
  <c r="EZ76" i="3"/>
  <c r="EY76" i="3"/>
  <c r="EV76" i="3"/>
  <c r="EU76" i="3"/>
  <c r="ER76" i="3"/>
  <c r="EQ76" i="3"/>
  <c r="EN76" i="3"/>
  <c r="EM76" i="3"/>
  <c r="EJ76" i="3"/>
  <c r="EI76" i="3"/>
  <c r="EF76" i="3"/>
  <c r="EE76" i="3"/>
  <c r="EB76" i="3"/>
  <c r="DX76" i="3"/>
  <c r="DT76" i="3"/>
  <c r="DS76" i="3"/>
  <c r="DP76" i="3"/>
  <c r="DO76" i="3"/>
  <c r="DL76" i="3"/>
  <c r="DK76" i="3"/>
  <c r="DH76" i="3"/>
  <c r="DG76" i="3"/>
  <c r="DD76" i="3"/>
  <c r="DC76" i="3"/>
  <c r="CZ76" i="3"/>
  <c r="CY76" i="3"/>
  <c r="CV76" i="3"/>
  <c r="CU76" i="3"/>
  <c r="CR76" i="3"/>
  <c r="CJ76" i="3"/>
  <c r="BX76" i="3"/>
  <c r="BT76" i="3"/>
  <c r="BP76" i="3"/>
  <c r="BL76" i="3"/>
  <c r="BH76" i="3"/>
  <c r="BG76" i="3"/>
  <c r="BD76" i="3"/>
  <c r="BC76" i="3"/>
  <c r="AZ76" i="3"/>
  <c r="AY76" i="3"/>
  <c r="AV76" i="3"/>
  <c r="AU76" i="3"/>
  <c r="AR76" i="3"/>
  <c r="AN76" i="3"/>
  <c r="AJ76" i="3"/>
  <c r="AI76" i="3"/>
  <c r="AF76" i="3"/>
  <c r="X76" i="3"/>
  <c r="W76" i="3"/>
  <c r="T76" i="3"/>
  <c r="I76" i="3"/>
  <c r="P76" i="3" s="1"/>
  <c r="G76" i="3"/>
  <c r="H76" i="3" s="1"/>
  <c r="F76" i="3"/>
  <c r="FL75" i="3"/>
  <c r="FH75" i="3"/>
  <c r="FD75" i="3"/>
  <c r="EZ75" i="3"/>
  <c r="EY75" i="3"/>
  <c r="EV75" i="3"/>
  <c r="ER75" i="3"/>
  <c r="EN75" i="3"/>
  <c r="EJ75" i="3"/>
  <c r="EI75" i="3"/>
  <c r="EF75" i="3"/>
  <c r="EB75" i="3"/>
  <c r="DX75" i="3"/>
  <c r="DW75" i="3"/>
  <c r="DT75" i="3"/>
  <c r="DP75" i="3"/>
  <c r="DL75" i="3"/>
  <c r="DK75" i="3"/>
  <c r="DH75" i="3"/>
  <c r="DD75" i="3"/>
  <c r="DC75" i="3"/>
  <c r="CZ75" i="3"/>
  <c r="CR75" i="3"/>
  <c r="CJ75" i="3"/>
  <c r="BX75" i="3"/>
  <c r="BT75" i="3"/>
  <c r="BP75" i="3"/>
  <c r="BL75" i="3"/>
  <c r="BH75" i="3"/>
  <c r="BD75" i="3"/>
  <c r="AZ75" i="3"/>
  <c r="AV75" i="3"/>
  <c r="AN75" i="3"/>
  <c r="X75" i="3"/>
  <c r="W75" i="3"/>
  <c r="T75" i="3"/>
  <c r="S75" i="3"/>
  <c r="I75" i="3"/>
  <c r="P75" i="3" s="1"/>
  <c r="G75" i="3"/>
  <c r="H75" i="3" s="1"/>
  <c r="F75" i="3"/>
  <c r="FL74" i="3"/>
  <c r="FK74" i="3"/>
  <c r="FH74" i="3"/>
  <c r="FD74" i="3"/>
  <c r="EV74" i="3"/>
  <c r="ER74" i="3"/>
  <c r="EQ74" i="3"/>
  <c r="EN74" i="3"/>
  <c r="EJ74" i="3"/>
  <c r="EF74" i="3"/>
  <c r="EB74" i="3"/>
  <c r="DX74" i="3"/>
  <c r="DT74" i="3"/>
  <c r="DP74" i="3"/>
  <c r="DO74" i="3"/>
  <c r="DL74" i="3"/>
  <c r="DK74" i="3"/>
  <c r="DH74" i="3"/>
  <c r="DG74" i="3"/>
  <c r="DD74" i="3"/>
  <c r="CZ74" i="3"/>
  <c r="CR74" i="3"/>
  <c r="CJ74" i="3"/>
  <c r="BX74" i="3"/>
  <c r="BT74" i="3"/>
  <c r="BP74" i="3"/>
  <c r="BL74" i="3"/>
  <c r="BH74" i="3"/>
  <c r="BD74" i="3"/>
  <c r="AZ74" i="3"/>
  <c r="AV74" i="3"/>
  <c r="T74" i="3"/>
  <c r="I74" i="3"/>
  <c r="P74" i="3" s="1"/>
  <c r="G74" i="3"/>
  <c r="H74" i="3" s="1"/>
  <c r="F74" i="3"/>
  <c r="FL73" i="3"/>
  <c r="FK73" i="3"/>
  <c r="FH73" i="3"/>
  <c r="FD73" i="3"/>
  <c r="EV73" i="3"/>
  <c r="ER73" i="3"/>
  <c r="EQ73" i="3"/>
  <c r="EN73" i="3"/>
  <c r="EJ73" i="3"/>
  <c r="EF73" i="3"/>
  <c r="EB73" i="3"/>
  <c r="EA73" i="3"/>
  <c r="DX73" i="3"/>
  <c r="DW73" i="3"/>
  <c r="DT73" i="3"/>
  <c r="DS73" i="3"/>
  <c r="DP73" i="3"/>
  <c r="DO73" i="3"/>
  <c r="DL73" i="3"/>
  <c r="DK73" i="3"/>
  <c r="DH73" i="3"/>
  <c r="DD73" i="3"/>
  <c r="DC73" i="3"/>
  <c r="CZ73" i="3"/>
  <c r="CY73" i="3"/>
  <c r="CV73" i="3"/>
  <c r="CU73" i="3"/>
  <c r="CR73" i="3"/>
  <c r="CJ73" i="3"/>
  <c r="BX73" i="3"/>
  <c r="BT73" i="3"/>
  <c r="BP73" i="3"/>
  <c r="BL73" i="3"/>
  <c r="BH73" i="3"/>
  <c r="BD73" i="3"/>
  <c r="BC73" i="3"/>
  <c r="AZ73" i="3"/>
  <c r="AV73" i="3"/>
  <c r="AN73" i="3"/>
  <c r="X73" i="3"/>
  <c r="W73" i="3"/>
  <c r="T73" i="3"/>
  <c r="I73" i="3"/>
  <c r="P73" i="3" s="1"/>
  <c r="G73" i="3"/>
  <c r="H73" i="3" s="1"/>
  <c r="F73" i="3"/>
  <c r="FL72" i="3"/>
  <c r="FK72" i="3"/>
  <c r="FH72" i="3"/>
  <c r="FD72" i="3"/>
  <c r="FC72" i="3"/>
  <c r="EZ72" i="3"/>
  <c r="EY72" i="3"/>
  <c r="EV72" i="3"/>
  <c r="ER72" i="3"/>
  <c r="EQ72" i="3"/>
  <c r="EN72" i="3"/>
  <c r="EM72" i="3"/>
  <c r="EJ72" i="3"/>
  <c r="EF72" i="3"/>
  <c r="EB72" i="3"/>
  <c r="DX72" i="3"/>
  <c r="DT72" i="3"/>
  <c r="DP72" i="3"/>
  <c r="DO72" i="3"/>
  <c r="DL72" i="3"/>
  <c r="DK72" i="3"/>
  <c r="DH72" i="3"/>
  <c r="DG72" i="3"/>
  <c r="DD72" i="3"/>
  <c r="CZ72" i="3"/>
  <c r="CY72" i="3"/>
  <c r="CV72" i="3"/>
  <c r="CR72" i="3"/>
  <c r="CJ72" i="3"/>
  <c r="BX72" i="3"/>
  <c r="BW72" i="3"/>
  <c r="BT72" i="3"/>
  <c r="BP72" i="3"/>
  <c r="BL72" i="3"/>
  <c r="BH72" i="3"/>
  <c r="BD72" i="3"/>
  <c r="AZ72" i="3"/>
  <c r="AV72" i="3"/>
  <c r="AN72" i="3"/>
  <c r="X72" i="3"/>
  <c r="W72" i="3"/>
  <c r="T72" i="3"/>
  <c r="S72" i="3"/>
  <c r="I72" i="3"/>
  <c r="P72" i="3" s="1"/>
  <c r="G72" i="3"/>
  <c r="F72" i="3"/>
  <c r="FL71" i="3"/>
  <c r="FK71" i="3"/>
  <c r="FH71" i="3"/>
  <c r="FD71" i="3"/>
  <c r="EN71" i="3"/>
  <c r="EJ71" i="3"/>
  <c r="EF71" i="3"/>
  <c r="EB71" i="3"/>
  <c r="DX71" i="3"/>
  <c r="DT71" i="3"/>
  <c r="DP71" i="3"/>
  <c r="DO71" i="3"/>
  <c r="DL71" i="3"/>
  <c r="DK71" i="3"/>
  <c r="DH71" i="3"/>
  <c r="DD71" i="3"/>
  <c r="CZ71" i="3"/>
  <c r="CV71" i="3"/>
  <c r="CR71" i="3"/>
  <c r="CJ71" i="3"/>
  <c r="BX71" i="3"/>
  <c r="BW71" i="3"/>
  <c r="BT71" i="3"/>
  <c r="BP71" i="3"/>
  <c r="BL71" i="3"/>
  <c r="BH71" i="3"/>
  <c r="BD71" i="3"/>
  <c r="AZ71" i="3"/>
  <c r="AV71" i="3"/>
  <c r="AR71" i="3"/>
  <c r="AQ71" i="3"/>
  <c r="AN71" i="3"/>
  <c r="T71" i="3"/>
  <c r="I71" i="3"/>
  <c r="P71" i="3" s="1"/>
  <c r="G71" i="3"/>
  <c r="H71" i="3" s="1"/>
  <c r="F71" i="3"/>
  <c r="FL70" i="3"/>
  <c r="FK70" i="3"/>
  <c r="FH70" i="3"/>
  <c r="FD70" i="3"/>
  <c r="EN70" i="3"/>
  <c r="EM70" i="3"/>
  <c r="EJ70" i="3"/>
  <c r="EI70" i="3"/>
  <c r="EF70" i="3"/>
  <c r="EE70" i="3"/>
  <c r="EB70" i="3"/>
  <c r="EA70" i="3"/>
  <c r="DX70" i="3"/>
  <c r="DT70" i="3"/>
  <c r="DP70" i="3"/>
  <c r="DO70" i="3"/>
  <c r="DL70" i="3"/>
  <c r="DK70" i="3"/>
  <c r="DH70" i="3"/>
  <c r="DD70" i="3"/>
  <c r="CZ70" i="3"/>
  <c r="CV70" i="3"/>
  <c r="CU70" i="3"/>
  <c r="CR70" i="3"/>
  <c r="CJ70" i="3"/>
  <c r="CF70" i="3"/>
  <c r="CB70" i="3"/>
  <c r="BX70" i="3"/>
  <c r="BT70" i="3"/>
  <c r="BS70" i="3"/>
  <c r="BP70" i="3"/>
  <c r="BO70" i="3"/>
  <c r="BL70" i="3"/>
  <c r="BH70" i="3"/>
  <c r="BD70" i="3"/>
  <c r="AZ70" i="3"/>
  <c r="AV70" i="3"/>
  <c r="AR70" i="3"/>
  <c r="AQ70" i="3"/>
  <c r="AN70" i="3"/>
  <c r="X70" i="3"/>
  <c r="W70" i="3"/>
  <c r="T70" i="3"/>
  <c r="S70" i="3"/>
  <c r="I70" i="3"/>
  <c r="P70" i="3" s="1"/>
  <c r="G70" i="3"/>
  <c r="H70" i="3" s="1"/>
  <c r="F70" i="3"/>
  <c r="FL69" i="3"/>
  <c r="FK69" i="3"/>
  <c r="FH69" i="3"/>
  <c r="FD69" i="3"/>
  <c r="FC69" i="3"/>
  <c r="EZ69" i="3"/>
  <c r="EY69" i="3"/>
  <c r="EV69" i="3"/>
  <c r="ER69" i="3"/>
  <c r="EQ69" i="3"/>
  <c r="EN69" i="3"/>
  <c r="EM69" i="3"/>
  <c r="EJ69" i="3"/>
  <c r="EI69" i="3"/>
  <c r="EF69" i="3"/>
  <c r="EE69" i="3"/>
  <c r="EB69" i="3"/>
  <c r="DX69" i="3"/>
  <c r="DW69" i="3"/>
  <c r="DT69" i="3"/>
  <c r="DS69" i="3"/>
  <c r="DP69" i="3"/>
  <c r="DO69" i="3"/>
  <c r="DL69" i="3"/>
  <c r="DK69" i="3"/>
  <c r="DH69" i="3"/>
  <c r="DG69" i="3"/>
  <c r="DD69" i="3"/>
  <c r="CZ69" i="3"/>
  <c r="CV69" i="3"/>
  <c r="CR69" i="3"/>
  <c r="CQ69" i="3"/>
  <c r="CN69" i="3"/>
  <c r="CM69" i="3"/>
  <c r="CJ69" i="3"/>
  <c r="CI69" i="3"/>
  <c r="CF69" i="3"/>
  <c r="CE69" i="3"/>
  <c r="CB69" i="3"/>
  <c r="BL69" i="3"/>
  <c r="BK69" i="3"/>
  <c r="BH69" i="3"/>
  <c r="BD69" i="3"/>
  <c r="AZ69" i="3"/>
  <c r="AY69" i="3"/>
  <c r="AV69" i="3"/>
  <c r="AR69" i="3"/>
  <c r="AQ69" i="3"/>
  <c r="AN69" i="3"/>
  <c r="X69" i="3"/>
  <c r="W69" i="3"/>
  <c r="T69" i="3"/>
  <c r="S69" i="3"/>
  <c r="I69" i="3"/>
  <c r="P69" i="3" s="1"/>
  <c r="G69" i="3"/>
  <c r="H69" i="3" s="1"/>
  <c r="F69" i="3"/>
  <c r="FL68" i="3"/>
  <c r="FK68" i="3"/>
  <c r="FH68" i="3"/>
  <c r="FD68" i="3"/>
  <c r="FC68" i="3"/>
  <c r="EZ68" i="3"/>
  <c r="EY68" i="3"/>
  <c r="EV68" i="3"/>
  <c r="EU68" i="3"/>
  <c r="ER68" i="3"/>
  <c r="EQ68" i="3"/>
  <c r="EN68" i="3"/>
  <c r="EJ68" i="3"/>
  <c r="EI68" i="3"/>
  <c r="EF68" i="3"/>
  <c r="EE68" i="3"/>
  <c r="EB68" i="3"/>
  <c r="EA68" i="3"/>
  <c r="DX68" i="3"/>
  <c r="DW68" i="3"/>
  <c r="DT68" i="3"/>
  <c r="DS68" i="3"/>
  <c r="DP68" i="3"/>
  <c r="DO68" i="3"/>
  <c r="DL68" i="3"/>
  <c r="DK68" i="3"/>
  <c r="DH68" i="3"/>
  <c r="DG68" i="3"/>
  <c r="DD68" i="3"/>
  <c r="CZ68" i="3"/>
  <c r="CV68" i="3"/>
  <c r="CU68" i="3"/>
  <c r="CR68" i="3"/>
  <c r="CQ68" i="3"/>
  <c r="CN68" i="3"/>
  <c r="CJ68" i="3"/>
  <c r="BT68" i="3"/>
  <c r="BS68" i="3"/>
  <c r="BP68" i="3"/>
  <c r="BO68" i="3"/>
  <c r="BL68" i="3"/>
  <c r="BK68" i="3"/>
  <c r="BH68" i="3"/>
  <c r="BG68" i="3"/>
  <c r="BD68" i="3"/>
  <c r="BC68" i="3"/>
  <c r="AZ68" i="3"/>
  <c r="AY68" i="3"/>
  <c r="AV68" i="3"/>
  <c r="AU68" i="3"/>
  <c r="AR68" i="3"/>
  <c r="AQ68" i="3"/>
  <c r="AN68" i="3"/>
  <c r="AM68" i="3"/>
  <c r="AJ68" i="3"/>
  <c r="AI68" i="3"/>
  <c r="AF68" i="3"/>
  <c r="AE68" i="3"/>
  <c r="AB68" i="3"/>
  <c r="AA68" i="3"/>
  <c r="X68" i="3"/>
  <c r="W68" i="3"/>
  <c r="T68" i="3"/>
  <c r="S68" i="3"/>
  <c r="I68" i="3"/>
  <c r="P68" i="3" s="1"/>
  <c r="G68" i="3"/>
  <c r="H68" i="3" s="1"/>
  <c r="F68" i="3"/>
  <c r="FL67" i="3"/>
  <c r="FK67" i="3"/>
  <c r="FH67" i="3"/>
  <c r="ER67" i="3"/>
  <c r="EQ67" i="3"/>
  <c r="EN67" i="3"/>
  <c r="EJ67" i="3"/>
  <c r="EI67" i="3"/>
  <c r="EF67" i="3"/>
  <c r="EB67" i="3"/>
  <c r="EA67" i="3"/>
  <c r="DX67" i="3"/>
  <c r="DT67" i="3"/>
  <c r="DL67" i="3"/>
  <c r="DK67" i="3"/>
  <c r="DH67" i="3"/>
  <c r="DD67" i="3"/>
  <c r="CR67" i="3"/>
  <c r="CJ67" i="3"/>
  <c r="BL67" i="3"/>
  <c r="AV67" i="3"/>
  <c r="X67" i="3"/>
  <c r="W67" i="3"/>
  <c r="T67" i="3"/>
  <c r="I67" i="3"/>
  <c r="P67" i="3" s="1"/>
  <c r="G67" i="3"/>
  <c r="H67" i="3" s="1"/>
  <c r="F67" i="3"/>
  <c r="FL66" i="3"/>
  <c r="FK66" i="3"/>
  <c r="FH66" i="3"/>
  <c r="ER66" i="3"/>
  <c r="EQ66" i="3"/>
  <c r="EN66" i="3"/>
  <c r="EM66" i="3"/>
  <c r="EJ66" i="3"/>
  <c r="EI66" i="3"/>
  <c r="EF66" i="3"/>
  <c r="EB66" i="3"/>
  <c r="EA66" i="3"/>
  <c r="DX66" i="3"/>
  <c r="DT66" i="3"/>
  <c r="DL66" i="3"/>
  <c r="DK66" i="3"/>
  <c r="DD66" i="3"/>
  <c r="CR66" i="3"/>
  <c r="CJ66" i="3"/>
  <c r="BL66" i="3"/>
  <c r="AV66" i="3"/>
  <c r="X66" i="3"/>
  <c r="W66" i="3"/>
  <c r="T66" i="3"/>
  <c r="I66" i="3"/>
  <c r="P66" i="3" s="1"/>
  <c r="G66" i="3"/>
  <c r="H66" i="3" s="1"/>
  <c r="F66" i="3"/>
  <c r="FI62" i="3"/>
  <c r="FE62" i="3"/>
  <c r="FA62" i="3"/>
  <c r="EW62" i="3"/>
  <c r="ES62" i="3"/>
  <c r="EO62" i="3"/>
  <c r="EK62" i="3"/>
  <c r="EG62" i="3"/>
  <c r="EC62" i="3"/>
  <c r="DY62" i="3"/>
  <c r="DU62" i="3"/>
  <c r="DQ62" i="3"/>
  <c r="DM62" i="3"/>
  <c r="DI62" i="3"/>
  <c r="DE62" i="3"/>
  <c r="DA62" i="3"/>
  <c r="CW62" i="3"/>
  <c r="CS62" i="3"/>
  <c r="CO62" i="3"/>
  <c r="CK62" i="3"/>
  <c r="CG62" i="3"/>
  <c r="CC62" i="3"/>
  <c r="BY62" i="3"/>
  <c r="BU62" i="3"/>
  <c r="BQ62" i="3"/>
  <c r="BM62" i="3"/>
  <c r="BI62" i="3"/>
  <c r="BE62" i="3"/>
  <c r="BA62" i="3"/>
  <c r="AW62" i="3"/>
  <c r="AS62" i="3"/>
  <c r="AO62" i="3"/>
  <c r="AK62" i="3"/>
  <c r="AG62" i="3"/>
  <c r="AC62" i="3"/>
  <c r="Y62" i="3"/>
  <c r="U62" i="3"/>
  <c r="FL59" i="3"/>
  <c r="FK59" i="3"/>
  <c r="FH59" i="3"/>
  <c r="FG59" i="3"/>
  <c r="FD59" i="3"/>
  <c r="EZ59" i="3"/>
  <c r="EY59" i="3"/>
  <c r="EV59" i="3"/>
  <c r="EU59" i="3"/>
  <c r="ER59" i="3"/>
  <c r="EQ59" i="3"/>
  <c r="EN59" i="3"/>
  <c r="EM59" i="3"/>
  <c r="EJ59" i="3"/>
  <c r="EI59" i="3"/>
  <c r="EF59" i="3"/>
  <c r="EE59" i="3"/>
  <c r="EB59" i="3"/>
  <c r="EA59" i="3"/>
  <c r="DX59" i="3"/>
  <c r="DW59" i="3"/>
  <c r="DT59" i="3"/>
  <c r="DS59" i="3"/>
  <c r="DP59" i="3"/>
  <c r="DO59" i="3"/>
  <c r="DL59" i="3"/>
  <c r="DK59" i="3"/>
  <c r="DH59" i="3"/>
  <c r="DG59" i="3"/>
  <c r="DD59" i="3"/>
  <c r="DC59" i="3"/>
  <c r="CZ59" i="3"/>
  <c r="CY59" i="3"/>
  <c r="CV59" i="3"/>
  <c r="CU59" i="3"/>
  <c r="CR59" i="3"/>
  <c r="CQ59" i="3"/>
  <c r="CN59" i="3"/>
  <c r="CJ59" i="3"/>
  <c r="CF59" i="3"/>
  <c r="CB59" i="3"/>
  <c r="BX59" i="3"/>
  <c r="BW59" i="3"/>
  <c r="BT59" i="3"/>
  <c r="BP59" i="3"/>
  <c r="BH59" i="3"/>
  <c r="BD59" i="3"/>
  <c r="BC59" i="3"/>
  <c r="AZ59" i="3"/>
  <c r="AY59" i="3"/>
  <c r="AV59" i="3"/>
  <c r="AU59" i="3"/>
  <c r="AR59" i="3"/>
  <c r="AQ59" i="3"/>
  <c r="AN59" i="3"/>
  <c r="AM59" i="3"/>
  <c r="AJ59" i="3"/>
  <c r="AI59" i="3"/>
  <c r="AF59" i="3"/>
  <c r="AE59" i="3"/>
  <c r="AB59" i="3"/>
  <c r="AA59" i="3"/>
  <c r="X59" i="3"/>
  <c r="W59" i="3"/>
  <c r="T59" i="3"/>
  <c r="S59" i="3"/>
  <c r="I59" i="3"/>
  <c r="P59" i="3" s="1"/>
  <c r="G59" i="3"/>
  <c r="H59" i="3" s="1"/>
  <c r="F59" i="3"/>
  <c r="FL58" i="3"/>
  <c r="FK58" i="3"/>
  <c r="FH58" i="3"/>
  <c r="FD58" i="3"/>
  <c r="EZ58" i="3"/>
  <c r="EV58" i="3"/>
  <c r="ER58" i="3"/>
  <c r="EQ58" i="3"/>
  <c r="EN58" i="3"/>
  <c r="EJ58" i="3"/>
  <c r="EF58" i="3"/>
  <c r="EB58" i="3"/>
  <c r="EA58" i="3"/>
  <c r="DX58" i="3"/>
  <c r="DW58" i="3"/>
  <c r="DT58" i="3"/>
  <c r="DS58" i="3"/>
  <c r="DP58" i="3"/>
  <c r="DO58" i="3"/>
  <c r="DL58" i="3"/>
  <c r="DK58" i="3"/>
  <c r="DH58" i="3"/>
  <c r="DD58" i="3"/>
  <c r="CV58" i="3"/>
  <c r="CU58" i="3"/>
  <c r="CR58" i="3"/>
  <c r="CQ58" i="3"/>
  <c r="CN58" i="3"/>
  <c r="CJ58" i="3"/>
  <c r="CF58" i="3"/>
  <c r="CB58" i="3"/>
  <c r="BX58" i="3"/>
  <c r="BT58" i="3"/>
  <c r="BS58" i="3"/>
  <c r="BP58" i="3"/>
  <c r="BH58" i="3"/>
  <c r="BD58" i="3"/>
  <c r="BC58" i="3"/>
  <c r="AZ58" i="3"/>
  <c r="AY58" i="3"/>
  <c r="AV58" i="3"/>
  <c r="AU58" i="3"/>
  <c r="AR58" i="3"/>
  <c r="AQ58" i="3"/>
  <c r="AN58" i="3"/>
  <c r="AJ58" i="3"/>
  <c r="AI58" i="3"/>
  <c r="AF58" i="3"/>
  <c r="AB58" i="3"/>
  <c r="AA58" i="3"/>
  <c r="X58" i="3"/>
  <c r="T58" i="3"/>
  <c r="I58" i="3"/>
  <c r="P58" i="3" s="1"/>
  <c r="G58" i="3"/>
  <c r="H58" i="3" s="1"/>
  <c r="F58" i="3"/>
  <c r="FL57" i="3"/>
  <c r="FK57" i="3"/>
  <c r="FH57" i="3"/>
  <c r="FD57" i="3"/>
  <c r="EZ57" i="3"/>
  <c r="EV57" i="3"/>
  <c r="ER57" i="3"/>
  <c r="EQ57" i="3"/>
  <c r="EN57" i="3"/>
  <c r="EJ57" i="3"/>
  <c r="EF57" i="3"/>
  <c r="EB57" i="3"/>
  <c r="EA57" i="3"/>
  <c r="DX57" i="3"/>
  <c r="DW57" i="3"/>
  <c r="DT57" i="3"/>
  <c r="DS57" i="3"/>
  <c r="DP57" i="3"/>
  <c r="DO57" i="3"/>
  <c r="DL57" i="3"/>
  <c r="DK57" i="3"/>
  <c r="DH57" i="3"/>
  <c r="DD57" i="3"/>
  <c r="CV57" i="3"/>
  <c r="CU57" i="3"/>
  <c r="CR57" i="3"/>
  <c r="CQ57" i="3"/>
  <c r="CN57" i="3"/>
  <c r="CJ57" i="3"/>
  <c r="CF57" i="3"/>
  <c r="CB57" i="3"/>
  <c r="BX57" i="3"/>
  <c r="BT57" i="3"/>
  <c r="BH57" i="3"/>
  <c r="BD57" i="3"/>
  <c r="BC57" i="3"/>
  <c r="AZ57" i="3"/>
  <c r="AY57" i="3"/>
  <c r="AV57" i="3"/>
  <c r="AU57" i="3"/>
  <c r="AR57" i="3"/>
  <c r="AQ57" i="3"/>
  <c r="AN57" i="3"/>
  <c r="AJ57" i="3"/>
  <c r="AI57" i="3"/>
  <c r="AF57" i="3"/>
  <c r="AB57" i="3"/>
  <c r="AA57" i="3"/>
  <c r="X57" i="3"/>
  <c r="T57" i="3"/>
  <c r="I57" i="3"/>
  <c r="P57" i="3" s="1"/>
  <c r="G57" i="3"/>
  <c r="H57" i="3" s="1"/>
  <c r="F57" i="3"/>
  <c r="FL56" i="3"/>
  <c r="FK56" i="3"/>
  <c r="FH56" i="3"/>
  <c r="FD56" i="3"/>
  <c r="EZ56" i="3"/>
  <c r="EV56" i="3"/>
  <c r="ER56" i="3"/>
  <c r="EQ56" i="3"/>
  <c r="EN56" i="3"/>
  <c r="EJ56" i="3"/>
  <c r="EF56" i="3"/>
  <c r="EB56" i="3"/>
  <c r="EA56" i="3"/>
  <c r="DX56" i="3"/>
  <c r="DW56" i="3"/>
  <c r="DT56" i="3"/>
  <c r="DS56" i="3"/>
  <c r="DP56" i="3"/>
  <c r="DO56" i="3"/>
  <c r="DL56" i="3"/>
  <c r="DK56" i="3"/>
  <c r="DH56" i="3"/>
  <c r="DD56" i="3"/>
  <c r="CV56" i="3"/>
  <c r="CU56" i="3"/>
  <c r="CR56" i="3"/>
  <c r="CQ56" i="3"/>
  <c r="CN56" i="3"/>
  <c r="CJ56" i="3"/>
  <c r="CF56" i="3"/>
  <c r="CB56" i="3"/>
  <c r="BX56" i="3"/>
  <c r="BW56" i="3"/>
  <c r="BT56" i="3"/>
  <c r="BH56" i="3"/>
  <c r="BD56" i="3"/>
  <c r="AZ56" i="3"/>
  <c r="AV56" i="3"/>
  <c r="AR56" i="3"/>
  <c r="AQ56" i="3"/>
  <c r="AN56" i="3"/>
  <c r="AJ56" i="3"/>
  <c r="AF56" i="3"/>
  <c r="AB56" i="3"/>
  <c r="AA56" i="3"/>
  <c r="X56" i="3"/>
  <c r="T56" i="3"/>
  <c r="I56" i="3"/>
  <c r="P56" i="3" s="1"/>
  <c r="G56" i="3"/>
  <c r="H56" i="3" s="1"/>
  <c r="F56" i="3"/>
  <c r="FL55" i="3"/>
  <c r="FH55" i="3"/>
  <c r="FD55" i="3"/>
  <c r="EZ55" i="3"/>
  <c r="EV55" i="3"/>
  <c r="ER55" i="3"/>
  <c r="EQ55" i="3"/>
  <c r="EN55" i="3"/>
  <c r="EJ55" i="3"/>
  <c r="EF55" i="3"/>
  <c r="EB55" i="3"/>
  <c r="DL55" i="3"/>
  <c r="DK55" i="3"/>
  <c r="DH55" i="3"/>
  <c r="DD55" i="3"/>
  <c r="CV55" i="3"/>
  <c r="CR55" i="3"/>
  <c r="CQ55" i="3"/>
  <c r="CN55" i="3"/>
  <c r="CJ55" i="3"/>
  <c r="CF55" i="3"/>
  <c r="CB55" i="3"/>
  <c r="BX55" i="3"/>
  <c r="BT55" i="3"/>
  <c r="BH55" i="3"/>
  <c r="BG55" i="3"/>
  <c r="BD55" i="3"/>
  <c r="AZ55" i="3"/>
  <c r="AV55" i="3"/>
  <c r="AR55" i="3"/>
  <c r="AQ55" i="3"/>
  <c r="AN55" i="3"/>
  <c r="AJ55" i="3"/>
  <c r="AF55" i="3"/>
  <c r="AB55" i="3"/>
  <c r="X55" i="3"/>
  <c r="T55" i="3"/>
  <c r="I55" i="3"/>
  <c r="P55" i="3" s="1"/>
  <c r="G55" i="3"/>
  <c r="H55" i="3" s="1"/>
  <c r="F55" i="3"/>
  <c r="FL54" i="3"/>
  <c r="FK54" i="3"/>
  <c r="FH54" i="3"/>
  <c r="FD54" i="3"/>
  <c r="EZ54" i="3"/>
  <c r="EV54" i="3"/>
  <c r="ER54" i="3"/>
  <c r="EQ54" i="3"/>
  <c r="EN54" i="3"/>
  <c r="EJ54" i="3"/>
  <c r="EF54" i="3"/>
  <c r="EB54" i="3"/>
  <c r="EA54" i="3"/>
  <c r="DX54" i="3"/>
  <c r="DW54" i="3"/>
  <c r="DT54" i="3"/>
  <c r="DS54" i="3"/>
  <c r="DP54" i="3"/>
  <c r="DO54" i="3"/>
  <c r="DL54" i="3"/>
  <c r="DK54" i="3"/>
  <c r="DH54" i="3"/>
  <c r="DD54" i="3"/>
  <c r="CV54" i="3"/>
  <c r="CU54" i="3"/>
  <c r="CR54" i="3"/>
  <c r="CQ54" i="3"/>
  <c r="CN54" i="3"/>
  <c r="CF54" i="3"/>
  <c r="CB54" i="3"/>
  <c r="BX54" i="3"/>
  <c r="BW54" i="3"/>
  <c r="BT54" i="3"/>
  <c r="BH54" i="3"/>
  <c r="BG54" i="3"/>
  <c r="BD54" i="3"/>
  <c r="AZ54" i="3"/>
  <c r="AV54" i="3"/>
  <c r="AR54" i="3"/>
  <c r="AQ54" i="3"/>
  <c r="AN54" i="3"/>
  <c r="AJ54" i="3"/>
  <c r="AF54" i="3"/>
  <c r="AB54" i="3"/>
  <c r="X54" i="3"/>
  <c r="T54" i="3"/>
  <c r="I54" i="3"/>
  <c r="P54" i="3" s="1"/>
  <c r="G54" i="3"/>
  <c r="H54" i="3" s="1"/>
  <c r="F54" i="3"/>
  <c r="FL53" i="3"/>
  <c r="FK53" i="3"/>
  <c r="FH53" i="3"/>
  <c r="FG53" i="3"/>
  <c r="FD53" i="3"/>
  <c r="EZ53" i="3"/>
  <c r="EY53" i="3"/>
  <c r="EV53" i="3"/>
  <c r="EU53" i="3"/>
  <c r="ER53" i="3"/>
  <c r="EQ53" i="3"/>
  <c r="EN53" i="3"/>
  <c r="EJ53" i="3"/>
  <c r="EI53" i="3"/>
  <c r="EF53" i="3"/>
  <c r="EE53" i="3"/>
  <c r="EB53" i="3"/>
  <c r="EA53" i="3"/>
  <c r="DX53" i="3"/>
  <c r="DW53" i="3"/>
  <c r="DT53" i="3"/>
  <c r="DS53" i="3"/>
  <c r="DP53" i="3"/>
  <c r="DO53" i="3"/>
  <c r="DL53" i="3"/>
  <c r="DK53" i="3"/>
  <c r="DH53" i="3"/>
  <c r="DG53" i="3"/>
  <c r="DD53" i="3"/>
  <c r="DC53" i="3"/>
  <c r="CZ53" i="3"/>
  <c r="CY53" i="3"/>
  <c r="CV53" i="3"/>
  <c r="CU53" i="3"/>
  <c r="CR53" i="3"/>
  <c r="CQ53" i="3"/>
  <c r="CN53" i="3"/>
  <c r="CF53" i="3"/>
  <c r="CB53" i="3"/>
  <c r="BX53" i="3"/>
  <c r="BT53" i="3"/>
  <c r="BH53" i="3"/>
  <c r="BD53" i="3"/>
  <c r="BC53" i="3"/>
  <c r="AZ53" i="3"/>
  <c r="AY53" i="3"/>
  <c r="AV53" i="3"/>
  <c r="AU53" i="3"/>
  <c r="AR53" i="3"/>
  <c r="AN53" i="3"/>
  <c r="AM53" i="3"/>
  <c r="AJ53" i="3"/>
  <c r="AI53" i="3"/>
  <c r="AF53" i="3"/>
  <c r="AE53" i="3"/>
  <c r="AB53" i="3"/>
  <c r="AA53" i="3"/>
  <c r="X53" i="3"/>
  <c r="W53" i="3"/>
  <c r="T53" i="3"/>
  <c r="S53" i="3"/>
  <c r="I53" i="3"/>
  <c r="P53" i="3" s="1"/>
  <c r="G53" i="3"/>
  <c r="H53" i="3" s="1"/>
  <c r="F53" i="3"/>
  <c r="FL52" i="3"/>
  <c r="FK52" i="3"/>
  <c r="FH52" i="3"/>
  <c r="FG52" i="3"/>
  <c r="FD52" i="3"/>
  <c r="EZ52" i="3"/>
  <c r="EY52" i="3"/>
  <c r="EV52" i="3"/>
  <c r="EU52" i="3"/>
  <c r="ER52" i="3"/>
  <c r="EQ52" i="3"/>
  <c r="EN52" i="3"/>
  <c r="EJ52" i="3"/>
  <c r="EI52" i="3"/>
  <c r="EF52" i="3"/>
  <c r="EE52" i="3"/>
  <c r="EB52" i="3"/>
  <c r="EA52" i="3"/>
  <c r="DX52" i="3"/>
  <c r="DW52" i="3"/>
  <c r="DT52" i="3"/>
  <c r="DS52" i="3"/>
  <c r="DP52" i="3"/>
  <c r="DO52" i="3"/>
  <c r="DL52" i="3"/>
  <c r="DK52" i="3"/>
  <c r="DH52" i="3"/>
  <c r="DG52" i="3"/>
  <c r="DD52" i="3"/>
  <c r="DC52" i="3"/>
  <c r="CZ52" i="3"/>
  <c r="CY52" i="3"/>
  <c r="CV52" i="3"/>
  <c r="CU52" i="3"/>
  <c r="CR52" i="3"/>
  <c r="CQ52" i="3"/>
  <c r="CN52" i="3"/>
  <c r="CF52" i="3"/>
  <c r="CB52" i="3"/>
  <c r="BX52" i="3"/>
  <c r="BT52" i="3"/>
  <c r="BH52" i="3"/>
  <c r="BD52" i="3"/>
  <c r="BC52" i="3"/>
  <c r="AZ52" i="3"/>
  <c r="AY52" i="3"/>
  <c r="AV52" i="3"/>
  <c r="AU52" i="3"/>
  <c r="AR52" i="3"/>
  <c r="AQ52" i="3"/>
  <c r="AN52" i="3"/>
  <c r="AM52" i="3"/>
  <c r="AJ52" i="3"/>
  <c r="AI52" i="3"/>
  <c r="AF52" i="3"/>
  <c r="AE52" i="3"/>
  <c r="AB52" i="3"/>
  <c r="AA52" i="3"/>
  <c r="X52" i="3"/>
  <c r="W52" i="3"/>
  <c r="T52" i="3"/>
  <c r="S52" i="3"/>
  <c r="I52" i="3"/>
  <c r="P52" i="3" s="1"/>
  <c r="G52" i="3"/>
  <c r="H52" i="3" s="1"/>
  <c r="F52" i="3"/>
  <c r="FL51" i="3"/>
  <c r="FD51" i="3"/>
  <c r="FC51" i="3"/>
  <c r="EZ51" i="3"/>
  <c r="EY51" i="3"/>
  <c r="EV51" i="3"/>
  <c r="EU51" i="3"/>
  <c r="ER51" i="3"/>
  <c r="EQ51" i="3"/>
  <c r="EN51" i="3"/>
  <c r="EM51" i="3"/>
  <c r="EJ51" i="3"/>
  <c r="EF51" i="3"/>
  <c r="EE51" i="3"/>
  <c r="EB51" i="3"/>
  <c r="EA51" i="3"/>
  <c r="DX51" i="3"/>
  <c r="DW51" i="3"/>
  <c r="DT51" i="3"/>
  <c r="DS51" i="3"/>
  <c r="DP51" i="3"/>
  <c r="DO51" i="3"/>
  <c r="DL51" i="3"/>
  <c r="DK51" i="3"/>
  <c r="DH51" i="3"/>
  <c r="DD51" i="3"/>
  <c r="DC51" i="3"/>
  <c r="CZ51" i="3"/>
  <c r="CY51" i="3"/>
  <c r="CV51" i="3"/>
  <c r="CU51" i="3"/>
  <c r="CR51" i="3"/>
  <c r="CQ51" i="3"/>
  <c r="CN51" i="3"/>
  <c r="CF51" i="3"/>
  <c r="CB51" i="3"/>
  <c r="CA51" i="3"/>
  <c r="BX51" i="3"/>
  <c r="BW51" i="3"/>
  <c r="BT51" i="3"/>
  <c r="BS51" i="3"/>
  <c r="BP51" i="3"/>
  <c r="BO51" i="3"/>
  <c r="BL51" i="3"/>
  <c r="BK51" i="3"/>
  <c r="BH51" i="3"/>
  <c r="BG51" i="3"/>
  <c r="BD51" i="3"/>
  <c r="BC51" i="3"/>
  <c r="AZ51" i="3"/>
  <c r="AY51" i="3"/>
  <c r="AV51" i="3"/>
  <c r="AU51" i="3"/>
  <c r="AR51" i="3"/>
  <c r="AQ51" i="3"/>
  <c r="AN51" i="3"/>
  <c r="AJ51" i="3"/>
  <c r="AF51" i="3"/>
  <c r="AB51" i="3"/>
  <c r="AA51" i="3"/>
  <c r="X51" i="3"/>
  <c r="W51" i="3"/>
  <c r="T51" i="3"/>
  <c r="S51" i="3"/>
  <c r="I51" i="3"/>
  <c r="P51" i="3" s="1"/>
  <c r="G51" i="3"/>
  <c r="H51" i="3" s="1"/>
  <c r="F51" i="3"/>
  <c r="FL50" i="3"/>
  <c r="EZ50" i="3"/>
  <c r="EY50" i="3"/>
  <c r="EV50" i="3"/>
  <c r="EU50" i="3"/>
  <c r="ER50" i="3"/>
  <c r="EN50" i="3"/>
  <c r="EJ50" i="3"/>
  <c r="EI50" i="3"/>
  <c r="EF50" i="3"/>
  <c r="EB50" i="3"/>
  <c r="DX50" i="3"/>
  <c r="DW50" i="3"/>
  <c r="DT50" i="3"/>
  <c r="DS50" i="3"/>
  <c r="DP50" i="3"/>
  <c r="DL50" i="3"/>
  <c r="DK50" i="3"/>
  <c r="DH50" i="3"/>
  <c r="DG50" i="3"/>
  <c r="DD50" i="3"/>
  <c r="CZ50" i="3"/>
  <c r="CV50" i="3"/>
  <c r="CF50" i="3"/>
  <c r="BX50" i="3"/>
  <c r="BT50" i="3"/>
  <c r="BP50" i="3"/>
  <c r="BL50" i="3"/>
  <c r="BH50" i="3"/>
  <c r="BG50" i="3"/>
  <c r="BD50" i="3"/>
  <c r="BC50" i="3"/>
  <c r="AZ50" i="3"/>
  <c r="AY50" i="3"/>
  <c r="AV50" i="3"/>
  <c r="AU50" i="3"/>
  <c r="AR50" i="3"/>
  <c r="AQ50" i="3"/>
  <c r="AN50" i="3"/>
  <c r="AJ50" i="3"/>
  <c r="AF50" i="3"/>
  <c r="AB50" i="3"/>
  <c r="AA50" i="3"/>
  <c r="X50" i="3"/>
  <c r="W50" i="3"/>
  <c r="T50" i="3"/>
  <c r="I50" i="3"/>
  <c r="P50" i="3" s="1"/>
  <c r="G50" i="3"/>
  <c r="H50" i="3" s="1"/>
  <c r="F50" i="3"/>
  <c r="FL49" i="3"/>
  <c r="FK49" i="3"/>
  <c r="FH49" i="3"/>
  <c r="FG49" i="3"/>
  <c r="FD49" i="3"/>
  <c r="FC49" i="3"/>
  <c r="EZ49" i="3"/>
  <c r="EY49" i="3"/>
  <c r="EV49" i="3"/>
  <c r="EU49" i="3"/>
  <c r="ER49" i="3"/>
  <c r="EQ49" i="3"/>
  <c r="EN49" i="3"/>
  <c r="EJ49" i="3"/>
  <c r="EI49" i="3"/>
  <c r="EF49" i="3"/>
  <c r="EE49" i="3"/>
  <c r="EB49" i="3"/>
  <c r="DX49" i="3"/>
  <c r="DW49" i="3"/>
  <c r="DT49" i="3"/>
  <c r="DS49" i="3"/>
  <c r="DP49" i="3"/>
  <c r="DO49" i="3"/>
  <c r="DL49" i="3"/>
  <c r="DK49" i="3"/>
  <c r="DH49" i="3"/>
  <c r="DD49" i="3"/>
  <c r="CV49" i="3"/>
  <c r="CU49" i="3"/>
  <c r="CR49" i="3"/>
  <c r="CN49" i="3"/>
  <c r="CF49" i="3"/>
  <c r="BX49" i="3"/>
  <c r="BW49" i="3"/>
  <c r="BT49" i="3"/>
  <c r="BS49" i="3"/>
  <c r="BP49" i="3"/>
  <c r="BL49" i="3"/>
  <c r="BH49" i="3"/>
  <c r="BG49" i="3"/>
  <c r="BD49" i="3"/>
  <c r="BC49" i="3"/>
  <c r="AZ49" i="3"/>
  <c r="AY49" i="3"/>
  <c r="AV49" i="3"/>
  <c r="AU49" i="3"/>
  <c r="AR49" i="3"/>
  <c r="AN49" i="3"/>
  <c r="AJ49" i="3"/>
  <c r="AF49" i="3"/>
  <c r="AB49" i="3"/>
  <c r="AA49" i="3"/>
  <c r="X49" i="3"/>
  <c r="W49" i="3"/>
  <c r="T49" i="3"/>
  <c r="S49" i="3"/>
  <c r="I49" i="3"/>
  <c r="P49" i="3" s="1"/>
  <c r="G49" i="3"/>
  <c r="H49" i="3" s="1"/>
  <c r="F49" i="3"/>
  <c r="FL48" i="3"/>
  <c r="FK48" i="3"/>
  <c r="FH48" i="3"/>
  <c r="FG48" i="3"/>
  <c r="FD48" i="3"/>
  <c r="FC48" i="3"/>
  <c r="EZ48" i="3"/>
  <c r="EY48" i="3"/>
  <c r="EV48" i="3"/>
  <c r="EU48" i="3"/>
  <c r="ER48" i="3"/>
  <c r="EQ48" i="3"/>
  <c r="EN48" i="3"/>
  <c r="EM48" i="3"/>
  <c r="EJ48" i="3"/>
  <c r="EI48" i="3"/>
  <c r="EF48" i="3"/>
  <c r="EE48" i="3"/>
  <c r="EB48" i="3"/>
  <c r="EA48" i="3"/>
  <c r="DX48" i="3"/>
  <c r="DW48" i="3"/>
  <c r="DT48" i="3"/>
  <c r="DS48" i="3"/>
  <c r="DP48" i="3"/>
  <c r="DO48" i="3"/>
  <c r="DL48" i="3"/>
  <c r="DK48" i="3"/>
  <c r="DH48" i="3"/>
  <c r="DG48" i="3"/>
  <c r="DD48" i="3"/>
  <c r="DC48" i="3"/>
  <c r="CZ48" i="3"/>
  <c r="CY48" i="3"/>
  <c r="CV48" i="3"/>
  <c r="CU48" i="3"/>
  <c r="CR48" i="3"/>
  <c r="CQ48" i="3"/>
  <c r="CN48" i="3"/>
  <c r="CM48" i="3"/>
  <c r="CJ48" i="3"/>
  <c r="CI48" i="3"/>
  <c r="CF48" i="3"/>
  <c r="CE48" i="3"/>
  <c r="CB48" i="3"/>
  <c r="CA48" i="3"/>
  <c r="BX48" i="3"/>
  <c r="BW48" i="3"/>
  <c r="BT48" i="3"/>
  <c r="BS48" i="3"/>
  <c r="BP48" i="3"/>
  <c r="BO48" i="3"/>
  <c r="BL48" i="3"/>
  <c r="BK48" i="3"/>
  <c r="BH48" i="3"/>
  <c r="BG48" i="3"/>
  <c r="BD48" i="3"/>
  <c r="BC48" i="3"/>
  <c r="AZ48" i="3"/>
  <c r="AY48" i="3"/>
  <c r="AV48" i="3"/>
  <c r="AU48" i="3"/>
  <c r="AR48" i="3"/>
  <c r="AQ48" i="3"/>
  <c r="AN48" i="3"/>
  <c r="AM48" i="3"/>
  <c r="AJ48" i="3"/>
  <c r="AI48" i="3"/>
  <c r="AF48" i="3"/>
  <c r="AE48" i="3"/>
  <c r="AB48" i="3"/>
  <c r="AA48" i="3"/>
  <c r="X48" i="3"/>
  <c r="W48" i="3"/>
  <c r="T48" i="3"/>
  <c r="S48" i="3"/>
  <c r="I48" i="3"/>
  <c r="P48" i="3" s="1"/>
  <c r="G48" i="3"/>
  <c r="H48" i="3" s="1"/>
  <c r="F48" i="3"/>
  <c r="FI44" i="3"/>
  <c r="FE44" i="3"/>
  <c r="FA44" i="3"/>
  <c r="EW44" i="3"/>
  <c r="ES44" i="3"/>
  <c r="EO44" i="3"/>
  <c r="EK44" i="3"/>
  <c r="EG44" i="3"/>
  <c r="EC44" i="3"/>
  <c r="DY44" i="3"/>
  <c r="DU44" i="3"/>
  <c r="DQ44" i="3"/>
  <c r="DM44" i="3"/>
  <c r="DI44" i="3"/>
  <c r="DE44" i="3"/>
  <c r="DA44" i="3"/>
  <c r="CW44" i="3"/>
  <c r="CS44" i="3"/>
  <c r="CO44" i="3"/>
  <c r="CK44" i="3"/>
  <c r="CG44" i="3"/>
  <c r="CC44" i="3"/>
  <c r="BY44" i="3"/>
  <c r="BU44" i="3"/>
  <c r="BQ44" i="3"/>
  <c r="BM44" i="3"/>
  <c r="BI44" i="3"/>
  <c r="BE44" i="3"/>
  <c r="BA44" i="3"/>
  <c r="AW44" i="3"/>
  <c r="AS44" i="3"/>
  <c r="AO44" i="3"/>
  <c r="AK44" i="3"/>
  <c r="AG44" i="3"/>
  <c r="AC44" i="3"/>
  <c r="Y44" i="3"/>
  <c r="U44" i="3"/>
  <c r="FL42" i="3"/>
  <c r="EZ42" i="3"/>
  <c r="EV42" i="3"/>
  <c r="ER42" i="3"/>
  <c r="EN42" i="3"/>
  <c r="EM42" i="3"/>
  <c r="EJ42" i="3"/>
  <c r="EF42" i="3"/>
  <c r="DT42" i="3"/>
  <c r="DP42" i="3"/>
  <c r="DH42" i="3"/>
  <c r="DD42" i="3"/>
  <c r="CZ42" i="3"/>
  <c r="CV42" i="3"/>
  <c r="CR42" i="3"/>
  <c r="CN42" i="3"/>
  <c r="CJ42" i="3"/>
  <c r="CF42" i="3"/>
  <c r="CB42" i="3"/>
  <c r="BX42" i="3"/>
  <c r="BT42" i="3"/>
  <c r="BP42" i="3"/>
  <c r="BL42" i="3"/>
  <c r="BH42" i="3"/>
  <c r="BD42" i="3"/>
  <c r="AZ42" i="3"/>
  <c r="AV42" i="3"/>
  <c r="AR42" i="3"/>
  <c r="AN42" i="3"/>
  <c r="AJ42" i="3"/>
  <c r="AF42" i="3"/>
  <c r="AB42" i="3"/>
  <c r="X42" i="3"/>
  <c r="T42" i="3"/>
  <c r="I42" i="3"/>
  <c r="P42" i="3" s="1"/>
  <c r="G42" i="3"/>
  <c r="H42" i="3" s="1"/>
  <c r="F42" i="3"/>
  <c r="FL41" i="3"/>
  <c r="FH41" i="3"/>
  <c r="FD41" i="3"/>
  <c r="FC41" i="3"/>
  <c r="EZ41" i="3"/>
  <c r="EV41" i="3"/>
  <c r="ER41" i="3"/>
  <c r="EN41" i="3"/>
  <c r="EJ41" i="3"/>
  <c r="EF41" i="3"/>
  <c r="DT41" i="3"/>
  <c r="DP41" i="3"/>
  <c r="DH41" i="3"/>
  <c r="DD41" i="3"/>
  <c r="CZ41" i="3"/>
  <c r="CV41" i="3"/>
  <c r="CR41" i="3"/>
  <c r="CN41" i="3"/>
  <c r="CJ41" i="3"/>
  <c r="CF41" i="3"/>
  <c r="CB41" i="3"/>
  <c r="BX41" i="3"/>
  <c r="BT41" i="3"/>
  <c r="BP41" i="3"/>
  <c r="BL41" i="3"/>
  <c r="BH41" i="3"/>
  <c r="BD41" i="3"/>
  <c r="AZ41" i="3"/>
  <c r="AV41" i="3"/>
  <c r="AR41" i="3"/>
  <c r="AN41" i="3"/>
  <c r="AJ41" i="3"/>
  <c r="AF41" i="3"/>
  <c r="AB41" i="3"/>
  <c r="X41" i="3"/>
  <c r="T41" i="3"/>
  <c r="I41" i="3"/>
  <c r="P41" i="3" s="1"/>
  <c r="G41" i="3"/>
  <c r="H41" i="3" s="1"/>
  <c r="F41" i="3"/>
  <c r="FL40" i="3"/>
  <c r="FH40" i="3"/>
  <c r="EZ40" i="3"/>
  <c r="EV40" i="3"/>
  <c r="ER40" i="3"/>
  <c r="EN40" i="3"/>
  <c r="EJ40" i="3"/>
  <c r="EF40" i="3"/>
  <c r="DT40" i="3"/>
  <c r="DP40" i="3"/>
  <c r="DH40" i="3"/>
  <c r="DD40" i="3"/>
  <c r="CZ40" i="3"/>
  <c r="CV40" i="3"/>
  <c r="CR40" i="3"/>
  <c r="CN40" i="3"/>
  <c r="CJ40" i="3"/>
  <c r="CF40" i="3"/>
  <c r="CB40" i="3"/>
  <c r="BX40" i="3"/>
  <c r="BT40" i="3"/>
  <c r="BP40" i="3"/>
  <c r="BL40" i="3"/>
  <c r="BH40" i="3"/>
  <c r="BD40" i="3"/>
  <c r="AZ40" i="3"/>
  <c r="AV40" i="3"/>
  <c r="AR40" i="3"/>
  <c r="AN40" i="3"/>
  <c r="AJ40" i="3"/>
  <c r="AF40" i="3"/>
  <c r="AB40" i="3"/>
  <c r="AA40" i="3"/>
  <c r="X40" i="3"/>
  <c r="T40" i="3"/>
  <c r="I40" i="3"/>
  <c r="P40" i="3" s="1"/>
  <c r="G40" i="3"/>
  <c r="H40" i="3" s="1"/>
  <c r="F40" i="3"/>
  <c r="FL39" i="3"/>
  <c r="FH39" i="3"/>
  <c r="EZ39" i="3"/>
  <c r="EV39" i="3"/>
  <c r="ER39" i="3"/>
  <c r="EN39" i="3"/>
  <c r="EJ39" i="3"/>
  <c r="EF39" i="3"/>
  <c r="DT39" i="3"/>
  <c r="DP39" i="3"/>
  <c r="DH39" i="3"/>
  <c r="DD39" i="3"/>
  <c r="CZ39" i="3"/>
  <c r="CV39" i="3"/>
  <c r="CR39" i="3"/>
  <c r="CN39" i="3"/>
  <c r="CJ39" i="3"/>
  <c r="CF39" i="3"/>
  <c r="CB39" i="3"/>
  <c r="BX39" i="3"/>
  <c r="BT39" i="3"/>
  <c r="BP39" i="3"/>
  <c r="BL39" i="3"/>
  <c r="BH39" i="3"/>
  <c r="BD39" i="3"/>
  <c r="AZ39" i="3"/>
  <c r="AV39" i="3"/>
  <c r="AR39" i="3"/>
  <c r="AN39" i="3"/>
  <c r="AJ39" i="3"/>
  <c r="AF39" i="3"/>
  <c r="AB39" i="3"/>
  <c r="X39" i="3"/>
  <c r="T39" i="3"/>
  <c r="S39" i="3"/>
  <c r="I39" i="3"/>
  <c r="P39" i="3" s="1"/>
  <c r="G39" i="3"/>
  <c r="H39" i="3" s="1"/>
  <c r="F39" i="3"/>
  <c r="FL38" i="3"/>
  <c r="FH38" i="3"/>
  <c r="EZ38" i="3"/>
  <c r="EV38" i="3"/>
  <c r="ER38" i="3"/>
  <c r="EN38" i="3"/>
  <c r="EJ38" i="3"/>
  <c r="EF38" i="3"/>
  <c r="DT38" i="3"/>
  <c r="DP38" i="3"/>
  <c r="DH38" i="3"/>
  <c r="DD38" i="3"/>
  <c r="CZ38" i="3"/>
  <c r="CV38" i="3"/>
  <c r="CR38" i="3"/>
  <c r="CN38" i="3"/>
  <c r="CJ38" i="3"/>
  <c r="CF38" i="3"/>
  <c r="CB38" i="3"/>
  <c r="BX38" i="3"/>
  <c r="BT38" i="3"/>
  <c r="BP38" i="3"/>
  <c r="BL38" i="3"/>
  <c r="BH38" i="3"/>
  <c r="BD38" i="3"/>
  <c r="AZ38" i="3"/>
  <c r="AY38" i="3"/>
  <c r="AV38" i="3"/>
  <c r="AR38" i="3"/>
  <c r="AN38" i="3"/>
  <c r="AJ38" i="3"/>
  <c r="AF38" i="3"/>
  <c r="AB38" i="3"/>
  <c r="X38" i="3"/>
  <c r="T38" i="3"/>
  <c r="I38" i="3"/>
  <c r="P38" i="3" s="1"/>
  <c r="G38" i="3"/>
  <c r="H38" i="3" s="1"/>
  <c r="F38" i="3"/>
  <c r="FL37" i="3"/>
  <c r="FH37" i="3"/>
  <c r="EZ37" i="3"/>
  <c r="EV37" i="3"/>
  <c r="ER37" i="3"/>
  <c r="EN37" i="3"/>
  <c r="EJ37" i="3"/>
  <c r="EF37" i="3"/>
  <c r="DT37" i="3"/>
  <c r="DP37" i="3"/>
  <c r="DH37" i="3"/>
  <c r="DD37" i="3"/>
  <c r="CZ37" i="3"/>
  <c r="CV37" i="3"/>
  <c r="CR37" i="3"/>
  <c r="CN37" i="3"/>
  <c r="CJ37" i="3"/>
  <c r="CF37" i="3"/>
  <c r="CB37" i="3"/>
  <c r="BX37" i="3"/>
  <c r="BT37" i="3"/>
  <c r="BP37" i="3"/>
  <c r="BL37" i="3"/>
  <c r="BH37" i="3"/>
  <c r="BG37" i="3"/>
  <c r="BD37" i="3"/>
  <c r="AZ37" i="3"/>
  <c r="AV37" i="3"/>
  <c r="AR37" i="3"/>
  <c r="AN37" i="3"/>
  <c r="AJ37" i="3"/>
  <c r="AF37" i="3"/>
  <c r="AB37" i="3"/>
  <c r="X37" i="3"/>
  <c r="T37" i="3"/>
  <c r="I37" i="3"/>
  <c r="P37" i="3" s="1"/>
  <c r="G37" i="3"/>
  <c r="H37" i="3" s="1"/>
  <c r="F37" i="3"/>
  <c r="FL36" i="3"/>
  <c r="FH36" i="3"/>
  <c r="EZ36" i="3"/>
  <c r="EV36" i="3"/>
  <c r="ER36" i="3"/>
  <c r="EN36" i="3"/>
  <c r="EJ36" i="3"/>
  <c r="EF36" i="3"/>
  <c r="DT36" i="3"/>
  <c r="DP36" i="3"/>
  <c r="DH36" i="3"/>
  <c r="DD36" i="3"/>
  <c r="CZ36" i="3"/>
  <c r="CV36" i="3"/>
  <c r="CR36" i="3"/>
  <c r="CN36" i="3"/>
  <c r="CJ36" i="3"/>
  <c r="CF36" i="3"/>
  <c r="CB36" i="3"/>
  <c r="BX36" i="3"/>
  <c r="BT36" i="3"/>
  <c r="BP36" i="3"/>
  <c r="BL36" i="3"/>
  <c r="BH36" i="3"/>
  <c r="BG36" i="3"/>
  <c r="BD36" i="3"/>
  <c r="AZ36" i="3"/>
  <c r="AV36" i="3"/>
  <c r="AU36" i="3"/>
  <c r="AR36" i="3"/>
  <c r="AN36" i="3"/>
  <c r="AJ36" i="3"/>
  <c r="AF36" i="3"/>
  <c r="AB36" i="3"/>
  <c r="X36" i="3"/>
  <c r="T36" i="3"/>
  <c r="I36" i="3"/>
  <c r="P36" i="3" s="1"/>
  <c r="G36" i="3"/>
  <c r="H36" i="3" s="1"/>
  <c r="F36" i="3"/>
  <c r="FL35" i="3"/>
  <c r="FH35" i="3"/>
  <c r="FG35" i="3"/>
  <c r="FD35" i="3"/>
  <c r="FC35" i="3"/>
  <c r="EZ35" i="3"/>
  <c r="EV35" i="3"/>
  <c r="ER35" i="3"/>
  <c r="EN35" i="3"/>
  <c r="EJ35" i="3"/>
  <c r="EI35" i="3"/>
  <c r="EF35" i="3"/>
  <c r="DT35" i="3"/>
  <c r="DP35" i="3"/>
  <c r="DL35" i="3"/>
  <c r="DK35" i="3"/>
  <c r="DH35" i="3"/>
  <c r="DG35" i="3"/>
  <c r="DD35" i="3"/>
  <c r="DC35" i="3"/>
  <c r="CZ35" i="3"/>
  <c r="CY35" i="3"/>
  <c r="CV35" i="3"/>
  <c r="CR35" i="3"/>
  <c r="CN35" i="3"/>
  <c r="CJ35" i="3"/>
  <c r="CF35" i="3"/>
  <c r="CB35" i="3"/>
  <c r="BX35" i="3"/>
  <c r="BT35" i="3"/>
  <c r="BP35" i="3"/>
  <c r="BL35" i="3"/>
  <c r="BH35" i="3"/>
  <c r="BD35" i="3"/>
  <c r="AZ35" i="3"/>
  <c r="AV35" i="3"/>
  <c r="AR35" i="3"/>
  <c r="AN35" i="3"/>
  <c r="AJ35" i="3"/>
  <c r="AF35" i="3"/>
  <c r="AB35" i="3"/>
  <c r="X35" i="3"/>
  <c r="W35" i="3"/>
  <c r="T35" i="3"/>
  <c r="I35" i="3"/>
  <c r="P35" i="3" s="1"/>
  <c r="G35" i="3"/>
  <c r="H35" i="3" s="1"/>
  <c r="F35" i="3"/>
  <c r="FL34" i="3"/>
  <c r="FH34" i="3"/>
  <c r="EZ34" i="3"/>
  <c r="EY34" i="3"/>
  <c r="EV34" i="3"/>
  <c r="EU34" i="3"/>
  <c r="ER34" i="3"/>
  <c r="EN34" i="3"/>
  <c r="EJ34" i="3"/>
  <c r="EI34" i="3"/>
  <c r="EF34" i="3"/>
  <c r="EB34" i="3"/>
  <c r="EA34" i="3"/>
  <c r="DX34" i="3"/>
  <c r="DW34" i="3"/>
  <c r="DT34" i="3"/>
  <c r="DS34" i="3"/>
  <c r="DP34" i="3"/>
  <c r="DO34" i="3"/>
  <c r="DL34" i="3"/>
  <c r="DK34" i="3"/>
  <c r="DH34" i="3"/>
  <c r="DD34" i="3"/>
  <c r="CZ34" i="3"/>
  <c r="CV34" i="3"/>
  <c r="CR34" i="3"/>
  <c r="CN34" i="3"/>
  <c r="CJ34" i="3"/>
  <c r="CF34" i="3"/>
  <c r="CB34" i="3"/>
  <c r="BX34" i="3"/>
  <c r="BT34" i="3"/>
  <c r="BP34" i="3"/>
  <c r="BL34" i="3"/>
  <c r="BH34" i="3"/>
  <c r="BG34" i="3"/>
  <c r="BD34" i="3"/>
  <c r="BC34" i="3"/>
  <c r="AZ34" i="3"/>
  <c r="AV34" i="3"/>
  <c r="AR34" i="3"/>
  <c r="AQ34" i="3"/>
  <c r="AN34" i="3"/>
  <c r="AJ34" i="3"/>
  <c r="AI34" i="3"/>
  <c r="AF34" i="3"/>
  <c r="AB34" i="3"/>
  <c r="X34" i="3"/>
  <c r="T34" i="3"/>
  <c r="I34" i="3"/>
  <c r="P34" i="3" s="1"/>
  <c r="G34" i="3"/>
  <c r="H34" i="3" s="1"/>
  <c r="F34" i="3"/>
  <c r="FL33" i="3"/>
  <c r="FH33" i="3"/>
  <c r="EZ33" i="3"/>
  <c r="EY33" i="3"/>
  <c r="EV33" i="3"/>
  <c r="EU33" i="3"/>
  <c r="ER33" i="3"/>
  <c r="EN33" i="3"/>
  <c r="EJ33" i="3"/>
  <c r="EI33" i="3"/>
  <c r="EF33" i="3"/>
  <c r="EB33" i="3"/>
  <c r="EA33" i="3"/>
  <c r="DX33" i="3"/>
  <c r="DW33" i="3"/>
  <c r="DT33" i="3"/>
  <c r="DS33" i="3"/>
  <c r="DP33" i="3"/>
  <c r="DO33" i="3"/>
  <c r="DL33" i="3"/>
  <c r="DK33" i="3"/>
  <c r="DH33" i="3"/>
  <c r="DD33" i="3"/>
  <c r="CZ33" i="3"/>
  <c r="CV33" i="3"/>
  <c r="CR33" i="3"/>
  <c r="CN33" i="3"/>
  <c r="CJ33" i="3"/>
  <c r="CF33" i="3"/>
  <c r="CB33" i="3"/>
  <c r="BX33" i="3"/>
  <c r="BT33" i="3"/>
  <c r="BP33" i="3"/>
  <c r="BL33" i="3"/>
  <c r="BH33" i="3"/>
  <c r="BG33" i="3"/>
  <c r="BD33" i="3"/>
  <c r="BC33" i="3"/>
  <c r="AZ33" i="3"/>
  <c r="AV33" i="3"/>
  <c r="AR33" i="3"/>
  <c r="AQ33" i="3"/>
  <c r="AN33" i="3"/>
  <c r="AJ33" i="3"/>
  <c r="AI33" i="3"/>
  <c r="AF33" i="3"/>
  <c r="AB33" i="3"/>
  <c r="X33" i="3"/>
  <c r="T33" i="3"/>
  <c r="I33" i="3"/>
  <c r="P33" i="3" s="1"/>
  <c r="G33" i="3"/>
  <c r="H33" i="3" s="1"/>
  <c r="F33" i="3"/>
  <c r="FL32" i="3"/>
  <c r="FH32" i="3"/>
  <c r="EZ32" i="3"/>
  <c r="EY32" i="3"/>
  <c r="EV32" i="3"/>
  <c r="EU32" i="3"/>
  <c r="ER32" i="3"/>
  <c r="EN32" i="3"/>
  <c r="EJ32" i="3"/>
  <c r="EI32" i="3"/>
  <c r="EF32" i="3"/>
  <c r="EE32" i="3"/>
  <c r="EB32" i="3"/>
  <c r="EA32" i="3"/>
  <c r="DX32" i="3"/>
  <c r="DW32" i="3"/>
  <c r="DT32" i="3"/>
  <c r="DS32" i="3"/>
  <c r="DP32" i="3"/>
  <c r="DO32" i="3"/>
  <c r="DL32" i="3"/>
  <c r="DK32" i="3"/>
  <c r="DH32" i="3"/>
  <c r="DD32" i="3"/>
  <c r="CZ32" i="3"/>
  <c r="CV32" i="3"/>
  <c r="CR32" i="3"/>
  <c r="CN32" i="3"/>
  <c r="CJ32" i="3"/>
  <c r="CF32" i="3"/>
  <c r="CB32" i="3"/>
  <c r="BX32" i="3"/>
  <c r="BT32" i="3"/>
  <c r="BP32" i="3"/>
  <c r="BL32" i="3"/>
  <c r="BH32" i="3"/>
  <c r="BG32" i="3"/>
  <c r="BD32" i="3"/>
  <c r="BC32" i="3"/>
  <c r="AZ32" i="3"/>
  <c r="AV32" i="3"/>
  <c r="AR32" i="3"/>
  <c r="AQ32" i="3"/>
  <c r="AN32" i="3"/>
  <c r="AJ32" i="3"/>
  <c r="AI32" i="3"/>
  <c r="AF32" i="3"/>
  <c r="AB32" i="3"/>
  <c r="X32" i="3"/>
  <c r="T32" i="3"/>
  <c r="I32" i="3"/>
  <c r="P32" i="3" s="1"/>
  <c r="G32" i="3"/>
  <c r="H32" i="3" s="1"/>
  <c r="F32" i="3"/>
  <c r="FL31" i="3"/>
  <c r="FH31" i="3"/>
  <c r="EZ31" i="3"/>
  <c r="EY31" i="3"/>
  <c r="EV31" i="3"/>
  <c r="EU31" i="3"/>
  <c r="ER31" i="3"/>
  <c r="EN31" i="3"/>
  <c r="EJ31" i="3"/>
  <c r="EI31" i="3"/>
  <c r="EF31" i="3"/>
  <c r="EB31" i="3"/>
  <c r="EA31" i="3"/>
  <c r="DX31" i="3"/>
  <c r="DW31" i="3"/>
  <c r="DT31" i="3"/>
  <c r="DS31" i="3"/>
  <c r="DP31" i="3"/>
  <c r="DO31" i="3"/>
  <c r="DL31" i="3"/>
  <c r="DK31" i="3"/>
  <c r="DH31" i="3"/>
  <c r="DD31" i="3"/>
  <c r="CZ31" i="3"/>
  <c r="CV31" i="3"/>
  <c r="CR31" i="3"/>
  <c r="CN31" i="3"/>
  <c r="CJ31" i="3"/>
  <c r="CF31" i="3"/>
  <c r="CB31" i="3"/>
  <c r="BX31" i="3"/>
  <c r="BT31" i="3"/>
  <c r="BP31" i="3"/>
  <c r="BL31" i="3"/>
  <c r="BH31" i="3"/>
  <c r="BG31" i="3"/>
  <c r="BD31" i="3"/>
  <c r="BC31" i="3"/>
  <c r="AZ31" i="3"/>
  <c r="AV31" i="3"/>
  <c r="AR31" i="3"/>
  <c r="AQ31" i="3"/>
  <c r="AN31" i="3"/>
  <c r="AJ31" i="3"/>
  <c r="AI31" i="3"/>
  <c r="AF31" i="3"/>
  <c r="AB31" i="3"/>
  <c r="AA31" i="3"/>
  <c r="X31" i="3"/>
  <c r="T31" i="3"/>
  <c r="I31" i="3"/>
  <c r="P31" i="3" s="1"/>
  <c r="G31" i="3"/>
  <c r="H31" i="3" s="1"/>
  <c r="F31" i="3"/>
  <c r="FL30" i="3"/>
  <c r="FK30" i="3"/>
  <c r="FH30" i="3"/>
  <c r="EZ30" i="3"/>
  <c r="EV30" i="3"/>
  <c r="EU30" i="3"/>
  <c r="ER30" i="3"/>
  <c r="EQ30" i="3"/>
  <c r="EN30" i="3"/>
  <c r="EJ30" i="3"/>
  <c r="EI30" i="3"/>
  <c r="EF30" i="3"/>
  <c r="EB30" i="3"/>
  <c r="EA30" i="3"/>
  <c r="DX30" i="3"/>
  <c r="DW30" i="3"/>
  <c r="DT30" i="3"/>
  <c r="DS30" i="3"/>
  <c r="DP30" i="3"/>
  <c r="DO30" i="3"/>
  <c r="DL30" i="3"/>
  <c r="DH30" i="3"/>
  <c r="DD30" i="3"/>
  <c r="CZ30" i="3"/>
  <c r="CV30" i="3"/>
  <c r="CU30" i="3"/>
  <c r="CR30" i="3"/>
  <c r="CQ30" i="3"/>
  <c r="CN30" i="3"/>
  <c r="CJ30" i="3"/>
  <c r="CF30" i="3"/>
  <c r="CB30" i="3"/>
  <c r="BX30" i="3"/>
  <c r="BT30" i="3"/>
  <c r="BP30" i="3"/>
  <c r="BO30" i="3"/>
  <c r="BL30" i="3"/>
  <c r="BH30" i="3"/>
  <c r="BD30" i="3"/>
  <c r="AZ30" i="3"/>
  <c r="AY30" i="3"/>
  <c r="AV30" i="3"/>
  <c r="AR30" i="3"/>
  <c r="AN30" i="3"/>
  <c r="AM30" i="3"/>
  <c r="AJ30" i="3"/>
  <c r="AF30" i="3"/>
  <c r="AE30" i="3"/>
  <c r="AB30" i="3"/>
  <c r="X30" i="3"/>
  <c r="T30" i="3"/>
  <c r="S30" i="3"/>
  <c r="I30" i="3"/>
  <c r="P30" i="3" s="1"/>
  <c r="G30" i="3"/>
  <c r="H30" i="3" s="1"/>
  <c r="F30" i="3"/>
  <c r="FL29" i="3"/>
  <c r="FH29" i="3"/>
  <c r="FD29" i="3"/>
  <c r="FC29" i="3"/>
  <c r="EZ29" i="3"/>
  <c r="EV29" i="3"/>
  <c r="ER29" i="3"/>
  <c r="EN29" i="3"/>
  <c r="EJ29" i="3"/>
  <c r="EF29" i="3"/>
  <c r="EB29" i="3"/>
  <c r="DT29" i="3"/>
  <c r="DP29" i="3"/>
  <c r="DL29" i="3"/>
  <c r="DH29" i="3"/>
  <c r="DD29" i="3"/>
  <c r="CZ29" i="3"/>
  <c r="CV29" i="3"/>
  <c r="CR29" i="3"/>
  <c r="CN29" i="3"/>
  <c r="CJ29" i="3"/>
  <c r="CF29" i="3"/>
  <c r="CB29" i="3"/>
  <c r="BX29" i="3"/>
  <c r="BT29" i="3"/>
  <c r="BP29" i="3"/>
  <c r="BO29" i="3"/>
  <c r="BL29" i="3"/>
  <c r="BH29" i="3"/>
  <c r="BD29" i="3"/>
  <c r="AZ29" i="3"/>
  <c r="AY29" i="3"/>
  <c r="AV29" i="3"/>
  <c r="AR29" i="3"/>
  <c r="AQ29" i="3"/>
  <c r="AN29" i="3"/>
  <c r="AM29" i="3"/>
  <c r="AJ29" i="3"/>
  <c r="AF29" i="3"/>
  <c r="AE29" i="3"/>
  <c r="AB29" i="3"/>
  <c r="X29" i="3"/>
  <c r="W29" i="3"/>
  <c r="T29" i="3"/>
  <c r="S29" i="3"/>
  <c r="I29" i="3"/>
  <c r="P29" i="3" s="1"/>
  <c r="G29" i="3"/>
  <c r="H29" i="3" s="1"/>
  <c r="F29" i="3"/>
  <c r="FL28" i="3"/>
  <c r="FK28" i="3"/>
  <c r="FH28" i="3"/>
  <c r="FD28" i="3"/>
  <c r="FC28" i="3"/>
  <c r="EZ28" i="3"/>
  <c r="EV28" i="3"/>
  <c r="EU28" i="3"/>
  <c r="ER28" i="3"/>
  <c r="EN28" i="3"/>
  <c r="EJ28" i="3"/>
  <c r="EF28" i="3"/>
  <c r="EB28" i="3"/>
  <c r="DT28" i="3"/>
  <c r="DP28" i="3"/>
  <c r="DL28" i="3"/>
  <c r="DH28" i="3"/>
  <c r="DD28" i="3"/>
  <c r="CZ28" i="3"/>
  <c r="CV28" i="3"/>
  <c r="CR28" i="3"/>
  <c r="CQ28" i="3"/>
  <c r="CN28" i="3"/>
  <c r="CJ28" i="3"/>
  <c r="CF28" i="3"/>
  <c r="CB28" i="3"/>
  <c r="BX28" i="3"/>
  <c r="BT28" i="3"/>
  <c r="BP28" i="3"/>
  <c r="BO28" i="3"/>
  <c r="BL28" i="3"/>
  <c r="BH28" i="3"/>
  <c r="BD28" i="3"/>
  <c r="AZ28" i="3"/>
  <c r="AV28" i="3"/>
  <c r="AR28" i="3"/>
  <c r="AQ28" i="3"/>
  <c r="AN28" i="3"/>
  <c r="AM28" i="3"/>
  <c r="AJ28" i="3"/>
  <c r="AF28" i="3"/>
  <c r="AE28" i="3"/>
  <c r="AB28" i="3"/>
  <c r="X28" i="3"/>
  <c r="W28" i="3"/>
  <c r="T28" i="3"/>
  <c r="S28" i="3"/>
  <c r="I28" i="3"/>
  <c r="P28" i="3" s="1"/>
  <c r="G28" i="3"/>
  <c r="H28" i="3" s="1"/>
  <c r="F28" i="3"/>
  <c r="FL27" i="3"/>
  <c r="FK27" i="3"/>
  <c r="FH27" i="3"/>
  <c r="FD27" i="3"/>
  <c r="FC27" i="3"/>
  <c r="EZ27" i="3"/>
  <c r="EV27" i="3"/>
  <c r="ER27" i="3"/>
  <c r="EQ27" i="3"/>
  <c r="EN27" i="3"/>
  <c r="EJ27" i="3"/>
  <c r="EF27" i="3"/>
  <c r="EB27" i="3"/>
  <c r="DT27" i="3"/>
  <c r="DP27" i="3"/>
  <c r="DO27" i="3"/>
  <c r="DL27" i="3"/>
  <c r="DH27" i="3"/>
  <c r="DD27" i="3"/>
  <c r="CZ27" i="3"/>
  <c r="CV27" i="3"/>
  <c r="CR27" i="3"/>
  <c r="CN27" i="3"/>
  <c r="CJ27" i="3"/>
  <c r="CF27" i="3"/>
  <c r="CB27" i="3"/>
  <c r="BX27" i="3"/>
  <c r="BT27" i="3"/>
  <c r="BS27" i="3"/>
  <c r="BP27" i="3"/>
  <c r="BO27" i="3"/>
  <c r="BL27" i="3"/>
  <c r="BH27" i="3"/>
  <c r="BD27" i="3"/>
  <c r="AZ27" i="3"/>
  <c r="AV27" i="3"/>
  <c r="AR27" i="3"/>
  <c r="AQ27" i="3"/>
  <c r="AN27" i="3"/>
  <c r="AM27" i="3"/>
  <c r="AJ27" i="3"/>
  <c r="AF27" i="3"/>
  <c r="AE27" i="3"/>
  <c r="AB27" i="3"/>
  <c r="X27" i="3"/>
  <c r="W27" i="3"/>
  <c r="T27" i="3"/>
  <c r="S27" i="3"/>
  <c r="I27" i="3"/>
  <c r="P27" i="3" s="1"/>
  <c r="G27" i="3"/>
  <c r="H27" i="3" s="1"/>
  <c r="F27" i="3"/>
  <c r="FL26" i="3"/>
  <c r="FK26" i="3"/>
  <c r="FH26" i="3"/>
  <c r="FD26" i="3"/>
  <c r="FC26" i="3"/>
  <c r="EZ26" i="3"/>
  <c r="EV26" i="3"/>
  <c r="EU26" i="3"/>
  <c r="ER26" i="3"/>
  <c r="EQ26" i="3"/>
  <c r="EN26" i="3"/>
  <c r="EJ26" i="3"/>
  <c r="EI26" i="3"/>
  <c r="EF26" i="3"/>
  <c r="EB26" i="3"/>
  <c r="EA26" i="3"/>
  <c r="DX26" i="3"/>
  <c r="DW26" i="3"/>
  <c r="DT26" i="3"/>
  <c r="DS26" i="3"/>
  <c r="DP26" i="3"/>
  <c r="DO26" i="3"/>
  <c r="DL26" i="3"/>
  <c r="DH26" i="3"/>
  <c r="DD26" i="3"/>
  <c r="CZ26" i="3"/>
  <c r="CV26" i="3"/>
  <c r="CU26" i="3"/>
  <c r="CR26" i="3"/>
  <c r="CQ26" i="3"/>
  <c r="CN26" i="3"/>
  <c r="CM26" i="3"/>
  <c r="CJ26" i="3"/>
  <c r="CI26" i="3"/>
  <c r="CF26" i="3"/>
  <c r="CB26" i="3"/>
  <c r="CA26" i="3"/>
  <c r="BX26" i="3"/>
  <c r="BT26" i="3"/>
  <c r="BS26" i="3"/>
  <c r="BP26" i="3"/>
  <c r="BO26" i="3"/>
  <c r="BL26" i="3"/>
  <c r="BK26" i="3"/>
  <c r="BH26" i="3"/>
  <c r="BD26" i="3"/>
  <c r="AZ26" i="3"/>
  <c r="AY26" i="3"/>
  <c r="AV26" i="3"/>
  <c r="AR26" i="3"/>
  <c r="AQ26" i="3"/>
  <c r="AN26" i="3"/>
  <c r="AM26" i="3"/>
  <c r="AJ26" i="3"/>
  <c r="AF26" i="3"/>
  <c r="AE26" i="3"/>
  <c r="AB26" i="3"/>
  <c r="X26" i="3"/>
  <c r="W26" i="3"/>
  <c r="T26" i="3"/>
  <c r="S26" i="3"/>
  <c r="I26" i="3"/>
  <c r="P26" i="3" s="1"/>
  <c r="G26" i="3"/>
  <c r="H26" i="3" s="1"/>
  <c r="F26" i="3"/>
  <c r="O24" i="3"/>
  <c r="FI22" i="3"/>
  <c r="FE22" i="3"/>
  <c r="FA22" i="3"/>
  <c r="EW22" i="3"/>
  <c r="ES22" i="3"/>
  <c r="EO22" i="3"/>
  <c r="EK22" i="3"/>
  <c r="EG22" i="3"/>
  <c r="EC22" i="3"/>
  <c r="DY22" i="3"/>
  <c r="DU22" i="3"/>
  <c r="DQ22" i="3"/>
  <c r="DM22" i="3"/>
  <c r="DI22" i="3"/>
  <c r="DE22" i="3"/>
  <c r="DA22" i="3"/>
  <c r="CW22" i="3"/>
  <c r="CS22" i="3"/>
  <c r="CO22" i="3"/>
  <c r="CK22" i="3"/>
  <c r="CG22" i="3"/>
  <c r="CC22" i="3"/>
  <c r="BY22" i="3"/>
  <c r="BU22" i="3"/>
  <c r="BQ22" i="3"/>
  <c r="BM22" i="3"/>
  <c r="BI22" i="3"/>
  <c r="BE22" i="3"/>
  <c r="BA22" i="3"/>
  <c r="AW22" i="3"/>
  <c r="AS22" i="3"/>
  <c r="AO22" i="3"/>
  <c r="AK22" i="3"/>
  <c r="AG22" i="3"/>
  <c r="AC22" i="3"/>
  <c r="Y22" i="3"/>
  <c r="U22" i="3"/>
  <c r="FL20" i="3"/>
  <c r="FK20" i="3"/>
  <c r="I20" i="3"/>
  <c r="P20" i="3" s="1"/>
  <c r="G20" i="3"/>
  <c r="H20" i="3" s="1"/>
  <c r="F20" i="3"/>
  <c r="FD19" i="3"/>
  <c r="FC19" i="3"/>
  <c r="ER19" i="3"/>
  <c r="EQ19" i="3"/>
  <c r="EN19" i="3"/>
  <c r="EN2" i="3" s="1"/>
  <c r="EM19" i="3"/>
  <c r="CZ19" i="3"/>
  <c r="CY19" i="3"/>
  <c r="I19" i="3"/>
  <c r="P19" i="3" s="1"/>
  <c r="G19" i="3"/>
  <c r="H19" i="3" s="1"/>
  <c r="F19" i="3"/>
  <c r="FL18" i="3"/>
  <c r="FK18" i="3"/>
  <c r="I18" i="3"/>
  <c r="P18" i="3" s="1"/>
  <c r="G18" i="3"/>
  <c r="H18" i="3" s="1"/>
  <c r="F18" i="3"/>
  <c r="FL17" i="3"/>
  <c r="FK17" i="3"/>
  <c r="EJ17" i="3"/>
  <c r="EI17" i="3"/>
  <c r="DP17" i="3"/>
  <c r="DO17" i="3"/>
  <c r="BD17" i="3"/>
  <c r="BC17" i="3"/>
  <c r="AZ17" i="3"/>
  <c r="AY17" i="3"/>
  <c r="X17" i="3"/>
  <c r="W17" i="3"/>
  <c r="I17" i="3"/>
  <c r="P17" i="3" s="1"/>
  <c r="G17" i="3"/>
  <c r="H17" i="3" s="1"/>
  <c r="F17" i="3"/>
  <c r="FL16" i="3"/>
  <c r="FK16" i="3"/>
  <c r="EJ16" i="3"/>
  <c r="EI16" i="3"/>
  <c r="DP16" i="3"/>
  <c r="DO16" i="3"/>
  <c r="BD16" i="3"/>
  <c r="BC16" i="3"/>
  <c r="AZ16" i="3"/>
  <c r="AY16" i="3"/>
  <c r="X16" i="3"/>
  <c r="W16" i="3"/>
  <c r="I16" i="3"/>
  <c r="P16" i="3" s="1"/>
  <c r="G16" i="3"/>
  <c r="H16" i="3" s="1"/>
  <c r="F16" i="3"/>
  <c r="FL15" i="3"/>
  <c r="FK15" i="3"/>
  <c r="ER15" i="3"/>
  <c r="EQ15" i="3"/>
  <c r="EJ15" i="3"/>
  <c r="EI15" i="3"/>
  <c r="DP15" i="3"/>
  <c r="DO15" i="3"/>
  <c r="CZ15" i="3"/>
  <c r="CY15" i="3"/>
  <c r="BD15" i="3"/>
  <c r="BC15" i="3"/>
  <c r="AZ15" i="3"/>
  <c r="AY15" i="3"/>
  <c r="AV15" i="3"/>
  <c r="AU15" i="3"/>
  <c r="AN15" i="3"/>
  <c r="AM15" i="3"/>
  <c r="AJ15" i="3"/>
  <c r="AI15" i="3"/>
  <c r="X15" i="3"/>
  <c r="W15" i="3"/>
  <c r="I15" i="3"/>
  <c r="P15" i="3" s="1"/>
  <c r="G15" i="3"/>
  <c r="H15" i="3" s="1"/>
  <c r="F15" i="3"/>
  <c r="FL14" i="3"/>
  <c r="FK14" i="3"/>
  <c r="EV14" i="3"/>
  <c r="EU14" i="3"/>
  <c r="ER14" i="3"/>
  <c r="EQ14" i="3"/>
  <c r="EJ14" i="3"/>
  <c r="EI14" i="3"/>
  <c r="EB14" i="3"/>
  <c r="EA14" i="3"/>
  <c r="DP14" i="3"/>
  <c r="DO14" i="3"/>
  <c r="CZ14" i="3"/>
  <c r="CY14" i="3"/>
  <c r="BD14" i="3"/>
  <c r="BC14" i="3"/>
  <c r="AZ14" i="3"/>
  <c r="AY14" i="3"/>
  <c r="AV14" i="3"/>
  <c r="AU14" i="3"/>
  <c r="AN14" i="3"/>
  <c r="AM14" i="3"/>
  <c r="AJ14" i="3"/>
  <c r="AI14" i="3"/>
  <c r="AF14" i="3"/>
  <c r="AE14" i="3"/>
  <c r="X14" i="3"/>
  <c r="W14" i="3"/>
  <c r="I14" i="3"/>
  <c r="P14" i="3" s="1"/>
  <c r="G14" i="3"/>
  <c r="H14" i="3" s="1"/>
  <c r="F14" i="3"/>
  <c r="FL13" i="3"/>
  <c r="FK13" i="3"/>
  <c r="FH13" i="3"/>
  <c r="FG13" i="3"/>
  <c r="FD13" i="3"/>
  <c r="FC13" i="3"/>
  <c r="EZ13" i="3"/>
  <c r="EY13" i="3"/>
  <c r="EV13" i="3"/>
  <c r="EU13" i="3"/>
  <c r="ER13" i="3"/>
  <c r="EQ13" i="3"/>
  <c r="EN13" i="3"/>
  <c r="EM13" i="3"/>
  <c r="EJ13" i="3"/>
  <c r="EI13" i="3"/>
  <c r="EF13" i="3"/>
  <c r="EF2" i="3" s="1"/>
  <c r="EE13" i="3"/>
  <c r="EB13" i="3"/>
  <c r="EA13" i="3"/>
  <c r="DX13" i="3"/>
  <c r="DX2" i="3" s="1"/>
  <c r="DW13" i="3"/>
  <c r="DT13" i="3"/>
  <c r="DT2" i="3" s="1"/>
  <c r="DS13" i="3"/>
  <c r="CZ13" i="3"/>
  <c r="CY13" i="3"/>
  <c r="CR13" i="3"/>
  <c r="CQ13" i="3"/>
  <c r="BH13" i="3"/>
  <c r="BH2" i="3" s="1"/>
  <c r="BG13" i="3"/>
  <c r="BD13" i="3"/>
  <c r="BC13" i="3"/>
  <c r="AZ13" i="3"/>
  <c r="AY13" i="3"/>
  <c r="AV13" i="3"/>
  <c r="AU13" i="3"/>
  <c r="AR13" i="3"/>
  <c r="AQ13" i="3"/>
  <c r="AN13" i="3"/>
  <c r="AM13" i="3"/>
  <c r="AJ13" i="3"/>
  <c r="AI13" i="3"/>
  <c r="AF13" i="3"/>
  <c r="AE13" i="3"/>
  <c r="AB13" i="3"/>
  <c r="AB2" i="3" s="1"/>
  <c r="AA13" i="3"/>
  <c r="X13" i="3"/>
  <c r="W13" i="3"/>
  <c r="T13" i="3"/>
  <c r="T2" i="3" s="1"/>
  <c r="S13" i="3"/>
  <c r="I13" i="3"/>
  <c r="P13" i="3" s="1"/>
  <c r="G13" i="3"/>
  <c r="H13" i="3" s="1"/>
  <c r="F13" i="3"/>
  <c r="ER12" i="3"/>
  <c r="EQ12" i="3"/>
  <c r="DP12" i="3"/>
  <c r="DO12" i="3"/>
  <c r="I12" i="3"/>
  <c r="P12" i="3" s="1"/>
  <c r="G12" i="3"/>
  <c r="H12" i="3" s="1"/>
  <c r="F12" i="3"/>
  <c r="ER11" i="3"/>
  <c r="EQ11" i="3"/>
  <c r="DP11" i="3"/>
  <c r="DO11" i="3"/>
  <c r="I11" i="3"/>
  <c r="P11" i="3" s="1"/>
  <c r="G11" i="3"/>
  <c r="H11" i="3" s="1"/>
  <c r="F11" i="3"/>
  <c r="EJ10" i="3"/>
  <c r="EI10" i="3"/>
  <c r="AN10" i="3"/>
  <c r="AM10" i="3"/>
  <c r="AJ10" i="3"/>
  <c r="AI10" i="3"/>
  <c r="I10" i="3"/>
  <c r="P10" i="3" s="1"/>
  <c r="G10" i="3"/>
  <c r="H10" i="3" s="1"/>
  <c r="F10" i="3"/>
  <c r="FL9" i="3"/>
  <c r="FK9" i="3"/>
  <c r="AR9" i="3"/>
  <c r="AQ9" i="3"/>
  <c r="I9" i="3"/>
  <c r="P9" i="3" s="1"/>
  <c r="G9" i="3"/>
  <c r="H9" i="3" s="1"/>
  <c r="F9" i="3"/>
  <c r="FL8" i="3"/>
  <c r="FK8" i="3"/>
  <c r="FH8" i="3"/>
  <c r="FG8" i="3"/>
  <c r="I8" i="3"/>
  <c r="P8" i="3" s="1"/>
  <c r="G8" i="3"/>
  <c r="H8" i="3" s="1"/>
  <c r="F8" i="3"/>
  <c r="FL7" i="3"/>
  <c r="FK7" i="3"/>
  <c r="FH7" i="3"/>
  <c r="FG7" i="3"/>
  <c r="EZ7" i="3"/>
  <c r="EZ2" i="3" s="1"/>
  <c r="EY7" i="3"/>
  <c r="AR7" i="3"/>
  <c r="AQ7" i="3"/>
  <c r="I7" i="3"/>
  <c r="P7" i="3" s="1"/>
  <c r="G7" i="3"/>
  <c r="H7" i="3" s="1"/>
  <c r="F7" i="3"/>
  <c r="FH6" i="3"/>
  <c r="FG6" i="3"/>
  <c r="ER6" i="3"/>
  <c r="EQ6" i="3"/>
  <c r="EB6" i="3"/>
  <c r="EA6" i="3"/>
  <c r="AR6" i="3"/>
  <c r="AQ6" i="3"/>
  <c r="I6" i="3"/>
  <c r="P6" i="3" s="1"/>
  <c r="G6" i="3"/>
  <c r="H6" i="3" s="1"/>
  <c r="F6" i="3"/>
  <c r="ER5" i="3"/>
  <c r="EQ5" i="3"/>
  <c r="I5" i="3"/>
  <c r="P5" i="3" s="1"/>
  <c r="G5" i="3"/>
  <c r="H5" i="3" s="1"/>
  <c r="F5" i="3"/>
  <c r="FL4" i="3"/>
  <c r="FK4" i="3"/>
  <c r="FD4" i="3"/>
  <c r="FC4" i="3"/>
  <c r="ER4" i="3"/>
  <c r="EQ4" i="3"/>
  <c r="EJ4" i="3"/>
  <c r="EI4" i="3"/>
  <c r="DP4" i="3"/>
  <c r="DO4" i="3"/>
  <c r="CZ4" i="3"/>
  <c r="CY4" i="3"/>
  <c r="CR4" i="3"/>
  <c r="CQ4" i="3"/>
  <c r="AZ4" i="3"/>
  <c r="AY4" i="3"/>
  <c r="AV4" i="3"/>
  <c r="AU4" i="3"/>
  <c r="AN4" i="3"/>
  <c r="AM4" i="3"/>
  <c r="AJ4" i="3"/>
  <c r="AI4" i="3"/>
  <c r="AF4" i="3"/>
  <c r="AE4" i="3"/>
  <c r="X4" i="3"/>
  <c r="W4" i="3"/>
  <c r="I4" i="3"/>
  <c r="P4" i="3" s="1"/>
  <c r="G4" i="3"/>
  <c r="H4" i="3" s="1"/>
  <c r="F4" i="3"/>
  <c r="ER3" i="3"/>
  <c r="EQ3" i="3"/>
  <c r="I3" i="3"/>
  <c r="P3" i="3" s="1"/>
  <c r="G3" i="3"/>
  <c r="H3" i="3" s="1"/>
  <c r="F3" i="3"/>
  <c r="EV2" i="3" l="1"/>
  <c r="X2" i="3"/>
  <c r="AJ2" i="3"/>
  <c r="AV2" i="3"/>
  <c r="CR2" i="3"/>
  <c r="DP2" i="3"/>
  <c r="FL2" i="3"/>
  <c r="EB2" i="3"/>
  <c r="FH2" i="3"/>
  <c r="J58" i="3"/>
  <c r="J91" i="3"/>
  <c r="J93" i="3"/>
  <c r="ER2" i="3"/>
  <c r="AF2" i="3"/>
  <c r="AN2" i="3"/>
  <c r="AZ2" i="3"/>
  <c r="CZ2" i="3"/>
  <c r="EJ2" i="3"/>
  <c r="FD2" i="3"/>
  <c r="AR2" i="3"/>
  <c r="DD25" i="3"/>
  <c r="AZ90" i="3"/>
  <c r="BD2" i="3"/>
  <c r="J69" i="3"/>
  <c r="J84" i="3"/>
  <c r="EN115" i="3"/>
  <c r="J27" i="3"/>
  <c r="J28" i="3"/>
  <c r="J42" i="3"/>
  <c r="CZ65" i="3"/>
  <c r="J80" i="3"/>
  <c r="DP115" i="3"/>
  <c r="DO112" i="3" s="1"/>
  <c r="DX115" i="3"/>
  <c r="EF115" i="3"/>
  <c r="BD115" i="3"/>
  <c r="BC112" i="3" s="1"/>
  <c r="BX115" i="3"/>
  <c r="ER115" i="3"/>
  <c r="CI102" i="3"/>
  <c r="CE102" i="3"/>
  <c r="EB25" i="3"/>
  <c r="EA22" i="3" s="1"/>
  <c r="FH25" i="3"/>
  <c r="FG22" i="3" s="1"/>
  <c r="DX25" i="3"/>
  <c r="AN47" i="3"/>
  <c r="EF47" i="3"/>
  <c r="EE44" i="3" s="1"/>
  <c r="J54" i="3"/>
  <c r="CF65" i="3"/>
  <c r="AZ65" i="3"/>
  <c r="J77" i="3"/>
  <c r="AV115" i="3"/>
  <c r="BL115" i="3"/>
  <c r="BK112" i="3" s="1"/>
  <c r="FD115" i="3"/>
  <c r="FC112" i="3" s="1"/>
  <c r="BC102" i="3"/>
  <c r="J26" i="3"/>
  <c r="X25" i="3"/>
  <c r="V22" i="3" s="1"/>
  <c r="AR25" i="3"/>
  <c r="BD25" i="3"/>
  <c r="BC22" i="3" s="1"/>
  <c r="BX25" i="3"/>
  <c r="BW22" i="3" s="1"/>
  <c r="CZ25" i="3"/>
  <c r="CY22" i="3" s="1"/>
  <c r="AF25" i="3"/>
  <c r="AE22" i="3" s="1"/>
  <c r="CB25" i="3"/>
  <c r="CA22" i="3" s="1"/>
  <c r="CR25" i="3"/>
  <c r="CQ22" i="3" s="1"/>
  <c r="BT25" i="3"/>
  <c r="BS22" i="3" s="1"/>
  <c r="FD25" i="3"/>
  <c r="FC22" i="3" s="1"/>
  <c r="CN25" i="3"/>
  <c r="CM22" i="3" s="1"/>
  <c r="J67" i="3"/>
  <c r="EZ65" i="3"/>
  <c r="AF102" i="3"/>
  <c r="X105" i="3"/>
  <c r="X102" i="3" s="1"/>
  <c r="AN105" i="3"/>
  <c r="AN102" i="3" s="1"/>
  <c r="BH105" i="3"/>
  <c r="BG102" i="3" s="1"/>
  <c r="EF105" i="3"/>
  <c r="EE102" i="3" s="1"/>
  <c r="BW112" i="3"/>
  <c r="P118" i="3"/>
  <c r="X115" i="3"/>
  <c r="W112" i="3" s="1"/>
  <c r="AF115" i="3"/>
  <c r="AN115" i="3"/>
  <c r="AM112" i="3" s="1"/>
  <c r="AN112" i="3" s="1"/>
  <c r="J117" i="3"/>
  <c r="J34" i="3"/>
  <c r="J35" i="3"/>
  <c r="CJ47" i="3"/>
  <c r="J71" i="3"/>
  <c r="J79" i="3"/>
  <c r="AB65" i="3"/>
  <c r="J83" i="3"/>
  <c r="J107" i="3"/>
  <c r="AE112" i="3"/>
  <c r="DG112" i="3"/>
  <c r="FK112" i="3"/>
  <c r="FL105" i="3"/>
  <c r="FK102" i="3" s="1"/>
  <c r="J39" i="3"/>
  <c r="J57" i="3"/>
  <c r="J59" i="3"/>
  <c r="AY62" i="3"/>
  <c r="CE62" i="3"/>
  <c r="AV65" i="3"/>
  <c r="AU62" i="3" s="1"/>
  <c r="DD65" i="3"/>
  <c r="DC62" i="3" s="1"/>
  <c r="DX65" i="3"/>
  <c r="DW62" i="3" s="1"/>
  <c r="FL65" i="3"/>
  <c r="X65" i="3"/>
  <c r="W62" i="3" s="1"/>
  <c r="AN65" i="3"/>
  <c r="AM62" i="3" s="1"/>
  <c r="BL65" i="3"/>
  <c r="BK62" i="3" s="1"/>
  <c r="BT65" i="3"/>
  <c r="BS62" i="3" s="1"/>
  <c r="DH65" i="3"/>
  <c r="DP65" i="3"/>
  <c r="DO62" i="3" s="1"/>
  <c r="J73" i="3"/>
  <c r="EB90" i="3"/>
  <c r="ER90" i="3"/>
  <c r="EQ87" i="3" s="1"/>
  <c r="FH90" i="3"/>
  <c r="FG87" i="3" s="1"/>
  <c r="T105" i="3"/>
  <c r="T102" i="3" s="1"/>
  <c r="DL105" i="3"/>
  <c r="DK102" i="3" s="1"/>
  <c r="FD105" i="3"/>
  <c r="FC102" i="3" s="1"/>
  <c r="AJ105" i="3"/>
  <c r="AJ102" i="3" s="1"/>
  <c r="CR105" i="3"/>
  <c r="CQ102" i="3" s="1"/>
  <c r="CY102" i="3"/>
  <c r="ER105" i="3"/>
  <c r="EQ102" i="3" s="1"/>
  <c r="CV105" i="3"/>
  <c r="CU102" i="3" s="1"/>
  <c r="DP105" i="3"/>
  <c r="DO102" i="3" s="1"/>
  <c r="DX105" i="3"/>
  <c r="DW102" i="3" s="1"/>
  <c r="J110" i="3"/>
  <c r="CE112" i="3"/>
  <c r="EM112" i="3"/>
  <c r="CR115" i="3"/>
  <c r="CQ112" i="3" s="1"/>
  <c r="DL115" i="3"/>
  <c r="DK112" i="3" s="1"/>
  <c r="DT115" i="3"/>
  <c r="DS112" i="3" s="1"/>
  <c r="EB115" i="3"/>
  <c r="EA112" i="3" s="1"/>
  <c r="AJ115" i="3"/>
  <c r="AI112" i="3" s="1"/>
  <c r="AJ112" i="3" s="1"/>
  <c r="AR115" i="3"/>
  <c r="AQ112" i="3" s="1"/>
  <c r="AR112" i="3" s="1"/>
  <c r="AZ115" i="3"/>
  <c r="AY112" i="3" s="1"/>
  <c r="BH115" i="3"/>
  <c r="BT115" i="3"/>
  <c r="BS112" i="3" s="1"/>
  <c r="CA112" i="3"/>
  <c r="CI44" i="3"/>
  <c r="AB25" i="3"/>
  <c r="CJ25" i="3"/>
  <c r="CI22" i="3" s="1"/>
  <c r="CZ47" i="3"/>
  <c r="CY44" i="3" s="1"/>
  <c r="ER65" i="3"/>
  <c r="EQ62" i="3" s="1"/>
  <c r="CY112" i="3"/>
  <c r="DW22" i="3"/>
  <c r="EV105" i="3"/>
  <c r="EU102" i="3" s="1"/>
  <c r="DC22" i="3"/>
  <c r="BH25" i="3"/>
  <c r="J38" i="3"/>
  <c r="J41" i="3"/>
  <c r="J49" i="3"/>
  <c r="AJ65" i="3"/>
  <c r="AI62" i="3" s="1"/>
  <c r="J74" i="3"/>
  <c r="J75" i="3"/>
  <c r="J100" i="3"/>
  <c r="BK102" i="3"/>
  <c r="DC102" i="3"/>
  <c r="AU112" i="3"/>
  <c r="DC112" i="3"/>
  <c r="J116" i="3"/>
  <c r="J4" i="3"/>
  <c r="J6" i="3"/>
  <c r="J7" i="3"/>
  <c r="J8" i="3"/>
  <c r="J9" i="3"/>
  <c r="J10" i="3"/>
  <c r="J14" i="3"/>
  <c r="J15" i="3"/>
  <c r="J19" i="3"/>
  <c r="J20" i="3"/>
  <c r="T25" i="3"/>
  <c r="S22" i="3" s="1"/>
  <c r="AN25" i="3"/>
  <c r="AM22" i="3" s="1"/>
  <c r="AZ25" i="3"/>
  <c r="AY22" i="3" s="1"/>
  <c r="EJ25" i="3"/>
  <c r="EI22" i="3" s="1"/>
  <c r="EV25" i="3"/>
  <c r="EU22" i="3" s="1"/>
  <c r="DP47" i="3"/>
  <c r="DO44" i="3" s="1"/>
  <c r="H72" i="3"/>
  <c r="J72" i="3"/>
  <c r="CJ115" i="3"/>
  <c r="CI112" i="3" s="1"/>
  <c r="AA22" i="3"/>
  <c r="CB90" i="3"/>
  <c r="CA87" i="3" s="1"/>
  <c r="J3" i="3"/>
  <c r="J5" i="3"/>
  <c r="J11" i="3"/>
  <c r="J12" i="3"/>
  <c r="J13" i="3"/>
  <c r="J16" i="3"/>
  <c r="J17" i="3"/>
  <c r="J18" i="3"/>
  <c r="AQ22" i="3"/>
  <c r="AJ25" i="3"/>
  <c r="AI22" i="3" s="1"/>
  <c r="CV25" i="3"/>
  <c r="DL25" i="3"/>
  <c r="DK22" i="3" s="1"/>
  <c r="EV47" i="3"/>
  <c r="EU44" i="3" s="1"/>
  <c r="X47" i="3"/>
  <c r="W44" i="3" s="1"/>
  <c r="T90" i="3"/>
  <c r="S87" i="3" s="1"/>
  <c r="AB90" i="3"/>
  <c r="AA87" i="3" s="1"/>
  <c r="AB87" i="3" s="1"/>
  <c r="AJ90" i="3"/>
  <c r="BH90" i="3"/>
  <c r="BG87" i="3" s="1"/>
  <c r="BX90" i="3"/>
  <c r="BS102" i="3"/>
  <c r="T115" i="3"/>
  <c r="S112" i="3" s="1"/>
  <c r="BG22" i="3"/>
  <c r="AV25" i="3"/>
  <c r="AU22" i="3" s="1"/>
  <c r="BL25" i="3"/>
  <c r="BK22" i="3" s="1"/>
  <c r="ER25" i="3"/>
  <c r="EQ22" i="3" s="1"/>
  <c r="FL47" i="3"/>
  <c r="FK44" i="3" s="1"/>
  <c r="AY87" i="3"/>
  <c r="AV105" i="3"/>
  <c r="AU102" i="3" s="1"/>
  <c r="J29" i="3"/>
  <c r="DT25" i="3"/>
  <c r="DS22" i="3" s="1"/>
  <c r="EN25" i="3"/>
  <c r="EM22" i="3" s="1"/>
  <c r="J30" i="3"/>
  <c r="J31" i="3"/>
  <c r="J33" i="3"/>
  <c r="AV47" i="3"/>
  <c r="AU44" i="3" s="1"/>
  <c r="BD47" i="3"/>
  <c r="J51" i="3"/>
  <c r="BL47" i="3"/>
  <c r="BK44" i="3" s="1"/>
  <c r="BT47" i="3"/>
  <c r="BS44" i="3" s="1"/>
  <c r="CR47" i="3"/>
  <c r="CQ44" i="3" s="1"/>
  <c r="J52" i="3"/>
  <c r="DH47" i="3"/>
  <c r="DG44" i="3" s="1"/>
  <c r="DX47" i="3"/>
  <c r="DW44" i="3" s="1"/>
  <c r="CY62" i="3"/>
  <c r="FK62" i="3"/>
  <c r="J66" i="3"/>
  <c r="T65" i="3"/>
  <c r="S62" i="3" s="1"/>
  <c r="J68" i="3"/>
  <c r="EV65" i="3"/>
  <c r="EU62" i="3" s="1"/>
  <c r="J76" i="3"/>
  <c r="AF90" i="3"/>
  <c r="AE87" i="3" s="1"/>
  <c r="BL90" i="3"/>
  <c r="BK87" i="3" s="1"/>
  <c r="CR90" i="3"/>
  <c r="CQ87" i="3" s="1"/>
  <c r="CZ90" i="3"/>
  <c r="CY87" i="3" s="1"/>
  <c r="J94" i="3"/>
  <c r="J96" i="3"/>
  <c r="CV90" i="3"/>
  <c r="DL90" i="3"/>
  <c r="DK87" i="3" s="1"/>
  <c r="J98" i="3"/>
  <c r="BP90" i="3"/>
  <c r="BO87" i="3" s="1"/>
  <c r="CF90" i="3"/>
  <c r="AB105" i="3"/>
  <c r="AB102" i="3" s="1"/>
  <c r="BX105" i="3"/>
  <c r="BW102" i="3" s="1"/>
  <c r="DT105" i="3"/>
  <c r="DS102" i="3" s="1"/>
  <c r="EJ105" i="3"/>
  <c r="EI102" i="3" s="1"/>
  <c r="EZ105" i="3"/>
  <c r="EY102" i="3" s="1"/>
  <c r="P111" i="3"/>
  <c r="EY112" i="3"/>
  <c r="EN47" i="3"/>
  <c r="EM44" i="3" s="1"/>
  <c r="FD47" i="3"/>
  <c r="FC44" i="3" s="1"/>
  <c r="AA62" i="3"/>
  <c r="EY62" i="3"/>
  <c r="AF65" i="3"/>
  <c r="AE62" i="3" s="1"/>
  <c r="BP65" i="3"/>
  <c r="BO62" i="3" s="1"/>
  <c r="CV65" i="3"/>
  <c r="CU62" i="3" s="1"/>
  <c r="DL65" i="3"/>
  <c r="DK62" i="3" s="1"/>
  <c r="EB65" i="3"/>
  <c r="EA62" i="3" s="1"/>
  <c r="BW87" i="3"/>
  <c r="CN90" i="3"/>
  <c r="CM87" i="3" s="1"/>
  <c r="AZ105" i="3"/>
  <c r="AY102" i="3" s="1"/>
  <c r="EB105" i="3"/>
  <c r="EA102" i="3" s="1"/>
  <c r="EN105" i="3"/>
  <c r="EM102" i="3" s="1"/>
  <c r="FH105" i="3"/>
  <c r="FG102" i="3" s="1"/>
  <c r="BO112" i="3"/>
  <c r="EQ112" i="3"/>
  <c r="AB115" i="3"/>
  <c r="AA112" i="3" s="1"/>
  <c r="DW112" i="3"/>
  <c r="EE112" i="3"/>
  <c r="DH25" i="3"/>
  <c r="DG22" i="3" s="1"/>
  <c r="J32" i="3"/>
  <c r="BP25" i="3"/>
  <c r="BO22" i="3" s="1"/>
  <c r="CF25" i="3"/>
  <c r="CE22" i="3" s="1"/>
  <c r="J36" i="3"/>
  <c r="J37" i="3"/>
  <c r="J40" i="3"/>
  <c r="J48" i="3"/>
  <c r="BH47" i="3"/>
  <c r="BG44" i="3" s="1"/>
  <c r="CF47" i="3"/>
  <c r="CE44" i="3" s="1"/>
  <c r="CN47" i="3"/>
  <c r="CM44" i="3" s="1"/>
  <c r="CV47" i="3"/>
  <c r="CU44" i="3" s="1"/>
  <c r="DL47" i="3"/>
  <c r="DK44" i="3" s="1"/>
  <c r="DT47" i="3"/>
  <c r="DS44" i="3" s="1"/>
  <c r="J50" i="3"/>
  <c r="J53" i="3"/>
  <c r="AF47" i="3"/>
  <c r="AE44" i="3" s="1"/>
  <c r="J56" i="3"/>
  <c r="DG62" i="3"/>
  <c r="AR65" i="3"/>
  <c r="AQ62" i="3" s="1"/>
  <c r="CB65" i="3"/>
  <c r="CA62" i="3" s="1"/>
  <c r="CJ65" i="3"/>
  <c r="CI62" i="3" s="1"/>
  <c r="CR65" i="3"/>
  <c r="CQ62" i="3" s="1"/>
  <c r="EF65" i="3"/>
  <c r="EE62" i="3" s="1"/>
  <c r="EN65" i="3"/>
  <c r="EM62" i="3" s="1"/>
  <c r="FH65" i="3"/>
  <c r="FG62" i="3" s="1"/>
  <c r="J78" i="3"/>
  <c r="J81" i="3"/>
  <c r="J82" i="3"/>
  <c r="FL90" i="3"/>
  <c r="FK87" i="3" s="1"/>
  <c r="X90" i="3"/>
  <c r="W87" i="3" s="1"/>
  <c r="X87" i="3" s="1"/>
  <c r="AV90" i="3"/>
  <c r="AU87" i="3" s="1"/>
  <c r="EJ90" i="3"/>
  <c r="EI87" i="3" s="1"/>
  <c r="J95" i="3"/>
  <c r="J97" i="3"/>
  <c r="J99" i="3"/>
  <c r="FD90" i="3"/>
  <c r="FC87" i="3" s="1"/>
  <c r="J109" i="3"/>
  <c r="BG112" i="3"/>
  <c r="EI112" i="3"/>
  <c r="P21" i="3"/>
  <c r="CU22" i="3"/>
  <c r="P43" i="3"/>
  <c r="EF25" i="3"/>
  <c r="EE22" i="3" s="1"/>
  <c r="EZ25" i="3"/>
  <c r="EY22" i="3" s="1"/>
  <c r="T47" i="3"/>
  <c r="S44" i="3" s="1"/>
  <c r="AB47" i="3"/>
  <c r="AA44" i="3" s="1"/>
  <c r="AJ47" i="3"/>
  <c r="AI44" i="3" s="1"/>
  <c r="AR47" i="3"/>
  <c r="AQ44" i="3" s="1"/>
  <c r="AZ47" i="3"/>
  <c r="AY44" i="3" s="1"/>
  <c r="BP47" i="3"/>
  <c r="BO44" i="3" s="1"/>
  <c r="BX47" i="3"/>
  <c r="BW44" i="3" s="1"/>
  <c r="DD47" i="3"/>
  <c r="DC44" i="3" s="1"/>
  <c r="EB47" i="3"/>
  <c r="EA44" i="3" s="1"/>
  <c r="EJ47" i="3"/>
  <c r="EI44" i="3" s="1"/>
  <c r="ER47" i="3"/>
  <c r="EQ44" i="3" s="1"/>
  <c r="EZ47" i="3"/>
  <c r="EY44" i="3" s="1"/>
  <c r="FH47" i="3"/>
  <c r="FG44" i="3" s="1"/>
  <c r="J70" i="3"/>
  <c r="BX65" i="3"/>
  <c r="BW62" i="3" s="1"/>
  <c r="BC44" i="3"/>
  <c r="DP25" i="3"/>
  <c r="DO22" i="3" s="1"/>
  <c r="FL25" i="3"/>
  <c r="FK22" i="3" s="1"/>
  <c r="FL22" i="3" s="1"/>
  <c r="AM44" i="3"/>
  <c r="J55" i="3"/>
  <c r="P60" i="3"/>
  <c r="CB47" i="3"/>
  <c r="CA44" i="3" s="1"/>
  <c r="P85" i="3"/>
  <c r="BD65" i="3"/>
  <c r="BC62" i="3" s="1"/>
  <c r="FD65" i="3"/>
  <c r="FC62" i="3" s="1"/>
  <c r="EJ65" i="3"/>
  <c r="EI62" i="3" s="1"/>
  <c r="DT65" i="3"/>
  <c r="DS62" i="3" s="1"/>
  <c r="P101" i="3"/>
  <c r="BD90" i="3"/>
  <c r="BC87" i="3" s="1"/>
  <c r="EZ90" i="3"/>
  <c r="EY87" i="3" s="1"/>
  <c r="AR105" i="3"/>
  <c r="AQ102" i="3" s="1"/>
  <c r="CU112" i="3"/>
  <c r="BH65" i="3"/>
  <c r="BG62" i="3" s="1"/>
  <c r="CN65" i="3"/>
  <c r="CM62" i="3" s="1"/>
  <c r="BT90" i="3"/>
  <c r="BS87" i="3" s="1"/>
  <c r="DD90" i="3"/>
  <c r="DC87" i="3" s="1"/>
  <c r="EV90" i="3"/>
  <c r="EU87" i="3" s="1"/>
  <c r="AN90" i="3"/>
  <c r="AM87" i="3" s="1"/>
  <c r="CM112" i="3"/>
  <c r="FG112" i="3"/>
  <c r="AI87" i="3"/>
  <c r="CE87" i="3"/>
  <c r="CU87" i="3"/>
  <c r="EA87" i="3"/>
  <c r="AR90" i="3"/>
  <c r="AQ87" i="3" s="1"/>
  <c r="CJ90" i="3"/>
  <c r="CI87" i="3" s="1"/>
  <c r="DH90" i="3"/>
  <c r="DG87" i="3" s="1"/>
  <c r="DP90" i="3"/>
  <c r="DO87" i="3" s="1"/>
  <c r="DX90" i="3"/>
  <c r="DW87" i="3" s="1"/>
  <c r="EF90" i="3"/>
  <c r="EE87" i="3" s="1"/>
  <c r="EN90" i="3"/>
  <c r="EM87" i="3" s="1"/>
  <c r="DT90" i="3"/>
  <c r="DS87" i="3" s="1"/>
  <c r="J108" i="3"/>
</calcChain>
</file>

<file path=xl/sharedStrings.xml><?xml version="1.0" encoding="utf-8"?>
<sst xmlns="http://schemas.openxmlformats.org/spreadsheetml/2006/main" count="1345" uniqueCount="181">
  <si>
    <t>CLASIFICADOR POR OBJETO DEL GASTO</t>
  </si>
  <si>
    <t>ITEM</t>
  </si>
  <si>
    <t>CÓDIGO DANE</t>
  </si>
  <si>
    <t xml:space="preserve">DESCRIPCIÓN DEL BIEN Y/O SERVICIO </t>
  </si>
  <si>
    <t>UNIDAD MEDIDA</t>
  </si>
  <si>
    <t>EXISTENCIAS (STOCK - INVENTARIOS)</t>
  </si>
  <si>
    <t xml:space="preserve">NECESIDAD INICIAL </t>
  </si>
  <si>
    <t>CANT MINIMAS</t>
  </si>
  <si>
    <t>total</t>
  </si>
  <si>
    <t>LIMITACION</t>
  </si>
  <si>
    <t>UNSPSC (CCE)</t>
  </si>
  <si>
    <t>CÓDIGO MATERIAL SAP (OPCIONAL)</t>
  </si>
  <si>
    <t>VR UNIT IVA INCLUIDO</t>
  </si>
  <si>
    <t>Caja de Almacenamiento horizontal para documentos de gran formato: Material Cartón corrugado que cumpla con la NTC 4436:1998 y la NTC 5397. Resistencia mínima a la compresión vertical de 790 kgf/m. Resistencia mínima al aplastamiento horizontal de 2 kgf/cm2. Tamaño: Tapa de dimensiones externas 88.5 cm de largo,  62.5 cm de ancho y 8.5 cm de alto; Base de dimensiones externas 87.5 cm de largo, 60 cm de ancho y 8.5 cm de alto. Tapa con bisagra de apertura a 15 cm del borde Las dimensiones se ajustan al formato de la documentación. Recubrimiento interior de una película transparente de material inerte, PH de 7 a 8</t>
  </si>
  <si>
    <t>UN</t>
  </si>
  <si>
    <t>Notas Autoadhesivas Estándar/ Taco/ Bloque/ Cubo De Minimo 100 Hojas. Tamaño: minimo de 7.5 cms x 7.5 cms</t>
  </si>
  <si>
    <t>Papel Para Plotter: elaborado en Papel bond. Tamaño Rollo 107 cm - mínimo 40Mt / 90 Gramos.  Bond, Rollo</t>
  </si>
  <si>
    <t>Etiqueta para  plaquetizar activos fijos fabricada en poliestar plata 51x25 mm rollo por 2000 unidades. Rollo</t>
  </si>
  <si>
    <t>Sobre Carta: elaborado en Papel reciclado de mínimo de 60g. Tamaño: Carta, medidas aproximadas 22,5 x 29 cms. Características físicas: tipo solapa universal, sin autoadhesivo. Paquete X 100 unidades</t>
  </si>
  <si>
    <t>Paquete X 100 unidades</t>
  </si>
  <si>
    <t>Sobre de Correspondencia con ventanilla: Elaborado en papel bond minimo de 60g tamaño: oficio, caracteristicas fisicas: tipo solapa universal con ventanilla. Paquete X 100 unidades</t>
  </si>
  <si>
    <t>Sobre blanco Catalogo 1/2 Oficio 17,5 X 24 Cm Paquete x 100 unidades</t>
  </si>
  <si>
    <t>Paquete x 100 unidades</t>
  </si>
  <si>
    <t xml:space="preserve">carpeta blanca tipo folder   Pasta argollada 3 anillos de centro rígido referencia 105.  </t>
  </si>
  <si>
    <t>Carpeta catálogo de 3 aros, herraje redondo y en forma “D”, de  1″ (pulgadas), Bolsillo interior para ubicación temporal de documentos o accesorios, Bolsillo transparente exterior que permite personalizar la cubierta y el lomo.</t>
  </si>
  <si>
    <t>Carpeta catálogo de 3 aros, herraje redondo y en forma “D”, de  1.5″ (pulgadas) , Bolsillo interior para ubicación temporal de documentos o accesorios, Bolsillo transparente exterior que permite personalizar la cubierta y el lomo.</t>
  </si>
  <si>
    <t>Carpeta Tipo 4 Aletas En Cartulina Blanca Tipo Propalcote: Material Cartulina blanca con recubrimiento que contenga pigmentos (carbonatos) y ligantes desde la fabricación; cara interna mate, cara externa brillante; de pH neutro, con reserva alcalina; gramaje de 320 g/m2. El material debe cumplir con las especificaciones contenidas en la NTC 4436:1998 y NTC 5397 respecto el material con el cual se elaboran las carpetas. Dimensiones minimas aproximadas: Total - 69 cm de ancho y 69 cm de largo Base central - 22 cm de ancho y 35 cm de largo Aletas laterales - 22 cm de ancho y 35 cm de largo; 25 cm de ancho y 35 cm de largo Aletas superiores - 22 cm de ancho y 17 cm de largo. Cubierta anterior y posterior con solapas
laterales que doblan al interior
Grafado para 4 pliegues sobre cada solapa y una distancia entre pliegue de 1 cm de pulpa blanca.</t>
  </si>
  <si>
    <t>Libro de actas. Material: Papel bond mínimo entre 56 a 60g, tapa en cartón plastificado. Tamaño entre 32 a 34 cm largo por 20 a 23 de ancho para registro. Contenido minimo 100 folios rayados.</t>
  </si>
  <si>
    <t>Libro de actas. Material: Papel bond mínimo entre 56 a 60g, tapa en cartón plastificado. Tamaño entre 32 a 34 cm largo por 20 a 23 de ancho para registro. Contenido minimo 200 folios rayados.</t>
  </si>
  <si>
    <t>Libro de actas. Material: Papel bond mínimo entre 56 a 60g, tapa en cartón plastificado. Tamaño entre 32 a 34 cm largo por 20 a 23 de ancho para registro. Contenido minimo 300 folios rayados.</t>
  </si>
  <si>
    <t>Libro de actas. Material: Papel bond mínimo entre 56 a 60g, tapa en cartón plastificado. Tamaño entre 32 a 34 cm largo por 20 a 23 de ancho para registro. Contenido minimo 400 folios rayados.</t>
  </si>
  <si>
    <t xml:space="preserve">Block Blanco Cuadriculado: Material Papel bond blanco. Bond canario mínimo de 55 gr cuadriculado. Tamaño carta. Minimo de 50 hojas. </t>
  </si>
  <si>
    <t>Libreta Cuadriculado: Material: Papel bond de mínimo 56g/m2, tapas en cartón plastificado. Tamaño: Mínimo 16 x 23 cms.  argollado Doble o en posición vertical Contenido minimo: 70 hojas.</t>
  </si>
  <si>
    <t>Papel imantado  papel magnético color negro 
Grosor  .015", .020", .030", .045” 
Ancho  24", 24-3/8" 
Largo  50 ft., 100 ft., 200 ft. 
Tolerancia  Grosor ±.002" Ancho +.125" / -0"  Grosor ±0.05mm Ancho +3mm / -0mm 
Laminado  Vinil blanco mate, sin vinil y con adhesiva sensible a la presión 
ROLLO</t>
  </si>
  <si>
    <t>02-02-01-003-005</t>
  </si>
  <si>
    <t xml:space="preserve">OTROS PRODUCTOS QUÍMICOS; FIBRAS ARTIFICIALES </t>
  </si>
  <si>
    <t>02-02-01-003-005-01</t>
  </si>
  <si>
    <t>CANTIDAD</t>
  </si>
  <si>
    <t>Pegante En Barra: Composición Gelificante, glicerina, y polivinilpirrolidona en agua sin componentes tóxicos. Características físicas: forma redonda, cierre hermético. Contenido: mínimo 40 g</t>
  </si>
  <si>
    <t>Pegante Instantáneo: características físicas: adhesivo instantáneo transparente, con aplicador y tapa. Presentacion: minima 3 gr</t>
  </si>
  <si>
    <t>Pegante Líquido: No toxico y lavable con tapa dosificadora - esparcidora con cierre anti. Presentacion: envase minimo 225gr</t>
  </si>
  <si>
    <t xml:space="preserve">pegante pegante liquido blanco, seguro lavable, aplica claro y seca claro, con tapa dosificadora, largo 17 cm x ancho 8cm x alto 3,1 cm peso 0,26kg </t>
  </si>
  <si>
    <t>Corrector Líquido en Lápiz. Dimensión: Largo del lápiz entre 126 y 137 mm. Diámetro de la punta metálica entre 0,8 y 1 mm. Contenido minimo del recipiente de 7 a 12 ml</t>
  </si>
  <si>
    <t>Epson T664220-AL BOTELLA Epson T664220 CYAN L200-210-350-355-365-455-555-565-1300</t>
  </si>
  <si>
    <t>UNIDAD</t>
  </si>
  <si>
    <t>Epson T664120-AL BOTELLA Epson T664120 NEGRO L200-210-350-355-365-455-555-565-1300</t>
  </si>
  <si>
    <t>Epson T664320-AL BOTELLA Epson T664320 MAGENTA L200-210-350-355-365-455-555-565-1300</t>
  </si>
  <si>
    <t>Epson T664420-AL BOTELLA Epson T664420 AMARILLO L200-210-350-355-365-455-555-565-1300</t>
  </si>
  <si>
    <t xml:space="preserve">HP CF283A HP 83A CF283A Black Original LaserJet Toner Cartridge     </t>
  </si>
  <si>
    <t xml:space="preserve"> Ricoh 841768 Toner MP 2501SP 9.000 paginas Para  MP 2501SP</t>
  </si>
  <si>
    <t xml:space="preserve">HP CE285A HP 85A CE285A Black Original LaserJet Toner Cartridge     </t>
  </si>
  <si>
    <t>Cinta Epson impresora LX 300</t>
  </si>
  <si>
    <t>CARTUCHO IMPRESORA HP OFFICE JET PRO 8600 PLUSS</t>
  </si>
  <si>
    <t>TONER REF TK 3192 PARA IMPRESORA KYOCERA ECOSYS M3660</t>
  </si>
  <si>
    <t>TONER HP LASER JET P4014/P4015-P4515 M4555H MFP/ M455tMFP/M4555FskmMFP</t>
  </si>
  <si>
    <t>CARTUCHO TONER RICOH IM 550F-IM600F-IM600SRF</t>
  </si>
  <si>
    <t>DESCRIPCIÓN:   PAPELERÍA, ÚTILES DE ESCRITORIO Y OFICINA</t>
  </si>
  <si>
    <t xml:space="preserve">CLASIFICADOR POR OBJETO DEL GASTO </t>
  </si>
  <si>
    <t>NOMBRE CUENTA</t>
  </si>
  <si>
    <t>02-02-01-003-008</t>
  </si>
  <si>
    <t>OTROS BIENES TRANSPORTABLES (EXCEPTO PRODUCTOS METÁLICOS, MAQUINARIA Y EQUIPO)</t>
  </si>
  <si>
    <t>Bolígrafo Negro: Cuerpo plástico o polietileno translucido o color negro; punta metálica, con tapa, redondo, rectangular o hexagonal. Tinta color negro. Caja x 12 unidades</t>
  </si>
  <si>
    <t>Caja x 12 unidades</t>
  </si>
  <si>
    <t>Bolígrafo Rojo: Cuerpo plástico o polietileno translucido o color rojo; punta metálica, con tapa, redondo, rectangular o hexagonal.  Tinta color rojo. Caja x 12 unidades</t>
  </si>
  <si>
    <t>Lápiz de chequeo mina roja. Forma hexagonal o triangular con pintura barniz rojo con borrador asegurado en casquillo de metal sin bordes afilados ni cortantes. La mina no debe quebrarse y proporcionar trazos continuos y del mismo tono. Material: Madera reforestada con Borrador no tóxico en un extremo; mina Color rojo, entre 2.3 a 2.9 mm de diámetro; longitud entre 17.5 cm a 19.8 cm. Caja por 12 unidades</t>
  </si>
  <si>
    <t>Caja por 12 unidades</t>
  </si>
  <si>
    <t>Lápiz de escritura mina negra. Forma redonda, triangular o hexagonal Borrador asegurado en casquillo de metal o plástico sin bordes afilados ni cortantes. Material: Madera reforestada o resina sintética con borrador no tóxico en el extremo. Mina Color negro dureza HB o No 2; Longitud 17.8 - 19.7 cms y diámetro de minimo 7,2mm.  Caja por 12 unidades</t>
  </si>
  <si>
    <t>Marcador Borrable desechable: Material Cuerpo y tapa en polipropileno, Color: negro, azul, rojo, o verde Borrable; a base de alcohol, no mancha, para escribir sobre tableros porcelanizados o cualquier superficie lisa. Dimension aproximada: Longitud de cuerpo entre 115 - 155 mm y diámetro entre 12 - 18 mm. Punta gruesa biselada con trazo de 1,5mm a 5,8mm.  Caja minimo 10 unidades</t>
  </si>
  <si>
    <t>Caja minimo 10 unidades</t>
  </si>
  <si>
    <t>Marcador Permanente: Material Cuerpo y tapa en polipropileno, Tinta Color negro, verde, azul o rojo
Tinta indeleble a base de alcohol de secado rápido, calor y humedad, para escribir sobre cualquier superficie. Dimension: Longitud de cuerpo entre 120 - 155 mm, diámetro 12 - 18 mm. Punta gruesa biselada con trazo de 2,3 mm a 4,9 mm. Cierre hermético. Caja minimo 10 unidades</t>
  </si>
  <si>
    <t>Mina para Portaminas 0,7 mm HB: Material Superpolymerisadas/ Ultraresistentes para su protección contra la rotura. Tubo minimo x 12 minas</t>
  </si>
  <si>
    <t>Tubo minimo x 12 minas</t>
  </si>
  <si>
    <t>Mina para Portaminas 0,5 mm HB: Material Superpolymerisadas/ Ultraresistentes para su protección contra la rotura. Tubo minimo x 12 minas</t>
  </si>
  <si>
    <t>Mina Para Portaminas 2 Mm: Superpolymerisadas/ Ultraresistentes para su protección contra la rotura. Dureza: mínima HB. Tubo de 10 minas</t>
  </si>
  <si>
    <t>Tubo de 10 minas</t>
  </si>
  <si>
    <t>Portaminas 0,7Mm: elaborado en plástico. Características físicas: diámetro para mina de 0,7mm; Zona de agarre en caucho o plástico; Con borrador; Punta retráctil; Clip de sujeción.  Caja 12 unidades</t>
  </si>
  <si>
    <t>Caja 12 unidades</t>
  </si>
  <si>
    <t>Portaminas 2 Mm: elaborado en plástico. Características físicas: Diámetro para mina de 2 mm; Zona de agarre en caucho o plástico; Punta retráctil; Clip de sujeción.  Caja 12 unidades</t>
  </si>
  <si>
    <t>Resaltador Desechable: Material Filtrona en felpa acrílica o resina termoplástica. Características físicas: punta biselada, para realizar 2 trazos o 3 trazos. Rendimiento en metros Mínimo 130 mts. Caja X minimo 10 unidades</t>
  </si>
  <si>
    <t>Caja X minimo 10 unidades</t>
  </si>
  <si>
    <t>02-02-01-003</t>
  </si>
  <si>
    <t>PRODUCTOS DE CAUCHO Y PLÁSTICO</t>
  </si>
  <si>
    <t>02-02-01-003-006-04</t>
  </si>
  <si>
    <r>
      <t xml:space="preserve">Funda protectora de plástico. </t>
    </r>
    <r>
      <rPr>
        <b/>
        <sz val="8"/>
        <rFont val="Arial Narrow"/>
        <family val="2"/>
      </rPr>
      <t>Tamaño carta.</t>
    </r>
    <r>
      <rPr>
        <sz val="8"/>
        <rFont val="Arial Narrow"/>
        <family val="2"/>
      </rPr>
      <t xml:space="preserve"> Fabricadas en polipropileno inerte tienen un PH neutro, calidad archivo y máxima transparencia Material: Polipropileno calibre 4 a 6 Carta. Paquete por 100 Unidades</t>
    </r>
  </si>
  <si>
    <t>Paquete por 100 Unidades</t>
  </si>
  <si>
    <r>
      <t>Funda protectora de plástico.</t>
    </r>
    <r>
      <rPr>
        <b/>
        <sz val="8"/>
        <rFont val="Arial Narrow"/>
        <family val="2"/>
      </rPr>
      <t xml:space="preserve"> Tamaño oficio</t>
    </r>
    <r>
      <rPr>
        <sz val="8"/>
        <rFont val="Arial Narrow"/>
        <family val="2"/>
      </rPr>
      <t>. Fabricadas en polipropileno inerte tienen un PH neutro, calidad archivo y máxima transparencia Material: Polipropileno calibre 4 a 6 Carta. Paquete por 100 Unidades</t>
    </r>
  </si>
  <si>
    <t>Banderitas-Mini-Banderitas- Señales Autoadhesivas: Material plastico, Tamaño 1/2 pulgadas o con un rango de minimo de 43mm * y máximo 13 mm, Colores surtidos. Banderitas mínimo de 100 y maximo 200 unidades. Con adhesivo en la punta y en una cara de la banderita.</t>
  </si>
  <si>
    <t xml:space="preserve">Cinta adhesiva ancha: con medidas aproximadamente de 48mm. Rollo por 100 mts. </t>
  </si>
  <si>
    <t xml:space="preserve">Cinta adhesiva ancha: con medidas aproximadamente de 48mm. Rollo por 300 mts. </t>
  </si>
  <si>
    <t>Cinta Adhesiva Mágica: Medidas apróximadas 18mm a 20mm. Rollo de 31 a 34 m</t>
  </si>
  <si>
    <t>Cinta adhesiva para enmascarar de 12mm. Rollo minimo 40mts</t>
  </si>
  <si>
    <t>Cinta adhesiva para enmascarar de 24mm. Rollo minimo 40mts</t>
  </si>
  <si>
    <t>Cinta Adhesiva Transparente de 12 mm. Rollo minimo 40mts</t>
  </si>
  <si>
    <t>Papel contact colores o plastico adhesivo de colores. Presentacion: Rollo de 45 cm x 20 m en colores básicos que se acuerdan con la Entidad Compradora</t>
  </si>
  <si>
    <t>Papel contact transparente o plástico adhesivo. Dimensión Rollo 45 cm x 20 m</t>
  </si>
  <si>
    <t>Bisturí 18mm Plástico: Material Plástico; cuchilla metálica, Dimensión Cuchilla - 18mm de ancho, Cuchilla corrediza y cambiable. Con bloqueo de cuchilla</t>
  </si>
  <si>
    <t>Bisturí 9mm: Material Planstico con cuchilla metálica. Dimensión de la Cuchilla 9mm de ancho. Cuchilla corrediza y cambiable con bloqueo de cuchilla</t>
  </si>
  <si>
    <t>Separador Plástico carta elaborado en Polipropileno flexible. Tamaño carta. Características físicas: 5 perforaciones laterales y Ceja de identificación. Paquete X 5 unidades</t>
  </si>
  <si>
    <t>Paquete X 5 unidades</t>
  </si>
  <si>
    <t>Separador Plástico Oficio elaborado en Polipropileno flexible. Tamaño Oficio. Características físicas: 5 perforaciones laterales y Ceja de identificación. Paquete X 5 unidades</t>
  </si>
  <si>
    <t>Bandas Elásticas Ref. 22: Material caucho. Paquete minimo x 25G</t>
  </si>
  <si>
    <t>Paquete minimo x 25G</t>
  </si>
  <si>
    <t>Borrador De Nata: Material No tóxico, Dimensión Medidas aproximadas 5.5 a 6.3 cm * 0.8 a 1 en el espesor * 1.9 a 2.3 cm. largo 5.5. Caja minimo 12 unidades</t>
  </si>
  <si>
    <t>Caja minimo 12 unidades</t>
  </si>
  <si>
    <t xml:space="preserve">Velobinds gancho color negro longitud 11/11 pins, ancho 2, capacidad hasta 500 hojas. PAQUETE </t>
  </si>
  <si>
    <t xml:space="preserve">velobinder Caratulas policover en diferentes colores de 15gramos x hoja, de superficie acanalada. </t>
  </si>
  <si>
    <t xml:space="preserve">CLASIFICADOR POR OBJETO DEL GASTO 
</t>
  </si>
  <si>
    <t>02-02-01-004</t>
  </si>
  <si>
    <t>PRODUCTOS METÁLICOS, MAQUINARIA Y EQUIPO</t>
  </si>
  <si>
    <t>PRODUCTOS METÁLICOS ELABORADOS (EXCEPTO MAQUINARIA Y EQUIPO)</t>
  </si>
  <si>
    <t>02-02-01-004-002</t>
  </si>
  <si>
    <t>Clip estándar pequeño plastificado: Material: Alambre metálico plastificado en polipropileno u otro material plástico. Caja x 100 unidades</t>
  </si>
  <si>
    <t>Caja x 100 unidades</t>
  </si>
  <si>
    <t>Clip estándar  platico de colores - clip stand platic color x200un se utiliza para sujeción de hojas de papel, alambre con recubrimiento superficial galvanizado que le va buena presentación y evita la oxidación. CAJA</t>
  </si>
  <si>
    <t>CAJA</t>
  </si>
  <si>
    <t>Clip Mariposa: Material Alambre metálico galvanizado.  Caja x 50 unidades</t>
  </si>
  <si>
    <t>Caja x 50 unidades</t>
  </si>
  <si>
    <t>Clip Mariposa Gigante: Material Alambre metálico galvanizado. Caja x 12 unidades</t>
  </si>
  <si>
    <t>Tajalápiz: en metal, con cuchilla de acero inoxidable. Características físicas: 1 orificio para minas de 2mm. Forma anatómica para uso manual</t>
  </si>
  <si>
    <t>Chinches: con punta fina de con cabeza recubierta en PVC. Caja x 50 unidades</t>
  </si>
  <si>
    <t>Repuesto Bisturí 18Mm. Material: metal Tamaño cuchilla 18mm de ancho. Paquete X 10 unidades</t>
  </si>
  <si>
    <t>Paquete X 10 unidades</t>
  </si>
  <si>
    <t>Repuesto Bisturí 9Mm: Material: metal
Tamaño cuchilla 9mm de ancho. Paquete X 10 unidades</t>
  </si>
  <si>
    <t>Tijeras Punta Roma: Material: Hoja de acero inoxidable. Dimensiones: mínimo 5 pulgadas de largo. Características físicas: mango ergonómico</t>
  </si>
  <si>
    <t xml:space="preserve">Gancho para grapadora o cosedora referencia No 26/6. Material: Alambre metálico galvanizado o cobrizado. Caja por 5000 unidades </t>
  </si>
  <si>
    <t>Caja por 5000 unidades (Ganchos)</t>
  </si>
  <si>
    <t>02-02-01-004-005</t>
  </si>
  <si>
    <t>MAQUINARIA DE OFICINA, CONTABILIDAD E INFORMÁTICA</t>
  </si>
  <si>
    <t>02-02-01-004-005-01</t>
  </si>
  <si>
    <t>Cosedora. Material: estructura metálica de alta resistencia. Tamaño: Medidas aproximadas de 186 mm largo x 64 mm
alto x 44 mm ancho. Grapas de referencia: 26/9. con capacadidad de cocido de 30 hojas.</t>
  </si>
  <si>
    <t>Cosedora Industrial. Profundidad de grapado: entre 60 a 130 mm aproxidamente. Cargue de grapas frontal. Con capacidad de cocido 170 hojas a la vez</t>
  </si>
  <si>
    <t>Sacaganchos Para Grapa elaborado en Acero cromado combinado con plástico ABS de gran resistencia. Caja</t>
  </si>
  <si>
    <t>Calculadora Escritorio 16 Dígitos: Capacidad de pantalla de 16 dígitos. Básica tipo escritorio.</t>
  </si>
  <si>
    <t>Padmouse: Con gel, de forma ergonómica y base antideslizante</t>
  </si>
  <si>
    <t>02-02-01-004-008</t>
  </si>
  <si>
    <t>APARATOS MÉDICOS, INSTRUMENTOS ÓPTICOS Y DE PRECISIÓN, RELOJES</t>
  </si>
  <si>
    <t>02-02-01-004-008-02</t>
  </si>
  <si>
    <t>Regla Plastica: elaborada en resinas plásticas de alta resistencia. Tamaño: Mínimo 30 mm x 30cm. Características físicas: identifica milímetros, centímetros, y pulgadas. Con borde biselado</t>
  </si>
  <si>
    <t>Regla Metálica Grande: elaborada en Aluminio anodizado. Tamaño: 50 cm de largo x 3 cm de ancho. Características físicas: milimetrada y biselada.</t>
  </si>
  <si>
    <t>1162559</t>
  </si>
  <si>
    <t>BR03</t>
  </si>
  <si>
    <t>ZONA03</t>
  </si>
  <si>
    <t>FUDRA4</t>
  </si>
  <si>
    <t xml:space="preserve">BIPIC </t>
  </si>
  <si>
    <t>BASER</t>
  </si>
  <si>
    <t>BAPOM</t>
  </si>
  <si>
    <t>GAULA</t>
  </si>
  <si>
    <t>BAMRO</t>
  </si>
  <si>
    <t>BAMOG</t>
  </si>
  <si>
    <t>BAPAL</t>
  </si>
  <si>
    <t>BICOD</t>
  </si>
  <si>
    <t>BIVEN</t>
  </si>
  <si>
    <t>BITER</t>
  </si>
  <si>
    <t>BR3</t>
  </si>
  <si>
    <t>JUZ 11</t>
  </si>
  <si>
    <t>JUZ 14</t>
  </si>
  <si>
    <t>JUZ3</t>
  </si>
  <si>
    <t>JUZ50</t>
  </si>
  <si>
    <t>JUZ 71</t>
  </si>
  <si>
    <t>JUZ52</t>
  </si>
  <si>
    <t xml:space="preserve">FISCAL 16 </t>
  </si>
  <si>
    <t>FISCAL 14</t>
  </si>
  <si>
    <t>JUZ 53</t>
  </si>
  <si>
    <t>ZONA 3</t>
  </si>
  <si>
    <t>DIM 16</t>
  </si>
  <si>
    <t>DIM 17</t>
  </si>
  <si>
    <t>DIM 18</t>
  </si>
  <si>
    <t>DIM 58</t>
  </si>
  <si>
    <t>FUDRA 04</t>
  </si>
  <si>
    <t>BADRA 10</t>
  </si>
  <si>
    <t>BADRA 11</t>
  </si>
  <si>
    <t>BADRA 12</t>
  </si>
  <si>
    <t>BADRE 4</t>
  </si>
  <si>
    <t>EJECA</t>
  </si>
  <si>
    <t>BRAID</t>
  </si>
  <si>
    <t>CECAT</t>
  </si>
  <si>
    <t>COAPO</t>
  </si>
  <si>
    <t>BAMJO</t>
  </si>
  <si>
    <t>CENAC</t>
  </si>
  <si>
    <t>COMOL</t>
  </si>
  <si>
    <t>CECAU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</si>
</sst>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.00\ _€_-;\-* #,##0.00\ _€_-;_-* &quot;-&quot;??\ _€_-;_-@_-"/>
    <numFmt numFmtId="167" formatCode="_-* #.##0.00_-;\-* #.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FF0000"/>
      <name val="Arial Narrow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8857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48">
    <xf numFmtId="0" fontId="0" fillId="0" borderId="0" xfId="0"/>
    <xf numFmtId="43" fontId="3" fillId="0" borderId="0" xfId="1" applyFont="1" applyBorder="1"/>
    <xf numFmtId="44" fontId="3" fillId="2" borderId="0" xfId="2" applyFont="1" applyFill="1" applyBorder="1" applyAlignment="1">
      <alignment vertical="center"/>
    </xf>
    <xf numFmtId="0" fontId="3" fillId="0" borderId="0" xfId="0" applyFont="1"/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43" fontId="2" fillId="0" borderId="8" xfId="1" applyFont="1" applyBorder="1" applyAlignment="1">
      <alignment horizontal="center" vertical="center"/>
    </xf>
    <xf numFmtId="44" fontId="3" fillId="2" borderId="8" xfId="2" applyFont="1" applyFill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5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wrapText="1"/>
    </xf>
    <xf numFmtId="0" fontId="2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 applyProtection="1">
      <alignment horizontal="left" vertical="center" wrapText="1"/>
      <protection hidden="1"/>
    </xf>
    <xf numFmtId="0" fontId="3" fillId="5" borderId="9" xfId="0" applyFont="1" applyFill="1" applyBorder="1" applyAlignment="1" applyProtection="1">
      <alignment horizontal="center" vertical="center" wrapText="1"/>
      <protection hidden="1"/>
    </xf>
    <xf numFmtId="0" fontId="2" fillId="5" borderId="9" xfId="0" applyFont="1" applyFill="1" applyBorder="1" applyAlignment="1">
      <alignment horizontal="center" vertical="center"/>
    </xf>
    <xf numFmtId="0" fontId="3" fillId="5" borderId="0" xfId="0" applyFont="1" applyFill="1"/>
    <xf numFmtId="0" fontId="3" fillId="5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vertical="center" wrapText="1"/>
    </xf>
    <xf numFmtId="44" fontId="3" fillId="2" borderId="8" xfId="2" applyFont="1" applyFill="1" applyBorder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top" wrapText="1"/>
    </xf>
    <xf numFmtId="0" fontId="3" fillId="7" borderId="2" xfId="0" applyFont="1" applyFill="1" applyBorder="1" applyAlignment="1" applyProtection="1">
      <alignment horizontal="center" vertical="center" wrapText="1"/>
      <protection locked="0"/>
    </xf>
    <xf numFmtId="0" fontId="3" fillId="5" borderId="8" xfId="0" applyFont="1" applyFill="1" applyBorder="1" applyAlignment="1">
      <alignment horizontal="center" vertical="center"/>
    </xf>
    <xf numFmtId="0" fontId="3" fillId="0" borderId="8" xfId="0" applyFont="1" applyBorder="1" applyAlignment="1" applyProtection="1">
      <alignment vertical="center" wrapText="1"/>
      <protection hidden="1"/>
    </xf>
    <xf numFmtId="0" fontId="2" fillId="8" borderId="8" xfId="0" applyFont="1" applyFill="1" applyBorder="1" applyAlignment="1" applyProtection="1">
      <alignment horizontal="center" vertical="center" wrapText="1"/>
      <protection locked="0"/>
    </xf>
    <xf numFmtId="165" fontId="2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>
      <alignment horizontal="center" vertical="center"/>
    </xf>
    <xf numFmtId="0" fontId="2" fillId="9" borderId="8" xfId="0" applyFont="1" applyFill="1" applyBorder="1" applyAlignment="1" applyProtection="1">
      <alignment horizontal="center" vertical="center" wrapText="1"/>
      <protection locked="0"/>
    </xf>
    <xf numFmtId="0" fontId="2" fillId="11" borderId="8" xfId="0" applyFont="1" applyFill="1" applyBorder="1" applyAlignment="1">
      <alignment vertical="center" wrapText="1"/>
    </xf>
    <xf numFmtId="0" fontId="2" fillId="11" borderId="8" xfId="0" applyFont="1" applyFill="1" applyBorder="1" applyAlignment="1">
      <alignment horizontal="center" vertical="center" wrapText="1"/>
    </xf>
    <xf numFmtId="49" fontId="3" fillId="0" borderId="8" xfId="4" applyNumberFormat="1" applyFont="1" applyBorder="1" applyAlignment="1">
      <alignment horizontal="center" vertical="center" wrapText="1"/>
    </xf>
    <xf numFmtId="44" fontId="2" fillId="2" borderId="8" xfId="2" applyFont="1" applyFill="1" applyBorder="1" applyAlignment="1">
      <alignment horizontal="center" vertical="center" wrapText="1"/>
    </xf>
    <xf numFmtId="44" fontId="3" fillId="0" borderId="0" xfId="2" applyFont="1" applyFill="1" applyBorder="1" applyAlignment="1">
      <alignment vertical="center"/>
    </xf>
    <xf numFmtId="43" fontId="3" fillId="0" borderId="0" xfId="1" applyFont="1" applyBorder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3" fillId="0" borderId="0" xfId="1" applyFont="1"/>
    <xf numFmtId="0" fontId="8" fillId="12" borderId="2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4" borderId="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43" fontId="2" fillId="12" borderId="8" xfId="1" applyFont="1" applyFill="1" applyBorder="1" applyAlignment="1">
      <alignment horizontal="center" vertical="center" wrapText="1"/>
    </xf>
    <xf numFmtId="43" fontId="2" fillId="12" borderId="3" xfId="1" applyFont="1" applyFill="1" applyBorder="1" applyAlignment="1">
      <alignment horizontal="center" vertical="center" wrapText="1"/>
    </xf>
    <xf numFmtId="43" fontId="2" fillId="13" borderId="3" xfId="1" applyFont="1" applyFill="1" applyBorder="1" applyAlignment="1">
      <alignment horizontal="center" vertical="center" wrapText="1"/>
    </xf>
    <xf numFmtId="43" fontId="2" fillId="13" borderId="8" xfId="1" applyFont="1" applyFill="1" applyBorder="1" applyAlignment="1">
      <alignment horizontal="center" vertical="center" wrapText="1"/>
    </xf>
    <xf numFmtId="43" fontId="2" fillId="6" borderId="3" xfId="1" applyFont="1" applyFill="1" applyBorder="1" applyAlignment="1">
      <alignment horizontal="center" vertical="center" wrapText="1"/>
    </xf>
    <xf numFmtId="43" fontId="2" fillId="6" borderId="8" xfId="1" applyFont="1" applyFill="1" applyBorder="1" applyAlignment="1">
      <alignment horizontal="center" vertical="center" wrapText="1"/>
    </xf>
    <xf numFmtId="43" fontId="2" fillId="14" borderId="3" xfId="1" applyFont="1" applyFill="1" applyBorder="1" applyAlignment="1">
      <alignment horizontal="center" vertical="center" wrapText="1"/>
    </xf>
    <xf numFmtId="43" fontId="2" fillId="14" borderId="8" xfId="1" applyFont="1" applyFill="1" applyBorder="1" applyAlignment="1">
      <alignment horizontal="center" vertical="center" wrapText="1"/>
    </xf>
    <xf numFmtId="43" fontId="3" fillId="0" borderId="8" xfId="1" applyFont="1" applyBorder="1" applyAlignment="1">
      <alignment horizontal="center" vertical="center"/>
    </xf>
    <xf numFmtId="43" fontId="3" fillId="5" borderId="8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9" fillId="12" borderId="8" xfId="0" applyFont="1" applyFill="1" applyBorder="1" applyAlignment="1">
      <alignment horizontal="center" vertical="center"/>
    </xf>
    <xf numFmtId="43" fontId="9" fillId="12" borderId="8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/>
    </xf>
    <xf numFmtId="44" fontId="3" fillId="0" borderId="8" xfId="0" applyNumberFormat="1" applyFont="1" applyBorder="1" applyAlignment="1">
      <alignment horizontal="center" vertical="center"/>
    </xf>
    <xf numFmtId="44" fontId="2" fillId="2" borderId="5" xfId="2" applyFont="1" applyFill="1" applyBorder="1" applyAlignment="1">
      <alignment horizontal="center" vertical="center" wrapText="1"/>
    </xf>
    <xf numFmtId="44" fontId="2" fillId="2" borderId="3" xfId="2" applyFont="1" applyFill="1" applyBorder="1" applyAlignment="1">
      <alignment horizontal="center" vertical="center" wrapText="1"/>
    </xf>
    <xf numFmtId="44" fontId="3" fillId="4" borderId="0" xfId="2" applyFont="1" applyFill="1" applyBorder="1" applyAlignment="1">
      <alignment vertical="center"/>
    </xf>
    <xf numFmtId="44" fontId="2" fillId="2" borderId="15" xfId="2" applyFont="1" applyFill="1" applyBorder="1" applyAlignment="1">
      <alignment horizontal="center" vertical="center" wrapText="1"/>
    </xf>
    <xf numFmtId="44" fontId="2" fillId="2" borderId="10" xfId="2" applyFont="1" applyFill="1" applyBorder="1" applyAlignment="1">
      <alignment horizontal="center" vertical="center" wrapText="1"/>
    </xf>
    <xf numFmtId="44" fontId="2" fillId="2" borderId="2" xfId="2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44" fontId="2" fillId="2" borderId="9" xfId="2" applyFont="1" applyFill="1" applyBorder="1" applyAlignment="1">
      <alignment horizontal="center" vertical="center" wrapText="1"/>
    </xf>
    <xf numFmtId="44" fontId="2" fillId="2" borderId="14" xfId="2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2" borderId="12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1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44" fontId="2" fillId="2" borderId="8" xfId="2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43" fontId="2" fillId="10" borderId="8" xfId="1" applyFont="1" applyFill="1" applyBorder="1" applyAlignment="1">
      <alignment horizontal="center" vertical="center" wrapText="1"/>
    </xf>
    <xf numFmtId="43" fontId="2" fillId="10" borderId="1" xfId="1" applyFont="1" applyFill="1" applyBorder="1" applyAlignment="1">
      <alignment horizontal="center" vertical="center" wrapText="1"/>
    </xf>
    <xf numFmtId="43" fontId="2" fillId="10" borderId="2" xfId="1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 applyProtection="1">
      <alignment horizontal="center" vertical="center" wrapText="1"/>
      <protection locked="0"/>
    </xf>
    <xf numFmtId="0" fontId="3" fillId="9" borderId="1" xfId="0" applyFont="1" applyFill="1" applyBorder="1" applyAlignment="1" applyProtection="1">
      <alignment horizontal="center" vertical="center" wrapText="1"/>
      <protection locked="0"/>
    </xf>
    <xf numFmtId="0" fontId="3" fillId="9" borderId="2" xfId="0" applyFont="1" applyFill="1" applyBorder="1" applyAlignment="1" applyProtection="1">
      <alignment horizontal="center" vertical="center" wrapText="1"/>
      <protection locked="0"/>
    </xf>
    <xf numFmtId="0" fontId="2" fillId="9" borderId="8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8" borderId="8" xfId="0" applyFont="1" applyFill="1" applyBorder="1" applyAlignment="1" applyProtection="1">
      <alignment horizontal="center" vertical="center" wrapText="1"/>
      <protection locked="0"/>
    </xf>
    <xf numFmtId="9" fontId="3" fillId="8" borderId="8" xfId="3" applyFont="1" applyFill="1" applyBorder="1" applyAlignment="1" applyProtection="1">
      <alignment horizontal="center" vertical="center" wrapText="1"/>
      <protection locked="0"/>
    </xf>
    <xf numFmtId="0" fontId="2" fillId="8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 applyProtection="1">
      <alignment horizontal="center" vertical="center"/>
      <protection locked="0"/>
    </xf>
    <xf numFmtId="0" fontId="9" fillId="12" borderId="3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6" fillId="12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 applyProtection="1">
      <alignment horizontal="center" vertical="center" wrapText="1"/>
      <protection locked="0"/>
    </xf>
    <xf numFmtId="0" fontId="3" fillId="7" borderId="7" xfId="0" applyFont="1" applyFill="1" applyBorder="1" applyAlignment="1" applyProtection="1">
      <alignment horizontal="center" vertical="center" wrapText="1"/>
      <protection locked="0"/>
    </xf>
    <xf numFmtId="0" fontId="3" fillId="7" borderId="10" xfId="0" applyFont="1" applyFill="1" applyBorder="1" applyAlignment="1" applyProtection="1">
      <alignment horizontal="center" vertical="center" wrapText="1"/>
      <protection locked="0"/>
    </xf>
    <xf numFmtId="0" fontId="3" fillId="7" borderId="1" xfId="0" applyFont="1" applyFill="1" applyBorder="1" applyAlignment="1" applyProtection="1">
      <alignment horizontal="center" vertical="center" wrapText="1"/>
      <protection locked="0"/>
    </xf>
    <xf numFmtId="0" fontId="3" fillId="7" borderId="2" xfId="0" applyFont="1" applyFill="1" applyBorder="1" applyAlignment="1" applyProtection="1">
      <alignment horizontal="center" vertical="center" wrapText="1"/>
      <protection locked="0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7" borderId="2" xfId="0" applyFont="1" applyFill="1" applyBorder="1" applyAlignment="1" applyProtection="1">
      <alignment horizontal="left" wrapText="1"/>
      <protection locked="0"/>
    </xf>
    <xf numFmtId="0" fontId="3" fillId="7" borderId="3" xfId="0" applyFont="1" applyFill="1" applyBorder="1" applyAlignment="1" applyProtection="1">
      <alignment horizontal="center" vertical="center" wrapText="1"/>
      <protection locked="0"/>
    </xf>
    <xf numFmtId="0" fontId="9" fillId="12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43" fontId="2" fillId="12" borderId="8" xfId="1" applyFont="1" applyFill="1" applyBorder="1" applyAlignment="1">
      <alignment horizontal="center" vertical="center" wrapText="1"/>
    </xf>
    <xf numFmtId="0" fontId="6" fillId="12" borderId="4" xfId="0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Normal" xfId="0" builtinId="0"/>
    <cellStyle name="Normal 2" xfId="4" xr:uid="{8EADFD49-928A-4ABE-88DC-E6D754AE4421}"/>
    <cellStyle name="Porcentaje" xfId="3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4DF98CE7-274A-4772-B100-F6BCB144F56B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BA294D4E-84C2-4E88-83A4-2E62CEA204C3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8330B888-57E0-4B59-AFF0-F387F158282E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12A98DDF-58B3-47CF-8C77-642F0DDCDE7F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203B8863-6B28-4A12-B460-F10443C5AD01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86F933F8-A118-4AE1-8547-BAFA1793CB6D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DF1A10E3-D767-4829-80AC-1205D41CA2D4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59</xdr:row>
      <xdr:rowOff>0</xdr:rowOff>
    </xdr:from>
    <xdr:ext cx="4762" cy="276225"/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5779B009-0ACF-4823-9290-335FDEE88E1A}"/>
            </a:ext>
          </a:extLst>
        </xdr:cNvPr>
        <xdr:cNvSpPr txBox="1">
          <a:spLocks noChangeArrowheads="1"/>
        </xdr:cNvSpPr>
      </xdr:nvSpPr>
      <xdr:spPr bwMode="auto">
        <a:xfrm>
          <a:off x="4314825" y="282321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0</xdr:colOff>
      <xdr:row>47</xdr:row>
      <xdr:rowOff>0</xdr:rowOff>
    </xdr:from>
    <xdr:to>
      <xdr:col>2</xdr:col>
      <xdr:colOff>9525</xdr:colOff>
      <xdr:row>48</xdr:row>
      <xdr:rowOff>57150</xdr:rowOff>
    </xdr:to>
    <xdr:sp macro="" textlink="">
      <xdr:nvSpPr>
        <xdr:cNvPr id="10" name="Cuadro de texto 9">
          <a:extLst>
            <a:ext uri="{FF2B5EF4-FFF2-40B4-BE49-F238E27FC236}">
              <a16:creationId xmlns:a16="http://schemas.microsoft.com/office/drawing/2014/main" id="{B60036D9-38FA-4818-A290-1787E4041C74}"/>
            </a:ext>
          </a:extLst>
        </xdr:cNvPr>
        <xdr:cNvSpPr txBox="1">
          <a:spLocks noChangeArrowheads="1"/>
        </xdr:cNvSpPr>
      </xdr:nvSpPr>
      <xdr:spPr bwMode="auto">
        <a:xfrm>
          <a:off x="238125" y="19535775"/>
          <a:ext cx="9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2</xdr:col>
      <xdr:colOff>0</xdr:colOff>
      <xdr:row>47</xdr:row>
      <xdr:rowOff>0</xdr:rowOff>
    </xdr:from>
    <xdr:to>
      <xdr:col>2</xdr:col>
      <xdr:colOff>9525</xdr:colOff>
      <xdr:row>48</xdr:row>
      <xdr:rowOff>57150</xdr:rowOff>
    </xdr:to>
    <xdr:sp macro="" textlink="">
      <xdr:nvSpPr>
        <xdr:cNvPr id="11" name="Cuadro de texto 8">
          <a:extLst>
            <a:ext uri="{FF2B5EF4-FFF2-40B4-BE49-F238E27FC236}">
              <a16:creationId xmlns:a16="http://schemas.microsoft.com/office/drawing/2014/main" id="{00ACE0AC-D7B1-427E-8048-106D3772C6C8}"/>
            </a:ext>
          </a:extLst>
        </xdr:cNvPr>
        <xdr:cNvSpPr txBox="1">
          <a:spLocks noChangeArrowheads="1"/>
        </xdr:cNvSpPr>
      </xdr:nvSpPr>
      <xdr:spPr bwMode="auto">
        <a:xfrm>
          <a:off x="238125" y="19535775"/>
          <a:ext cx="9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10</xdr:col>
      <xdr:colOff>0</xdr:colOff>
      <xdr:row>55</xdr:row>
      <xdr:rowOff>0</xdr:rowOff>
    </xdr:from>
    <xdr:ext cx="4762" cy="276225"/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C8739AB-FEF4-4D00-B8ED-0160F5ABC8D9}"/>
            </a:ext>
          </a:extLst>
        </xdr:cNvPr>
        <xdr:cNvSpPr txBox="1">
          <a:spLocks noChangeArrowheads="1"/>
        </xdr:cNvSpPr>
      </xdr:nvSpPr>
      <xdr:spPr bwMode="auto">
        <a:xfrm>
          <a:off x="4314825" y="256889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55</xdr:row>
      <xdr:rowOff>0</xdr:rowOff>
    </xdr:from>
    <xdr:ext cx="4762" cy="276225"/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F9129DBA-2A5A-41C5-BD31-E216DAF562D1}"/>
            </a:ext>
          </a:extLst>
        </xdr:cNvPr>
        <xdr:cNvSpPr txBox="1">
          <a:spLocks noChangeArrowheads="1"/>
        </xdr:cNvSpPr>
      </xdr:nvSpPr>
      <xdr:spPr bwMode="auto">
        <a:xfrm>
          <a:off x="4314825" y="256889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55</xdr:row>
      <xdr:rowOff>0</xdr:rowOff>
    </xdr:from>
    <xdr:ext cx="4762" cy="276225"/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E9BE5504-E44B-4654-BFEE-C9E4F029C9AB}"/>
            </a:ext>
          </a:extLst>
        </xdr:cNvPr>
        <xdr:cNvSpPr txBox="1">
          <a:spLocks noChangeArrowheads="1"/>
        </xdr:cNvSpPr>
      </xdr:nvSpPr>
      <xdr:spPr bwMode="auto">
        <a:xfrm>
          <a:off x="4314825" y="256889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55</xdr:row>
      <xdr:rowOff>0</xdr:rowOff>
    </xdr:from>
    <xdr:ext cx="4762" cy="276225"/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5E9E30E5-AB56-4A70-8D01-D24402C19533}"/>
            </a:ext>
          </a:extLst>
        </xdr:cNvPr>
        <xdr:cNvSpPr txBox="1">
          <a:spLocks noChangeArrowheads="1"/>
        </xdr:cNvSpPr>
      </xdr:nvSpPr>
      <xdr:spPr bwMode="auto">
        <a:xfrm>
          <a:off x="4314825" y="256889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42</xdr:row>
      <xdr:rowOff>0</xdr:rowOff>
    </xdr:from>
    <xdr:ext cx="4762" cy="276225"/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3CE1D944-4645-4E1A-BE84-E85B8756F5FE}"/>
            </a:ext>
          </a:extLst>
        </xdr:cNvPr>
        <xdr:cNvSpPr txBox="1">
          <a:spLocks noChangeArrowheads="1"/>
        </xdr:cNvSpPr>
      </xdr:nvSpPr>
      <xdr:spPr bwMode="auto">
        <a:xfrm>
          <a:off x="4314825" y="1953577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42</xdr:row>
      <xdr:rowOff>0</xdr:rowOff>
    </xdr:from>
    <xdr:ext cx="4762" cy="276225"/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91BD6D7-CC8B-4350-A37F-9C79E199FBE9}"/>
            </a:ext>
          </a:extLst>
        </xdr:cNvPr>
        <xdr:cNvSpPr txBox="1">
          <a:spLocks noChangeArrowheads="1"/>
        </xdr:cNvSpPr>
      </xdr:nvSpPr>
      <xdr:spPr bwMode="auto">
        <a:xfrm>
          <a:off x="4314825" y="1953577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42</xdr:row>
      <xdr:rowOff>0</xdr:rowOff>
    </xdr:from>
    <xdr:ext cx="4762" cy="276225"/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20569D8B-BEA6-4D29-8597-39EA6333BB7C}"/>
            </a:ext>
          </a:extLst>
        </xdr:cNvPr>
        <xdr:cNvSpPr txBox="1">
          <a:spLocks noChangeArrowheads="1"/>
        </xdr:cNvSpPr>
      </xdr:nvSpPr>
      <xdr:spPr bwMode="auto">
        <a:xfrm>
          <a:off x="4314825" y="1953577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42</xdr:row>
      <xdr:rowOff>0</xdr:rowOff>
    </xdr:from>
    <xdr:ext cx="4762" cy="276225"/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9D472EAB-0B96-475F-B409-9E02FDC0A931}"/>
            </a:ext>
          </a:extLst>
        </xdr:cNvPr>
        <xdr:cNvSpPr txBox="1">
          <a:spLocks noChangeArrowheads="1"/>
        </xdr:cNvSpPr>
      </xdr:nvSpPr>
      <xdr:spPr bwMode="auto">
        <a:xfrm>
          <a:off x="4314825" y="1953577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4762" cy="276225"/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A3E33A3D-5318-491C-AC65-D043A97EDF0F}"/>
            </a:ext>
          </a:extLst>
        </xdr:cNvPr>
        <xdr:cNvSpPr txBox="1">
          <a:spLocks noChangeArrowheads="1"/>
        </xdr:cNvSpPr>
      </xdr:nvSpPr>
      <xdr:spPr bwMode="auto">
        <a:xfrm>
          <a:off x="4314825" y="1644015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4762" cy="276225"/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BDF4BDF0-37B5-42E0-B64E-89E198805ECC}"/>
            </a:ext>
          </a:extLst>
        </xdr:cNvPr>
        <xdr:cNvSpPr txBox="1">
          <a:spLocks noChangeArrowheads="1"/>
        </xdr:cNvSpPr>
      </xdr:nvSpPr>
      <xdr:spPr bwMode="auto">
        <a:xfrm>
          <a:off x="4314825" y="1644015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4762" cy="276225"/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4860E8BB-B500-4632-9820-3F4169150550}"/>
            </a:ext>
          </a:extLst>
        </xdr:cNvPr>
        <xdr:cNvSpPr txBox="1">
          <a:spLocks noChangeArrowheads="1"/>
        </xdr:cNvSpPr>
      </xdr:nvSpPr>
      <xdr:spPr bwMode="auto">
        <a:xfrm>
          <a:off x="4314825" y="1644015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4762" cy="276225"/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43BD5D69-07ED-4B78-8D80-4F13DE163446}"/>
            </a:ext>
          </a:extLst>
        </xdr:cNvPr>
        <xdr:cNvSpPr txBox="1">
          <a:spLocks noChangeArrowheads="1"/>
        </xdr:cNvSpPr>
      </xdr:nvSpPr>
      <xdr:spPr bwMode="auto">
        <a:xfrm>
          <a:off x="4314825" y="1644015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Nelson%20A/Downloads/ADJUDICACION%20PAPELERIA%20VF%202021%20TOTAL%2017-12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ISTORICO-COTIZACIONES"/>
      <sheetName val=" DISTRIBUCION UNIDADES VF"/>
      <sheetName val="DISTRIBUCION APALANCAMIENTO"/>
    </sheetNames>
    <sheetDataSet>
      <sheetData sheetId="0">
        <row r="30">
          <cell r="E30">
            <v>722304</v>
          </cell>
        </row>
        <row r="31">
          <cell r="E31">
            <v>722304</v>
          </cell>
        </row>
        <row r="32">
          <cell r="E32">
            <v>722304</v>
          </cell>
        </row>
        <row r="33">
          <cell r="E33">
            <v>722304</v>
          </cell>
        </row>
        <row r="34">
          <cell r="E34">
            <v>909600</v>
          </cell>
        </row>
        <row r="35">
          <cell r="E35">
            <v>909600</v>
          </cell>
        </row>
        <row r="36">
          <cell r="E36">
            <v>909600</v>
          </cell>
        </row>
        <row r="37">
          <cell r="E37">
            <v>900000</v>
          </cell>
        </row>
        <row r="38">
          <cell r="E38">
            <v>921600</v>
          </cell>
        </row>
        <row r="39">
          <cell r="E39">
            <v>1008000</v>
          </cell>
        </row>
        <row r="40">
          <cell r="E40">
            <v>891600</v>
          </cell>
        </row>
        <row r="41">
          <cell r="E41">
            <v>891600</v>
          </cell>
        </row>
        <row r="42">
          <cell r="E42">
            <v>878400</v>
          </cell>
        </row>
        <row r="43">
          <cell r="E43">
            <v>891600</v>
          </cell>
        </row>
        <row r="44">
          <cell r="E44">
            <v>1084936.25</v>
          </cell>
        </row>
        <row r="45">
          <cell r="E45">
            <v>1042800</v>
          </cell>
        </row>
        <row r="46">
          <cell r="E46">
            <v>612000</v>
          </cell>
        </row>
        <row r="47">
          <cell r="E47">
            <v>714960</v>
          </cell>
        </row>
        <row r="48">
          <cell r="E48">
            <v>930960</v>
          </cell>
        </row>
        <row r="49">
          <cell r="E49">
            <v>401760</v>
          </cell>
        </row>
        <row r="50">
          <cell r="E50">
            <v>1854000</v>
          </cell>
        </row>
        <row r="51">
          <cell r="E51">
            <v>108000</v>
          </cell>
        </row>
        <row r="52">
          <cell r="E52">
            <v>108000</v>
          </cell>
        </row>
        <row r="53">
          <cell r="E53">
            <v>108000</v>
          </cell>
        </row>
        <row r="54">
          <cell r="E54">
            <v>108000</v>
          </cell>
        </row>
        <row r="55">
          <cell r="E55">
            <v>302967</v>
          </cell>
        </row>
        <row r="56">
          <cell r="E56">
            <v>71280</v>
          </cell>
        </row>
        <row r="57">
          <cell r="E57">
            <v>71280</v>
          </cell>
        </row>
        <row r="58">
          <cell r="E58">
            <v>931680</v>
          </cell>
        </row>
        <row r="59">
          <cell r="E59">
            <v>182160</v>
          </cell>
        </row>
        <row r="60">
          <cell r="E60">
            <v>71280</v>
          </cell>
        </row>
        <row r="61">
          <cell r="E61">
            <v>71280</v>
          </cell>
        </row>
        <row r="62">
          <cell r="E62">
            <v>71280</v>
          </cell>
        </row>
        <row r="63">
          <cell r="E63">
            <v>71280</v>
          </cell>
        </row>
        <row r="64">
          <cell r="E64">
            <v>71280</v>
          </cell>
        </row>
        <row r="65">
          <cell r="E65">
            <v>71280</v>
          </cell>
        </row>
        <row r="66">
          <cell r="E66">
            <v>71280</v>
          </cell>
        </row>
        <row r="67">
          <cell r="E67">
            <v>180000</v>
          </cell>
        </row>
        <row r="69">
          <cell r="E69">
            <v>96307.25</v>
          </cell>
        </row>
        <row r="70">
          <cell r="E70">
            <v>96307.25</v>
          </cell>
        </row>
        <row r="71">
          <cell r="E71">
            <v>96307.25</v>
          </cell>
        </row>
        <row r="72">
          <cell r="E72">
            <v>96307.25</v>
          </cell>
        </row>
        <row r="73">
          <cell r="E73">
            <v>121280</v>
          </cell>
        </row>
        <row r="74">
          <cell r="E74">
            <v>121280</v>
          </cell>
        </row>
        <row r="75">
          <cell r="E75">
            <v>121280</v>
          </cell>
        </row>
        <row r="76">
          <cell r="E76">
            <v>120000</v>
          </cell>
        </row>
        <row r="77">
          <cell r="E77">
            <v>122880</v>
          </cell>
        </row>
        <row r="78">
          <cell r="E78">
            <v>134400</v>
          </cell>
        </row>
        <row r="79">
          <cell r="E79">
            <v>118880</v>
          </cell>
        </row>
        <row r="80">
          <cell r="E80">
            <v>118880</v>
          </cell>
        </row>
        <row r="81">
          <cell r="E81">
            <v>117120</v>
          </cell>
        </row>
        <row r="82">
          <cell r="E82">
            <v>118880</v>
          </cell>
        </row>
        <row r="83">
          <cell r="E83">
            <v>144658.25</v>
          </cell>
        </row>
        <row r="84">
          <cell r="E84">
            <v>139040</v>
          </cell>
        </row>
        <row r="85">
          <cell r="E85">
            <v>81600</v>
          </cell>
        </row>
        <row r="86">
          <cell r="E86">
            <v>95328</v>
          </cell>
        </row>
        <row r="87">
          <cell r="E87">
            <v>124128</v>
          </cell>
        </row>
        <row r="88">
          <cell r="E88">
            <v>53568</v>
          </cell>
        </row>
        <row r="89">
          <cell r="E89">
            <v>247200</v>
          </cell>
        </row>
        <row r="90">
          <cell r="E90">
            <v>14400</v>
          </cell>
        </row>
        <row r="91">
          <cell r="E91">
            <v>14400</v>
          </cell>
        </row>
        <row r="92">
          <cell r="E92">
            <v>14400</v>
          </cell>
        </row>
        <row r="93">
          <cell r="E93">
            <v>14400</v>
          </cell>
        </row>
        <row r="94">
          <cell r="E94">
            <v>40395.5</v>
          </cell>
        </row>
        <row r="95">
          <cell r="E95">
            <v>9504</v>
          </cell>
        </row>
        <row r="96">
          <cell r="E96">
            <v>9504</v>
          </cell>
        </row>
        <row r="97">
          <cell r="E97">
            <v>124224</v>
          </cell>
        </row>
        <row r="98">
          <cell r="E98">
            <v>24288</v>
          </cell>
        </row>
        <row r="99">
          <cell r="E99">
            <v>9504</v>
          </cell>
        </row>
        <row r="100">
          <cell r="E100">
            <v>9504</v>
          </cell>
        </row>
        <row r="101">
          <cell r="E101">
            <v>9504</v>
          </cell>
        </row>
        <row r="102">
          <cell r="E102">
            <v>9504</v>
          </cell>
        </row>
        <row r="103">
          <cell r="E103">
            <v>9504</v>
          </cell>
        </row>
        <row r="104">
          <cell r="E104">
            <v>9504</v>
          </cell>
        </row>
        <row r="105">
          <cell r="E105">
            <v>9504</v>
          </cell>
        </row>
        <row r="106">
          <cell r="E106">
            <v>24000</v>
          </cell>
        </row>
        <row r="108">
          <cell r="E108">
            <v>216691.25</v>
          </cell>
        </row>
        <row r="109">
          <cell r="E109">
            <v>216691.25</v>
          </cell>
        </row>
        <row r="110">
          <cell r="E110">
            <v>216691.25</v>
          </cell>
        </row>
        <row r="111">
          <cell r="E111">
            <v>216691.25</v>
          </cell>
        </row>
        <row r="112">
          <cell r="E112">
            <v>272880</v>
          </cell>
        </row>
        <row r="113">
          <cell r="E113">
            <v>272880</v>
          </cell>
        </row>
        <row r="114">
          <cell r="E114">
            <v>272880</v>
          </cell>
        </row>
        <row r="115">
          <cell r="E115">
            <v>270000</v>
          </cell>
        </row>
        <row r="116">
          <cell r="E116">
            <v>276480</v>
          </cell>
        </row>
        <row r="117">
          <cell r="E117">
            <v>302400</v>
          </cell>
        </row>
        <row r="118">
          <cell r="E118">
            <v>267480</v>
          </cell>
        </row>
        <row r="119">
          <cell r="E119">
            <v>267480</v>
          </cell>
        </row>
        <row r="120">
          <cell r="E120">
            <v>263520</v>
          </cell>
        </row>
        <row r="121">
          <cell r="E121">
            <v>267480</v>
          </cell>
        </row>
        <row r="122">
          <cell r="E122">
            <v>325481</v>
          </cell>
        </row>
        <row r="123">
          <cell r="E123">
            <v>312840</v>
          </cell>
        </row>
        <row r="124">
          <cell r="E124">
            <v>183600</v>
          </cell>
        </row>
        <row r="125">
          <cell r="E125">
            <v>214488</v>
          </cell>
        </row>
        <row r="126">
          <cell r="E126">
            <v>279288</v>
          </cell>
        </row>
        <row r="127">
          <cell r="E127">
            <v>120528</v>
          </cell>
        </row>
        <row r="128">
          <cell r="E128">
            <v>556200</v>
          </cell>
        </row>
        <row r="129">
          <cell r="E129">
            <v>32400</v>
          </cell>
        </row>
        <row r="130">
          <cell r="E130">
            <v>32400</v>
          </cell>
        </row>
        <row r="131">
          <cell r="E131">
            <v>32400</v>
          </cell>
        </row>
        <row r="132">
          <cell r="E132">
            <v>32400</v>
          </cell>
        </row>
        <row r="133">
          <cell r="E133">
            <v>90890</v>
          </cell>
        </row>
        <row r="134">
          <cell r="E134">
            <v>21384</v>
          </cell>
        </row>
        <row r="135">
          <cell r="E135">
            <v>21384</v>
          </cell>
        </row>
        <row r="136">
          <cell r="E136">
            <v>279504</v>
          </cell>
        </row>
        <row r="137">
          <cell r="E137">
            <v>54648</v>
          </cell>
        </row>
        <row r="138">
          <cell r="E138">
            <v>21384</v>
          </cell>
        </row>
        <row r="139">
          <cell r="E139">
            <v>21384</v>
          </cell>
        </row>
        <row r="140">
          <cell r="E140">
            <v>21384</v>
          </cell>
        </row>
        <row r="141">
          <cell r="E141">
            <v>21384</v>
          </cell>
        </row>
        <row r="142">
          <cell r="E142">
            <v>21384</v>
          </cell>
        </row>
        <row r="143">
          <cell r="E143">
            <v>21384</v>
          </cell>
        </row>
        <row r="144">
          <cell r="E144">
            <v>21384</v>
          </cell>
        </row>
        <row r="145">
          <cell r="E145">
            <v>54000</v>
          </cell>
        </row>
        <row r="147">
          <cell r="E147">
            <v>294940.75</v>
          </cell>
        </row>
        <row r="148">
          <cell r="E148">
            <v>294940.75</v>
          </cell>
        </row>
        <row r="149">
          <cell r="E149">
            <v>294940.75</v>
          </cell>
        </row>
        <row r="150">
          <cell r="E150">
            <v>294940.75</v>
          </cell>
        </row>
        <row r="151">
          <cell r="E151">
            <v>371420</v>
          </cell>
        </row>
        <row r="152">
          <cell r="E152">
            <v>371420</v>
          </cell>
        </row>
        <row r="153">
          <cell r="E153">
            <v>371420</v>
          </cell>
        </row>
        <row r="154">
          <cell r="E154">
            <v>367500</v>
          </cell>
        </row>
        <row r="155">
          <cell r="E155">
            <v>376320</v>
          </cell>
        </row>
        <row r="156">
          <cell r="E156">
            <v>411600</v>
          </cell>
        </row>
        <row r="157">
          <cell r="E157">
            <v>364070</v>
          </cell>
        </row>
        <row r="158">
          <cell r="E158">
            <v>364070</v>
          </cell>
        </row>
        <row r="159">
          <cell r="E159">
            <v>358680</v>
          </cell>
        </row>
        <row r="160">
          <cell r="E160">
            <v>364070</v>
          </cell>
        </row>
        <row r="161">
          <cell r="E161">
            <v>443015.5</v>
          </cell>
        </row>
        <row r="162">
          <cell r="E162">
            <v>425810</v>
          </cell>
        </row>
        <row r="163">
          <cell r="E163">
            <v>249900</v>
          </cell>
        </row>
        <row r="164">
          <cell r="E164">
            <v>291942</v>
          </cell>
        </row>
        <row r="165">
          <cell r="E165">
            <v>380142</v>
          </cell>
        </row>
        <row r="166">
          <cell r="E166">
            <v>164052</v>
          </cell>
        </row>
        <row r="167">
          <cell r="E167">
            <v>757050</v>
          </cell>
        </row>
        <row r="168">
          <cell r="E168">
            <v>44100</v>
          </cell>
        </row>
        <row r="169">
          <cell r="E169">
            <v>44100</v>
          </cell>
        </row>
        <row r="170">
          <cell r="E170">
            <v>44100</v>
          </cell>
        </row>
        <row r="171">
          <cell r="E171">
            <v>44100</v>
          </cell>
        </row>
        <row r="172">
          <cell r="E172">
            <v>212077</v>
          </cell>
        </row>
        <row r="173">
          <cell r="E173">
            <v>29106</v>
          </cell>
        </row>
        <row r="174">
          <cell r="E174">
            <v>29106</v>
          </cell>
        </row>
        <row r="175">
          <cell r="E175">
            <v>380436</v>
          </cell>
        </row>
        <row r="176">
          <cell r="E176">
            <v>74382</v>
          </cell>
        </row>
        <row r="177">
          <cell r="E177">
            <v>29106</v>
          </cell>
        </row>
        <row r="178">
          <cell r="E178">
            <v>29106</v>
          </cell>
        </row>
        <row r="179">
          <cell r="E179">
            <v>29106</v>
          </cell>
        </row>
        <row r="180">
          <cell r="E180">
            <v>29106</v>
          </cell>
        </row>
        <row r="181">
          <cell r="E181">
            <v>29106</v>
          </cell>
        </row>
        <row r="182">
          <cell r="E182">
            <v>29106</v>
          </cell>
        </row>
        <row r="183">
          <cell r="E183">
            <v>29106</v>
          </cell>
        </row>
        <row r="184">
          <cell r="E184">
            <v>73500</v>
          </cell>
        </row>
        <row r="186">
          <cell r="E186">
            <v>288921.75</v>
          </cell>
        </row>
        <row r="187">
          <cell r="E187">
            <v>288921.75</v>
          </cell>
        </row>
        <row r="188">
          <cell r="E188">
            <v>288921.75</v>
          </cell>
        </row>
        <row r="189">
          <cell r="E189">
            <v>288921.75</v>
          </cell>
        </row>
        <row r="190">
          <cell r="E190">
            <v>363840</v>
          </cell>
        </row>
        <row r="191">
          <cell r="E191">
            <v>363840</v>
          </cell>
        </row>
        <row r="192">
          <cell r="E192">
            <v>363840</v>
          </cell>
        </row>
        <row r="193">
          <cell r="E193">
            <v>360000</v>
          </cell>
        </row>
        <row r="194">
          <cell r="E194">
            <v>368640</v>
          </cell>
        </row>
        <row r="195">
          <cell r="E195">
            <v>403200</v>
          </cell>
        </row>
        <row r="196">
          <cell r="E196">
            <v>356640</v>
          </cell>
        </row>
        <row r="197">
          <cell r="E197">
            <v>356640</v>
          </cell>
        </row>
        <row r="198">
          <cell r="E198">
            <v>351360</v>
          </cell>
        </row>
        <row r="199">
          <cell r="E199">
            <v>356640</v>
          </cell>
        </row>
        <row r="200">
          <cell r="E200">
            <v>433974.75</v>
          </cell>
        </row>
        <row r="201">
          <cell r="E201">
            <v>417120</v>
          </cell>
        </row>
        <row r="202">
          <cell r="E202">
            <v>244800</v>
          </cell>
        </row>
        <row r="203">
          <cell r="E203">
            <v>285984</v>
          </cell>
        </row>
        <row r="204">
          <cell r="E204">
            <v>372384</v>
          </cell>
        </row>
        <row r="205">
          <cell r="E205">
            <v>160704</v>
          </cell>
        </row>
        <row r="206">
          <cell r="E206">
            <v>741600</v>
          </cell>
        </row>
        <row r="207">
          <cell r="E207">
            <v>43200</v>
          </cell>
        </row>
        <row r="208">
          <cell r="E208">
            <v>43200</v>
          </cell>
        </row>
        <row r="209">
          <cell r="E209">
            <v>43200</v>
          </cell>
        </row>
        <row r="210">
          <cell r="E210">
            <v>43200</v>
          </cell>
        </row>
        <row r="211">
          <cell r="E211">
            <v>207748.75</v>
          </cell>
        </row>
        <row r="212">
          <cell r="E212">
            <v>28512</v>
          </cell>
        </row>
        <row r="213">
          <cell r="E213">
            <v>28512</v>
          </cell>
        </row>
        <row r="214">
          <cell r="E214">
            <v>372672</v>
          </cell>
        </row>
        <row r="215">
          <cell r="E215">
            <v>72864</v>
          </cell>
        </row>
        <row r="216">
          <cell r="E216">
            <v>28512</v>
          </cell>
        </row>
        <row r="217">
          <cell r="E217">
            <v>28512</v>
          </cell>
        </row>
        <row r="218">
          <cell r="E218">
            <v>28512</v>
          </cell>
        </row>
        <row r="219">
          <cell r="E219">
            <v>28512</v>
          </cell>
        </row>
        <row r="220">
          <cell r="E220">
            <v>28512</v>
          </cell>
        </row>
        <row r="221">
          <cell r="E221">
            <v>28512</v>
          </cell>
        </row>
        <row r="222">
          <cell r="E222">
            <v>28512</v>
          </cell>
        </row>
        <row r="223">
          <cell r="E223">
            <v>72000</v>
          </cell>
        </row>
        <row r="225">
          <cell r="E225">
            <v>18057.5</v>
          </cell>
        </row>
        <row r="226">
          <cell r="E226">
            <v>18057.5</v>
          </cell>
        </row>
        <row r="227">
          <cell r="E227">
            <v>18057.5</v>
          </cell>
        </row>
        <row r="228">
          <cell r="E228">
            <v>18057.5</v>
          </cell>
        </row>
        <row r="229">
          <cell r="E229">
            <v>22740</v>
          </cell>
        </row>
        <row r="230">
          <cell r="E230">
            <v>22740</v>
          </cell>
        </row>
        <row r="231">
          <cell r="E231">
            <v>22740</v>
          </cell>
        </row>
        <row r="232">
          <cell r="E232">
            <v>22500</v>
          </cell>
        </row>
        <row r="233">
          <cell r="E233">
            <v>23040</v>
          </cell>
        </row>
        <row r="234">
          <cell r="E234">
            <v>25200</v>
          </cell>
        </row>
        <row r="235">
          <cell r="E235">
            <v>22290</v>
          </cell>
        </row>
        <row r="236">
          <cell r="E236">
            <v>22290</v>
          </cell>
        </row>
        <row r="237">
          <cell r="E237">
            <v>21960</v>
          </cell>
        </row>
        <row r="238">
          <cell r="E238">
            <v>22290</v>
          </cell>
        </row>
        <row r="239">
          <cell r="E239">
            <v>27123.5</v>
          </cell>
        </row>
        <row r="240">
          <cell r="E240">
            <v>26070</v>
          </cell>
        </row>
        <row r="241">
          <cell r="E241">
            <v>15300</v>
          </cell>
        </row>
        <row r="242">
          <cell r="E242">
            <v>17874</v>
          </cell>
        </row>
        <row r="243">
          <cell r="E243">
            <v>23274</v>
          </cell>
        </row>
        <row r="244">
          <cell r="E244">
            <v>10044</v>
          </cell>
        </row>
        <row r="245">
          <cell r="E245">
            <v>46350</v>
          </cell>
        </row>
        <row r="246">
          <cell r="E246">
            <v>2700</v>
          </cell>
        </row>
        <row r="247">
          <cell r="E247">
            <v>2700</v>
          </cell>
        </row>
        <row r="248">
          <cell r="E248">
            <v>2700</v>
          </cell>
        </row>
        <row r="249">
          <cell r="E249">
            <v>2700</v>
          </cell>
        </row>
        <row r="250">
          <cell r="E250">
            <v>12984.25</v>
          </cell>
        </row>
        <row r="251">
          <cell r="E251">
            <v>1782</v>
          </cell>
        </row>
        <row r="252">
          <cell r="E252">
            <v>1782</v>
          </cell>
        </row>
        <row r="253">
          <cell r="E253">
            <v>23292</v>
          </cell>
        </row>
        <row r="254">
          <cell r="E254">
            <v>4554</v>
          </cell>
        </row>
        <row r="255">
          <cell r="E255">
            <v>1782</v>
          </cell>
        </row>
        <row r="256">
          <cell r="E256">
            <v>1782</v>
          </cell>
        </row>
        <row r="257">
          <cell r="E257">
            <v>1782</v>
          </cell>
        </row>
        <row r="258">
          <cell r="E258">
            <v>1782</v>
          </cell>
        </row>
        <row r="259">
          <cell r="E259">
            <v>1782</v>
          </cell>
        </row>
        <row r="260">
          <cell r="E260">
            <v>1782</v>
          </cell>
        </row>
        <row r="261">
          <cell r="E261">
            <v>1782</v>
          </cell>
        </row>
        <row r="262">
          <cell r="E262">
            <v>4500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C312-25DB-4741-AE46-EA5604A4C1AB}">
  <dimension ref="A1:FL128"/>
  <sheetViews>
    <sheetView tabSelected="1" workbookViewId="0">
      <selection activeCell="C7" sqref="C7"/>
    </sheetView>
  </sheetViews>
  <sheetFormatPr baseColWidth="10" defaultColWidth="11.5" defaultRowHeight="11" x14ac:dyDescent="0.15"/>
  <cols>
    <col min="1" max="1" width="3.33203125" style="3" bestFit="1" customWidth="1"/>
    <col min="2" max="2" width="6.5" style="3" hidden="1" customWidth="1"/>
    <col min="3" max="3" width="48.83203125" style="3" customWidth="1"/>
    <col min="4" max="4" width="17.5" style="3" hidden="1" customWidth="1"/>
    <col min="5" max="5" width="10.5" style="3" hidden="1" customWidth="1"/>
    <col min="6" max="6" width="14.5" style="3" hidden="1" customWidth="1"/>
    <col min="7" max="7" width="11.1640625" style="3" hidden="1" customWidth="1"/>
    <col min="8" max="8" width="9.5" style="3" hidden="1" customWidth="1"/>
    <col min="9" max="9" width="3.83203125" style="3" hidden="1" customWidth="1"/>
    <col min="10" max="10" width="9" style="3" hidden="1" customWidth="1"/>
    <col min="11" max="11" width="10.6640625" style="75" hidden="1" customWidth="1"/>
    <col min="12" max="12" width="17.1640625" style="3" hidden="1" customWidth="1"/>
    <col min="13" max="14" width="11.5" style="3" hidden="1" customWidth="1"/>
    <col min="15" max="15" width="9.5" style="2" hidden="1" customWidth="1"/>
    <col min="16" max="16" width="11" style="2" hidden="1" customWidth="1"/>
    <col min="17" max="17" width="9.5" style="63" bestFit="1" customWidth="1"/>
    <col min="18" max="18" width="7" style="63" bestFit="1" customWidth="1"/>
    <col min="19" max="19" width="9" style="63" bestFit="1" customWidth="1"/>
    <col min="20" max="20" width="9.1640625" style="63" hidden="1" customWidth="1"/>
    <col min="21" max="21" width="9.5" style="63" bestFit="1" customWidth="1"/>
    <col min="22" max="22" width="7.6640625" style="63" bestFit="1" customWidth="1"/>
    <col min="23" max="23" width="9.5" style="63" bestFit="1" customWidth="1"/>
    <col min="24" max="24" width="9.5" style="63" hidden="1" customWidth="1"/>
    <col min="25" max="25" width="9.5" style="63" bestFit="1" customWidth="1"/>
    <col min="26" max="26" width="7" style="63" bestFit="1" customWidth="1"/>
    <col min="27" max="27" width="9.5" style="63" bestFit="1" customWidth="1"/>
    <col min="28" max="28" width="9.1640625" style="63" hidden="1" customWidth="1"/>
    <col min="29" max="29" width="9.5" style="63" bestFit="1" customWidth="1"/>
    <col min="30" max="30" width="7" style="63" bestFit="1" customWidth="1"/>
    <col min="31" max="31" width="9.5" style="63" bestFit="1" customWidth="1"/>
    <col min="32" max="32" width="8.5" style="63" hidden="1" customWidth="1"/>
    <col min="33" max="33" width="9.5" style="63" bestFit="1" customWidth="1"/>
    <col min="34" max="34" width="7" style="63" bestFit="1" customWidth="1"/>
    <col min="35" max="35" width="9.5" style="63" bestFit="1" customWidth="1"/>
    <col min="36" max="36" width="9.1640625" style="63" hidden="1" customWidth="1"/>
    <col min="37" max="37" width="9.5" style="63" bestFit="1" customWidth="1"/>
    <col min="38" max="38" width="7" style="63" bestFit="1" customWidth="1"/>
    <col min="39" max="39" width="9.5" style="63" bestFit="1" customWidth="1"/>
    <col min="40" max="40" width="9.1640625" style="63" hidden="1" customWidth="1"/>
    <col min="41" max="41" width="9.5" style="63" bestFit="1" customWidth="1"/>
    <col min="42" max="42" width="7" style="63" bestFit="1" customWidth="1"/>
    <col min="43" max="43" width="9.5" style="63" bestFit="1" customWidth="1"/>
    <col min="44" max="44" width="9.1640625" style="63" hidden="1" customWidth="1"/>
    <col min="45" max="45" width="9.5" style="63" bestFit="1" customWidth="1"/>
    <col min="46" max="46" width="7" style="63" bestFit="1" customWidth="1"/>
    <col min="47" max="47" width="9.5" style="63" bestFit="1" customWidth="1"/>
    <col min="48" max="48" width="9.1640625" style="63" hidden="1" customWidth="1"/>
    <col min="49" max="49" width="9.5" style="63" bestFit="1" customWidth="1"/>
    <col min="50" max="50" width="7" style="63" bestFit="1" customWidth="1"/>
    <col min="51" max="51" width="9.5" style="63" bestFit="1" customWidth="1"/>
    <col min="52" max="52" width="9.1640625" style="63" hidden="1" customWidth="1"/>
    <col min="53" max="53" width="9.5" style="63" bestFit="1" customWidth="1"/>
    <col min="54" max="54" width="7" style="63" bestFit="1" customWidth="1"/>
    <col min="55" max="55" width="9.5" style="63" bestFit="1" customWidth="1"/>
    <col min="56" max="56" width="8.5" style="63" hidden="1" customWidth="1"/>
    <col min="57" max="57" width="9.5" style="63" bestFit="1" customWidth="1"/>
    <col min="58" max="58" width="7" style="63" bestFit="1" customWidth="1"/>
    <col min="59" max="59" width="9.5" style="63" bestFit="1" customWidth="1"/>
    <col min="60" max="60" width="9.5" style="63" hidden="1" customWidth="1"/>
    <col min="61" max="61" width="9.5" style="63" bestFit="1" customWidth="1"/>
    <col min="62" max="62" width="7" style="63" bestFit="1" customWidth="1"/>
    <col min="63" max="63" width="9.5" style="63" bestFit="1" customWidth="1"/>
    <col min="64" max="64" width="7.6640625" style="63" hidden="1" customWidth="1"/>
    <col min="65" max="65" width="9.5" style="63" bestFit="1" customWidth="1"/>
    <col min="66" max="66" width="7" style="63" bestFit="1" customWidth="1"/>
    <col min="67" max="67" width="9.5" style="63" bestFit="1" customWidth="1"/>
    <col min="68" max="68" width="7.6640625" style="63" hidden="1" customWidth="1"/>
    <col min="69" max="69" width="9.5" style="63" bestFit="1" customWidth="1"/>
    <col min="70" max="70" width="7" style="63" bestFit="1" customWidth="1"/>
    <col min="71" max="71" width="9.5" style="63" bestFit="1" customWidth="1"/>
    <col min="72" max="72" width="7.6640625" style="63" hidden="1" customWidth="1"/>
    <col min="73" max="73" width="9.5" style="63" bestFit="1" customWidth="1"/>
    <col min="74" max="74" width="7" style="63" bestFit="1" customWidth="1"/>
    <col min="75" max="75" width="9.5" style="63" bestFit="1" customWidth="1"/>
    <col min="76" max="76" width="7.6640625" style="63" hidden="1" customWidth="1"/>
    <col min="77" max="77" width="9.5" style="63" bestFit="1" customWidth="1"/>
    <col min="78" max="78" width="7" style="63" bestFit="1" customWidth="1"/>
    <col min="79" max="79" width="9.5" style="63" bestFit="1" customWidth="1"/>
    <col min="80" max="80" width="7.6640625" style="63" hidden="1" customWidth="1"/>
    <col min="81" max="81" width="9.5" style="63" bestFit="1" customWidth="1"/>
    <col min="82" max="82" width="7" style="63" bestFit="1" customWidth="1"/>
    <col min="83" max="83" width="9.5" style="63" bestFit="1" customWidth="1"/>
    <col min="84" max="84" width="7.6640625" style="63" hidden="1" customWidth="1"/>
    <col min="85" max="85" width="9.5" style="63" bestFit="1" customWidth="1"/>
    <col min="86" max="86" width="7" style="63" bestFit="1" customWidth="1"/>
    <col min="87" max="87" width="9.5" style="63" bestFit="1" customWidth="1"/>
    <col min="88" max="88" width="7.6640625" style="63" hidden="1" customWidth="1"/>
    <col min="89" max="89" width="9.5" style="63" bestFit="1" customWidth="1"/>
    <col min="90" max="90" width="7" style="63" bestFit="1" customWidth="1"/>
    <col min="91" max="91" width="9.5" style="63" bestFit="1" customWidth="1"/>
    <col min="92" max="92" width="7.6640625" style="63" hidden="1" customWidth="1"/>
    <col min="93" max="93" width="9.5" style="63" bestFit="1" customWidth="1"/>
    <col min="94" max="94" width="7" style="63" bestFit="1" customWidth="1"/>
    <col min="95" max="95" width="9.5" style="63" bestFit="1" customWidth="1"/>
    <col min="96" max="96" width="7.6640625" style="63" hidden="1" customWidth="1"/>
    <col min="97" max="97" width="9.5" style="63" bestFit="1" customWidth="1"/>
    <col min="98" max="98" width="7" style="63" bestFit="1" customWidth="1"/>
    <col min="99" max="99" width="9.5" style="63" bestFit="1" customWidth="1"/>
    <col min="100" max="100" width="8.5" style="63" hidden="1" customWidth="1"/>
    <col min="101" max="101" width="9.5" style="63" bestFit="1" customWidth="1"/>
    <col min="102" max="102" width="7" style="63" bestFit="1" customWidth="1"/>
    <col min="103" max="103" width="9.5" style="63" bestFit="1" customWidth="1"/>
    <col min="104" max="104" width="7.6640625" style="63" hidden="1" customWidth="1"/>
    <col min="105" max="105" width="9.5" style="63" bestFit="1" customWidth="1"/>
    <col min="106" max="106" width="7" style="63" bestFit="1" customWidth="1"/>
    <col min="107" max="107" width="9.5" style="63" bestFit="1" customWidth="1"/>
    <col min="108" max="108" width="7.6640625" style="63" hidden="1" customWidth="1"/>
    <col min="109" max="109" width="9.5" style="63" bestFit="1" customWidth="1"/>
    <col min="110" max="110" width="7" style="63" bestFit="1" customWidth="1"/>
    <col min="111" max="111" width="9.5" style="63" bestFit="1" customWidth="1"/>
    <col min="112" max="112" width="7.6640625" style="63" hidden="1" customWidth="1"/>
    <col min="113" max="113" width="9.5" style="63" bestFit="1" customWidth="1"/>
    <col min="114" max="114" width="7" style="63" bestFit="1" customWidth="1"/>
    <col min="115" max="115" width="9.5" style="63" bestFit="1" customWidth="1"/>
    <col min="116" max="116" width="7.6640625" style="63" hidden="1" customWidth="1"/>
    <col min="117" max="117" width="9.5" style="63" bestFit="1" customWidth="1"/>
    <col min="118" max="118" width="7" style="63" bestFit="1" customWidth="1"/>
    <col min="119" max="119" width="9.5" style="63" bestFit="1" customWidth="1"/>
    <col min="120" max="120" width="8.5" style="63" hidden="1" customWidth="1"/>
    <col min="121" max="121" width="9.5" style="63" bestFit="1" customWidth="1"/>
    <col min="122" max="122" width="7" style="63" bestFit="1" customWidth="1"/>
    <col min="123" max="123" width="9.5" style="63" bestFit="1" customWidth="1"/>
    <col min="124" max="124" width="8.5" style="63" hidden="1" customWidth="1"/>
    <col min="125" max="125" width="9.5" style="63" bestFit="1" customWidth="1"/>
    <col min="126" max="126" width="7" style="63" bestFit="1" customWidth="1"/>
    <col min="127" max="127" width="9.5" style="63" bestFit="1" customWidth="1"/>
    <col min="128" max="128" width="8.5" style="63" hidden="1" customWidth="1"/>
    <col min="129" max="129" width="9.5" style="63" bestFit="1" customWidth="1"/>
    <col min="130" max="130" width="7" style="63" bestFit="1" customWidth="1"/>
    <col min="131" max="131" width="9.5" style="63" bestFit="1" customWidth="1"/>
    <col min="132" max="132" width="8.5" style="63" hidden="1" customWidth="1"/>
    <col min="133" max="133" width="9.5" style="63" bestFit="1" customWidth="1"/>
    <col min="134" max="134" width="7" style="63" bestFit="1" customWidth="1"/>
    <col min="135" max="135" width="9.5" style="63" bestFit="1" customWidth="1"/>
    <col min="136" max="136" width="8.5" style="63" hidden="1" customWidth="1"/>
    <col min="137" max="137" width="9.5" style="63" bestFit="1" customWidth="1"/>
    <col min="138" max="138" width="7" style="63" bestFit="1" customWidth="1"/>
    <col min="139" max="139" width="9.5" style="63" bestFit="1" customWidth="1"/>
    <col min="140" max="140" width="8.5" style="63" hidden="1" customWidth="1"/>
    <col min="141" max="141" width="9.5" style="63" bestFit="1" customWidth="1"/>
    <col min="142" max="142" width="7" style="63" bestFit="1" customWidth="1"/>
    <col min="143" max="143" width="9.5" style="63" bestFit="1" customWidth="1"/>
    <col min="144" max="144" width="8.5" style="63" hidden="1" customWidth="1"/>
    <col min="145" max="145" width="9.5" style="63" bestFit="1" customWidth="1"/>
    <col min="146" max="146" width="7" style="63" bestFit="1" customWidth="1"/>
    <col min="147" max="147" width="9.5" style="63" bestFit="1" customWidth="1"/>
    <col min="148" max="148" width="8.5" style="63" hidden="1" customWidth="1"/>
    <col min="149" max="149" width="9.5" style="63" bestFit="1" customWidth="1"/>
    <col min="150" max="150" width="7" style="63" bestFit="1" customWidth="1"/>
    <col min="151" max="151" width="9.5" style="63" bestFit="1" customWidth="1"/>
    <col min="152" max="152" width="8.5" style="63" hidden="1" customWidth="1"/>
    <col min="153" max="153" width="9.5" style="63" bestFit="1" customWidth="1"/>
    <col min="154" max="154" width="7" style="63" bestFit="1" customWidth="1"/>
    <col min="155" max="155" width="9.5" style="63" bestFit="1" customWidth="1"/>
    <col min="156" max="156" width="8.5" style="63" hidden="1" customWidth="1"/>
    <col min="157" max="157" width="9.5" style="63" bestFit="1" customWidth="1"/>
    <col min="158" max="158" width="7" style="63" bestFit="1" customWidth="1"/>
    <col min="159" max="159" width="9.5" style="63" bestFit="1" customWidth="1"/>
    <col min="160" max="160" width="8.5" style="63" hidden="1" customWidth="1"/>
    <col min="161" max="161" width="9.5" style="63" bestFit="1" customWidth="1"/>
    <col min="162" max="162" width="7" style="63" bestFit="1" customWidth="1"/>
    <col min="163" max="163" width="9.5" style="63" bestFit="1" customWidth="1"/>
    <col min="164" max="164" width="9.5" style="63" hidden="1" customWidth="1"/>
    <col min="165" max="165" width="9.5" style="63" bestFit="1" customWidth="1"/>
    <col min="166" max="166" width="7" style="63" bestFit="1" customWidth="1"/>
    <col min="167" max="167" width="9.5" style="63" bestFit="1" customWidth="1"/>
    <col min="168" max="168" width="8.5" style="63" hidden="1" customWidth="1"/>
    <col min="169" max="16384" width="11.5" style="3"/>
  </cols>
  <sheetData>
    <row r="1" spans="1:168" ht="36" x14ac:dyDescent="0.15">
      <c r="A1" s="4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6" t="s">
        <v>6</v>
      </c>
      <c r="G1" s="6" t="s">
        <v>7</v>
      </c>
      <c r="H1" s="6"/>
      <c r="I1" s="6" t="s">
        <v>8</v>
      </c>
      <c r="J1" s="6" t="s">
        <v>9</v>
      </c>
      <c r="K1" s="5" t="s">
        <v>10</v>
      </c>
      <c r="L1" s="5" t="s">
        <v>11</v>
      </c>
      <c r="O1" s="85" t="s">
        <v>12</v>
      </c>
      <c r="P1" s="44"/>
      <c r="Q1" s="146" t="s">
        <v>143</v>
      </c>
      <c r="R1" s="146"/>
      <c r="S1" s="146"/>
      <c r="T1" s="146"/>
      <c r="U1" s="147" t="s">
        <v>144</v>
      </c>
      <c r="V1" s="94"/>
      <c r="W1" s="94"/>
      <c r="X1" s="95"/>
      <c r="Y1" s="93" t="s">
        <v>145</v>
      </c>
      <c r="Z1" s="94"/>
      <c r="AA1" s="94"/>
      <c r="AB1" s="95"/>
      <c r="AC1" s="93" t="s">
        <v>146</v>
      </c>
      <c r="AD1" s="94"/>
      <c r="AE1" s="94"/>
      <c r="AF1" s="95"/>
      <c r="AG1" s="93" t="s">
        <v>147</v>
      </c>
      <c r="AH1" s="94"/>
      <c r="AI1" s="94"/>
      <c r="AJ1" s="95"/>
      <c r="AK1" s="93" t="s">
        <v>148</v>
      </c>
      <c r="AL1" s="94"/>
      <c r="AM1" s="94"/>
      <c r="AN1" s="95"/>
      <c r="AO1" s="93" t="s">
        <v>149</v>
      </c>
      <c r="AP1" s="94"/>
      <c r="AQ1" s="94"/>
      <c r="AR1" s="95"/>
      <c r="AS1" s="93" t="s">
        <v>150</v>
      </c>
      <c r="AT1" s="94"/>
      <c r="AU1" s="94"/>
      <c r="AV1" s="95"/>
      <c r="AW1" s="93" t="s">
        <v>151</v>
      </c>
      <c r="AX1" s="94"/>
      <c r="AY1" s="94"/>
      <c r="AZ1" s="95"/>
      <c r="BA1" s="93" t="s">
        <v>152</v>
      </c>
      <c r="BB1" s="94"/>
      <c r="BC1" s="94"/>
      <c r="BD1" s="95"/>
      <c r="BE1" s="93" t="s">
        <v>153</v>
      </c>
      <c r="BF1" s="94"/>
      <c r="BG1" s="94"/>
      <c r="BH1" s="95"/>
      <c r="BI1" s="93" t="s">
        <v>154</v>
      </c>
      <c r="BJ1" s="94"/>
      <c r="BK1" s="94"/>
      <c r="BL1" s="95"/>
      <c r="BM1" s="93" t="s">
        <v>155</v>
      </c>
      <c r="BN1" s="94"/>
      <c r="BO1" s="94"/>
      <c r="BP1" s="95"/>
      <c r="BQ1" s="93" t="s">
        <v>156</v>
      </c>
      <c r="BR1" s="94"/>
      <c r="BS1" s="94"/>
      <c r="BT1" s="95"/>
      <c r="BU1" s="93" t="s">
        <v>157</v>
      </c>
      <c r="BV1" s="94"/>
      <c r="BW1" s="94"/>
      <c r="BX1" s="95"/>
      <c r="BY1" s="93" t="s">
        <v>158</v>
      </c>
      <c r="BZ1" s="94"/>
      <c r="CA1" s="94"/>
      <c r="CB1" s="95"/>
      <c r="CC1" s="93" t="s">
        <v>159</v>
      </c>
      <c r="CD1" s="94"/>
      <c r="CE1" s="94"/>
      <c r="CF1" s="95"/>
      <c r="CG1" s="99" t="s">
        <v>160</v>
      </c>
      <c r="CH1" s="100"/>
      <c r="CI1" s="100"/>
      <c r="CJ1" s="101"/>
      <c r="CK1" s="99" t="s">
        <v>161</v>
      </c>
      <c r="CL1" s="100"/>
      <c r="CM1" s="100"/>
      <c r="CN1" s="101"/>
      <c r="CO1" s="93" t="s">
        <v>162</v>
      </c>
      <c r="CP1" s="94"/>
      <c r="CQ1" s="94"/>
      <c r="CR1" s="95"/>
      <c r="CS1" s="96" t="s">
        <v>163</v>
      </c>
      <c r="CT1" s="97"/>
      <c r="CU1" s="97"/>
      <c r="CV1" s="98"/>
      <c r="CW1" s="96" t="s">
        <v>164</v>
      </c>
      <c r="CX1" s="97"/>
      <c r="CY1" s="97"/>
      <c r="CZ1" s="98"/>
      <c r="DA1" s="96" t="s">
        <v>165</v>
      </c>
      <c r="DB1" s="97"/>
      <c r="DC1" s="97"/>
      <c r="DD1" s="98"/>
      <c r="DE1" s="96" t="s">
        <v>166</v>
      </c>
      <c r="DF1" s="97"/>
      <c r="DG1" s="97"/>
      <c r="DH1" s="98"/>
      <c r="DI1" s="96" t="s">
        <v>167</v>
      </c>
      <c r="DJ1" s="97"/>
      <c r="DK1" s="97"/>
      <c r="DL1" s="98"/>
      <c r="DM1" s="90" t="s">
        <v>168</v>
      </c>
      <c r="DN1" s="91"/>
      <c r="DO1" s="91"/>
      <c r="DP1" s="92"/>
      <c r="DQ1" s="90" t="s">
        <v>169</v>
      </c>
      <c r="DR1" s="91"/>
      <c r="DS1" s="91"/>
      <c r="DT1" s="92"/>
      <c r="DU1" s="90" t="s">
        <v>170</v>
      </c>
      <c r="DV1" s="91"/>
      <c r="DW1" s="91"/>
      <c r="DX1" s="92"/>
      <c r="DY1" s="90" t="s">
        <v>171</v>
      </c>
      <c r="DZ1" s="91"/>
      <c r="EA1" s="91"/>
      <c r="EB1" s="92"/>
      <c r="EC1" s="90" t="s">
        <v>172</v>
      </c>
      <c r="ED1" s="91"/>
      <c r="EE1" s="91"/>
      <c r="EF1" s="92"/>
      <c r="EG1" s="87" t="s">
        <v>173</v>
      </c>
      <c r="EH1" s="88"/>
      <c r="EI1" s="88"/>
      <c r="EJ1" s="89"/>
      <c r="EK1" s="87" t="s">
        <v>174</v>
      </c>
      <c r="EL1" s="88"/>
      <c r="EM1" s="88"/>
      <c r="EN1" s="89"/>
      <c r="EO1" s="87" t="s">
        <v>175</v>
      </c>
      <c r="EP1" s="88"/>
      <c r="EQ1" s="88"/>
      <c r="ER1" s="89"/>
      <c r="ES1" s="87" t="s">
        <v>176</v>
      </c>
      <c r="ET1" s="88"/>
      <c r="EU1" s="88"/>
      <c r="EV1" s="89"/>
      <c r="EW1" s="87" t="s">
        <v>177</v>
      </c>
      <c r="EX1" s="88"/>
      <c r="EY1" s="88"/>
      <c r="EZ1" s="89"/>
      <c r="FA1" s="87" t="s">
        <v>178</v>
      </c>
      <c r="FB1" s="88"/>
      <c r="FC1" s="88"/>
      <c r="FD1" s="89"/>
      <c r="FE1" s="87" t="s">
        <v>179</v>
      </c>
      <c r="FF1" s="88"/>
      <c r="FG1" s="88"/>
      <c r="FH1" s="89"/>
      <c r="FI1" s="83" t="s">
        <v>180</v>
      </c>
      <c r="FJ1" s="84"/>
      <c r="FK1" s="84"/>
      <c r="FL1" s="84"/>
    </row>
    <row r="2" spans="1:168" ht="24" x14ac:dyDescent="0.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O2" s="86"/>
      <c r="P2" s="44"/>
      <c r="Q2" s="53" t="s">
        <v>6</v>
      </c>
      <c r="R2" s="53" t="s">
        <v>7</v>
      </c>
      <c r="S2" s="53" t="s">
        <v>9</v>
      </c>
      <c r="T2" s="53">
        <f>SUM(T3:T20)</f>
        <v>94900</v>
      </c>
      <c r="U2" s="54" t="s">
        <v>6</v>
      </c>
      <c r="V2" s="53" t="s">
        <v>7</v>
      </c>
      <c r="W2" s="53" t="s">
        <v>9</v>
      </c>
      <c r="X2" s="53">
        <f>SUM(X3:X20)</f>
        <v>930000</v>
      </c>
      <c r="Y2" s="54" t="s">
        <v>6</v>
      </c>
      <c r="Z2" s="53" t="s">
        <v>7</v>
      </c>
      <c r="AA2" s="53" t="s">
        <v>9</v>
      </c>
      <c r="AB2" s="53">
        <f>SUM(AB3:AB20)</f>
        <v>449680</v>
      </c>
      <c r="AC2" s="54" t="s">
        <v>6</v>
      </c>
      <c r="AD2" s="53" t="s">
        <v>7</v>
      </c>
      <c r="AE2" s="53" t="s">
        <v>9</v>
      </c>
      <c r="AF2" s="53">
        <f>SUM(AF3:AF20)</f>
        <v>167800</v>
      </c>
      <c r="AG2" s="54" t="s">
        <v>6</v>
      </c>
      <c r="AH2" s="53" t="s">
        <v>7</v>
      </c>
      <c r="AI2" s="53" t="s">
        <v>9</v>
      </c>
      <c r="AJ2" s="53">
        <f>SUM(AJ3:AJ20)</f>
        <v>662000</v>
      </c>
      <c r="AK2" s="54" t="s">
        <v>6</v>
      </c>
      <c r="AL2" s="53" t="s">
        <v>7</v>
      </c>
      <c r="AM2" s="53" t="s">
        <v>9</v>
      </c>
      <c r="AN2" s="53">
        <f>SUM(AN3:AN20)</f>
        <v>713000</v>
      </c>
      <c r="AO2" s="54" t="s">
        <v>6</v>
      </c>
      <c r="AP2" s="53" t="s">
        <v>7</v>
      </c>
      <c r="AQ2" s="53" t="s">
        <v>9</v>
      </c>
      <c r="AR2" s="53">
        <f>SUM(AR3:AR20)</f>
        <v>630200</v>
      </c>
      <c r="AS2" s="54" t="s">
        <v>6</v>
      </c>
      <c r="AT2" s="53" t="s">
        <v>7</v>
      </c>
      <c r="AU2" s="53" t="s">
        <v>9</v>
      </c>
      <c r="AV2" s="53">
        <f>SUM(AV3:AV20)</f>
        <v>948720</v>
      </c>
      <c r="AW2" s="54" t="s">
        <v>6</v>
      </c>
      <c r="AX2" s="53" t="s">
        <v>7</v>
      </c>
      <c r="AY2" s="53" t="s">
        <v>9</v>
      </c>
      <c r="AZ2" s="53">
        <f>SUM(AZ3:AZ20)</f>
        <v>694000</v>
      </c>
      <c r="BA2" s="54" t="s">
        <v>6</v>
      </c>
      <c r="BB2" s="53" t="s">
        <v>7</v>
      </c>
      <c r="BC2" s="53" t="s">
        <v>9</v>
      </c>
      <c r="BD2" s="53">
        <f>SUM(BD3:BD20)</f>
        <v>924800</v>
      </c>
      <c r="BE2" s="54" t="s">
        <v>6</v>
      </c>
      <c r="BF2" s="53" t="s">
        <v>7</v>
      </c>
      <c r="BG2" s="53" t="s">
        <v>9</v>
      </c>
      <c r="BH2" s="53">
        <f>SUM(BH3:BH20)</f>
        <v>584000</v>
      </c>
      <c r="BI2" s="54" t="s">
        <v>6</v>
      </c>
      <c r="BJ2" s="53" t="s">
        <v>7</v>
      </c>
      <c r="BK2" s="53" t="s">
        <v>9</v>
      </c>
      <c r="BL2" s="53">
        <f>SUM(BL3:BL20)</f>
        <v>0</v>
      </c>
      <c r="BM2" s="54" t="s">
        <v>6</v>
      </c>
      <c r="BN2" s="53" t="s">
        <v>7</v>
      </c>
      <c r="BO2" s="53" t="s">
        <v>9</v>
      </c>
      <c r="BP2" s="53">
        <f>SUM(BP3:BP20)</f>
        <v>0</v>
      </c>
      <c r="BQ2" s="54" t="s">
        <v>6</v>
      </c>
      <c r="BR2" s="53" t="s">
        <v>7</v>
      </c>
      <c r="BS2" s="53" t="s">
        <v>9</v>
      </c>
      <c r="BT2" s="53">
        <f>SUM(BT3:BT20)</f>
        <v>0</v>
      </c>
      <c r="BU2" s="54" t="s">
        <v>6</v>
      </c>
      <c r="BV2" s="53" t="s">
        <v>7</v>
      </c>
      <c r="BW2" s="53" t="s">
        <v>9</v>
      </c>
      <c r="BX2" s="53">
        <f>SUM(BX3:BX20)</f>
        <v>0</v>
      </c>
      <c r="BY2" s="54" t="s">
        <v>6</v>
      </c>
      <c r="BZ2" s="53" t="s">
        <v>7</v>
      </c>
      <c r="CA2" s="53" t="s">
        <v>9</v>
      </c>
      <c r="CB2" s="53">
        <f>SUM(CB3:CB20)</f>
        <v>0</v>
      </c>
      <c r="CC2" s="54" t="s">
        <v>6</v>
      </c>
      <c r="CD2" s="53" t="s">
        <v>7</v>
      </c>
      <c r="CE2" s="53" t="s">
        <v>9</v>
      </c>
      <c r="CF2" s="53">
        <f>SUM(CF3:CF20)</f>
        <v>0</v>
      </c>
      <c r="CG2" s="54" t="s">
        <v>6</v>
      </c>
      <c r="CH2" s="53" t="s">
        <v>7</v>
      </c>
      <c r="CI2" s="53" t="s">
        <v>9</v>
      </c>
      <c r="CJ2" s="53">
        <f>SUM(CJ3:CJ20)</f>
        <v>0</v>
      </c>
      <c r="CK2" s="54" t="s">
        <v>6</v>
      </c>
      <c r="CL2" s="53" t="s">
        <v>7</v>
      </c>
      <c r="CM2" s="53" t="s">
        <v>9</v>
      </c>
      <c r="CN2" s="53">
        <f>SUM(CN3:CN20)</f>
        <v>0</v>
      </c>
      <c r="CO2" s="54" t="s">
        <v>6</v>
      </c>
      <c r="CP2" s="53" t="s">
        <v>7</v>
      </c>
      <c r="CQ2" s="53" t="s">
        <v>9</v>
      </c>
      <c r="CR2" s="53">
        <f>SUM(CR3:CR20)</f>
        <v>34680</v>
      </c>
      <c r="CS2" s="55" t="s">
        <v>6</v>
      </c>
      <c r="CT2" s="56" t="s">
        <v>7</v>
      </c>
      <c r="CU2" s="56" t="s">
        <v>9</v>
      </c>
      <c r="CV2" s="56">
        <f>SUM(CV3:CV20)</f>
        <v>0</v>
      </c>
      <c r="CW2" s="55" t="s">
        <v>6</v>
      </c>
      <c r="CX2" s="56" t="s">
        <v>7</v>
      </c>
      <c r="CY2" s="56" t="s">
        <v>9</v>
      </c>
      <c r="CZ2" s="56">
        <f>SUM(CZ3:CZ20)</f>
        <v>54180</v>
      </c>
      <c r="DA2" s="55" t="s">
        <v>6</v>
      </c>
      <c r="DB2" s="56" t="s">
        <v>7</v>
      </c>
      <c r="DC2" s="56" t="s">
        <v>9</v>
      </c>
      <c r="DD2" s="56">
        <f>SUM(DD3:DD20)</f>
        <v>0</v>
      </c>
      <c r="DE2" s="55" t="s">
        <v>6</v>
      </c>
      <c r="DF2" s="56" t="s">
        <v>7</v>
      </c>
      <c r="DG2" s="56" t="s">
        <v>9</v>
      </c>
      <c r="DH2" s="56">
        <f>SUM(DH3:DH20)</f>
        <v>0</v>
      </c>
      <c r="DI2" s="55" t="s">
        <v>6</v>
      </c>
      <c r="DJ2" s="56" t="s">
        <v>7</v>
      </c>
      <c r="DK2" s="56" t="s">
        <v>9</v>
      </c>
      <c r="DL2" s="56">
        <f>SUM(DL3:DL20)</f>
        <v>0</v>
      </c>
      <c r="DM2" s="59" t="s">
        <v>6</v>
      </c>
      <c r="DN2" s="60" t="s">
        <v>7</v>
      </c>
      <c r="DO2" s="60" t="s">
        <v>9</v>
      </c>
      <c r="DP2" s="60">
        <f>SUM(DP3:DP20)</f>
        <v>269800</v>
      </c>
      <c r="DQ2" s="59" t="s">
        <v>6</v>
      </c>
      <c r="DR2" s="60" t="s">
        <v>7</v>
      </c>
      <c r="DS2" s="60" t="s">
        <v>9</v>
      </c>
      <c r="DT2" s="60">
        <f>SUM(DT3:DT20)</f>
        <v>172280</v>
      </c>
      <c r="DU2" s="59" t="s">
        <v>6</v>
      </c>
      <c r="DV2" s="60" t="s">
        <v>7</v>
      </c>
      <c r="DW2" s="60" t="s">
        <v>9</v>
      </c>
      <c r="DX2" s="60">
        <f>SUM(DX3:DX20)</f>
        <v>172280</v>
      </c>
      <c r="DY2" s="59" t="s">
        <v>6</v>
      </c>
      <c r="DZ2" s="60" t="s">
        <v>7</v>
      </c>
      <c r="EA2" s="60" t="s">
        <v>9</v>
      </c>
      <c r="EB2" s="60">
        <f>SUM(EB3:EB20)</f>
        <v>273900</v>
      </c>
      <c r="EC2" s="59" t="s">
        <v>6</v>
      </c>
      <c r="ED2" s="60" t="s">
        <v>7</v>
      </c>
      <c r="EE2" s="60" t="s">
        <v>9</v>
      </c>
      <c r="EF2" s="60">
        <f>SUM(EF3:EF20)</f>
        <v>248200</v>
      </c>
      <c r="EG2" s="57" t="s">
        <v>6</v>
      </c>
      <c r="EH2" s="58" t="s">
        <v>7</v>
      </c>
      <c r="EI2" s="58" t="s">
        <v>9</v>
      </c>
      <c r="EJ2" s="58">
        <f>SUM(EJ3:EJ20)</f>
        <v>375380</v>
      </c>
      <c r="EK2" s="57" t="s">
        <v>6</v>
      </c>
      <c r="EL2" s="58" t="s">
        <v>7</v>
      </c>
      <c r="EM2" s="58" t="s">
        <v>9</v>
      </c>
      <c r="EN2" s="58">
        <f>SUM(EN3:EN20)</f>
        <v>437600</v>
      </c>
      <c r="EO2" s="57" t="s">
        <v>6</v>
      </c>
      <c r="EP2" s="58" t="s">
        <v>7</v>
      </c>
      <c r="EQ2" s="58" t="s">
        <v>9</v>
      </c>
      <c r="ER2" s="58">
        <f>SUM(ER3:ER20)</f>
        <v>412260</v>
      </c>
      <c r="ES2" s="57" t="s">
        <v>6</v>
      </c>
      <c r="ET2" s="58" t="s">
        <v>7</v>
      </c>
      <c r="EU2" s="58" t="s">
        <v>9</v>
      </c>
      <c r="EV2" s="58">
        <f>SUM(EV3:EV20)</f>
        <v>199580</v>
      </c>
      <c r="EW2" s="57" t="s">
        <v>6</v>
      </c>
      <c r="EX2" s="58" t="s">
        <v>7</v>
      </c>
      <c r="EY2" s="58" t="s">
        <v>9</v>
      </c>
      <c r="EZ2" s="58">
        <f>SUM(EZ3:EZ20)</f>
        <v>149560</v>
      </c>
      <c r="FA2" s="57" t="s">
        <v>6</v>
      </c>
      <c r="FB2" s="58" t="s">
        <v>7</v>
      </c>
      <c r="FC2" s="58" t="s">
        <v>9</v>
      </c>
      <c r="FD2" s="58">
        <f>SUM(FD3:FD20)</f>
        <v>455600</v>
      </c>
      <c r="FE2" s="57" t="s">
        <v>6</v>
      </c>
      <c r="FF2" s="58" t="s">
        <v>7</v>
      </c>
      <c r="FG2" s="58" t="s">
        <v>9</v>
      </c>
      <c r="FH2" s="58">
        <f>SUM(FH3:FH20)</f>
        <v>521260</v>
      </c>
      <c r="FI2" s="57" t="s">
        <v>6</v>
      </c>
      <c r="FJ2" s="58" t="s">
        <v>7</v>
      </c>
      <c r="FK2" s="58" t="s">
        <v>9</v>
      </c>
      <c r="FL2" s="58">
        <f>SUM(FL3:FL20)</f>
        <v>270400</v>
      </c>
    </row>
    <row r="3" spans="1:168" ht="90" customHeight="1" x14ac:dyDescent="0.15">
      <c r="A3" s="7">
        <v>1</v>
      </c>
      <c r="B3" s="8">
        <v>3215301</v>
      </c>
      <c r="C3" s="9" t="s">
        <v>13</v>
      </c>
      <c r="D3" s="10" t="s">
        <v>14</v>
      </c>
      <c r="E3" s="8">
        <v>0</v>
      </c>
      <c r="F3" s="7">
        <f t="shared" ref="F3:F20" si="0">Q3+U3+Y3+AC3+AG3+AK3+AO3+AS3+AW3+BA3+BE3+BI3+BM3+BQ3+BU3+BY3+CC3+CG3+CK3+CO3+CS3+CW3+DA3+DE3+DI3+DM3+DQ3+DU3+DY3+EC3+EG3+EK3+EO3+ES3+EW3+FA3+FE3+FI3</f>
        <v>10</v>
      </c>
      <c r="G3" s="7">
        <f t="shared" ref="G3:G20" si="1">R3+V3+Z3+AD3+AH3+AL3+AP3+AT3+AX3+BB3+BF3+BJ3+BN3+BR3+BV3+BZ3+CD3+CH3+CL3+CP3+CT3+CX3+DB3+DF3+DJ3+DN3+DR3+DV3+DZ3+ED3+EH3+EL3+EP3+ET3+EX3+FB3+FF3+FJ3</f>
        <v>8</v>
      </c>
      <c r="H3" s="11">
        <f t="shared" ref="H3:H20" si="2">+O3*G3</f>
        <v>24000</v>
      </c>
      <c r="I3" s="7">
        <f t="shared" ref="I3:I20" si="3">R3+V3+Z3+AD3+AH3+AL3+AP3+AT3+AX3+BB3+BF3+BJ3+BN3+BR3+BV3+BZ3+CD3+CH3+CL3+CP3+CT3+CX3+DB3+DF3+DJ3+DN3+DR3+DV3+DZ3+ED3+EH3+EL3+EP3+ET3+EX3+FB3+FF3+FJ3</f>
        <v>8</v>
      </c>
      <c r="J3" s="7">
        <f t="shared" ref="J3:J20" si="4">F3-G3</f>
        <v>2</v>
      </c>
      <c r="K3" s="10">
        <v>44111515</v>
      </c>
      <c r="L3" s="7">
        <v>1046215</v>
      </c>
      <c r="O3" s="12">
        <v>3000</v>
      </c>
      <c r="P3" s="12">
        <f>I3*O3</f>
        <v>24000</v>
      </c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>
        <v>10</v>
      </c>
      <c r="EP3" s="23">
        <v>8</v>
      </c>
      <c r="EQ3" s="23">
        <f>EO3-EP3</f>
        <v>2</v>
      </c>
      <c r="ER3" s="23">
        <f>EP3*O3</f>
        <v>24000</v>
      </c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</row>
    <row r="4" spans="1:168" ht="24" x14ac:dyDescent="0.15">
      <c r="A4" s="7">
        <v>2</v>
      </c>
      <c r="B4" s="8">
        <v>3219703</v>
      </c>
      <c r="C4" s="9" t="s">
        <v>15</v>
      </c>
      <c r="D4" s="10" t="s">
        <v>14</v>
      </c>
      <c r="E4" s="8">
        <v>0</v>
      </c>
      <c r="F4" s="7">
        <f t="shared" si="0"/>
        <v>453</v>
      </c>
      <c r="G4" s="7">
        <f t="shared" si="1"/>
        <v>394</v>
      </c>
      <c r="H4" s="11">
        <f t="shared" si="2"/>
        <v>433400</v>
      </c>
      <c r="I4" s="7">
        <f t="shared" si="3"/>
        <v>394</v>
      </c>
      <c r="J4" s="7">
        <f t="shared" si="4"/>
        <v>59</v>
      </c>
      <c r="K4" s="10">
        <v>14111500</v>
      </c>
      <c r="L4" s="7">
        <v>1574292</v>
      </c>
      <c r="O4" s="12">
        <v>1100</v>
      </c>
      <c r="P4" s="12">
        <f t="shared" ref="P4:P20" si="5">I4*O4</f>
        <v>433400</v>
      </c>
      <c r="Q4" s="23"/>
      <c r="R4" s="23"/>
      <c r="S4" s="23"/>
      <c r="T4" s="23"/>
      <c r="U4" s="23">
        <v>40</v>
      </c>
      <c r="V4" s="23">
        <v>40</v>
      </c>
      <c r="W4" s="23">
        <f t="shared" ref="W4:W17" si="6">U4-V4</f>
        <v>0</v>
      </c>
      <c r="X4" s="61">
        <f>V4*O4</f>
        <v>44000</v>
      </c>
      <c r="Y4" s="23"/>
      <c r="Z4" s="23"/>
      <c r="AA4" s="23"/>
      <c r="AB4" s="23"/>
      <c r="AC4" s="23">
        <v>10</v>
      </c>
      <c r="AD4" s="23">
        <v>10</v>
      </c>
      <c r="AE4" s="23">
        <f t="shared" ref="AE4:AE14" si="7">AC4-AD4</f>
        <v>0</v>
      </c>
      <c r="AF4" s="61">
        <f>AD4*O4</f>
        <v>11000</v>
      </c>
      <c r="AG4" s="23">
        <v>70</v>
      </c>
      <c r="AH4" s="23">
        <v>70</v>
      </c>
      <c r="AI4" s="23">
        <f t="shared" ref="AI4:AI15" si="8">AG4-AH4</f>
        <v>0</v>
      </c>
      <c r="AJ4" s="61">
        <f>AH4*O4</f>
        <v>77000</v>
      </c>
      <c r="AK4" s="23">
        <v>50</v>
      </c>
      <c r="AL4" s="23">
        <v>50</v>
      </c>
      <c r="AM4" s="23">
        <f t="shared" ref="AM4:AM15" si="9">AK4-AL4</f>
        <v>0</v>
      </c>
      <c r="AN4" s="23">
        <f>AL4*O4</f>
        <v>55000</v>
      </c>
      <c r="AO4" s="23"/>
      <c r="AP4" s="23"/>
      <c r="AQ4" s="23"/>
      <c r="AR4" s="23"/>
      <c r="AS4" s="23">
        <v>80</v>
      </c>
      <c r="AT4" s="23">
        <v>80</v>
      </c>
      <c r="AU4" s="23">
        <f t="shared" ref="AU4:AU15" si="10">AS4-AT4</f>
        <v>0</v>
      </c>
      <c r="AV4" s="61">
        <f>AT4*O4</f>
        <v>88000</v>
      </c>
      <c r="AW4" s="23">
        <v>50</v>
      </c>
      <c r="AX4" s="23">
        <v>42</v>
      </c>
      <c r="AY4" s="23">
        <f t="shared" ref="AY4:AY17" si="11">AW4-AX4</f>
        <v>8</v>
      </c>
      <c r="AZ4" s="23">
        <f>AX4*O4</f>
        <v>46200</v>
      </c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>
        <v>15</v>
      </c>
      <c r="CP4" s="23">
        <v>1</v>
      </c>
      <c r="CQ4" s="23">
        <f t="shared" ref="CQ4:CQ13" si="12">CO4-CP4</f>
        <v>14</v>
      </c>
      <c r="CR4" s="61">
        <f>CP4*O4</f>
        <v>1100</v>
      </c>
      <c r="CS4" s="23"/>
      <c r="CT4" s="23"/>
      <c r="CU4" s="23"/>
      <c r="CV4" s="23"/>
      <c r="CW4" s="23">
        <v>30</v>
      </c>
      <c r="CX4" s="23">
        <v>15</v>
      </c>
      <c r="CY4" s="23">
        <f t="shared" ref="CY4:CY19" si="13">CW4-CX4</f>
        <v>15</v>
      </c>
      <c r="CZ4" s="23">
        <f>CX4*O4</f>
        <v>16500</v>
      </c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>
        <v>50</v>
      </c>
      <c r="DN4" s="23">
        <v>43</v>
      </c>
      <c r="DO4" s="23">
        <f t="shared" ref="DO4:DO17" si="14">DM4-DN4</f>
        <v>7</v>
      </c>
      <c r="DP4" s="23">
        <f>DN4*O4</f>
        <v>47300</v>
      </c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>
        <v>6</v>
      </c>
      <c r="EH4" s="23">
        <v>6</v>
      </c>
      <c r="EI4" s="23">
        <f t="shared" ref="EI4:EI17" si="15">EG4-EH4</f>
        <v>0</v>
      </c>
      <c r="EJ4" s="23">
        <f>EH4*O4</f>
        <v>6600</v>
      </c>
      <c r="EK4" s="23"/>
      <c r="EL4" s="23"/>
      <c r="EM4" s="23"/>
      <c r="EN4" s="23"/>
      <c r="EO4" s="23">
        <v>30</v>
      </c>
      <c r="EP4" s="23">
        <v>15</v>
      </c>
      <c r="EQ4" s="23">
        <f t="shared" ref="EQ4:EQ19" si="16">EO4-EP4</f>
        <v>15</v>
      </c>
      <c r="ER4" s="23">
        <f>EP4*O4</f>
        <v>16500</v>
      </c>
      <c r="ES4" s="23"/>
      <c r="ET4" s="23"/>
      <c r="EU4" s="23"/>
      <c r="EV4" s="23"/>
      <c r="EW4" s="23"/>
      <c r="EX4" s="23"/>
      <c r="EY4" s="23"/>
      <c r="EZ4" s="23"/>
      <c r="FA4" s="23">
        <v>18</v>
      </c>
      <c r="FB4" s="23">
        <v>18</v>
      </c>
      <c r="FC4" s="23">
        <f t="shared" ref="FC4:FC19" si="17">FA4-FB4</f>
        <v>0</v>
      </c>
      <c r="FD4" s="23">
        <f>FB4*O4</f>
        <v>19800</v>
      </c>
      <c r="FE4" s="23"/>
      <c r="FF4" s="23"/>
      <c r="FG4" s="23"/>
      <c r="FH4" s="23"/>
      <c r="FI4" s="23">
        <v>4</v>
      </c>
      <c r="FJ4" s="23">
        <v>4</v>
      </c>
      <c r="FK4" s="23">
        <f t="shared" ref="FK4:FK20" si="18">FI4-FJ4</f>
        <v>0</v>
      </c>
      <c r="FL4" s="23">
        <f>FJ4*O4</f>
        <v>4400</v>
      </c>
    </row>
    <row r="5" spans="1:168" ht="24" x14ac:dyDescent="0.15">
      <c r="A5" s="7">
        <v>3</v>
      </c>
      <c r="B5" s="8">
        <v>3212901</v>
      </c>
      <c r="C5" s="9" t="s">
        <v>16</v>
      </c>
      <c r="D5" s="10" t="s">
        <v>14</v>
      </c>
      <c r="E5" s="8">
        <v>0</v>
      </c>
      <c r="F5" s="7">
        <f t="shared" si="0"/>
        <v>5</v>
      </c>
      <c r="G5" s="7">
        <f t="shared" si="1"/>
        <v>3</v>
      </c>
      <c r="H5" s="11">
        <f t="shared" si="2"/>
        <v>96000</v>
      </c>
      <c r="I5" s="7">
        <f t="shared" si="3"/>
        <v>3</v>
      </c>
      <c r="J5" s="7">
        <f t="shared" si="4"/>
        <v>2</v>
      </c>
      <c r="K5" s="10">
        <v>14121810</v>
      </c>
      <c r="L5" s="7">
        <v>1048324</v>
      </c>
      <c r="O5" s="12">
        <v>32000</v>
      </c>
      <c r="P5" s="12">
        <f t="shared" si="5"/>
        <v>96000</v>
      </c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>
        <v>5</v>
      </c>
      <c r="EP5" s="23">
        <v>3</v>
      </c>
      <c r="EQ5" s="23">
        <f t="shared" si="16"/>
        <v>2</v>
      </c>
      <c r="ER5" s="23">
        <f>EP5*O5</f>
        <v>96000</v>
      </c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</row>
    <row r="6" spans="1:168" ht="24" x14ac:dyDescent="0.15">
      <c r="A6" s="7">
        <v>4</v>
      </c>
      <c r="B6" s="13">
        <v>3219703</v>
      </c>
      <c r="C6" s="9" t="s">
        <v>17</v>
      </c>
      <c r="D6" s="13" t="s">
        <v>14</v>
      </c>
      <c r="E6" s="8">
        <v>0</v>
      </c>
      <c r="F6" s="7">
        <f t="shared" si="0"/>
        <v>6</v>
      </c>
      <c r="G6" s="7">
        <f t="shared" si="1"/>
        <v>6</v>
      </c>
      <c r="H6" s="11">
        <f t="shared" si="2"/>
        <v>93600</v>
      </c>
      <c r="I6" s="7">
        <f t="shared" si="3"/>
        <v>6</v>
      </c>
      <c r="J6" s="7">
        <f t="shared" si="4"/>
        <v>0</v>
      </c>
      <c r="K6" s="13">
        <v>55121503</v>
      </c>
      <c r="L6" s="7">
        <v>1466423</v>
      </c>
      <c r="O6" s="12">
        <v>15600</v>
      </c>
      <c r="P6" s="12">
        <f t="shared" si="5"/>
        <v>93600</v>
      </c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>
        <v>2</v>
      </c>
      <c r="AP6" s="23">
        <v>2</v>
      </c>
      <c r="AQ6" s="23">
        <f>AO6-AP6</f>
        <v>0</v>
      </c>
      <c r="AR6" s="76">
        <f>AP6*O6</f>
        <v>31200</v>
      </c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>
        <v>1</v>
      </c>
      <c r="DZ6" s="23">
        <v>1</v>
      </c>
      <c r="EA6" s="23">
        <f t="shared" ref="EA6:EA14" si="19">DY6-DZ6</f>
        <v>0</v>
      </c>
      <c r="EB6" s="23">
        <f>DZ6*O6</f>
        <v>15600</v>
      </c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>
        <v>1</v>
      </c>
      <c r="EP6" s="23">
        <v>1</v>
      </c>
      <c r="EQ6" s="23">
        <f t="shared" si="16"/>
        <v>0</v>
      </c>
      <c r="ER6" s="23">
        <f>EP6*O6</f>
        <v>15600</v>
      </c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>
        <v>2</v>
      </c>
      <c r="FF6" s="23">
        <v>2</v>
      </c>
      <c r="FG6" s="23">
        <f t="shared" ref="FG6:FG13" si="20">FE6-FF6</f>
        <v>0</v>
      </c>
      <c r="FH6" s="23">
        <f>FF6*O6</f>
        <v>31200</v>
      </c>
      <c r="FI6" s="23"/>
      <c r="FJ6" s="23"/>
      <c r="FK6" s="23"/>
      <c r="FL6" s="23"/>
    </row>
    <row r="7" spans="1:168" ht="36" x14ac:dyDescent="0.15">
      <c r="A7" s="7">
        <v>5</v>
      </c>
      <c r="B7" s="8">
        <v>3212899</v>
      </c>
      <c r="C7" s="9" t="s">
        <v>18</v>
      </c>
      <c r="D7" s="10" t="s">
        <v>19</v>
      </c>
      <c r="E7" s="8">
        <v>0</v>
      </c>
      <c r="F7" s="7">
        <f t="shared" si="0"/>
        <v>25</v>
      </c>
      <c r="G7" s="7">
        <f t="shared" si="1"/>
        <v>23</v>
      </c>
      <c r="H7" s="11">
        <f t="shared" si="2"/>
        <v>184000</v>
      </c>
      <c r="I7" s="7">
        <f t="shared" si="3"/>
        <v>23</v>
      </c>
      <c r="J7" s="7">
        <f t="shared" si="4"/>
        <v>2</v>
      </c>
      <c r="K7" s="10">
        <v>44121500</v>
      </c>
      <c r="L7" s="7">
        <v>1108493</v>
      </c>
      <c r="O7" s="12">
        <v>8000</v>
      </c>
      <c r="P7" s="12">
        <f t="shared" si="5"/>
        <v>184000</v>
      </c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>
        <v>14</v>
      </c>
      <c r="AP7" s="23">
        <v>14</v>
      </c>
      <c r="AQ7" s="23">
        <f>AO7-AP7</f>
        <v>0</v>
      </c>
      <c r="AR7" s="76">
        <f>AP7*O7</f>
        <v>112000</v>
      </c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>
        <v>5</v>
      </c>
      <c r="EX7" s="23">
        <v>3</v>
      </c>
      <c r="EY7" s="23">
        <f t="shared" ref="EY7:EY13" si="21">EW7-EX7</f>
        <v>2</v>
      </c>
      <c r="EZ7" s="23">
        <f>EX7*O7</f>
        <v>24000</v>
      </c>
      <c r="FA7" s="23"/>
      <c r="FB7" s="23"/>
      <c r="FC7" s="23"/>
      <c r="FD7" s="23"/>
      <c r="FE7" s="23">
        <v>5</v>
      </c>
      <c r="FF7" s="23">
        <v>5</v>
      </c>
      <c r="FG7" s="23">
        <f t="shared" si="20"/>
        <v>0</v>
      </c>
      <c r="FH7" s="23">
        <f>FF7*O7</f>
        <v>40000</v>
      </c>
      <c r="FI7" s="23">
        <v>1</v>
      </c>
      <c r="FJ7" s="23">
        <v>1</v>
      </c>
      <c r="FK7" s="23">
        <f t="shared" si="18"/>
        <v>0</v>
      </c>
      <c r="FL7" s="23">
        <f>FJ7*O7</f>
        <v>8000</v>
      </c>
    </row>
    <row r="8" spans="1:168" ht="24" x14ac:dyDescent="0.15">
      <c r="A8" s="7">
        <v>6</v>
      </c>
      <c r="B8" s="8">
        <v>3212899</v>
      </c>
      <c r="C8" s="9" t="s">
        <v>20</v>
      </c>
      <c r="D8" s="10" t="s">
        <v>19</v>
      </c>
      <c r="E8" s="8">
        <v>0</v>
      </c>
      <c r="F8" s="7">
        <f t="shared" si="0"/>
        <v>6</v>
      </c>
      <c r="G8" s="7">
        <f t="shared" si="1"/>
        <v>6</v>
      </c>
      <c r="H8" s="11">
        <f t="shared" si="2"/>
        <v>39000</v>
      </c>
      <c r="I8" s="7">
        <f t="shared" si="3"/>
        <v>6</v>
      </c>
      <c r="J8" s="7">
        <f t="shared" si="4"/>
        <v>0</v>
      </c>
      <c r="K8" s="10">
        <v>44121500</v>
      </c>
      <c r="L8" s="7">
        <v>1117072</v>
      </c>
      <c r="O8" s="12">
        <v>6500</v>
      </c>
      <c r="P8" s="12">
        <f t="shared" si="5"/>
        <v>39000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>
        <v>5</v>
      </c>
      <c r="FF8" s="23">
        <v>5</v>
      </c>
      <c r="FG8" s="23">
        <f t="shared" si="20"/>
        <v>0</v>
      </c>
      <c r="FH8" s="23">
        <f>FF8*O8</f>
        <v>32500</v>
      </c>
      <c r="FI8" s="23">
        <v>1</v>
      </c>
      <c r="FJ8" s="23">
        <v>1</v>
      </c>
      <c r="FK8" s="23">
        <f t="shared" si="18"/>
        <v>0</v>
      </c>
      <c r="FL8" s="23">
        <f>FJ8*O8</f>
        <v>6500</v>
      </c>
    </row>
    <row r="9" spans="1:168" ht="12" x14ac:dyDescent="0.15">
      <c r="A9" s="7">
        <v>7</v>
      </c>
      <c r="B9" s="8">
        <v>3212899</v>
      </c>
      <c r="C9" s="9" t="s">
        <v>21</v>
      </c>
      <c r="D9" s="10" t="s">
        <v>22</v>
      </c>
      <c r="E9" s="8">
        <v>0</v>
      </c>
      <c r="F9" s="7">
        <f t="shared" si="0"/>
        <v>31</v>
      </c>
      <c r="G9" s="7">
        <f t="shared" si="1"/>
        <v>31</v>
      </c>
      <c r="H9" s="11">
        <f t="shared" si="2"/>
        <v>201500</v>
      </c>
      <c r="I9" s="7">
        <f t="shared" si="3"/>
        <v>31</v>
      </c>
      <c r="J9" s="7">
        <f t="shared" si="4"/>
        <v>0</v>
      </c>
      <c r="K9" s="10">
        <v>44121500</v>
      </c>
      <c r="L9" s="7">
        <v>1331799</v>
      </c>
      <c r="O9" s="12">
        <v>6500</v>
      </c>
      <c r="P9" s="12">
        <f t="shared" si="5"/>
        <v>201500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>
        <v>30</v>
      </c>
      <c r="AP9" s="23">
        <v>30</v>
      </c>
      <c r="AQ9" s="23">
        <f>AO9-AP9</f>
        <v>0</v>
      </c>
      <c r="AR9" s="76">
        <f>AP9*O9</f>
        <v>195000</v>
      </c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>
        <v>1</v>
      </c>
      <c r="FJ9" s="23">
        <v>1</v>
      </c>
      <c r="FK9" s="23">
        <f t="shared" si="18"/>
        <v>0</v>
      </c>
      <c r="FL9" s="23">
        <f>FJ9*O9</f>
        <v>6500</v>
      </c>
    </row>
    <row r="10" spans="1:168" ht="12" x14ac:dyDescent="0.15">
      <c r="A10" s="7">
        <v>8</v>
      </c>
      <c r="B10" s="8">
        <v>3212898</v>
      </c>
      <c r="C10" s="14" t="s">
        <v>23</v>
      </c>
      <c r="D10" s="8" t="s">
        <v>14</v>
      </c>
      <c r="E10" s="8">
        <v>0</v>
      </c>
      <c r="F10" s="7">
        <f t="shared" si="0"/>
        <v>32</v>
      </c>
      <c r="G10" s="7">
        <f t="shared" si="1"/>
        <v>32</v>
      </c>
      <c r="H10" s="11">
        <f t="shared" si="2"/>
        <v>204800</v>
      </c>
      <c r="I10" s="7">
        <f t="shared" si="3"/>
        <v>32</v>
      </c>
      <c r="J10" s="7">
        <f t="shared" si="4"/>
        <v>0</v>
      </c>
      <c r="K10" s="8">
        <v>44122003</v>
      </c>
      <c r="L10" s="7">
        <v>1131286</v>
      </c>
      <c r="O10" s="12">
        <v>6400</v>
      </c>
      <c r="P10" s="12">
        <f t="shared" si="5"/>
        <v>204800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>
        <v>15</v>
      </c>
      <c r="AH10" s="23">
        <v>15</v>
      </c>
      <c r="AI10" s="23">
        <f t="shared" si="8"/>
        <v>0</v>
      </c>
      <c r="AJ10" s="23">
        <f>AH10*O10</f>
        <v>96000</v>
      </c>
      <c r="AK10" s="23">
        <v>15</v>
      </c>
      <c r="AL10" s="23">
        <v>15</v>
      </c>
      <c r="AM10" s="23">
        <f t="shared" si="9"/>
        <v>0</v>
      </c>
      <c r="AN10" s="23">
        <f>AL10*O10</f>
        <v>96000</v>
      </c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>
        <v>2</v>
      </c>
      <c r="EH10" s="23">
        <v>2</v>
      </c>
      <c r="EI10" s="23">
        <f t="shared" si="15"/>
        <v>0</v>
      </c>
      <c r="EJ10" s="23">
        <f>EH10*O10</f>
        <v>12800</v>
      </c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</row>
    <row r="11" spans="1:168" ht="36" x14ac:dyDescent="0.15">
      <c r="A11" s="7">
        <v>9</v>
      </c>
      <c r="B11" s="8">
        <v>3212898</v>
      </c>
      <c r="C11" s="15" t="s">
        <v>24</v>
      </c>
      <c r="D11" s="8" t="s">
        <v>14</v>
      </c>
      <c r="E11" s="8"/>
      <c r="F11" s="7">
        <f t="shared" si="0"/>
        <v>19</v>
      </c>
      <c r="G11" s="7">
        <f t="shared" si="1"/>
        <v>11</v>
      </c>
      <c r="H11" s="11">
        <f t="shared" si="2"/>
        <v>46200</v>
      </c>
      <c r="I11" s="7">
        <f t="shared" si="3"/>
        <v>11</v>
      </c>
      <c r="J11" s="7">
        <f t="shared" si="4"/>
        <v>8</v>
      </c>
      <c r="K11" s="8">
        <v>44122003</v>
      </c>
      <c r="L11" s="7">
        <v>1334138</v>
      </c>
      <c r="O11" s="12">
        <v>4200</v>
      </c>
      <c r="P11" s="12">
        <f t="shared" si="5"/>
        <v>46200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>
        <v>7</v>
      </c>
      <c r="DN11" s="23">
        <v>5</v>
      </c>
      <c r="DO11" s="23">
        <f t="shared" si="14"/>
        <v>2</v>
      </c>
      <c r="DP11" s="23">
        <f>DN11*O11</f>
        <v>21000</v>
      </c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>
        <v>12</v>
      </c>
      <c r="EP11" s="23">
        <v>6</v>
      </c>
      <c r="EQ11" s="23">
        <f t="shared" si="16"/>
        <v>6</v>
      </c>
      <c r="ER11" s="23">
        <f>EP11*O11</f>
        <v>25200</v>
      </c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</row>
    <row r="12" spans="1:168" ht="36" x14ac:dyDescent="0.15">
      <c r="A12" s="7">
        <v>10</v>
      </c>
      <c r="B12" s="8">
        <v>3212898</v>
      </c>
      <c r="C12" s="15" t="s">
        <v>25</v>
      </c>
      <c r="D12" s="8" t="s">
        <v>14</v>
      </c>
      <c r="E12" s="8"/>
      <c r="F12" s="7">
        <f t="shared" si="0"/>
        <v>19</v>
      </c>
      <c r="G12" s="7">
        <f t="shared" si="1"/>
        <v>11</v>
      </c>
      <c r="H12" s="11">
        <f t="shared" si="2"/>
        <v>82500</v>
      </c>
      <c r="I12" s="7">
        <f t="shared" si="3"/>
        <v>11</v>
      </c>
      <c r="J12" s="7">
        <f t="shared" si="4"/>
        <v>8</v>
      </c>
      <c r="K12" s="8">
        <v>44122003</v>
      </c>
      <c r="L12" s="7">
        <v>1334138</v>
      </c>
      <c r="O12" s="12">
        <v>7500</v>
      </c>
      <c r="P12" s="12">
        <f t="shared" si="5"/>
        <v>82500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>
        <v>7</v>
      </c>
      <c r="DN12" s="23">
        <v>5</v>
      </c>
      <c r="DO12" s="23">
        <f t="shared" si="14"/>
        <v>2</v>
      </c>
      <c r="DP12" s="23">
        <f>DN12*O12</f>
        <v>37500</v>
      </c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>
        <v>12</v>
      </c>
      <c r="EP12" s="23">
        <v>6</v>
      </c>
      <c r="EQ12" s="23">
        <f t="shared" si="16"/>
        <v>6</v>
      </c>
      <c r="ER12" s="23">
        <f>EP12*O12</f>
        <v>45000</v>
      </c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</row>
    <row r="13" spans="1:168" s="21" customFormat="1" ht="144" x14ac:dyDescent="0.15">
      <c r="A13" s="16">
        <v>11</v>
      </c>
      <c r="B13" s="17">
        <v>3212898</v>
      </c>
      <c r="C13" s="18" t="s">
        <v>26</v>
      </c>
      <c r="D13" s="19" t="s">
        <v>14</v>
      </c>
      <c r="E13" s="17">
        <v>0</v>
      </c>
      <c r="F13" s="16">
        <f t="shared" si="0"/>
        <v>8315</v>
      </c>
      <c r="G13" s="7">
        <f t="shared" si="1"/>
        <v>4626</v>
      </c>
      <c r="H13" s="11">
        <f t="shared" si="2"/>
        <v>6753960</v>
      </c>
      <c r="I13" s="7">
        <f t="shared" si="3"/>
        <v>4626</v>
      </c>
      <c r="J13" s="16">
        <f t="shared" si="4"/>
        <v>3689</v>
      </c>
      <c r="K13" s="17">
        <v>44122003</v>
      </c>
      <c r="L13" s="20">
        <v>1112553</v>
      </c>
      <c r="O13" s="12">
        <v>1460</v>
      </c>
      <c r="P13" s="12">
        <f t="shared" si="5"/>
        <v>6753960</v>
      </c>
      <c r="Q13" s="33">
        <v>65</v>
      </c>
      <c r="R13" s="33">
        <v>65</v>
      </c>
      <c r="S13" s="33">
        <f>+Q13-R13</f>
        <v>0</v>
      </c>
      <c r="T13" s="62">
        <f>+O13*R13</f>
        <v>94900</v>
      </c>
      <c r="U13" s="33">
        <v>300</v>
      </c>
      <c r="V13" s="33">
        <v>300</v>
      </c>
      <c r="W13" s="33">
        <f t="shared" si="6"/>
        <v>0</v>
      </c>
      <c r="X13" s="62">
        <f>V13*O13</f>
        <v>438000</v>
      </c>
      <c r="Y13" s="33">
        <v>900</v>
      </c>
      <c r="Z13" s="33">
        <v>308</v>
      </c>
      <c r="AA13" s="33">
        <f t="shared" ref="AA13" si="22">Y13-Z13</f>
        <v>592</v>
      </c>
      <c r="AB13" s="33">
        <f>Z13*O13</f>
        <v>449680</v>
      </c>
      <c r="AC13" s="33">
        <v>80</v>
      </c>
      <c r="AD13" s="33">
        <v>80</v>
      </c>
      <c r="AE13" s="33">
        <f t="shared" si="7"/>
        <v>0</v>
      </c>
      <c r="AF13" s="33">
        <f>AD13*O13</f>
        <v>116800</v>
      </c>
      <c r="AG13" s="33">
        <v>250</v>
      </c>
      <c r="AH13" s="33">
        <v>250</v>
      </c>
      <c r="AI13" s="33">
        <f t="shared" si="8"/>
        <v>0</v>
      </c>
      <c r="AJ13" s="33">
        <f>AH13*O13</f>
        <v>365000</v>
      </c>
      <c r="AK13" s="33">
        <v>300</v>
      </c>
      <c r="AL13" s="33">
        <v>300</v>
      </c>
      <c r="AM13" s="33">
        <f t="shared" si="9"/>
        <v>0</v>
      </c>
      <c r="AN13" s="33">
        <f>AL13*O13</f>
        <v>438000</v>
      </c>
      <c r="AO13" s="33">
        <v>200</v>
      </c>
      <c r="AP13" s="33">
        <v>200</v>
      </c>
      <c r="AQ13" s="33">
        <f t="shared" ref="AQ13" si="23">AO13-AP13</f>
        <v>0</v>
      </c>
      <c r="AR13" s="33">
        <f>AP13*O13</f>
        <v>292000</v>
      </c>
      <c r="AS13" s="33">
        <v>750</v>
      </c>
      <c r="AT13" s="33">
        <v>332</v>
      </c>
      <c r="AU13" s="33">
        <f t="shared" si="10"/>
        <v>418</v>
      </c>
      <c r="AV13" s="33">
        <f>AT13*O13</f>
        <v>484720</v>
      </c>
      <c r="AW13" s="33">
        <v>300</v>
      </c>
      <c r="AX13" s="33">
        <v>200</v>
      </c>
      <c r="AY13" s="33">
        <f t="shared" si="11"/>
        <v>100</v>
      </c>
      <c r="AZ13" s="33">
        <f>AX13*O13</f>
        <v>292000</v>
      </c>
      <c r="BA13" s="33">
        <v>280</v>
      </c>
      <c r="BB13" s="33">
        <v>280</v>
      </c>
      <c r="BC13" s="33">
        <f t="shared" ref="BC13:BC17" si="24">BA13-BB13</f>
        <v>0</v>
      </c>
      <c r="BD13" s="33">
        <f>BB13*O13</f>
        <v>408800</v>
      </c>
      <c r="BE13" s="33">
        <v>400</v>
      </c>
      <c r="BF13" s="33">
        <v>400</v>
      </c>
      <c r="BG13" s="33">
        <f t="shared" ref="BG13" si="25">BE13-BF13</f>
        <v>0</v>
      </c>
      <c r="BH13" s="33">
        <f>BF13*O13</f>
        <v>584000</v>
      </c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>
        <v>120</v>
      </c>
      <c r="CP13" s="33">
        <v>23</v>
      </c>
      <c r="CQ13" s="33">
        <f t="shared" si="12"/>
        <v>97</v>
      </c>
      <c r="CR13" s="33">
        <f>CP13*O13</f>
        <v>33580</v>
      </c>
      <c r="CS13" s="33"/>
      <c r="CT13" s="33"/>
      <c r="CU13" s="33"/>
      <c r="CV13" s="33"/>
      <c r="CW13" s="33">
        <v>90</v>
      </c>
      <c r="CX13" s="33">
        <v>8</v>
      </c>
      <c r="CY13" s="33">
        <f t="shared" si="13"/>
        <v>82</v>
      </c>
      <c r="CZ13" s="33">
        <f>CX13*O13</f>
        <v>11680</v>
      </c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>
        <v>150</v>
      </c>
      <c r="DR13" s="33">
        <v>118</v>
      </c>
      <c r="DS13" s="33">
        <f t="shared" ref="DS13" si="26">DQ13-DR13</f>
        <v>32</v>
      </c>
      <c r="DT13" s="33">
        <f>DR13*O13</f>
        <v>172280</v>
      </c>
      <c r="DU13" s="33">
        <v>150</v>
      </c>
      <c r="DV13" s="33">
        <v>118</v>
      </c>
      <c r="DW13" s="33">
        <f t="shared" ref="DW13" si="27">DU13-DV13</f>
        <v>32</v>
      </c>
      <c r="DX13" s="33">
        <f>DV13*O13</f>
        <v>172280</v>
      </c>
      <c r="DY13" s="33">
        <v>300</v>
      </c>
      <c r="DZ13" s="33">
        <v>155</v>
      </c>
      <c r="EA13" s="33">
        <f t="shared" si="19"/>
        <v>145</v>
      </c>
      <c r="EB13" s="33">
        <f>DZ13*O13</f>
        <v>226300</v>
      </c>
      <c r="EC13" s="33">
        <v>300</v>
      </c>
      <c r="ED13" s="33">
        <v>170</v>
      </c>
      <c r="EE13" s="33">
        <f t="shared" ref="EE13" si="28">EC13-ED13</f>
        <v>130</v>
      </c>
      <c r="EF13" s="33">
        <f>ED13*O13</f>
        <v>248200</v>
      </c>
      <c r="EG13" s="33">
        <v>300</v>
      </c>
      <c r="EH13" s="33">
        <v>98</v>
      </c>
      <c r="EI13" s="33">
        <f t="shared" si="15"/>
        <v>202</v>
      </c>
      <c r="EJ13" s="33">
        <f>EH13*O13</f>
        <v>143080</v>
      </c>
      <c r="EK13" s="33">
        <v>400</v>
      </c>
      <c r="EL13" s="33">
        <v>280</v>
      </c>
      <c r="EM13" s="33">
        <f t="shared" ref="EM13:EM19" si="29">EK13-EL13</f>
        <v>120</v>
      </c>
      <c r="EN13" s="33">
        <f>EL13*O13</f>
        <v>408800</v>
      </c>
      <c r="EO13" s="33">
        <v>700</v>
      </c>
      <c r="EP13" s="33">
        <v>76</v>
      </c>
      <c r="EQ13" s="33">
        <f t="shared" si="16"/>
        <v>624</v>
      </c>
      <c r="ER13" s="33">
        <f>EP13*O13</f>
        <v>110960</v>
      </c>
      <c r="ES13" s="33">
        <v>500</v>
      </c>
      <c r="ET13" s="33">
        <v>123</v>
      </c>
      <c r="EU13" s="33">
        <f t="shared" ref="EU13:EU14" si="30">ES13-ET13</f>
        <v>377</v>
      </c>
      <c r="EV13" s="33">
        <f>ET13*O13</f>
        <v>179580</v>
      </c>
      <c r="EW13" s="33">
        <v>200</v>
      </c>
      <c r="EX13" s="33">
        <v>86</v>
      </c>
      <c r="EY13" s="33">
        <f t="shared" si="21"/>
        <v>114</v>
      </c>
      <c r="EZ13" s="33">
        <f>EX13*O13</f>
        <v>125560</v>
      </c>
      <c r="FA13" s="33">
        <v>280</v>
      </c>
      <c r="FB13" s="33">
        <v>280</v>
      </c>
      <c r="FC13" s="33">
        <f t="shared" si="17"/>
        <v>0</v>
      </c>
      <c r="FD13" s="33">
        <f>FB13*O13</f>
        <v>408800</v>
      </c>
      <c r="FE13" s="33">
        <v>700</v>
      </c>
      <c r="FF13" s="33">
        <v>286</v>
      </c>
      <c r="FG13" s="33">
        <f t="shared" si="20"/>
        <v>414</v>
      </c>
      <c r="FH13" s="33">
        <f>FF13*O13</f>
        <v>417560</v>
      </c>
      <c r="FI13" s="33">
        <v>300</v>
      </c>
      <c r="FJ13" s="33">
        <v>90</v>
      </c>
      <c r="FK13" s="33">
        <f t="shared" si="18"/>
        <v>210</v>
      </c>
      <c r="FL13" s="33">
        <f t="shared" ref="FL13:FL18" si="31">FJ13*O13</f>
        <v>131400</v>
      </c>
    </row>
    <row r="14" spans="1:168" ht="36" x14ac:dyDescent="0.15">
      <c r="A14" s="7">
        <v>12</v>
      </c>
      <c r="B14" s="8">
        <v>3229202</v>
      </c>
      <c r="C14" s="9" t="s">
        <v>27</v>
      </c>
      <c r="D14" s="10" t="s">
        <v>14</v>
      </c>
      <c r="E14" s="8">
        <v>0</v>
      </c>
      <c r="F14" s="7">
        <f t="shared" si="0"/>
        <v>189</v>
      </c>
      <c r="G14" s="7">
        <f t="shared" si="1"/>
        <v>149</v>
      </c>
      <c r="H14" s="11">
        <f t="shared" si="2"/>
        <v>596000</v>
      </c>
      <c r="I14" s="7">
        <f t="shared" si="3"/>
        <v>149</v>
      </c>
      <c r="J14" s="7">
        <f t="shared" si="4"/>
        <v>40</v>
      </c>
      <c r="K14" s="22">
        <v>14111500</v>
      </c>
      <c r="L14" s="7">
        <v>1448507</v>
      </c>
      <c r="O14" s="12">
        <v>4000</v>
      </c>
      <c r="P14" s="12">
        <f t="shared" si="5"/>
        <v>596000</v>
      </c>
      <c r="Q14" s="23"/>
      <c r="R14" s="23"/>
      <c r="S14" s="23"/>
      <c r="T14" s="23"/>
      <c r="U14" s="23">
        <v>20</v>
      </c>
      <c r="V14" s="23">
        <v>20</v>
      </c>
      <c r="W14" s="23">
        <f t="shared" si="6"/>
        <v>0</v>
      </c>
      <c r="X14" s="23">
        <f>V14*O14</f>
        <v>80000</v>
      </c>
      <c r="Y14" s="23"/>
      <c r="Z14" s="23"/>
      <c r="AA14" s="23"/>
      <c r="AB14" s="23"/>
      <c r="AC14" s="23">
        <v>10</v>
      </c>
      <c r="AD14" s="23">
        <v>10</v>
      </c>
      <c r="AE14" s="23">
        <f t="shared" si="7"/>
        <v>0</v>
      </c>
      <c r="AF14" s="23">
        <f>AD14*O14</f>
        <v>40000</v>
      </c>
      <c r="AG14" s="23">
        <v>15</v>
      </c>
      <c r="AH14" s="23">
        <v>15</v>
      </c>
      <c r="AI14" s="23">
        <f t="shared" si="8"/>
        <v>0</v>
      </c>
      <c r="AJ14" s="23">
        <f>AH14*O14</f>
        <v>60000</v>
      </c>
      <c r="AK14" s="23">
        <v>15</v>
      </c>
      <c r="AL14" s="23">
        <v>15</v>
      </c>
      <c r="AM14" s="23">
        <f t="shared" si="9"/>
        <v>0</v>
      </c>
      <c r="AN14" s="23">
        <f>AL14*O14</f>
        <v>60000</v>
      </c>
      <c r="AO14" s="23"/>
      <c r="AP14" s="23"/>
      <c r="AQ14" s="23"/>
      <c r="AR14" s="23"/>
      <c r="AS14" s="23">
        <v>40</v>
      </c>
      <c r="AT14" s="23">
        <v>30</v>
      </c>
      <c r="AU14" s="23">
        <f t="shared" si="10"/>
        <v>10</v>
      </c>
      <c r="AV14" s="23">
        <f>AT14*O14</f>
        <v>120000</v>
      </c>
      <c r="AW14" s="23">
        <v>10</v>
      </c>
      <c r="AX14" s="23">
        <v>5</v>
      </c>
      <c r="AY14" s="23">
        <f t="shared" si="11"/>
        <v>5</v>
      </c>
      <c r="AZ14" s="23">
        <f>AX14*O14</f>
        <v>20000</v>
      </c>
      <c r="BA14" s="23">
        <v>15</v>
      </c>
      <c r="BB14" s="23">
        <v>15</v>
      </c>
      <c r="BC14" s="23">
        <f t="shared" si="24"/>
        <v>0</v>
      </c>
      <c r="BD14" s="23">
        <f>BB14*O14</f>
        <v>60000</v>
      </c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>
        <v>8</v>
      </c>
      <c r="CX14" s="23">
        <v>4</v>
      </c>
      <c r="CY14" s="23">
        <f t="shared" si="13"/>
        <v>4</v>
      </c>
      <c r="CZ14" s="23">
        <f>CX14*O14</f>
        <v>16000</v>
      </c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>
        <v>7</v>
      </c>
      <c r="DN14" s="23">
        <v>3</v>
      </c>
      <c r="DO14" s="23">
        <f t="shared" si="14"/>
        <v>4</v>
      </c>
      <c r="DP14" s="23">
        <f>DN14*O14</f>
        <v>12000</v>
      </c>
      <c r="DQ14" s="23"/>
      <c r="DR14" s="23"/>
      <c r="DS14" s="23"/>
      <c r="DT14" s="23"/>
      <c r="DU14" s="23"/>
      <c r="DV14" s="23"/>
      <c r="DW14" s="23"/>
      <c r="DX14" s="23"/>
      <c r="DY14" s="23">
        <v>10</v>
      </c>
      <c r="DZ14" s="23">
        <v>8</v>
      </c>
      <c r="EA14" s="23">
        <f t="shared" si="19"/>
        <v>2</v>
      </c>
      <c r="EB14" s="23">
        <f>DZ14*O14</f>
        <v>32000</v>
      </c>
      <c r="EC14" s="23"/>
      <c r="ED14" s="23"/>
      <c r="EE14" s="23"/>
      <c r="EF14" s="23"/>
      <c r="EG14" s="23">
        <v>20</v>
      </c>
      <c r="EH14" s="23">
        <v>10</v>
      </c>
      <c r="EI14" s="23">
        <f t="shared" si="15"/>
        <v>10</v>
      </c>
      <c r="EJ14" s="23">
        <f>EH14*O14</f>
        <v>40000</v>
      </c>
      <c r="EK14" s="23"/>
      <c r="EL14" s="23"/>
      <c r="EM14" s="23"/>
      <c r="EN14" s="23"/>
      <c r="EO14" s="23">
        <v>10</v>
      </c>
      <c r="EP14" s="23">
        <v>5</v>
      </c>
      <c r="EQ14" s="23">
        <f t="shared" si="16"/>
        <v>5</v>
      </c>
      <c r="ER14" s="23">
        <f>EP14*O14</f>
        <v>20000</v>
      </c>
      <c r="ES14" s="23">
        <v>5</v>
      </c>
      <c r="ET14" s="23">
        <v>5</v>
      </c>
      <c r="EU14" s="23">
        <f t="shared" si="30"/>
        <v>0</v>
      </c>
      <c r="EV14" s="23">
        <f>ET14*O14</f>
        <v>20000</v>
      </c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>
        <v>4</v>
      </c>
      <c r="FJ14" s="23">
        <v>4</v>
      </c>
      <c r="FK14" s="23">
        <f t="shared" si="18"/>
        <v>0</v>
      </c>
      <c r="FL14" s="23">
        <f t="shared" si="31"/>
        <v>16000</v>
      </c>
    </row>
    <row r="15" spans="1:168" ht="36" x14ac:dyDescent="0.15">
      <c r="A15" s="7">
        <v>13</v>
      </c>
      <c r="B15" s="8">
        <v>3229202</v>
      </c>
      <c r="C15" s="9" t="s">
        <v>28</v>
      </c>
      <c r="D15" s="10" t="s">
        <v>14</v>
      </c>
      <c r="E15" s="8">
        <v>0</v>
      </c>
      <c r="F15" s="7">
        <f t="shared" si="0"/>
        <v>203</v>
      </c>
      <c r="G15" s="7">
        <f t="shared" si="1"/>
        <v>127</v>
      </c>
      <c r="H15" s="11">
        <f t="shared" si="2"/>
        <v>812800</v>
      </c>
      <c r="I15" s="7">
        <f t="shared" si="3"/>
        <v>127</v>
      </c>
      <c r="J15" s="7">
        <f t="shared" si="4"/>
        <v>76</v>
      </c>
      <c r="K15" s="10">
        <v>14111500</v>
      </c>
      <c r="L15" s="7">
        <v>1521536</v>
      </c>
      <c r="O15" s="12">
        <v>6400</v>
      </c>
      <c r="P15" s="12">
        <f t="shared" si="5"/>
        <v>812800</v>
      </c>
      <c r="Q15" s="23"/>
      <c r="R15" s="23"/>
      <c r="S15" s="23"/>
      <c r="T15" s="23"/>
      <c r="U15" s="23">
        <v>20</v>
      </c>
      <c r="V15" s="23">
        <v>20</v>
      </c>
      <c r="W15" s="23">
        <f t="shared" si="6"/>
        <v>0</v>
      </c>
      <c r="X15" s="23">
        <f>V15*O15</f>
        <v>128000</v>
      </c>
      <c r="Y15" s="23"/>
      <c r="Z15" s="23"/>
      <c r="AA15" s="23"/>
      <c r="AB15" s="23"/>
      <c r="AC15" s="23"/>
      <c r="AD15" s="23"/>
      <c r="AE15" s="23"/>
      <c r="AF15" s="23"/>
      <c r="AG15" s="23">
        <v>10</v>
      </c>
      <c r="AH15" s="23">
        <v>10</v>
      </c>
      <c r="AI15" s="23">
        <f t="shared" si="8"/>
        <v>0</v>
      </c>
      <c r="AJ15" s="23">
        <f>AH15*O15</f>
        <v>64000</v>
      </c>
      <c r="AK15" s="23">
        <v>10</v>
      </c>
      <c r="AL15" s="23">
        <v>10</v>
      </c>
      <c r="AM15" s="23">
        <f t="shared" si="9"/>
        <v>0</v>
      </c>
      <c r="AN15" s="23">
        <f>AL15*O15</f>
        <v>64000</v>
      </c>
      <c r="AO15" s="23"/>
      <c r="AP15" s="23"/>
      <c r="AQ15" s="23"/>
      <c r="AR15" s="23"/>
      <c r="AS15" s="23">
        <v>60</v>
      </c>
      <c r="AT15" s="23">
        <v>40</v>
      </c>
      <c r="AU15" s="23">
        <f t="shared" si="10"/>
        <v>20</v>
      </c>
      <c r="AV15" s="23">
        <f>AT15*O15</f>
        <v>256000</v>
      </c>
      <c r="AW15" s="23">
        <v>50</v>
      </c>
      <c r="AX15" s="23">
        <v>12</v>
      </c>
      <c r="AY15" s="23">
        <f t="shared" si="11"/>
        <v>38</v>
      </c>
      <c r="AZ15" s="23">
        <f>AX15*O15</f>
        <v>76800</v>
      </c>
      <c r="BA15" s="23">
        <v>15</v>
      </c>
      <c r="BB15" s="23">
        <v>15</v>
      </c>
      <c r="BC15" s="23">
        <f t="shared" si="24"/>
        <v>0</v>
      </c>
      <c r="BD15" s="23">
        <f>BB15*O15</f>
        <v>96000</v>
      </c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>
        <v>2</v>
      </c>
      <c r="CX15" s="23">
        <v>1</v>
      </c>
      <c r="CY15" s="23">
        <f t="shared" si="13"/>
        <v>1</v>
      </c>
      <c r="CZ15" s="23">
        <f>CX15*O15</f>
        <v>6400</v>
      </c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>
        <v>13</v>
      </c>
      <c r="DN15" s="23">
        <v>5</v>
      </c>
      <c r="DO15" s="23">
        <f t="shared" si="14"/>
        <v>8</v>
      </c>
      <c r="DP15" s="23">
        <f>DN15*O15</f>
        <v>32000</v>
      </c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>
        <v>10</v>
      </c>
      <c r="EH15" s="23">
        <v>6</v>
      </c>
      <c r="EI15" s="23">
        <f t="shared" si="15"/>
        <v>4</v>
      </c>
      <c r="EJ15" s="23">
        <f>EH15*O15</f>
        <v>38400</v>
      </c>
      <c r="EK15" s="23"/>
      <c r="EL15" s="23"/>
      <c r="EM15" s="23"/>
      <c r="EN15" s="23"/>
      <c r="EO15" s="23">
        <v>10</v>
      </c>
      <c r="EP15" s="23">
        <v>5</v>
      </c>
      <c r="EQ15" s="23">
        <f t="shared" si="16"/>
        <v>5</v>
      </c>
      <c r="ER15" s="23">
        <f>EP15*O15</f>
        <v>32000</v>
      </c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>
        <v>3</v>
      </c>
      <c r="FJ15" s="23">
        <v>3</v>
      </c>
      <c r="FK15" s="23">
        <f t="shared" si="18"/>
        <v>0</v>
      </c>
      <c r="FL15" s="23">
        <f t="shared" si="31"/>
        <v>19200</v>
      </c>
    </row>
    <row r="16" spans="1:168" ht="36" x14ac:dyDescent="0.15">
      <c r="A16" s="7">
        <v>14</v>
      </c>
      <c r="B16" s="8">
        <v>3229202</v>
      </c>
      <c r="C16" s="9" t="s">
        <v>29</v>
      </c>
      <c r="D16" s="10" t="s">
        <v>14</v>
      </c>
      <c r="E16" s="8">
        <v>0</v>
      </c>
      <c r="F16" s="7">
        <f t="shared" si="0"/>
        <v>72</v>
      </c>
      <c r="G16" s="7">
        <f t="shared" si="1"/>
        <v>49</v>
      </c>
      <c r="H16" s="11">
        <f t="shared" si="2"/>
        <v>465500</v>
      </c>
      <c r="I16" s="7">
        <f t="shared" si="3"/>
        <v>49</v>
      </c>
      <c r="J16" s="7">
        <f t="shared" si="4"/>
        <v>23</v>
      </c>
      <c r="K16" s="22">
        <v>14111500</v>
      </c>
      <c r="L16" s="7">
        <v>1548168</v>
      </c>
      <c r="O16" s="12">
        <v>9500</v>
      </c>
      <c r="P16" s="12">
        <f t="shared" si="5"/>
        <v>465500</v>
      </c>
      <c r="Q16" s="23"/>
      <c r="R16" s="23"/>
      <c r="S16" s="23"/>
      <c r="T16" s="23"/>
      <c r="U16" s="23">
        <v>10</v>
      </c>
      <c r="V16" s="23">
        <v>10</v>
      </c>
      <c r="W16" s="23">
        <f t="shared" si="6"/>
        <v>0</v>
      </c>
      <c r="X16" s="23">
        <f>V16*O16</f>
        <v>95000</v>
      </c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>
        <v>30</v>
      </c>
      <c r="AX16" s="23">
        <v>12</v>
      </c>
      <c r="AY16" s="23">
        <f t="shared" si="11"/>
        <v>18</v>
      </c>
      <c r="AZ16" s="23">
        <f>AX16*O16</f>
        <v>114000</v>
      </c>
      <c r="BA16" s="23">
        <v>15</v>
      </c>
      <c r="BB16" s="23">
        <v>15</v>
      </c>
      <c r="BC16" s="23">
        <f t="shared" si="24"/>
        <v>0</v>
      </c>
      <c r="BD16" s="23">
        <f>BB16*O16</f>
        <v>142500</v>
      </c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>
        <v>7</v>
      </c>
      <c r="DN16" s="23">
        <v>5</v>
      </c>
      <c r="DO16" s="23">
        <f t="shared" si="14"/>
        <v>2</v>
      </c>
      <c r="DP16" s="23">
        <f>DN16*O16</f>
        <v>47500</v>
      </c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>
        <v>8</v>
      </c>
      <c r="EH16" s="23">
        <v>5</v>
      </c>
      <c r="EI16" s="23">
        <f t="shared" si="15"/>
        <v>3</v>
      </c>
      <c r="EJ16" s="23">
        <f>EH16*O16</f>
        <v>47500</v>
      </c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>
        <v>2</v>
      </c>
      <c r="FJ16" s="23">
        <v>2</v>
      </c>
      <c r="FK16" s="23">
        <f t="shared" si="18"/>
        <v>0</v>
      </c>
      <c r="FL16" s="23">
        <f t="shared" si="31"/>
        <v>19000</v>
      </c>
    </row>
    <row r="17" spans="1:168" ht="36" x14ac:dyDescent="0.15">
      <c r="A17" s="7">
        <v>15</v>
      </c>
      <c r="B17" s="8">
        <v>3229202</v>
      </c>
      <c r="C17" s="9" t="s">
        <v>30</v>
      </c>
      <c r="D17" s="10" t="s">
        <v>14</v>
      </c>
      <c r="E17" s="8">
        <v>0</v>
      </c>
      <c r="F17" s="7">
        <f t="shared" si="0"/>
        <v>60</v>
      </c>
      <c r="G17" s="7">
        <f t="shared" si="1"/>
        <v>48</v>
      </c>
      <c r="H17" s="11">
        <f t="shared" si="2"/>
        <v>696000</v>
      </c>
      <c r="I17" s="7">
        <f t="shared" si="3"/>
        <v>48</v>
      </c>
      <c r="J17" s="7">
        <f t="shared" si="4"/>
        <v>12</v>
      </c>
      <c r="K17" s="22">
        <v>14111500</v>
      </c>
      <c r="L17" s="7">
        <v>1305589</v>
      </c>
      <c r="O17" s="12">
        <v>14500</v>
      </c>
      <c r="P17" s="12">
        <f t="shared" si="5"/>
        <v>696000</v>
      </c>
      <c r="Q17" s="23"/>
      <c r="R17" s="23"/>
      <c r="S17" s="23"/>
      <c r="T17" s="23"/>
      <c r="U17" s="23">
        <v>10</v>
      </c>
      <c r="V17" s="23">
        <v>10</v>
      </c>
      <c r="W17" s="23">
        <f t="shared" si="6"/>
        <v>0</v>
      </c>
      <c r="X17" s="23">
        <f>V17*O17</f>
        <v>145000</v>
      </c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>
        <v>20</v>
      </c>
      <c r="AX17" s="23">
        <v>10</v>
      </c>
      <c r="AY17" s="23">
        <f t="shared" si="11"/>
        <v>10</v>
      </c>
      <c r="AZ17" s="23">
        <f>AX17*O17</f>
        <v>145000</v>
      </c>
      <c r="BA17" s="23">
        <v>15</v>
      </c>
      <c r="BB17" s="23">
        <v>15</v>
      </c>
      <c r="BC17" s="23">
        <f t="shared" si="24"/>
        <v>0</v>
      </c>
      <c r="BD17" s="23">
        <f>BB17*O17</f>
        <v>217500</v>
      </c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>
        <v>7</v>
      </c>
      <c r="DN17" s="23">
        <v>5</v>
      </c>
      <c r="DO17" s="23">
        <f t="shared" si="14"/>
        <v>2</v>
      </c>
      <c r="DP17" s="23">
        <f>DN17*O17</f>
        <v>72500</v>
      </c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>
        <v>6</v>
      </c>
      <c r="EH17" s="23">
        <v>6</v>
      </c>
      <c r="EI17" s="23">
        <f t="shared" si="15"/>
        <v>0</v>
      </c>
      <c r="EJ17" s="23">
        <f>EH17*O17</f>
        <v>87000</v>
      </c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>
        <v>2</v>
      </c>
      <c r="FJ17" s="23">
        <v>2</v>
      </c>
      <c r="FK17" s="23">
        <f t="shared" si="18"/>
        <v>0</v>
      </c>
      <c r="FL17" s="23">
        <f t="shared" si="31"/>
        <v>29000</v>
      </c>
    </row>
    <row r="18" spans="1:168" ht="24" x14ac:dyDescent="0.15">
      <c r="A18" s="7">
        <v>16</v>
      </c>
      <c r="B18" s="8">
        <v>3270112</v>
      </c>
      <c r="C18" s="9" t="s">
        <v>31</v>
      </c>
      <c r="D18" s="10" t="s">
        <v>14</v>
      </c>
      <c r="E18" s="8">
        <v>0</v>
      </c>
      <c r="F18" s="7">
        <f t="shared" si="0"/>
        <v>2</v>
      </c>
      <c r="G18" s="7">
        <f t="shared" si="1"/>
        <v>2</v>
      </c>
      <c r="H18" s="11">
        <f t="shared" si="2"/>
        <v>2400</v>
      </c>
      <c r="I18" s="7">
        <f t="shared" si="3"/>
        <v>2</v>
      </c>
      <c r="J18" s="7">
        <f t="shared" si="4"/>
        <v>0</v>
      </c>
      <c r="K18" s="22">
        <v>14111500</v>
      </c>
      <c r="L18" s="23">
        <v>1400035</v>
      </c>
      <c r="O18" s="12">
        <v>1200</v>
      </c>
      <c r="P18" s="12">
        <f t="shared" si="5"/>
        <v>2400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>
        <v>2</v>
      </c>
      <c r="FJ18" s="23">
        <v>2</v>
      </c>
      <c r="FK18" s="23">
        <f t="shared" si="18"/>
        <v>0</v>
      </c>
      <c r="FL18" s="23">
        <f t="shared" si="31"/>
        <v>2400</v>
      </c>
    </row>
    <row r="19" spans="1:168" ht="36" x14ac:dyDescent="0.15">
      <c r="A19" s="7">
        <v>17</v>
      </c>
      <c r="B19" s="8">
        <v>3270101</v>
      </c>
      <c r="C19" s="9" t="s">
        <v>32</v>
      </c>
      <c r="D19" s="10" t="s">
        <v>14</v>
      </c>
      <c r="E19" s="8">
        <v>0</v>
      </c>
      <c r="F19" s="7">
        <f t="shared" si="0"/>
        <v>63</v>
      </c>
      <c r="G19" s="7">
        <f t="shared" si="1"/>
        <v>48</v>
      </c>
      <c r="H19" s="11">
        <f t="shared" si="2"/>
        <v>86400</v>
      </c>
      <c r="I19" s="7">
        <f t="shared" si="3"/>
        <v>48</v>
      </c>
      <c r="J19" s="7">
        <f t="shared" si="4"/>
        <v>15</v>
      </c>
      <c r="K19" s="22">
        <v>14111500</v>
      </c>
      <c r="L19" s="24">
        <v>1599153</v>
      </c>
      <c r="O19" s="12">
        <v>1800</v>
      </c>
      <c r="P19" s="12">
        <f t="shared" si="5"/>
        <v>86400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>
        <v>2</v>
      </c>
      <c r="CX19" s="23">
        <v>2</v>
      </c>
      <c r="CY19" s="23">
        <f t="shared" si="13"/>
        <v>0</v>
      </c>
      <c r="CZ19" s="23">
        <f>CX19*O19</f>
        <v>3600</v>
      </c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>
        <v>16</v>
      </c>
      <c r="EL19" s="23">
        <v>16</v>
      </c>
      <c r="EM19" s="23">
        <f t="shared" si="29"/>
        <v>0</v>
      </c>
      <c r="EN19" s="23">
        <f>EL19*O19</f>
        <v>28800</v>
      </c>
      <c r="EO19" s="23">
        <v>30</v>
      </c>
      <c r="EP19" s="23">
        <v>15</v>
      </c>
      <c r="EQ19" s="23">
        <f t="shared" si="16"/>
        <v>15</v>
      </c>
      <c r="ER19" s="23">
        <f>EP19*O19</f>
        <v>27000</v>
      </c>
      <c r="ES19" s="23"/>
      <c r="ET19" s="23"/>
      <c r="EU19" s="23"/>
      <c r="EV19" s="23"/>
      <c r="EW19" s="23"/>
      <c r="EX19" s="23"/>
      <c r="EY19" s="23"/>
      <c r="EZ19" s="23"/>
      <c r="FA19" s="23">
        <v>15</v>
      </c>
      <c r="FB19" s="23">
        <v>15</v>
      </c>
      <c r="FC19" s="23">
        <f t="shared" si="17"/>
        <v>0</v>
      </c>
      <c r="FD19" s="23">
        <f>FB19*O19</f>
        <v>27000</v>
      </c>
      <c r="FE19" s="23"/>
      <c r="FF19" s="23"/>
      <c r="FG19" s="23"/>
      <c r="FH19" s="23"/>
      <c r="FI19" s="23"/>
      <c r="FJ19" s="23"/>
      <c r="FK19" s="23"/>
      <c r="FL19" s="23"/>
    </row>
    <row r="20" spans="1:168" ht="84" x14ac:dyDescent="0.15">
      <c r="A20" s="7">
        <v>18</v>
      </c>
      <c r="B20" s="7">
        <v>32540</v>
      </c>
      <c r="C20" s="25" t="s">
        <v>33</v>
      </c>
      <c r="D20" s="8" t="s">
        <v>14</v>
      </c>
      <c r="E20" s="7"/>
      <c r="F20" s="7">
        <f t="shared" si="0"/>
        <v>1</v>
      </c>
      <c r="G20" s="7">
        <f t="shared" si="1"/>
        <v>1</v>
      </c>
      <c r="H20" s="11">
        <f t="shared" si="2"/>
        <v>28000</v>
      </c>
      <c r="I20" s="7">
        <f t="shared" si="3"/>
        <v>1</v>
      </c>
      <c r="J20" s="7">
        <f t="shared" si="4"/>
        <v>0</v>
      </c>
      <c r="K20" s="8">
        <v>45131503</v>
      </c>
      <c r="L20" s="7">
        <v>1037668</v>
      </c>
      <c r="O20" s="12">
        <v>28000</v>
      </c>
      <c r="P20" s="12">
        <f t="shared" si="5"/>
        <v>28000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>
        <v>1</v>
      </c>
      <c r="FJ20" s="23">
        <v>1</v>
      </c>
      <c r="FK20" s="23">
        <f t="shared" si="18"/>
        <v>0</v>
      </c>
      <c r="FL20" s="23">
        <f>FJ20*O20</f>
        <v>28000</v>
      </c>
    </row>
    <row r="21" spans="1:168" ht="88.5" hidden="1" customHeight="1" x14ac:dyDescent="0.15">
      <c r="A21" s="142" t="s">
        <v>0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O21" s="45"/>
      <c r="P21" s="45">
        <f>SUM(P3:P20)</f>
        <v>10846060</v>
      </c>
      <c r="T21" s="64"/>
    </row>
    <row r="22" spans="1:168" hidden="1" x14ac:dyDescent="0.15">
      <c r="A22" s="144" t="s">
        <v>34</v>
      </c>
      <c r="B22" s="144"/>
      <c r="C22" s="144"/>
      <c r="D22" s="144"/>
      <c r="E22" s="145" t="s">
        <v>35</v>
      </c>
      <c r="F22" s="145"/>
      <c r="G22" s="145"/>
      <c r="H22" s="145"/>
      <c r="I22" s="145"/>
      <c r="J22" s="145"/>
      <c r="K22" s="145"/>
      <c r="L22" s="145"/>
      <c r="O22" s="45"/>
      <c r="P22" s="45"/>
      <c r="Q22" s="63">
        <f>[1]PRESUPUESTO!E41</f>
        <v>891600</v>
      </c>
      <c r="S22" s="65">
        <f>Q22-T25</f>
        <v>0</v>
      </c>
      <c r="T22" s="65"/>
      <c r="U22" s="47">
        <f>[1]PRESUPUESTO!E39</f>
        <v>1008000</v>
      </c>
      <c r="V22" s="47">
        <f>U22-X25</f>
        <v>24000</v>
      </c>
      <c r="Y22" s="63">
        <f>[1]PRESUPUESTO!E38</f>
        <v>921600</v>
      </c>
      <c r="AA22" s="65">
        <f>Y22-AB25</f>
        <v>126600</v>
      </c>
      <c r="AB22" s="65"/>
      <c r="AC22" s="63">
        <f>[1]PRESUPUESTO!E59</f>
        <v>182160</v>
      </c>
      <c r="AE22" s="65">
        <f>AC22-AF25</f>
        <v>51360</v>
      </c>
      <c r="AF22" s="65"/>
      <c r="AG22" s="63">
        <f>[1]PRESUPUESTO!E36</f>
        <v>909600</v>
      </c>
      <c r="AI22" s="65">
        <f>AG22-AJ25</f>
        <v>20600</v>
      </c>
      <c r="AJ22" s="65"/>
      <c r="AK22" s="63">
        <f>[1]PRESUPUESTO!E35</f>
        <v>909600</v>
      </c>
      <c r="AM22" s="65">
        <f>AK22-AN25</f>
        <v>313600</v>
      </c>
      <c r="AN22" s="65"/>
      <c r="AO22" s="63">
        <f>[1]PRESUPUESTO!E37</f>
        <v>900000</v>
      </c>
      <c r="AQ22" s="47">
        <f>AO22-AR25</f>
        <v>54600</v>
      </c>
      <c r="AS22" s="63">
        <f>[1]PRESUPUESTO!E40</f>
        <v>891600</v>
      </c>
      <c r="AU22" s="65">
        <f>AS22-AV25</f>
        <v>111600</v>
      </c>
      <c r="AV22" s="65"/>
      <c r="AW22" s="63">
        <f>[1]PRESUPUESTO!E43</f>
        <v>891600</v>
      </c>
      <c r="AY22" s="65">
        <f>AW22-AZ25</f>
        <v>1700</v>
      </c>
      <c r="AZ22" s="65"/>
      <c r="BA22" s="63">
        <f>[1]PRESUPUESTO!E42</f>
        <v>878400</v>
      </c>
      <c r="BC22" s="65">
        <f>BA22-BD25</f>
        <v>108400</v>
      </c>
      <c r="BD22" s="65"/>
      <c r="BE22" s="63">
        <f>[1]PRESUPUESTO!E45</f>
        <v>1042800</v>
      </c>
      <c r="BG22" s="65">
        <f>BE22-BH25</f>
        <v>8800</v>
      </c>
      <c r="BH22" s="65"/>
      <c r="BI22" s="63">
        <f>[1]PRESUPUESTO!E60</f>
        <v>71280</v>
      </c>
      <c r="BK22" s="65">
        <f>BI22-BL25</f>
        <v>64680</v>
      </c>
      <c r="BL22" s="65"/>
      <c r="BM22" s="47">
        <f>[1]PRESUPUESTO!E61</f>
        <v>71280</v>
      </c>
      <c r="BO22" s="65">
        <f>BM22-BP25</f>
        <v>7280</v>
      </c>
      <c r="BP22" s="65"/>
      <c r="BQ22" s="63">
        <f>[1]PRESUPUESTO!E62</f>
        <v>71280</v>
      </c>
      <c r="BS22" s="65">
        <f>BQ22-BT25</f>
        <v>23280</v>
      </c>
      <c r="BT22" s="65"/>
      <c r="BU22" s="63">
        <f>[1]PRESUPUESTO!E63</f>
        <v>71280</v>
      </c>
      <c r="BW22" s="65">
        <f>BU22-BX25</f>
        <v>71280</v>
      </c>
      <c r="BX22" s="65"/>
      <c r="BY22" s="63">
        <f>[1]PRESUPUESTO!E66</f>
        <v>71280</v>
      </c>
      <c r="CA22" s="65">
        <f>BY22-CB25</f>
        <v>5280</v>
      </c>
      <c r="CB22" s="65"/>
      <c r="CC22" s="63">
        <f>[1]PRESUPUESTO!E64</f>
        <v>71280</v>
      </c>
      <c r="CE22" s="65">
        <f>CC22-CF25</f>
        <v>71280</v>
      </c>
      <c r="CF22" s="65"/>
      <c r="CG22" s="63">
        <f>[1]PRESUPUESTO!E57</f>
        <v>71280</v>
      </c>
      <c r="CI22" s="65">
        <f>CG22-CJ25</f>
        <v>64680</v>
      </c>
      <c r="CJ22" s="65"/>
      <c r="CK22" s="63">
        <f>[1]PRESUPUESTO!E56</f>
        <v>71280</v>
      </c>
      <c r="CM22" s="65">
        <f>CK22-CN25</f>
        <v>16280</v>
      </c>
      <c r="CN22" s="65"/>
      <c r="CO22" s="63">
        <f>[1]PRESUPUESTO!E65</f>
        <v>71280</v>
      </c>
      <c r="CQ22" s="65">
        <f>CO22-CR25</f>
        <v>1480</v>
      </c>
      <c r="CR22" s="65"/>
      <c r="CS22" s="63">
        <f>[1]PRESUPUESTO!E67</f>
        <v>180000</v>
      </c>
      <c r="CU22" s="65">
        <f>CS22-CV25</f>
        <v>44000</v>
      </c>
      <c r="CV22" s="65"/>
      <c r="CW22" s="63">
        <f>[1]PRESUPUESTO!E51</f>
        <v>108000</v>
      </c>
      <c r="CY22" s="65">
        <f>CW22-CZ25</f>
        <v>108000</v>
      </c>
      <c r="CZ22" s="65"/>
      <c r="DA22" s="63">
        <f>[1]PRESUPUESTO!E52</f>
        <v>108000</v>
      </c>
      <c r="DB22" s="65"/>
      <c r="DC22" s="65">
        <f>DA22-DD25</f>
        <v>108000</v>
      </c>
      <c r="DD22" s="65"/>
      <c r="DE22" s="63">
        <f>[1]PRESUPUESTO!E53</f>
        <v>108000</v>
      </c>
      <c r="DG22" s="65">
        <f>DE22-DH25</f>
        <v>108000</v>
      </c>
      <c r="DH22" s="65"/>
      <c r="DI22" s="63">
        <f>[1]PRESUPUESTO!E54</f>
        <v>108000</v>
      </c>
      <c r="DK22" s="65">
        <f>DI22-DL25</f>
        <v>32000</v>
      </c>
      <c r="DL22" s="65"/>
      <c r="DM22" s="63">
        <f>[1]PRESUPUESTO!E58</f>
        <v>931680</v>
      </c>
      <c r="DO22" s="65">
        <f>DM22-DP25</f>
        <v>280</v>
      </c>
      <c r="DP22" s="65"/>
      <c r="DQ22" s="63">
        <f>[1]PRESUPUESTO!E30</f>
        <v>722304</v>
      </c>
      <c r="DS22" s="65">
        <f>DQ22-DT25</f>
        <v>19304</v>
      </c>
      <c r="DT22" s="65"/>
      <c r="DU22" s="63">
        <f>[1]PRESUPUESTO!E31</f>
        <v>722304</v>
      </c>
      <c r="DW22" s="65">
        <f>DU22-DX25</f>
        <v>19304</v>
      </c>
      <c r="DX22" s="65"/>
      <c r="DY22" s="63">
        <f>[1]PRESUPUESTO!E32</f>
        <v>722304</v>
      </c>
      <c r="EA22" s="65">
        <f>DY22-EB25</f>
        <v>1104</v>
      </c>
      <c r="EB22" s="65"/>
      <c r="EC22" s="63">
        <f>[1]PRESUPUESTO!E33</f>
        <v>722304</v>
      </c>
      <c r="EE22" s="65">
        <f>EC22-EF25</f>
        <v>98304</v>
      </c>
      <c r="EF22" s="65"/>
      <c r="EG22" s="63">
        <f>[1]PRESUPUESTO!E55</f>
        <v>302967</v>
      </c>
      <c r="EI22" s="65">
        <f>EG22-EJ25</f>
        <v>132967</v>
      </c>
      <c r="EJ22" s="65"/>
      <c r="EK22" s="47">
        <f>[1]PRESUPUESTO!E44</f>
        <v>1084936.25</v>
      </c>
      <c r="EM22" s="47">
        <f>EK22-EN25</f>
        <v>383936.25</v>
      </c>
      <c r="EN22" s="65"/>
      <c r="EO22" s="63">
        <f>[1]PRESUPUESTO!E46</f>
        <v>612000</v>
      </c>
      <c r="EQ22" s="65">
        <f>EO22-ER25</f>
        <v>226000</v>
      </c>
      <c r="ER22" s="65"/>
      <c r="ES22" s="63">
        <f>[1]PRESUPUESTO!E49</f>
        <v>401760</v>
      </c>
      <c r="EU22" s="65">
        <f>ES22-EV25</f>
        <v>660</v>
      </c>
      <c r="EV22" s="65"/>
      <c r="EW22" s="63">
        <f>[1]PRESUPUESTO!E34</f>
        <v>909600</v>
      </c>
      <c r="EY22" s="65">
        <f>EW22-EZ25</f>
        <v>22600</v>
      </c>
      <c r="EZ22" s="65"/>
      <c r="FA22" s="63">
        <f>[1]PRESUPUESTO!E48</f>
        <v>930960</v>
      </c>
      <c r="FC22" s="65">
        <f>FA22-FD25</f>
        <v>560</v>
      </c>
      <c r="FD22" s="65"/>
      <c r="FE22" s="63">
        <f>[1]PRESUPUESTO!E50</f>
        <v>1854000</v>
      </c>
      <c r="FG22" s="65">
        <f>FE22-FH25</f>
        <v>62000</v>
      </c>
      <c r="FH22" s="65"/>
      <c r="FI22" s="63">
        <f>[1]PRESUPUESTO!E47</f>
        <v>714960</v>
      </c>
      <c r="FK22" s="65">
        <f>FI22-FL25</f>
        <v>288960</v>
      </c>
      <c r="FL22" s="65">
        <f>FI22-FK22</f>
        <v>426000</v>
      </c>
    </row>
    <row r="23" spans="1:168" hidden="1" x14ac:dyDescent="0.15">
      <c r="A23" s="144" t="s">
        <v>36</v>
      </c>
      <c r="B23" s="144"/>
      <c r="C23" s="144"/>
      <c r="D23" s="144"/>
      <c r="E23" s="145"/>
      <c r="F23" s="145"/>
      <c r="G23" s="145"/>
      <c r="H23" s="145"/>
      <c r="I23" s="145"/>
      <c r="J23" s="145"/>
      <c r="K23" s="145"/>
      <c r="L23" s="145"/>
      <c r="O23" s="45"/>
      <c r="P23" s="45"/>
      <c r="Q23" s="110" t="s">
        <v>140</v>
      </c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/>
      <c r="CL23" s="111"/>
      <c r="CM23" s="111"/>
      <c r="CN23" s="111"/>
      <c r="CO23" s="111"/>
      <c r="CP23" s="49"/>
      <c r="CQ23" s="49"/>
      <c r="CR23" s="49"/>
      <c r="CS23" s="112" t="s">
        <v>141</v>
      </c>
      <c r="CT23" s="112"/>
      <c r="CU23" s="112"/>
      <c r="CV23" s="112"/>
      <c r="CW23" s="112"/>
      <c r="CX23" s="112"/>
      <c r="CY23" s="112"/>
      <c r="CZ23" s="112"/>
      <c r="DA23" s="112"/>
      <c r="DB23" s="112"/>
      <c r="DC23" s="112"/>
      <c r="DD23" s="112"/>
      <c r="DE23" s="112"/>
      <c r="DF23" s="112"/>
      <c r="DG23" s="112"/>
      <c r="DH23" s="112"/>
      <c r="DI23" s="112"/>
      <c r="DJ23" s="50"/>
      <c r="DK23" s="50"/>
      <c r="DL23" s="50"/>
      <c r="DM23" s="102" t="s">
        <v>142</v>
      </c>
      <c r="DN23" s="102"/>
      <c r="DO23" s="102"/>
      <c r="DP23" s="102"/>
      <c r="DQ23" s="102"/>
      <c r="DR23" s="102"/>
      <c r="DS23" s="102"/>
      <c r="DT23" s="102"/>
      <c r="DU23" s="102"/>
      <c r="DV23" s="102"/>
      <c r="DW23" s="102"/>
      <c r="DX23" s="102"/>
      <c r="DY23" s="102"/>
      <c r="DZ23" s="102"/>
      <c r="EA23" s="102"/>
      <c r="EB23" s="102"/>
      <c r="EC23" s="102"/>
      <c r="ED23" s="51"/>
      <c r="EE23" s="51"/>
      <c r="EF23" s="51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52"/>
      <c r="FK23" s="52"/>
      <c r="FL23" s="52"/>
    </row>
    <row r="24" spans="1:168" ht="36" hidden="1" x14ac:dyDescent="0.15">
      <c r="A24" s="4" t="s">
        <v>1</v>
      </c>
      <c r="B24" s="5" t="s">
        <v>2</v>
      </c>
      <c r="C24" s="5" t="s">
        <v>3</v>
      </c>
      <c r="D24" s="5" t="s">
        <v>4</v>
      </c>
      <c r="E24" s="5" t="s">
        <v>5</v>
      </c>
      <c r="F24" s="5" t="s">
        <v>37</v>
      </c>
      <c r="G24" s="5"/>
      <c r="H24" s="5"/>
      <c r="I24" s="5"/>
      <c r="J24" s="5"/>
      <c r="K24" s="5" t="s">
        <v>10</v>
      </c>
      <c r="L24" s="5" t="s">
        <v>11</v>
      </c>
      <c r="O24" s="104" t="str">
        <f>+O1</f>
        <v>VR UNIT IVA INCLUIDO</v>
      </c>
      <c r="P24" s="77"/>
      <c r="Q24" s="141" t="s">
        <v>143</v>
      </c>
      <c r="R24" s="141"/>
      <c r="S24" s="141"/>
      <c r="T24" s="141"/>
      <c r="U24" s="132" t="s">
        <v>144</v>
      </c>
      <c r="V24" s="132"/>
      <c r="W24" s="132"/>
      <c r="X24" s="132"/>
      <c r="Y24" s="93" t="s">
        <v>145</v>
      </c>
      <c r="Z24" s="94"/>
      <c r="AA24" s="94"/>
      <c r="AB24" s="95"/>
      <c r="AC24" s="93" t="s">
        <v>146</v>
      </c>
      <c r="AD24" s="94"/>
      <c r="AE24" s="94"/>
      <c r="AF24" s="95"/>
      <c r="AG24" s="93" t="s">
        <v>147</v>
      </c>
      <c r="AH24" s="94"/>
      <c r="AI24" s="94"/>
      <c r="AJ24" s="95"/>
      <c r="AK24" s="93" t="s">
        <v>148</v>
      </c>
      <c r="AL24" s="94"/>
      <c r="AM24" s="94"/>
      <c r="AN24" s="95"/>
      <c r="AO24" s="93" t="s">
        <v>149</v>
      </c>
      <c r="AP24" s="94"/>
      <c r="AQ24" s="94"/>
      <c r="AR24" s="95"/>
      <c r="AS24" s="93" t="s">
        <v>150</v>
      </c>
      <c r="AT24" s="94"/>
      <c r="AU24" s="94"/>
      <c r="AV24" s="95"/>
      <c r="AW24" s="93" t="s">
        <v>151</v>
      </c>
      <c r="AX24" s="94"/>
      <c r="AY24" s="94"/>
      <c r="AZ24" s="95"/>
      <c r="BA24" s="93" t="s">
        <v>152</v>
      </c>
      <c r="BB24" s="94"/>
      <c r="BC24" s="94"/>
      <c r="BD24" s="95"/>
      <c r="BE24" s="93" t="s">
        <v>153</v>
      </c>
      <c r="BF24" s="94"/>
      <c r="BG24" s="94"/>
      <c r="BH24" s="95"/>
      <c r="BI24" s="93" t="s">
        <v>154</v>
      </c>
      <c r="BJ24" s="94"/>
      <c r="BK24" s="94"/>
      <c r="BL24" s="95"/>
      <c r="BM24" s="93" t="s">
        <v>155</v>
      </c>
      <c r="BN24" s="94"/>
      <c r="BO24" s="94"/>
      <c r="BP24" s="95"/>
      <c r="BQ24" s="93" t="s">
        <v>156</v>
      </c>
      <c r="BR24" s="94"/>
      <c r="BS24" s="94"/>
      <c r="BT24" s="95"/>
      <c r="BU24" s="93" t="s">
        <v>157</v>
      </c>
      <c r="BV24" s="94"/>
      <c r="BW24" s="94"/>
      <c r="BX24" s="95"/>
      <c r="BY24" s="93" t="s">
        <v>158</v>
      </c>
      <c r="BZ24" s="94"/>
      <c r="CA24" s="94"/>
      <c r="CB24" s="95"/>
      <c r="CC24" s="93" t="s">
        <v>159</v>
      </c>
      <c r="CD24" s="94"/>
      <c r="CE24" s="94"/>
      <c r="CF24" s="95"/>
      <c r="CG24" s="99" t="s">
        <v>160</v>
      </c>
      <c r="CH24" s="100"/>
      <c r="CI24" s="100"/>
      <c r="CJ24" s="101"/>
      <c r="CK24" s="99" t="s">
        <v>161</v>
      </c>
      <c r="CL24" s="100"/>
      <c r="CM24" s="100"/>
      <c r="CN24" s="101"/>
      <c r="CO24" s="93" t="s">
        <v>162</v>
      </c>
      <c r="CP24" s="94"/>
      <c r="CQ24" s="94"/>
      <c r="CR24" s="95"/>
      <c r="CS24" s="96" t="s">
        <v>163</v>
      </c>
      <c r="CT24" s="97"/>
      <c r="CU24" s="97"/>
      <c r="CV24" s="98"/>
      <c r="CW24" s="96" t="s">
        <v>164</v>
      </c>
      <c r="CX24" s="97"/>
      <c r="CY24" s="97"/>
      <c r="CZ24" s="98"/>
      <c r="DA24" s="96" t="s">
        <v>165</v>
      </c>
      <c r="DB24" s="97"/>
      <c r="DC24" s="97"/>
      <c r="DD24" s="98"/>
      <c r="DE24" s="96" t="s">
        <v>166</v>
      </c>
      <c r="DF24" s="97"/>
      <c r="DG24" s="97"/>
      <c r="DH24" s="98"/>
      <c r="DI24" s="96" t="s">
        <v>167</v>
      </c>
      <c r="DJ24" s="97"/>
      <c r="DK24" s="97"/>
      <c r="DL24" s="98"/>
      <c r="DM24" s="90" t="s">
        <v>168</v>
      </c>
      <c r="DN24" s="91"/>
      <c r="DO24" s="91"/>
      <c r="DP24" s="92"/>
      <c r="DQ24" s="90" t="s">
        <v>169</v>
      </c>
      <c r="DR24" s="91"/>
      <c r="DS24" s="91"/>
      <c r="DT24" s="92"/>
      <c r="DU24" s="90" t="s">
        <v>170</v>
      </c>
      <c r="DV24" s="91"/>
      <c r="DW24" s="91"/>
      <c r="DX24" s="92"/>
      <c r="DY24" s="90" t="s">
        <v>171</v>
      </c>
      <c r="DZ24" s="91"/>
      <c r="EA24" s="91"/>
      <c r="EB24" s="92"/>
      <c r="EC24" s="90" t="s">
        <v>172</v>
      </c>
      <c r="ED24" s="91"/>
      <c r="EE24" s="91"/>
      <c r="EF24" s="92"/>
      <c r="EG24" s="87" t="s">
        <v>173</v>
      </c>
      <c r="EH24" s="88"/>
      <c r="EI24" s="88"/>
      <c r="EJ24" s="89"/>
      <c r="EK24" s="87" t="s">
        <v>174</v>
      </c>
      <c r="EL24" s="88"/>
      <c r="EM24" s="88"/>
      <c r="EN24" s="89"/>
      <c r="EO24" s="87" t="s">
        <v>175</v>
      </c>
      <c r="EP24" s="88"/>
      <c r="EQ24" s="88"/>
      <c r="ER24" s="89"/>
      <c r="ES24" s="87" t="s">
        <v>176</v>
      </c>
      <c r="ET24" s="88"/>
      <c r="EU24" s="88"/>
      <c r="EV24" s="89"/>
      <c r="EW24" s="87" t="s">
        <v>177</v>
      </c>
      <c r="EX24" s="88"/>
      <c r="EY24" s="88"/>
      <c r="EZ24" s="89"/>
      <c r="FA24" s="87" t="s">
        <v>178</v>
      </c>
      <c r="FB24" s="88"/>
      <c r="FC24" s="88"/>
      <c r="FD24" s="89"/>
      <c r="FE24" s="87" t="s">
        <v>179</v>
      </c>
      <c r="FF24" s="88"/>
      <c r="FG24" s="88"/>
      <c r="FH24" s="89"/>
      <c r="FI24" s="83" t="s">
        <v>180</v>
      </c>
      <c r="FJ24" s="84"/>
      <c r="FK24" s="84"/>
      <c r="FL24" s="84"/>
    </row>
    <row r="25" spans="1:168" ht="88.5" hidden="1" customHeight="1" x14ac:dyDescent="0.1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O25" s="104"/>
      <c r="P25" s="78"/>
      <c r="Q25" s="54" t="s">
        <v>6</v>
      </c>
      <c r="R25" s="53" t="s">
        <v>7</v>
      </c>
      <c r="S25" s="53" t="s">
        <v>9</v>
      </c>
      <c r="T25" s="53">
        <f>SUM(T26:T42)</f>
        <v>891600</v>
      </c>
      <c r="U25" s="54" t="s">
        <v>6</v>
      </c>
      <c r="V25" s="53" t="s">
        <v>7</v>
      </c>
      <c r="W25" s="53" t="s">
        <v>9</v>
      </c>
      <c r="X25" s="53">
        <f>SUM(X26:X42)</f>
        <v>984000</v>
      </c>
      <c r="Y25" s="54" t="s">
        <v>6</v>
      </c>
      <c r="Z25" s="53" t="s">
        <v>7</v>
      </c>
      <c r="AA25" s="53" t="s">
        <v>9</v>
      </c>
      <c r="AB25" s="53">
        <f>SUM(AB26:AB42)</f>
        <v>795000</v>
      </c>
      <c r="AC25" s="54" t="s">
        <v>6</v>
      </c>
      <c r="AD25" s="53" t="s">
        <v>7</v>
      </c>
      <c r="AE25" s="53" t="s">
        <v>9</v>
      </c>
      <c r="AF25" s="53">
        <f>SUM(AF26:AF42)</f>
        <v>130800</v>
      </c>
      <c r="AG25" s="54" t="s">
        <v>6</v>
      </c>
      <c r="AH25" s="53" t="s">
        <v>7</v>
      </c>
      <c r="AI25" s="53" t="s">
        <v>9</v>
      </c>
      <c r="AJ25" s="53">
        <f>SUM(AJ26:AJ42)</f>
        <v>889000</v>
      </c>
      <c r="AK25" s="54" t="s">
        <v>6</v>
      </c>
      <c r="AL25" s="53" t="s">
        <v>7</v>
      </c>
      <c r="AM25" s="53" t="s">
        <v>9</v>
      </c>
      <c r="AN25" s="53">
        <f>SUM(AN26:AN42)</f>
        <v>596000</v>
      </c>
      <c r="AO25" s="54" t="s">
        <v>6</v>
      </c>
      <c r="AP25" s="53" t="s">
        <v>7</v>
      </c>
      <c r="AQ25" s="53" t="s">
        <v>9</v>
      </c>
      <c r="AR25" s="53">
        <f>SUM(AR26:AR42)</f>
        <v>845400</v>
      </c>
      <c r="AS25" s="54" t="s">
        <v>6</v>
      </c>
      <c r="AT25" s="53" t="s">
        <v>7</v>
      </c>
      <c r="AU25" s="53" t="s">
        <v>9</v>
      </c>
      <c r="AV25" s="53">
        <f>SUM(AV26:AV42)</f>
        <v>780000</v>
      </c>
      <c r="AW25" s="54" t="s">
        <v>6</v>
      </c>
      <c r="AX25" s="53" t="s">
        <v>7</v>
      </c>
      <c r="AY25" s="53" t="s">
        <v>9</v>
      </c>
      <c r="AZ25" s="53">
        <f>SUM(AZ26:AZ42)</f>
        <v>889900</v>
      </c>
      <c r="BA25" s="54" t="s">
        <v>6</v>
      </c>
      <c r="BB25" s="53" t="s">
        <v>7</v>
      </c>
      <c r="BC25" s="53" t="s">
        <v>9</v>
      </c>
      <c r="BD25" s="53">
        <f>SUM(BD26:BD42)</f>
        <v>770000</v>
      </c>
      <c r="BE25" s="54" t="s">
        <v>6</v>
      </c>
      <c r="BF25" s="53" t="s">
        <v>7</v>
      </c>
      <c r="BG25" s="53" t="s">
        <v>9</v>
      </c>
      <c r="BH25" s="53">
        <f>SUM(BH26:BH42)</f>
        <v>1034000</v>
      </c>
      <c r="BI25" s="54" t="s">
        <v>6</v>
      </c>
      <c r="BJ25" s="53" t="s">
        <v>7</v>
      </c>
      <c r="BK25" s="53" t="s">
        <v>9</v>
      </c>
      <c r="BL25" s="53">
        <f>SUM(BL26:BL42)</f>
        <v>6600</v>
      </c>
      <c r="BM25" s="54" t="s">
        <v>6</v>
      </c>
      <c r="BN25" s="53" t="s">
        <v>7</v>
      </c>
      <c r="BO25" s="53" t="s">
        <v>9</v>
      </c>
      <c r="BP25" s="53">
        <f>SUM(BP26:BP42)</f>
        <v>64000</v>
      </c>
      <c r="BQ25" s="54" t="s">
        <v>6</v>
      </c>
      <c r="BR25" s="53" t="s">
        <v>7</v>
      </c>
      <c r="BS25" s="53" t="s">
        <v>9</v>
      </c>
      <c r="BT25" s="53">
        <f>SUM(BT26:BT42)</f>
        <v>48000</v>
      </c>
      <c r="BU25" s="54" t="s">
        <v>6</v>
      </c>
      <c r="BV25" s="53" t="s">
        <v>7</v>
      </c>
      <c r="BW25" s="53" t="s">
        <v>9</v>
      </c>
      <c r="BX25" s="53">
        <f>SUM(BX26:BX42)</f>
        <v>0</v>
      </c>
      <c r="BY25" s="54" t="s">
        <v>6</v>
      </c>
      <c r="BZ25" s="53" t="s">
        <v>7</v>
      </c>
      <c r="CA25" s="53" t="s">
        <v>9</v>
      </c>
      <c r="CB25" s="53">
        <f>SUM(CB26:CB42)</f>
        <v>66000</v>
      </c>
      <c r="CC25" s="54" t="s">
        <v>6</v>
      </c>
      <c r="CD25" s="53" t="s">
        <v>7</v>
      </c>
      <c r="CE25" s="53" t="s">
        <v>9</v>
      </c>
      <c r="CF25" s="53">
        <f>SUM(CF26:CF42)</f>
        <v>0</v>
      </c>
      <c r="CG25" s="54" t="s">
        <v>6</v>
      </c>
      <c r="CH25" s="53" t="s">
        <v>7</v>
      </c>
      <c r="CI25" s="53" t="s">
        <v>9</v>
      </c>
      <c r="CJ25" s="53">
        <f>SUM(CJ26:CJ42)</f>
        <v>6600</v>
      </c>
      <c r="CK25" s="54" t="s">
        <v>6</v>
      </c>
      <c r="CL25" s="53" t="s">
        <v>7</v>
      </c>
      <c r="CM25" s="53" t="s">
        <v>9</v>
      </c>
      <c r="CN25" s="53">
        <f>SUM(CN26:CN42)</f>
        <v>55000</v>
      </c>
      <c r="CO25" s="54" t="s">
        <v>6</v>
      </c>
      <c r="CP25" s="53" t="s">
        <v>7</v>
      </c>
      <c r="CQ25" s="53" t="s">
        <v>9</v>
      </c>
      <c r="CR25" s="53">
        <f>SUM(CR26:CR42)</f>
        <v>69800</v>
      </c>
      <c r="CS25" s="55" t="s">
        <v>6</v>
      </c>
      <c r="CT25" s="56" t="s">
        <v>7</v>
      </c>
      <c r="CU25" s="56" t="s">
        <v>9</v>
      </c>
      <c r="CV25" s="56">
        <f>SUM(CV26:CV42)</f>
        <v>136000</v>
      </c>
      <c r="CW25" s="55" t="s">
        <v>6</v>
      </c>
      <c r="CX25" s="56" t="s">
        <v>7</v>
      </c>
      <c r="CY25" s="56" t="s">
        <v>9</v>
      </c>
      <c r="CZ25" s="56">
        <f>SUM(CZ26:CZ42)</f>
        <v>0</v>
      </c>
      <c r="DA25" s="55" t="s">
        <v>6</v>
      </c>
      <c r="DB25" s="56" t="s">
        <v>7</v>
      </c>
      <c r="DC25" s="56" t="s">
        <v>9</v>
      </c>
      <c r="DD25" s="56">
        <f>SUM(DD26:DD42)</f>
        <v>0</v>
      </c>
      <c r="DE25" s="55" t="s">
        <v>6</v>
      </c>
      <c r="DF25" s="56" t="s">
        <v>7</v>
      </c>
      <c r="DG25" s="56" t="s">
        <v>9</v>
      </c>
      <c r="DH25" s="56">
        <f>SUM(DH26:DH42)</f>
        <v>0</v>
      </c>
      <c r="DI25" s="55" t="s">
        <v>6</v>
      </c>
      <c r="DJ25" s="56" t="s">
        <v>7</v>
      </c>
      <c r="DK25" s="56" t="s">
        <v>9</v>
      </c>
      <c r="DL25" s="56">
        <f>SUM(DL26:DL42)</f>
        <v>76000</v>
      </c>
      <c r="DM25" s="59" t="s">
        <v>6</v>
      </c>
      <c r="DN25" s="60" t="s">
        <v>7</v>
      </c>
      <c r="DO25" s="60" t="s">
        <v>9</v>
      </c>
      <c r="DP25" s="60">
        <f>SUM(DP26:DP42)</f>
        <v>931400</v>
      </c>
      <c r="DQ25" s="59" t="s">
        <v>6</v>
      </c>
      <c r="DR25" s="60" t="s">
        <v>7</v>
      </c>
      <c r="DS25" s="60" t="s">
        <v>9</v>
      </c>
      <c r="DT25" s="60">
        <f>SUM(DT26:DT42)</f>
        <v>703000</v>
      </c>
      <c r="DU25" s="59" t="s">
        <v>6</v>
      </c>
      <c r="DV25" s="60" t="s">
        <v>7</v>
      </c>
      <c r="DW25" s="60" t="s">
        <v>9</v>
      </c>
      <c r="DX25" s="60">
        <f>SUM(DX26:DX42)</f>
        <v>703000</v>
      </c>
      <c r="DY25" s="59" t="s">
        <v>6</v>
      </c>
      <c r="DZ25" s="60" t="s">
        <v>7</v>
      </c>
      <c r="EA25" s="60" t="s">
        <v>9</v>
      </c>
      <c r="EB25" s="60">
        <f>SUM(EB26:EB42)</f>
        <v>721200</v>
      </c>
      <c r="EC25" s="59" t="s">
        <v>6</v>
      </c>
      <c r="ED25" s="60" t="s">
        <v>7</v>
      </c>
      <c r="EE25" s="60" t="s">
        <v>9</v>
      </c>
      <c r="EF25" s="60">
        <f>SUM(EF26:EF42)</f>
        <v>624000</v>
      </c>
      <c r="EG25" s="57" t="s">
        <v>6</v>
      </c>
      <c r="EH25" s="58" t="s">
        <v>7</v>
      </c>
      <c r="EI25" s="58" t="s">
        <v>9</v>
      </c>
      <c r="EJ25" s="58">
        <f>SUM(EJ26:EJ42)</f>
        <v>170000</v>
      </c>
      <c r="EK25" s="57" t="s">
        <v>6</v>
      </c>
      <c r="EL25" s="58" t="s">
        <v>7</v>
      </c>
      <c r="EM25" s="58" t="s">
        <v>9</v>
      </c>
      <c r="EN25" s="58">
        <f>SUM(EN26:EN42)</f>
        <v>701000</v>
      </c>
      <c r="EO25" s="57" t="s">
        <v>6</v>
      </c>
      <c r="EP25" s="58" t="s">
        <v>7</v>
      </c>
      <c r="EQ25" s="58" t="s">
        <v>9</v>
      </c>
      <c r="ER25" s="58">
        <f>SUM(ER26:ER42)</f>
        <v>386000</v>
      </c>
      <c r="ES25" s="57" t="s">
        <v>6</v>
      </c>
      <c r="ET25" s="58" t="s">
        <v>7</v>
      </c>
      <c r="EU25" s="58" t="s">
        <v>9</v>
      </c>
      <c r="EV25" s="58">
        <f>SUM(EV26:EV42)</f>
        <v>401100</v>
      </c>
      <c r="EW25" s="57" t="s">
        <v>6</v>
      </c>
      <c r="EX25" s="58" t="s">
        <v>7</v>
      </c>
      <c r="EY25" s="58" t="s">
        <v>9</v>
      </c>
      <c r="EZ25" s="58">
        <f>SUM(EZ26:EZ42)</f>
        <v>887000</v>
      </c>
      <c r="FA25" s="57" t="s">
        <v>6</v>
      </c>
      <c r="FB25" s="58" t="s">
        <v>7</v>
      </c>
      <c r="FC25" s="58" t="s">
        <v>9</v>
      </c>
      <c r="FD25" s="58">
        <f>SUM(FD26:FD42)</f>
        <v>930400</v>
      </c>
      <c r="FE25" s="57" t="s">
        <v>6</v>
      </c>
      <c r="FF25" s="58" t="s">
        <v>7</v>
      </c>
      <c r="FG25" s="58" t="s">
        <v>9</v>
      </c>
      <c r="FH25" s="58">
        <f>SUM(FH26:FH42)</f>
        <v>1792000</v>
      </c>
      <c r="FI25" s="57" t="s">
        <v>6</v>
      </c>
      <c r="FJ25" s="58" t="s">
        <v>7</v>
      </c>
      <c r="FK25" s="58" t="s">
        <v>9</v>
      </c>
      <c r="FL25" s="58">
        <f>SUM(FL26:FL42)</f>
        <v>426000</v>
      </c>
    </row>
    <row r="26" spans="1:168" ht="34.5" customHeight="1" x14ac:dyDescent="0.15">
      <c r="A26" s="7">
        <v>19</v>
      </c>
      <c r="B26" s="8">
        <v>3542006</v>
      </c>
      <c r="C26" s="9" t="s">
        <v>38</v>
      </c>
      <c r="D26" s="10" t="s">
        <v>14</v>
      </c>
      <c r="E26" s="8">
        <v>0</v>
      </c>
      <c r="F26" s="7">
        <f t="shared" ref="F26:F42" si="32">Q26+U26+Y26+AC26+AG26+AK26+AO26+AS26+AW26+BA26+BE26+BI26+BM26+BQ26+BU26+BY26+CC26+CG26+CK26+CO26+CS26+CW26+DA26+DE26+DI26+DM26+DQ26+DU26+DY26+EC26+EG26+EK26+EO26+ES26+EW26+FA26+FE26+FI26</f>
        <v>913</v>
      </c>
      <c r="G26" s="7">
        <f t="shared" ref="G26:G42" si="33">R26+V26+Z26+AD26+AH26+AL26+AP26+AT26+AX26+BB26+BF26+BJ26+BN26+BR26+BV26+BZ26+CD26+CH26+CL26+CP26+CT26+CX26+DB26+DF26+DJ26+DN26+DR26+DV26+DZ26+ED26+EH26+EL26+EP26+ET26+EX26+FB26+FF26+FJ26</f>
        <v>801</v>
      </c>
      <c r="H26" s="11">
        <f t="shared" ref="H26:H42" si="34">+O26*G26</f>
        <v>1762200</v>
      </c>
      <c r="I26" s="7">
        <f t="shared" ref="I26:I42" si="35">R26+V26+Z26+AD26+AH26+AL26+AP26+AT26+AX26+BB26+BF26+BJ26+BN26+BR26+BV26+BZ26+CD26+CH26+CL26+CP26+CT26+CX26+DB26+DF26+DJ26+DN26+DR26+DV26+DZ26+ED26+EH26+EL26+EP26+ET26+EX26+FB26+FF26+FJ26</f>
        <v>801</v>
      </c>
      <c r="J26" s="7">
        <f t="shared" ref="J26:J42" si="36">F26-G26</f>
        <v>112</v>
      </c>
      <c r="K26" s="10">
        <v>44121600</v>
      </c>
      <c r="L26" s="7">
        <v>1145551</v>
      </c>
      <c r="O26" s="26">
        <v>2200</v>
      </c>
      <c r="P26" s="26">
        <f>O26*I26</f>
        <v>1762200</v>
      </c>
      <c r="Q26" s="23">
        <v>50</v>
      </c>
      <c r="R26" s="23">
        <v>30</v>
      </c>
      <c r="S26" s="23">
        <f>+Q26-R26</f>
        <v>20</v>
      </c>
      <c r="T26" s="23">
        <f t="shared" ref="T26:T42" si="37">+O26*R26</f>
        <v>66000</v>
      </c>
      <c r="U26" s="66">
        <v>30</v>
      </c>
      <c r="V26" s="66">
        <v>30</v>
      </c>
      <c r="W26" s="66">
        <f>U26-V26</f>
        <v>0</v>
      </c>
      <c r="X26" s="66">
        <f t="shared" ref="X26:X42" si="38">V26*O26</f>
        <v>66000</v>
      </c>
      <c r="Y26" s="23"/>
      <c r="Z26" s="23"/>
      <c r="AA26" s="23"/>
      <c r="AB26" s="23">
        <f t="shared" ref="AB26:AB42" si="39">Z26*O26</f>
        <v>0</v>
      </c>
      <c r="AC26" s="23">
        <v>12</v>
      </c>
      <c r="AD26" s="23">
        <v>12</v>
      </c>
      <c r="AE26" s="23">
        <f>AC26-AD26</f>
        <v>0</v>
      </c>
      <c r="AF26" s="61">
        <f t="shared" ref="AF26:AF42" si="40">AD26*O26</f>
        <v>26400</v>
      </c>
      <c r="AG26" s="23"/>
      <c r="AH26" s="23"/>
      <c r="AI26" s="23"/>
      <c r="AJ26" s="23">
        <f t="shared" ref="AJ26:AJ42" si="41">AH26*O26</f>
        <v>0</v>
      </c>
      <c r="AK26" s="23">
        <v>50</v>
      </c>
      <c r="AL26" s="23">
        <v>50</v>
      </c>
      <c r="AM26" s="23">
        <f>AK26-AL26</f>
        <v>0</v>
      </c>
      <c r="AN26" s="67">
        <f t="shared" ref="AN26:AN42" si="42">AL26*O26</f>
        <v>110000</v>
      </c>
      <c r="AO26" s="23">
        <v>30</v>
      </c>
      <c r="AP26" s="23">
        <v>30</v>
      </c>
      <c r="AQ26" s="23">
        <f>AO26-AP26</f>
        <v>0</v>
      </c>
      <c r="AR26" s="23">
        <f t="shared" ref="AR26:AR42" si="43">AP26*O26</f>
        <v>66000</v>
      </c>
      <c r="AS26" s="23"/>
      <c r="AT26" s="23"/>
      <c r="AU26" s="23"/>
      <c r="AV26" s="23">
        <f t="shared" ref="AV26:AV42" si="44">AT26*O26</f>
        <v>0</v>
      </c>
      <c r="AW26" s="23">
        <v>150</v>
      </c>
      <c r="AX26" s="23">
        <v>97</v>
      </c>
      <c r="AY26" s="23">
        <f>AW26-AX26</f>
        <v>53</v>
      </c>
      <c r="AZ26" s="23">
        <f t="shared" ref="AZ26:AZ42" si="45">AX26*O26</f>
        <v>213400</v>
      </c>
      <c r="BA26" s="23"/>
      <c r="BB26" s="23"/>
      <c r="BC26" s="23"/>
      <c r="BD26" s="23">
        <f t="shared" ref="BD26:BD42" si="46">BB26*O26</f>
        <v>0</v>
      </c>
      <c r="BE26" s="23"/>
      <c r="BF26" s="23"/>
      <c r="BG26" s="23"/>
      <c r="BH26" s="23">
        <f t="shared" ref="BH26:BH42" si="47">BF26*O26</f>
        <v>0</v>
      </c>
      <c r="BI26" s="23">
        <v>3</v>
      </c>
      <c r="BJ26" s="23">
        <v>3</v>
      </c>
      <c r="BK26" s="23">
        <f>BI26-BJ26</f>
        <v>0</v>
      </c>
      <c r="BL26" s="61">
        <f t="shared" ref="BL26:BL42" si="48">BJ26*O26</f>
        <v>6600</v>
      </c>
      <c r="BM26" s="23">
        <v>10</v>
      </c>
      <c r="BN26" s="23">
        <v>10</v>
      </c>
      <c r="BO26" s="23">
        <f>BM26-BN26</f>
        <v>0</v>
      </c>
      <c r="BP26" s="23">
        <f t="shared" ref="BP26:BP42" si="49">BN26*O26</f>
        <v>22000</v>
      </c>
      <c r="BQ26" s="23">
        <v>15</v>
      </c>
      <c r="BR26" s="23">
        <v>15</v>
      </c>
      <c r="BS26" s="23">
        <f>BQ26-BR26</f>
        <v>0</v>
      </c>
      <c r="BT26" s="23">
        <f t="shared" ref="BT26:BT42" si="50">BR26*O26</f>
        <v>33000</v>
      </c>
      <c r="BU26" s="23"/>
      <c r="BV26" s="23"/>
      <c r="BW26" s="23"/>
      <c r="BX26" s="23">
        <f t="shared" ref="BX26:BX42" si="51">BV26*O26</f>
        <v>0</v>
      </c>
      <c r="BY26" s="23">
        <v>30</v>
      </c>
      <c r="BZ26" s="23">
        <v>30</v>
      </c>
      <c r="CA26" s="23">
        <f>BY26-BZ26</f>
        <v>0</v>
      </c>
      <c r="CB26" s="23">
        <f t="shared" ref="CB26:CB42" si="52">BZ26*O26</f>
        <v>66000</v>
      </c>
      <c r="CC26" s="23"/>
      <c r="CD26" s="23"/>
      <c r="CE26" s="23"/>
      <c r="CF26" s="23">
        <f t="shared" ref="CF26:CF42" si="53">CD26*O26</f>
        <v>0</v>
      </c>
      <c r="CG26" s="23">
        <v>3</v>
      </c>
      <c r="CH26" s="23">
        <v>3</v>
      </c>
      <c r="CI26" s="23">
        <f>CG26-CH26</f>
        <v>0</v>
      </c>
      <c r="CJ26" s="23">
        <f t="shared" ref="CJ26:CJ42" si="54">CH26*O26</f>
        <v>6600</v>
      </c>
      <c r="CK26" s="23">
        <v>25</v>
      </c>
      <c r="CL26" s="23">
        <v>25</v>
      </c>
      <c r="CM26" s="23">
        <f>CK26-CL26</f>
        <v>0</v>
      </c>
      <c r="CN26" s="23">
        <f t="shared" ref="CN26:CN42" si="55">CL26*O26</f>
        <v>55000</v>
      </c>
      <c r="CO26" s="23">
        <v>20</v>
      </c>
      <c r="CP26" s="23">
        <v>19</v>
      </c>
      <c r="CQ26" s="23">
        <f>CO26-CP26</f>
        <v>1</v>
      </c>
      <c r="CR26" s="23">
        <f t="shared" ref="CR26:CR42" si="56">CP26*O26</f>
        <v>41800</v>
      </c>
      <c r="CS26" s="23">
        <v>40</v>
      </c>
      <c r="CT26" s="23">
        <v>40</v>
      </c>
      <c r="CU26" s="23">
        <f>CS26-CT26</f>
        <v>0</v>
      </c>
      <c r="CV26" s="23">
        <f t="shared" ref="CV26:CV42" si="57">CT26*O26</f>
        <v>88000</v>
      </c>
      <c r="CW26" s="23"/>
      <c r="CX26" s="23"/>
      <c r="CY26" s="23"/>
      <c r="CZ26" s="23">
        <f t="shared" ref="CZ26:CZ42" si="58">CX26*O26</f>
        <v>0</v>
      </c>
      <c r="DA26" s="23"/>
      <c r="DB26" s="23"/>
      <c r="DC26" s="23"/>
      <c r="DD26" s="23">
        <f t="shared" ref="DD26:DD42" si="59">DB26*O26</f>
        <v>0</v>
      </c>
      <c r="DE26" s="23"/>
      <c r="DF26" s="23"/>
      <c r="DG26" s="23"/>
      <c r="DH26" s="23">
        <f t="shared" ref="DH26:DH42" si="60">DF26*O26</f>
        <v>0</v>
      </c>
      <c r="DI26" s="23"/>
      <c r="DJ26" s="23"/>
      <c r="DK26" s="23"/>
      <c r="DL26" s="23">
        <f t="shared" ref="DL26:DL35" si="61">DJ26*O26</f>
        <v>0</v>
      </c>
      <c r="DM26" s="23">
        <v>40</v>
      </c>
      <c r="DN26" s="23">
        <v>32</v>
      </c>
      <c r="DO26" s="23">
        <f>DM26-DN26</f>
        <v>8</v>
      </c>
      <c r="DP26" s="23">
        <f t="shared" ref="DP26:DP42" si="62">DN26*O26</f>
        <v>70400</v>
      </c>
      <c r="DQ26" s="23">
        <v>40</v>
      </c>
      <c r="DR26" s="23">
        <v>40</v>
      </c>
      <c r="DS26" s="23">
        <f>DQ26-DR26</f>
        <v>0</v>
      </c>
      <c r="DT26" s="23">
        <f t="shared" ref="DT26:DT42" si="63">DR26*O26</f>
        <v>88000</v>
      </c>
      <c r="DU26" s="23">
        <v>40</v>
      </c>
      <c r="DV26" s="23">
        <v>40</v>
      </c>
      <c r="DW26" s="23">
        <f>DU26-DV26</f>
        <v>0</v>
      </c>
      <c r="DX26" s="23">
        <f>DV26*O26</f>
        <v>88000</v>
      </c>
      <c r="DY26" s="23">
        <v>50</v>
      </c>
      <c r="DZ26" s="23">
        <v>31</v>
      </c>
      <c r="EA26" s="23">
        <f>DY26-DZ26</f>
        <v>19</v>
      </c>
      <c r="EB26" s="23">
        <f t="shared" ref="EB26:EB34" si="64">DZ26*O26</f>
        <v>68200</v>
      </c>
      <c r="EC26" s="23"/>
      <c r="ED26" s="23"/>
      <c r="EE26" s="23"/>
      <c r="EF26" s="23">
        <f t="shared" ref="EF26:EF42" si="65">ED26*O26</f>
        <v>0</v>
      </c>
      <c r="EG26" s="23">
        <v>4</v>
      </c>
      <c r="EH26" s="23">
        <v>4</v>
      </c>
      <c r="EI26" s="23">
        <f>EG26-EH26</f>
        <v>0</v>
      </c>
      <c r="EJ26" s="23">
        <f t="shared" ref="EJ26:EJ42" si="66">EH26*O26</f>
        <v>8800</v>
      </c>
      <c r="EK26" s="23"/>
      <c r="EL26" s="23"/>
      <c r="EM26" s="23"/>
      <c r="EN26" s="23">
        <f t="shared" ref="EN26:EN42" si="67">EL26*O26</f>
        <v>0</v>
      </c>
      <c r="EO26" s="23">
        <v>150</v>
      </c>
      <c r="EP26" s="23">
        <v>150</v>
      </c>
      <c r="EQ26" s="23">
        <f>EO26-EP26</f>
        <v>0</v>
      </c>
      <c r="ER26" s="23">
        <f t="shared" ref="ER26:ER42" si="68">EP26*O26</f>
        <v>330000</v>
      </c>
      <c r="ES26" s="23">
        <v>60</v>
      </c>
      <c r="ET26" s="23">
        <v>60</v>
      </c>
      <c r="EU26" s="23">
        <f>ES26-ET26</f>
        <v>0</v>
      </c>
      <c r="EV26" s="23">
        <f t="shared" ref="EV26:EV42" si="69">ET26*O26</f>
        <v>132000</v>
      </c>
      <c r="EW26" s="23"/>
      <c r="EX26" s="23"/>
      <c r="EY26" s="23"/>
      <c r="EZ26" s="23">
        <f t="shared" ref="EZ26:EZ42" si="70">EX26*O26</f>
        <v>0</v>
      </c>
      <c r="FA26" s="23">
        <v>31</v>
      </c>
      <c r="FB26" s="23">
        <v>20</v>
      </c>
      <c r="FC26" s="23">
        <f>FA26-FB26</f>
        <v>11</v>
      </c>
      <c r="FD26" s="23">
        <f>FB26*O26</f>
        <v>44000</v>
      </c>
      <c r="FE26" s="23"/>
      <c r="FF26" s="23"/>
      <c r="FG26" s="23"/>
      <c r="FH26" s="23">
        <f t="shared" ref="FH26:FH41" si="71">FF26*O26</f>
        <v>0</v>
      </c>
      <c r="FI26" s="23">
        <v>30</v>
      </c>
      <c r="FJ26" s="23">
        <v>30</v>
      </c>
      <c r="FK26" s="23">
        <f>FI26-FJ26</f>
        <v>0</v>
      </c>
      <c r="FL26" s="23">
        <f t="shared" ref="FL26:FL42" si="72">FJ26*O26</f>
        <v>66000</v>
      </c>
    </row>
    <row r="27" spans="1:168" ht="24" x14ac:dyDescent="0.15">
      <c r="A27" s="7">
        <v>20</v>
      </c>
      <c r="B27" s="8">
        <v>3542006</v>
      </c>
      <c r="C27" s="9" t="s">
        <v>39</v>
      </c>
      <c r="D27" s="10" t="s">
        <v>14</v>
      </c>
      <c r="E27" s="8">
        <v>0</v>
      </c>
      <c r="F27" s="7">
        <f t="shared" si="32"/>
        <v>333</v>
      </c>
      <c r="G27" s="7">
        <f t="shared" si="33"/>
        <v>297</v>
      </c>
      <c r="H27" s="11">
        <f t="shared" si="34"/>
        <v>297000</v>
      </c>
      <c r="I27" s="7">
        <f t="shared" si="35"/>
        <v>297</v>
      </c>
      <c r="J27" s="7">
        <f t="shared" si="36"/>
        <v>36</v>
      </c>
      <c r="K27" s="10">
        <v>44121600</v>
      </c>
      <c r="L27" s="7">
        <v>1124485</v>
      </c>
      <c r="O27" s="26">
        <v>1000</v>
      </c>
      <c r="P27" s="26">
        <f t="shared" ref="P27:P42" si="73">O27*I27</f>
        <v>297000</v>
      </c>
      <c r="Q27" s="23">
        <v>50</v>
      </c>
      <c r="R27" s="23">
        <v>28</v>
      </c>
      <c r="S27" s="23">
        <f>+Q27-R27</f>
        <v>22</v>
      </c>
      <c r="T27" s="23">
        <f t="shared" si="37"/>
        <v>28000</v>
      </c>
      <c r="U27" s="66">
        <v>20</v>
      </c>
      <c r="V27" s="66">
        <v>20</v>
      </c>
      <c r="W27" s="66">
        <f t="shared" ref="W27:W35" si="74">U27-V27</f>
        <v>0</v>
      </c>
      <c r="X27" s="66">
        <f t="shared" si="38"/>
        <v>20000</v>
      </c>
      <c r="Y27" s="23"/>
      <c r="Z27" s="23"/>
      <c r="AA27" s="23"/>
      <c r="AB27" s="23">
        <f t="shared" si="39"/>
        <v>0</v>
      </c>
      <c r="AC27" s="23">
        <v>12</v>
      </c>
      <c r="AD27" s="23">
        <v>12</v>
      </c>
      <c r="AE27" s="23">
        <f t="shared" ref="AE27:AE30" si="75">AC27-AD27</f>
        <v>0</v>
      </c>
      <c r="AF27" s="61">
        <f t="shared" si="40"/>
        <v>12000</v>
      </c>
      <c r="AG27" s="23"/>
      <c r="AH27" s="23"/>
      <c r="AI27" s="23"/>
      <c r="AJ27" s="23">
        <f t="shared" si="41"/>
        <v>0</v>
      </c>
      <c r="AK27" s="23">
        <v>50</v>
      </c>
      <c r="AL27" s="23">
        <v>50</v>
      </c>
      <c r="AM27" s="23">
        <f t="shared" ref="AM27:AM30" si="76">AK27-AL27</f>
        <v>0</v>
      </c>
      <c r="AN27" s="67">
        <f t="shared" si="42"/>
        <v>50000</v>
      </c>
      <c r="AO27" s="23">
        <v>30</v>
      </c>
      <c r="AP27" s="23">
        <v>30</v>
      </c>
      <c r="AQ27" s="23">
        <f t="shared" ref="AQ27:AQ34" si="77">AO27-AP27</f>
        <v>0</v>
      </c>
      <c r="AR27" s="23">
        <f t="shared" si="43"/>
        <v>30000</v>
      </c>
      <c r="AS27" s="23"/>
      <c r="AT27" s="23"/>
      <c r="AU27" s="23"/>
      <c r="AV27" s="23">
        <f t="shared" si="44"/>
        <v>0</v>
      </c>
      <c r="AW27" s="23"/>
      <c r="AX27" s="23"/>
      <c r="AY27" s="23"/>
      <c r="AZ27" s="23">
        <f t="shared" si="45"/>
        <v>0</v>
      </c>
      <c r="BA27" s="23"/>
      <c r="BB27" s="23"/>
      <c r="BC27" s="23"/>
      <c r="BD27" s="23">
        <f t="shared" si="46"/>
        <v>0</v>
      </c>
      <c r="BE27" s="23"/>
      <c r="BF27" s="23"/>
      <c r="BG27" s="23"/>
      <c r="BH27" s="23">
        <f t="shared" si="47"/>
        <v>0</v>
      </c>
      <c r="BI27" s="23"/>
      <c r="BJ27" s="23"/>
      <c r="BK27" s="23"/>
      <c r="BL27" s="23">
        <f t="shared" si="48"/>
        <v>0</v>
      </c>
      <c r="BM27" s="23">
        <v>4</v>
      </c>
      <c r="BN27" s="23">
        <v>4</v>
      </c>
      <c r="BO27" s="23">
        <f t="shared" ref="BO27:BO30" si="78">BM27-BN27</f>
        <v>0</v>
      </c>
      <c r="BP27" s="23">
        <f t="shared" si="49"/>
        <v>4000</v>
      </c>
      <c r="BQ27" s="23">
        <v>15</v>
      </c>
      <c r="BR27" s="23">
        <v>15</v>
      </c>
      <c r="BS27" s="23">
        <f t="shared" ref="BS27" si="79">BQ27-BR27</f>
        <v>0</v>
      </c>
      <c r="BT27" s="23">
        <f t="shared" si="50"/>
        <v>15000</v>
      </c>
      <c r="BU27" s="23"/>
      <c r="BV27" s="23"/>
      <c r="BW27" s="23"/>
      <c r="BX27" s="23">
        <f t="shared" si="51"/>
        <v>0</v>
      </c>
      <c r="BY27" s="23"/>
      <c r="BZ27" s="23"/>
      <c r="CA27" s="23"/>
      <c r="CB27" s="23">
        <f t="shared" si="52"/>
        <v>0</v>
      </c>
      <c r="CC27" s="23"/>
      <c r="CD27" s="23"/>
      <c r="CE27" s="23"/>
      <c r="CF27" s="23">
        <f t="shared" si="53"/>
        <v>0</v>
      </c>
      <c r="CG27" s="23"/>
      <c r="CH27" s="23"/>
      <c r="CI27" s="23"/>
      <c r="CJ27" s="23">
        <f t="shared" si="54"/>
        <v>0</v>
      </c>
      <c r="CK27" s="23"/>
      <c r="CL27" s="23"/>
      <c r="CM27" s="23"/>
      <c r="CN27" s="23">
        <f t="shared" si="55"/>
        <v>0</v>
      </c>
      <c r="CO27" s="23"/>
      <c r="CP27" s="23"/>
      <c r="CQ27" s="23"/>
      <c r="CR27" s="23">
        <f t="shared" si="56"/>
        <v>0</v>
      </c>
      <c r="CS27" s="23"/>
      <c r="CT27" s="23"/>
      <c r="CU27" s="23"/>
      <c r="CV27" s="23">
        <f t="shared" si="57"/>
        <v>0</v>
      </c>
      <c r="CW27" s="23"/>
      <c r="CX27" s="23"/>
      <c r="CY27" s="23"/>
      <c r="CZ27" s="23">
        <f t="shared" si="58"/>
        <v>0</v>
      </c>
      <c r="DA27" s="23"/>
      <c r="DB27" s="23"/>
      <c r="DC27" s="23"/>
      <c r="DD27" s="23">
        <f t="shared" si="59"/>
        <v>0</v>
      </c>
      <c r="DE27" s="23"/>
      <c r="DF27" s="23"/>
      <c r="DG27" s="23"/>
      <c r="DH27" s="23">
        <f t="shared" si="60"/>
        <v>0</v>
      </c>
      <c r="DI27" s="23"/>
      <c r="DJ27" s="23"/>
      <c r="DK27" s="23"/>
      <c r="DL27" s="23">
        <f t="shared" si="61"/>
        <v>0</v>
      </c>
      <c r="DM27" s="23">
        <v>20</v>
      </c>
      <c r="DN27" s="23">
        <v>16</v>
      </c>
      <c r="DO27" s="23">
        <f t="shared" ref="DO27:DO34" si="80">DM27-DN27</f>
        <v>4</v>
      </c>
      <c r="DP27" s="23">
        <f t="shared" si="62"/>
        <v>16000</v>
      </c>
      <c r="DQ27" s="23"/>
      <c r="DR27" s="23"/>
      <c r="DS27" s="23"/>
      <c r="DT27" s="23">
        <f t="shared" si="63"/>
        <v>0</v>
      </c>
      <c r="DU27" s="23"/>
      <c r="DV27" s="23"/>
      <c r="DW27" s="23"/>
      <c r="DX27" s="23"/>
      <c r="DY27" s="23"/>
      <c r="DZ27" s="23"/>
      <c r="EA27" s="23"/>
      <c r="EB27" s="23">
        <f t="shared" si="64"/>
        <v>0</v>
      </c>
      <c r="EC27" s="23"/>
      <c r="ED27" s="23"/>
      <c r="EE27" s="23"/>
      <c r="EF27" s="23">
        <f t="shared" si="65"/>
        <v>0</v>
      </c>
      <c r="EG27" s="23"/>
      <c r="EH27" s="23"/>
      <c r="EI27" s="23"/>
      <c r="EJ27" s="23">
        <f t="shared" si="66"/>
        <v>0</v>
      </c>
      <c r="EK27" s="23"/>
      <c r="EL27" s="23"/>
      <c r="EM27" s="23"/>
      <c r="EN27" s="23">
        <f t="shared" si="67"/>
        <v>0</v>
      </c>
      <c r="EO27" s="23">
        <v>20</v>
      </c>
      <c r="EP27" s="23">
        <v>20</v>
      </c>
      <c r="EQ27" s="23">
        <f t="shared" ref="EQ27:EQ30" si="81">EO27-EP27</f>
        <v>0</v>
      </c>
      <c r="ER27" s="23">
        <f t="shared" si="68"/>
        <v>20000</v>
      </c>
      <c r="ES27" s="23"/>
      <c r="ET27" s="23"/>
      <c r="EU27" s="23"/>
      <c r="EV27" s="23">
        <f t="shared" si="69"/>
        <v>0</v>
      </c>
      <c r="EW27" s="23"/>
      <c r="EX27" s="23"/>
      <c r="EY27" s="23"/>
      <c r="EZ27" s="23">
        <f t="shared" si="70"/>
        <v>0</v>
      </c>
      <c r="FA27" s="23">
        <v>32</v>
      </c>
      <c r="FB27" s="23">
        <v>22</v>
      </c>
      <c r="FC27" s="23">
        <f t="shared" ref="FC27:FC41" si="82">FA27-FB27</f>
        <v>10</v>
      </c>
      <c r="FD27" s="23">
        <f>FB27*O27</f>
        <v>22000</v>
      </c>
      <c r="FE27" s="23"/>
      <c r="FF27" s="23"/>
      <c r="FG27" s="23"/>
      <c r="FH27" s="23">
        <f t="shared" si="71"/>
        <v>0</v>
      </c>
      <c r="FI27" s="23">
        <v>80</v>
      </c>
      <c r="FJ27" s="23">
        <v>80</v>
      </c>
      <c r="FK27" s="23">
        <f t="shared" ref="FK27:FK30" si="83">FI27-FJ27</f>
        <v>0</v>
      </c>
      <c r="FL27" s="23">
        <f t="shared" si="72"/>
        <v>80000</v>
      </c>
    </row>
    <row r="28" spans="1:168" ht="24" x14ac:dyDescent="0.15">
      <c r="A28" s="7">
        <v>21</v>
      </c>
      <c r="B28" s="8">
        <v>3542006</v>
      </c>
      <c r="C28" s="9" t="s">
        <v>40</v>
      </c>
      <c r="D28" s="10" t="s">
        <v>14</v>
      </c>
      <c r="E28" s="8">
        <v>0</v>
      </c>
      <c r="F28" s="7">
        <f t="shared" si="32"/>
        <v>374</v>
      </c>
      <c r="G28" s="7">
        <f t="shared" si="33"/>
        <v>321</v>
      </c>
      <c r="H28" s="11">
        <f t="shared" si="34"/>
        <v>738300</v>
      </c>
      <c r="I28" s="7">
        <f t="shared" si="35"/>
        <v>321</v>
      </c>
      <c r="J28" s="7">
        <f t="shared" si="36"/>
        <v>53</v>
      </c>
      <c r="K28" s="10">
        <v>44121600</v>
      </c>
      <c r="L28" s="7">
        <v>1464642</v>
      </c>
      <c r="O28" s="26">
        <v>2300</v>
      </c>
      <c r="P28" s="26">
        <f t="shared" si="73"/>
        <v>738300</v>
      </c>
      <c r="Q28" s="23">
        <v>50</v>
      </c>
      <c r="R28" s="23">
        <v>28</v>
      </c>
      <c r="S28" s="23">
        <f>+Q28-R28</f>
        <v>22</v>
      </c>
      <c r="T28" s="23">
        <f t="shared" si="37"/>
        <v>64400</v>
      </c>
      <c r="U28" s="66">
        <v>20</v>
      </c>
      <c r="V28" s="66">
        <v>20</v>
      </c>
      <c r="W28" s="66">
        <f t="shared" si="74"/>
        <v>0</v>
      </c>
      <c r="X28" s="66">
        <f t="shared" si="38"/>
        <v>46000</v>
      </c>
      <c r="Y28" s="23"/>
      <c r="Z28" s="23"/>
      <c r="AA28" s="23"/>
      <c r="AB28" s="23">
        <f t="shared" si="39"/>
        <v>0</v>
      </c>
      <c r="AC28" s="23">
        <v>12</v>
      </c>
      <c r="AD28" s="23">
        <v>12</v>
      </c>
      <c r="AE28" s="23">
        <f t="shared" si="75"/>
        <v>0</v>
      </c>
      <c r="AF28" s="61">
        <f t="shared" si="40"/>
        <v>27600</v>
      </c>
      <c r="AG28" s="23"/>
      <c r="AH28" s="23"/>
      <c r="AI28" s="23"/>
      <c r="AJ28" s="23">
        <f t="shared" si="41"/>
        <v>0</v>
      </c>
      <c r="AK28" s="23">
        <v>80</v>
      </c>
      <c r="AL28" s="23">
        <v>80</v>
      </c>
      <c r="AM28" s="23">
        <f t="shared" si="76"/>
        <v>0</v>
      </c>
      <c r="AN28" s="67">
        <f t="shared" si="42"/>
        <v>184000</v>
      </c>
      <c r="AO28" s="23">
        <v>48</v>
      </c>
      <c r="AP28" s="23">
        <v>48</v>
      </c>
      <c r="AQ28" s="23">
        <f t="shared" si="77"/>
        <v>0</v>
      </c>
      <c r="AR28" s="23">
        <f t="shared" si="43"/>
        <v>110400</v>
      </c>
      <c r="AS28" s="23"/>
      <c r="AT28" s="23"/>
      <c r="AU28" s="23"/>
      <c r="AV28" s="23">
        <f t="shared" si="44"/>
        <v>0</v>
      </c>
      <c r="AW28" s="23"/>
      <c r="AX28" s="23"/>
      <c r="AY28" s="23"/>
      <c r="AZ28" s="23">
        <f t="shared" si="45"/>
        <v>0</v>
      </c>
      <c r="BA28" s="23"/>
      <c r="BB28" s="23"/>
      <c r="BC28" s="23"/>
      <c r="BD28" s="23">
        <f t="shared" si="46"/>
        <v>0</v>
      </c>
      <c r="BE28" s="23"/>
      <c r="BF28" s="23"/>
      <c r="BG28" s="23"/>
      <c r="BH28" s="23">
        <f t="shared" si="47"/>
        <v>0</v>
      </c>
      <c r="BI28" s="23"/>
      <c r="BJ28" s="23"/>
      <c r="BK28" s="23"/>
      <c r="BL28" s="23">
        <f t="shared" si="48"/>
        <v>0</v>
      </c>
      <c r="BM28" s="23">
        <v>4</v>
      </c>
      <c r="BN28" s="23">
        <v>4</v>
      </c>
      <c r="BO28" s="23">
        <f t="shared" si="78"/>
        <v>0</v>
      </c>
      <c r="BP28" s="23">
        <f t="shared" si="49"/>
        <v>9200</v>
      </c>
      <c r="BQ28" s="23"/>
      <c r="BR28" s="23"/>
      <c r="BS28" s="23"/>
      <c r="BT28" s="23">
        <f t="shared" si="50"/>
        <v>0</v>
      </c>
      <c r="BU28" s="23"/>
      <c r="BV28" s="23"/>
      <c r="BW28" s="23"/>
      <c r="BX28" s="23">
        <f t="shared" si="51"/>
        <v>0</v>
      </c>
      <c r="BY28" s="23"/>
      <c r="BZ28" s="23"/>
      <c r="CA28" s="23"/>
      <c r="CB28" s="23">
        <f t="shared" si="52"/>
        <v>0</v>
      </c>
      <c r="CC28" s="23"/>
      <c r="CD28" s="23"/>
      <c r="CE28" s="23"/>
      <c r="CF28" s="23">
        <f t="shared" si="53"/>
        <v>0</v>
      </c>
      <c r="CG28" s="23"/>
      <c r="CH28" s="23"/>
      <c r="CI28" s="23"/>
      <c r="CJ28" s="23">
        <f t="shared" si="54"/>
        <v>0</v>
      </c>
      <c r="CK28" s="23"/>
      <c r="CL28" s="23"/>
      <c r="CM28" s="23"/>
      <c r="CN28" s="23">
        <f t="shared" si="55"/>
        <v>0</v>
      </c>
      <c r="CO28" s="23">
        <v>8</v>
      </c>
      <c r="CP28" s="23">
        <v>8</v>
      </c>
      <c r="CQ28" s="23">
        <f t="shared" ref="CQ28:CQ30" si="84">CO28-CP28</f>
        <v>0</v>
      </c>
      <c r="CR28" s="23">
        <f t="shared" si="56"/>
        <v>18400</v>
      </c>
      <c r="CS28" s="23"/>
      <c r="CT28" s="23"/>
      <c r="CU28" s="23"/>
      <c r="CV28" s="23">
        <f t="shared" si="57"/>
        <v>0</v>
      </c>
      <c r="CW28" s="23"/>
      <c r="CX28" s="23"/>
      <c r="CY28" s="23"/>
      <c r="CZ28" s="23">
        <f t="shared" si="58"/>
        <v>0</v>
      </c>
      <c r="DA28" s="23"/>
      <c r="DB28" s="23"/>
      <c r="DC28" s="23"/>
      <c r="DD28" s="23">
        <f t="shared" si="59"/>
        <v>0</v>
      </c>
      <c r="DE28" s="23"/>
      <c r="DF28" s="23"/>
      <c r="DG28" s="23"/>
      <c r="DH28" s="23">
        <f t="shared" si="60"/>
        <v>0</v>
      </c>
      <c r="DI28" s="23"/>
      <c r="DJ28" s="23"/>
      <c r="DK28" s="23"/>
      <c r="DL28" s="23">
        <f t="shared" si="61"/>
        <v>0</v>
      </c>
      <c r="DM28" s="23"/>
      <c r="DN28" s="23"/>
      <c r="DO28" s="23"/>
      <c r="DP28" s="23">
        <f t="shared" si="62"/>
        <v>0</v>
      </c>
      <c r="DQ28" s="23"/>
      <c r="DR28" s="23"/>
      <c r="DS28" s="23"/>
      <c r="DT28" s="23">
        <f t="shared" si="63"/>
        <v>0</v>
      </c>
      <c r="DU28" s="23"/>
      <c r="DV28" s="23"/>
      <c r="DW28" s="23"/>
      <c r="DX28" s="23"/>
      <c r="DY28" s="23"/>
      <c r="DZ28" s="23"/>
      <c r="EA28" s="23"/>
      <c r="EB28" s="23">
        <f t="shared" si="64"/>
        <v>0</v>
      </c>
      <c r="EC28" s="23"/>
      <c r="ED28" s="23"/>
      <c r="EE28" s="23"/>
      <c r="EF28" s="23">
        <f t="shared" si="65"/>
        <v>0</v>
      </c>
      <c r="EG28" s="23"/>
      <c r="EH28" s="23"/>
      <c r="EI28" s="23"/>
      <c r="EJ28" s="23">
        <f t="shared" si="66"/>
        <v>0</v>
      </c>
      <c r="EK28" s="23"/>
      <c r="EL28" s="23"/>
      <c r="EM28" s="23"/>
      <c r="EN28" s="23">
        <f t="shared" si="67"/>
        <v>0</v>
      </c>
      <c r="EO28" s="23"/>
      <c r="EP28" s="23"/>
      <c r="EQ28" s="23"/>
      <c r="ER28" s="23">
        <f t="shared" si="68"/>
        <v>0</v>
      </c>
      <c r="ES28" s="23">
        <v>40</v>
      </c>
      <c r="ET28" s="23">
        <v>23</v>
      </c>
      <c r="EU28" s="23">
        <f t="shared" ref="EU28:EU34" si="85">ES28-ET28</f>
        <v>17</v>
      </c>
      <c r="EV28" s="23">
        <f t="shared" si="69"/>
        <v>52900</v>
      </c>
      <c r="EW28" s="23"/>
      <c r="EX28" s="23"/>
      <c r="EY28" s="23"/>
      <c r="EZ28" s="23">
        <f t="shared" si="70"/>
        <v>0</v>
      </c>
      <c r="FA28" s="23">
        <v>32</v>
      </c>
      <c r="FB28" s="23">
        <v>18</v>
      </c>
      <c r="FC28" s="23">
        <f t="shared" si="82"/>
        <v>14</v>
      </c>
      <c r="FD28" s="23">
        <f>FB28*O28</f>
        <v>41400</v>
      </c>
      <c r="FE28" s="23"/>
      <c r="FF28" s="23"/>
      <c r="FG28" s="23"/>
      <c r="FH28" s="23">
        <f t="shared" si="71"/>
        <v>0</v>
      </c>
      <c r="FI28" s="23">
        <v>80</v>
      </c>
      <c r="FJ28" s="23">
        <v>80</v>
      </c>
      <c r="FK28" s="23">
        <f t="shared" si="83"/>
        <v>0</v>
      </c>
      <c r="FL28" s="23">
        <f t="shared" si="72"/>
        <v>184000</v>
      </c>
    </row>
    <row r="29" spans="1:168" ht="24" x14ac:dyDescent="0.15">
      <c r="A29" s="7">
        <v>22</v>
      </c>
      <c r="B29" s="8">
        <v>3542006</v>
      </c>
      <c r="C29" s="25" t="s">
        <v>41</v>
      </c>
      <c r="D29" s="10" t="s">
        <v>14</v>
      </c>
      <c r="E29" s="8">
        <v>0</v>
      </c>
      <c r="F29" s="7">
        <f t="shared" si="32"/>
        <v>303</v>
      </c>
      <c r="G29" s="7">
        <f t="shared" si="33"/>
        <v>264</v>
      </c>
      <c r="H29" s="11">
        <f t="shared" si="34"/>
        <v>1108800</v>
      </c>
      <c r="I29" s="7">
        <f t="shared" si="35"/>
        <v>264</v>
      </c>
      <c r="J29" s="7">
        <f t="shared" si="36"/>
        <v>39</v>
      </c>
      <c r="K29" s="10">
        <v>44121600</v>
      </c>
      <c r="L29" s="7">
        <v>1020789</v>
      </c>
      <c r="O29" s="26">
        <v>4200</v>
      </c>
      <c r="P29" s="26">
        <f t="shared" si="73"/>
        <v>1108800</v>
      </c>
      <c r="Q29" s="23">
        <v>50</v>
      </c>
      <c r="R29" s="23">
        <v>28</v>
      </c>
      <c r="S29" s="23">
        <f>+Q29-R29</f>
        <v>22</v>
      </c>
      <c r="T29" s="23">
        <f t="shared" si="37"/>
        <v>117600</v>
      </c>
      <c r="U29" s="66">
        <v>20</v>
      </c>
      <c r="V29" s="66">
        <v>20</v>
      </c>
      <c r="W29" s="66">
        <f t="shared" si="74"/>
        <v>0</v>
      </c>
      <c r="X29" s="66">
        <f t="shared" si="38"/>
        <v>84000</v>
      </c>
      <c r="Y29" s="23"/>
      <c r="Z29" s="23"/>
      <c r="AA29" s="23"/>
      <c r="AB29" s="23">
        <f t="shared" si="39"/>
        <v>0</v>
      </c>
      <c r="AC29" s="23">
        <v>12</v>
      </c>
      <c r="AD29" s="23">
        <v>12</v>
      </c>
      <c r="AE29" s="23">
        <f t="shared" si="75"/>
        <v>0</v>
      </c>
      <c r="AF29" s="61">
        <f t="shared" si="40"/>
        <v>50400</v>
      </c>
      <c r="AG29" s="23"/>
      <c r="AH29" s="23"/>
      <c r="AI29" s="23"/>
      <c r="AJ29" s="23">
        <f t="shared" si="41"/>
        <v>0</v>
      </c>
      <c r="AK29" s="23">
        <v>40</v>
      </c>
      <c r="AL29" s="23">
        <v>40</v>
      </c>
      <c r="AM29" s="23">
        <f t="shared" si="76"/>
        <v>0</v>
      </c>
      <c r="AN29" s="67">
        <f t="shared" si="42"/>
        <v>168000</v>
      </c>
      <c r="AO29" s="23">
        <v>5</v>
      </c>
      <c r="AP29" s="23">
        <v>5</v>
      </c>
      <c r="AQ29" s="23">
        <f t="shared" si="77"/>
        <v>0</v>
      </c>
      <c r="AR29" s="23">
        <f t="shared" si="43"/>
        <v>21000</v>
      </c>
      <c r="AS29" s="23"/>
      <c r="AT29" s="23"/>
      <c r="AU29" s="23"/>
      <c r="AV29" s="23">
        <f t="shared" si="44"/>
        <v>0</v>
      </c>
      <c r="AW29" s="23">
        <v>140</v>
      </c>
      <c r="AX29" s="23">
        <v>140</v>
      </c>
      <c r="AY29" s="23">
        <f t="shared" ref="AY29:AY38" si="86">AW29-AX29</f>
        <v>0</v>
      </c>
      <c r="AZ29" s="23">
        <f t="shared" si="45"/>
        <v>588000</v>
      </c>
      <c r="BA29" s="23"/>
      <c r="BB29" s="23"/>
      <c r="BC29" s="23"/>
      <c r="BD29" s="23">
        <f t="shared" si="46"/>
        <v>0</v>
      </c>
      <c r="BE29" s="23"/>
      <c r="BF29" s="23"/>
      <c r="BG29" s="23"/>
      <c r="BH29" s="23">
        <f t="shared" si="47"/>
        <v>0</v>
      </c>
      <c r="BI29" s="23"/>
      <c r="BJ29" s="23"/>
      <c r="BK29" s="23"/>
      <c r="BL29" s="23">
        <f t="shared" si="48"/>
        <v>0</v>
      </c>
      <c r="BM29" s="23">
        <v>4</v>
      </c>
      <c r="BN29" s="23">
        <v>4</v>
      </c>
      <c r="BO29" s="23">
        <f t="shared" si="78"/>
        <v>0</v>
      </c>
      <c r="BP29" s="23">
        <f t="shared" si="49"/>
        <v>16800</v>
      </c>
      <c r="BQ29" s="23"/>
      <c r="BR29" s="23"/>
      <c r="BS29" s="23"/>
      <c r="BT29" s="23">
        <f t="shared" si="50"/>
        <v>0</v>
      </c>
      <c r="BU29" s="23"/>
      <c r="BV29" s="23"/>
      <c r="BW29" s="23"/>
      <c r="BX29" s="23">
        <f t="shared" si="51"/>
        <v>0</v>
      </c>
      <c r="BY29" s="23"/>
      <c r="BZ29" s="23"/>
      <c r="CA29" s="23"/>
      <c r="CB29" s="23">
        <f t="shared" si="52"/>
        <v>0</v>
      </c>
      <c r="CC29" s="23"/>
      <c r="CD29" s="23"/>
      <c r="CE29" s="23"/>
      <c r="CF29" s="23">
        <f t="shared" si="53"/>
        <v>0</v>
      </c>
      <c r="CG29" s="23"/>
      <c r="CH29" s="23"/>
      <c r="CI29" s="23"/>
      <c r="CJ29" s="23">
        <f t="shared" si="54"/>
        <v>0</v>
      </c>
      <c r="CK29" s="23"/>
      <c r="CL29" s="23"/>
      <c r="CM29" s="23"/>
      <c r="CN29" s="23">
        <f t="shared" si="55"/>
        <v>0</v>
      </c>
      <c r="CO29" s="23"/>
      <c r="CP29" s="23"/>
      <c r="CQ29" s="23"/>
      <c r="CR29" s="23">
        <f t="shared" si="56"/>
        <v>0</v>
      </c>
      <c r="CS29" s="23"/>
      <c r="CT29" s="23"/>
      <c r="CU29" s="23"/>
      <c r="CV29" s="23">
        <f t="shared" si="57"/>
        <v>0</v>
      </c>
      <c r="CW29" s="23"/>
      <c r="CX29" s="23"/>
      <c r="CY29" s="23"/>
      <c r="CZ29" s="23">
        <f t="shared" si="58"/>
        <v>0</v>
      </c>
      <c r="DA29" s="23"/>
      <c r="DB29" s="23"/>
      <c r="DC29" s="23"/>
      <c r="DD29" s="23">
        <f t="shared" si="59"/>
        <v>0</v>
      </c>
      <c r="DE29" s="23"/>
      <c r="DF29" s="23"/>
      <c r="DG29" s="23"/>
      <c r="DH29" s="23">
        <f t="shared" si="60"/>
        <v>0</v>
      </c>
      <c r="DI29" s="23"/>
      <c r="DJ29" s="23"/>
      <c r="DK29" s="23"/>
      <c r="DL29" s="23">
        <f t="shared" si="61"/>
        <v>0</v>
      </c>
      <c r="DM29" s="23"/>
      <c r="DN29" s="23"/>
      <c r="DO29" s="23"/>
      <c r="DP29" s="23">
        <f t="shared" si="62"/>
        <v>0</v>
      </c>
      <c r="DQ29" s="23"/>
      <c r="DR29" s="23"/>
      <c r="DS29" s="23"/>
      <c r="DT29" s="23">
        <f t="shared" si="63"/>
        <v>0</v>
      </c>
      <c r="DU29" s="23"/>
      <c r="DV29" s="23"/>
      <c r="DW29" s="23"/>
      <c r="DX29" s="23"/>
      <c r="DY29" s="23"/>
      <c r="DZ29" s="23"/>
      <c r="EA29" s="23"/>
      <c r="EB29" s="23">
        <f t="shared" si="64"/>
        <v>0</v>
      </c>
      <c r="EC29" s="23"/>
      <c r="ED29" s="23"/>
      <c r="EE29" s="23"/>
      <c r="EF29" s="23">
        <f t="shared" si="65"/>
        <v>0</v>
      </c>
      <c r="EG29" s="23"/>
      <c r="EH29" s="23"/>
      <c r="EI29" s="23"/>
      <c r="EJ29" s="23">
        <f t="shared" si="66"/>
        <v>0</v>
      </c>
      <c r="EK29" s="23"/>
      <c r="EL29" s="23"/>
      <c r="EM29" s="23"/>
      <c r="EN29" s="23">
        <f t="shared" si="67"/>
        <v>0</v>
      </c>
      <c r="EO29" s="23"/>
      <c r="EP29" s="23"/>
      <c r="EQ29" s="23"/>
      <c r="ER29" s="23">
        <f t="shared" si="68"/>
        <v>0</v>
      </c>
      <c r="ES29" s="23"/>
      <c r="ET29" s="23"/>
      <c r="EU29" s="23"/>
      <c r="EV29" s="23">
        <f t="shared" si="69"/>
        <v>0</v>
      </c>
      <c r="EW29" s="23"/>
      <c r="EX29" s="23"/>
      <c r="EY29" s="23"/>
      <c r="EZ29" s="23">
        <f t="shared" si="70"/>
        <v>0</v>
      </c>
      <c r="FA29" s="23">
        <v>32</v>
      </c>
      <c r="FB29" s="23">
        <v>15</v>
      </c>
      <c r="FC29" s="23">
        <f t="shared" si="82"/>
        <v>17</v>
      </c>
      <c r="FD29" s="23">
        <f>FB29*O29</f>
        <v>63000</v>
      </c>
      <c r="FE29" s="23"/>
      <c r="FF29" s="23"/>
      <c r="FG29" s="23"/>
      <c r="FH29" s="23">
        <f t="shared" si="71"/>
        <v>0</v>
      </c>
      <c r="FI29" s="23"/>
      <c r="FJ29" s="23"/>
      <c r="FK29" s="23"/>
      <c r="FL29" s="23">
        <f t="shared" si="72"/>
        <v>0</v>
      </c>
    </row>
    <row r="30" spans="1:168" ht="24" x14ac:dyDescent="0.15">
      <c r="A30" s="7">
        <v>23</v>
      </c>
      <c r="B30" s="10">
        <v>3549053</v>
      </c>
      <c r="C30" s="9" t="s">
        <v>42</v>
      </c>
      <c r="D30" s="10" t="s">
        <v>14</v>
      </c>
      <c r="E30" s="8">
        <v>0</v>
      </c>
      <c r="F30" s="7">
        <f t="shared" si="32"/>
        <v>413</v>
      </c>
      <c r="G30" s="7">
        <f t="shared" si="33"/>
        <v>390</v>
      </c>
      <c r="H30" s="11">
        <f t="shared" si="34"/>
        <v>468000</v>
      </c>
      <c r="I30" s="7">
        <f t="shared" si="35"/>
        <v>390</v>
      </c>
      <c r="J30" s="7">
        <f t="shared" si="36"/>
        <v>23</v>
      </c>
      <c r="K30" s="8">
        <v>44121800</v>
      </c>
      <c r="L30" s="7">
        <v>1325494</v>
      </c>
      <c r="O30" s="26">
        <v>1200</v>
      </c>
      <c r="P30" s="26">
        <f t="shared" si="73"/>
        <v>468000</v>
      </c>
      <c r="Q30" s="23">
        <v>22</v>
      </c>
      <c r="R30" s="23">
        <v>13</v>
      </c>
      <c r="S30" s="23">
        <f>+Q30-R30</f>
        <v>9</v>
      </c>
      <c r="T30" s="23">
        <f t="shared" si="37"/>
        <v>15600</v>
      </c>
      <c r="U30" s="66"/>
      <c r="V30" s="66"/>
      <c r="W30" s="66"/>
      <c r="X30" s="66">
        <f t="shared" si="38"/>
        <v>0</v>
      </c>
      <c r="Y30" s="23"/>
      <c r="Z30" s="23"/>
      <c r="AA30" s="23"/>
      <c r="AB30" s="23">
        <f t="shared" si="39"/>
        <v>0</v>
      </c>
      <c r="AC30" s="23">
        <v>12</v>
      </c>
      <c r="AD30" s="23">
        <v>12</v>
      </c>
      <c r="AE30" s="23">
        <f t="shared" si="75"/>
        <v>0</v>
      </c>
      <c r="AF30" s="61">
        <f t="shared" si="40"/>
        <v>14400</v>
      </c>
      <c r="AG30" s="23"/>
      <c r="AH30" s="23"/>
      <c r="AI30" s="23"/>
      <c r="AJ30" s="23">
        <f t="shared" si="41"/>
        <v>0</v>
      </c>
      <c r="AK30" s="23">
        <v>70</v>
      </c>
      <c r="AL30" s="23">
        <v>70</v>
      </c>
      <c r="AM30" s="23">
        <f t="shared" si="76"/>
        <v>0</v>
      </c>
      <c r="AN30" s="67">
        <f t="shared" si="42"/>
        <v>84000</v>
      </c>
      <c r="AO30" s="23"/>
      <c r="AP30" s="23"/>
      <c r="AQ30" s="23"/>
      <c r="AR30" s="23">
        <f t="shared" si="43"/>
        <v>0</v>
      </c>
      <c r="AS30" s="23"/>
      <c r="AT30" s="23"/>
      <c r="AU30" s="23"/>
      <c r="AV30" s="23">
        <f t="shared" si="44"/>
        <v>0</v>
      </c>
      <c r="AW30" s="23">
        <v>10</v>
      </c>
      <c r="AX30" s="23">
        <v>10</v>
      </c>
      <c r="AY30" s="23">
        <f t="shared" si="86"/>
        <v>0</v>
      </c>
      <c r="AZ30" s="23">
        <f t="shared" si="45"/>
        <v>12000</v>
      </c>
      <c r="BA30" s="23"/>
      <c r="BB30" s="23"/>
      <c r="BC30" s="23"/>
      <c r="BD30" s="23">
        <f t="shared" si="46"/>
        <v>0</v>
      </c>
      <c r="BE30" s="23"/>
      <c r="BF30" s="23"/>
      <c r="BG30" s="23"/>
      <c r="BH30" s="23">
        <f t="shared" si="47"/>
        <v>0</v>
      </c>
      <c r="BI30" s="23"/>
      <c r="BJ30" s="23"/>
      <c r="BK30" s="23"/>
      <c r="BL30" s="23">
        <f t="shared" si="48"/>
        <v>0</v>
      </c>
      <c r="BM30" s="23">
        <v>10</v>
      </c>
      <c r="BN30" s="23">
        <v>10</v>
      </c>
      <c r="BO30" s="23">
        <f t="shared" si="78"/>
        <v>0</v>
      </c>
      <c r="BP30" s="23">
        <f t="shared" si="49"/>
        <v>12000</v>
      </c>
      <c r="BQ30" s="23"/>
      <c r="BR30" s="23"/>
      <c r="BS30" s="23"/>
      <c r="BT30" s="23">
        <f t="shared" si="50"/>
        <v>0</v>
      </c>
      <c r="BU30" s="23"/>
      <c r="BV30" s="23"/>
      <c r="BW30" s="23"/>
      <c r="BX30" s="23">
        <f t="shared" si="51"/>
        <v>0</v>
      </c>
      <c r="BY30" s="23"/>
      <c r="BZ30" s="23"/>
      <c r="CA30" s="23"/>
      <c r="CB30" s="23">
        <f t="shared" si="52"/>
        <v>0</v>
      </c>
      <c r="CC30" s="23"/>
      <c r="CD30" s="23"/>
      <c r="CE30" s="23"/>
      <c r="CF30" s="23">
        <f t="shared" si="53"/>
        <v>0</v>
      </c>
      <c r="CG30" s="23"/>
      <c r="CH30" s="23"/>
      <c r="CI30" s="23"/>
      <c r="CJ30" s="23">
        <f t="shared" si="54"/>
        <v>0</v>
      </c>
      <c r="CK30" s="23"/>
      <c r="CL30" s="23"/>
      <c r="CM30" s="23"/>
      <c r="CN30" s="23">
        <f t="shared" si="55"/>
        <v>0</v>
      </c>
      <c r="CO30" s="23">
        <v>8</v>
      </c>
      <c r="CP30" s="23">
        <v>8</v>
      </c>
      <c r="CQ30" s="23">
        <f t="shared" si="84"/>
        <v>0</v>
      </c>
      <c r="CR30" s="23">
        <f t="shared" si="56"/>
        <v>9600</v>
      </c>
      <c r="CS30" s="23">
        <v>40</v>
      </c>
      <c r="CT30" s="23">
        <v>40</v>
      </c>
      <c r="CU30" s="23">
        <f t="shared" ref="CU30" si="87">CS30-CT30</f>
        <v>0</v>
      </c>
      <c r="CV30" s="23">
        <f t="shared" si="57"/>
        <v>48000</v>
      </c>
      <c r="CW30" s="23"/>
      <c r="CX30" s="23"/>
      <c r="CY30" s="23"/>
      <c r="CZ30" s="23">
        <f t="shared" si="58"/>
        <v>0</v>
      </c>
      <c r="DA30" s="23"/>
      <c r="DB30" s="23"/>
      <c r="DC30" s="23"/>
      <c r="DD30" s="23">
        <f t="shared" si="59"/>
        <v>0</v>
      </c>
      <c r="DE30" s="23"/>
      <c r="DF30" s="23"/>
      <c r="DG30" s="23"/>
      <c r="DH30" s="23">
        <f t="shared" si="60"/>
        <v>0</v>
      </c>
      <c r="DI30" s="23"/>
      <c r="DJ30" s="23"/>
      <c r="DK30" s="23"/>
      <c r="DL30" s="23">
        <f t="shared" si="61"/>
        <v>0</v>
      </c>
      <c r="DM30" s="23">
        <v>35</v>
      </c>
      <c r="DN30" s="23">
        <v>30</v>
      </c>
      <c r="DO30" s="23">
        <f t="shared" si="80"/>
        <v>5</v>
      </c>
      <c r="DP30" s="23">
        <f t="shared" si="62"/>
        <v>36000</v>
      </c>
      <c r="DQ30" s="23">
        <v>30</v>
      </c>
      <c r="DR30" s="23">
        <v>30</v>
      </c>
      <c r="DS30" s="23">
        <f t="shared" ref="DS30:DS34" si="88">DQ30-DR30</f>
        <v>0</v>
      </c>
      <c r="DT30" s="23">
        <f t="shared" si="63"/>
        <v>36000</v>
      </c>
      <c r="DU30" s="23">
        <v>30</v>
      </c>
      <c r="DV30" s="23">
        <v>30</v>
      </c>
      <c r="DW30" s="23">
        <f t="shared" ref="DW30:DW34" si="89">DU30-DV30</f>
        <v>0</v>
      </c>
      <c r="DX30" s="23">
        <f>DV30*O30</f>
        <v>36000</v>
      </c>
      <c r="DY30" s="23"/>
      <c r="DZ30" s="23"/>
      <c r="EA30" s="23">
        <f t="shared" ref="EA30:EA34" si="90">DY30-DZ30</f>
        <v>0</v>
      </c>
      <c r="EB30" s="23">
        <f t="shared" si="64"/>
        <v>0</v>
      </c>
      <c r="EC30" s="23"/>
      <c r="ED30" s="23"/>
      <c r="EE30" s="23"/>
      <c r="EF30" s="23">
        <f t="shared" si="65"/>
        <v>0</v>
      </c>
      <c r="EG30" s="23">
        <v>6</v>
      </c>
      <c r="EH30" s="23">
        <v>6</v>
      </c>
      <c r="EI30" s="23">
        <f t="shared" ref="EI30:EI35" si="91">EG30-EH30</f>
        <v>0</v>
      </c>
      <c r="EJ30" s="23">
        <f t="shared" si="66"/>
        <v>7200</v>
      </c>
      <c r="EK30" s="23"/>
      <c r="EL30" s="23"/>
      <c r="EM30" s="23"/>
      <c r="EN30" s="23">
        <f t="shared" si="67"/>
        <v>0</v>
      </c>
      <c r="EO30" s="23">
        <v>30</v>
      </c>
      <c r="EP30" s="23">
        <v>30</v>
      </c>
      <c r="EQ30" s="23">
        <f t="shared" si="81"/>
        <v>0</v>
      </c>
      <c r="ER30" s="23">
        <f t="shared" si="68"/>
        <v>36000</v>
      </c>
      <c r="ES30" s="23">
        <v>30</v>
      </c>
      <c r="ET30" s="23">
        <v>21</v>
      </c>
      <c r="EU30" s="23">
        <f t="shared" si="85"/>
        <v>9</v>
      </c>
      <c r="EV30" s="23">
        <f t="shared" si="69"/>
        <v>25200</v>
      </c>
      <c r="EW30" s="23"/>
      <c r="EX30" s="23"/>
      <c r="EY30" s="23"/>
      <c r="EZ30" s="23">
        <f t="shared" si="70"/>
        <v>0</v>
      </c>
      <c r="FA30" s="23"/>
      <c r="FB30" s="23"/>
      <c r="FC30" s="23"/>
      <c r="FD30" s="23"/>
      <c r="FE30" s="23"/>
      <c r="FF30" s="23"/>
      <c r="FG30" s="23"/>
      <c r="FH30" s="23">
        <f t="shared" si="71"/>
        <v>0</v>
      </c>
      <c r="FI30" s="23">
        <v>80</v>
      </c>
      <c r="FJ30" s="23">
        <v>80</v>
      </c>
      <c r="FK30" s="23">
        <f t="shared" si="83"/>
        <v>0</v>
      </c>
      <c r="FL30" s="23">
        <f t="shared" si="72"/>
        <v>96000</v>
      </c>
    </row>
    <row r="31" spans="1:168" ht="24" x14ac:dyDescent="0.15">
      <c r="A31" s="7">
        <v>24</v>
      </c>
      <c r="B31" s="13">
        <v>351300</v>
      </c>
      <c r="C31" s="27" t="s">
        <v>43</v>
      </c>
      <c r="D31" s="28" t="s">
        <v>44</v>
      </c>
      <c r="E31" s="29"/>
      <c r="F31" s="7">
        <f t="shared" si="32"/>
        <v>63</v>
      </c>
      <c r="G31" s="7">
        <f t="shared" si="33"/>
        <v>55</v>
      </c>
      <c r="H31" s="11">
        <f t="shared" si="34"/>
        <v>2035000</v>
      </c>
      <c r="I31" s="7">
        <f t="shared" si="35"/>
        <v>55</v>
      </c>
      <c r="J31" s="7">
        <f t="shared" si="36"/>
        <v>8</v>
      </c>
      <c r="K31" s="8">
        <v>44121800</v>
      </c>
      <c r="L31" s="30"/>
      <c r="O31" s="26">
        <v>37000</v>
      </c>
      <c r="P31" s="26">
        <f t="shared" si="73"/>
        <v>2035000</v>
      </c>
      <c r="Q31" s="23"/>
      <c r="R31" s="23"/>
      <c r="S31" s="23"/>
      <c r="T31" s="23">
        <f t="shared" si="37"/>
        <v>0</v>
      </c>
      <c r="U31" s="66"/>
      <c r="V31" s="66"/>
      <c r="W31" s="66"/>
      <c r="X31" s="66">
        <f t="shared" si="38"/>
        <v>0</v>
      </c>
      <c r="Y31" s="23">
        <v>15</v>
      </c>
      <c r="Z31" s="23">
        <v>15</v>
      </c>
      <c r="AA31" s="23">
        <f t="shared" ref="AA31:AA40" si="92">Y31-Z31</f>
        <v>0</v>
      </c>
      <c r="AB31" s="23">
        <f t="shared" si="39"/>
        <v>555000</v>
      </c>
      <c r="AC31" s="23"/>
      <c r="AD31" s="23"/>
      <c r="AE31" s="23"/>
      <c r="AF31" s="61">
        <f t="shared" si="40"/>
        <v>0</v>
      </c>
      <c r="AG31" s="23">
        <v>4</v>
      </c>
      <c r="AH31" s="23">
        <v>4</v>
      </c>
      <c r="AI31" s="23">
        <f t="shared" ref="AI31:AI34" si="93">AG31-AH31</f>
        <v>0</v>
      </c>
      <c r="AJ31" s="23">
        <f t="shared" si="41"/>
        <v>148000</v>
      </c>
      <c r="AK31" s="23"/>
      <c r="AL31" s="23"/>
      <c r="AM31" s="23"/>
      <c r="AN31" s="67">
        <f t="shared" si="42"/>
        <v>0</v>
      </c>
      <c r="AO31" s="23">
        <v>3</v>
      </c>
      <c r="AP31" s="23">
        <v>3</v>
      </c>
      <c r="AQ31" s="23">
        <f t="shared" si="77"/>
        <v>0</v>
      </c>
      <c r="AR31" s="23">
        <f t="shared" si="43"/>
        <v>111000</v>
      </c>
      <c r="AS31" s="23"/>
      <c r="AT31" s="23"/>
      <c r="AU31" s="23"/>
      <c r="AV31" s="23">
        <f t="shared" si="44"/>
        <v>0</v>
      </c>
      <c r="AW31" s="23"/>
      <c r="AX31" s="23"/>
      <c r="AY31" s="23"/>
      <c r="AZ31" s="23">
        <f t="shared" si="45"/>
        <v>0</v>
      </c>
      <c r="BA31" s="23">
        <v>5</v>
      </c>
      <c r="BB31" s="23">
        <v>5</v>
      </c>
      <c r="BC31" s="23">
        <f t="shared" ref="BC31:BC34" si="94">BA31-BB31</f>
        <v>0</v>
      </c>
      <c r="BD31" s="23">
        <f t="shared" si="46"/>
        <v>185000</v>
      </c>
      <c r="BE31" s="23">
        <v>4</v>
      </c>
      <c r="BF31" s="23">
        <v>3</v>
      </c>
      <c r="BG31" s="23">
        <f t="shared" ref="BG31:BG37" si="95">BE31-BF31</f>
        <v>1</v>
      </c>
      <c r="BH31" s="23">
        <f t="shared" si="47"/>
        <v>111000</v>
      </c>
      <c r="BI31" s="23"/>
      <c r="BJ31" s="23"/>
      <c r="BK31" s="23"/>
      <c r="BL31" s="23">
        <f t="shared" si="48"/>
        <v>0</v>
      </c>
      <c r="BM31" s="23"/>
      <c r="BN31" s="23"/>
      <c r="BO31" s="23"/>
      <c r="BP31" s="23">
        <f t="shared" si="49"/>
        <v>0</v>
      </c>
      <c r="BQ31" s="23"/>
      <c r="BR31" s="23"/>
      <c r="BS31" s="23"/>
      <c r="BT31" s="23">
        <f t="shared" si="50"/>
        <v>0</v>
      </c>
      <c r="BU31" s="23"/>
      <c r="BV31" s="23"/>
      <c r="BW31" s="23"/>
      <c r="BX31" s="23">
        <f t="shared" si="51"/>
        <v>0</v>
      </c>
      <c r="BY31" s="23"/>
      <c r="BZ31" s="23"/>
      <c r="CA31" s="23"/>
      <c r="CB31" s="23">
        <f t="shared" si="52"/>
        <v>0</v>
      </c>
      <c r="CC31" s="23"/>
      <c r="CD31" s="23"/>
      <c r="CE31" s="23"/>
      <c r="CF31" s="23">
        <f t="shared" si="53"/>
        <v>0</v>
      </c>
      <c r="CG31" s="23"/>
      <c r="CH31" s="23"/>
      <c r="CI31" s="23"/>
      <c r="CJ31" s="23">
        <f t="shared" si="54"/>
        <v>0</v>
      </c>
      <c r="CK31" s="23"/>
      <c r="CL31" s="23"/>
      <c r="CM31" s="23"/>
      <c r="CN31" s="23">
        <f t="shared" si="55"/>
        <v>0</v>
      </c>
      <c r="CO31" s="23"/>
      <c r="CP31" s="23"/>
      <c r="CQ31" s="23"/>
      <c r="CR31" s="23">
        <f t="shared" si="56"/>
        <v>0</v>
      </c>
      <c r="CS31" s="23"/>
      <c r="CT31" s="23"/>
      <c r="CU31" s="23"/>
      <c r="CV31" s="23">
        <f t="shared" si="57"/>
        <v>0</v>
      </c>
      <c r="CW31" s="23"/>
      <c r="CX31" s="23"/>
      <c r="CY31" s="23"/>
      <c r="CZ31" s="23">
        <f t="shared" si="58"/>
        <v>0</v>
      </c>
      <c r="DA31" s="23"/>
      <c r="DB31" s="23"/>
      <c r="DC31" s="23"/>
      <c r="DD31" s="23">
        <f t="shared" si="59"/>
        <v>0</v>
      </c>
      <c r="DE31" s="23"/>
      <c r="DF31" s="23"/>
      <c r="DG31" s="23"/>
      <c r="DH31" s="23">
        <f t="shared" si="60"/>
        <v>0</v>
      </c>
      <c r="DI31" s="23">
        <v>1</v>
      </c>
      <c r="DJ31" s="23">
        <v>1</v>
      </c>
      <c r="DK31" s="23">
        <f t="shared" ref="DK31:DK35" si="96">DI31-DJ31</f>
        <v>0</v>
      </c>
      <c r="DL31" s="23">
        <f t="shared" si="61"/>
        <v>37000</v>
      </c>
      <c r="DM31" s="23">
        <v>5</v>
      </c>
      <c r="DN31" s="23">
        <v>5</v>
      </c>
      <c r="DO31" s="23">
        <f t="shared" si="80"/>
        <v>0</v>
      </c>
      <c r="DP31" s="23">
        <f t="shared" si="62"/>
        <v>185000</v>
      </c>
      <c r="DQ31" s="23">
        <v>3</v>
      </c>
      <c r="DR31" s="23">
        <v>3</v>
      </c>
      <c r="DS31" s="23">
        <f t="shared" si="88"/>
        <v>0</v>
      </c>
      <c r="DT31" s="23">
        <f t="shared" si="63"/>
        <v>111000</v>
      </c>
      <c r="DU31" s="23">
        <v>3</v>
      </c>
      <c r="DV31" s="23">
        <v>3</v>
      </c>
      <c r="DW31" s="23">
        <f t="shared" si="89"/>
        <v>0</v>
      </c>
      <c r="DX31" s="23">
        <f>DV31*O31</f>
        <v>111000</v>
      </c>
      <c r="DY31" s="23">
        <v>10</v>
      </c>
      <c r="DZ31" s="23">
        <v>5</v>
      </c>
      <c r="EA31" s="23">
        <f t="shared" si="90"/>
        <v>5</v>
      </c>
      <c r="EB31" s="23">
        <f t="shared" si="64"/>
        <v>185000</v>
      </c>
      <c r="EC31" s="23"/>
      <c r="ED31" s="23"/>
      <c r="EE31" s="23"/>
      <c r="EF31" s="23">
        <f t="shared" si="65"/>
        <v>0</v>
      </c>
      <c r="EG31" s="23">
        <v>1</v>
      </c>
      <c r="EH31" s="23">
        <v>1</v>
      </c>
      <c r="EI31" s="23">
        <f t="shared" si="91"/>
        <v>0</v>
      </c>
      <c r="EJ31" s="23">
        <f t="shared" si="66"/>
        <v>37000</v>
      </c>
      <c r="EK31" s="23"/>
      <c r="EL31" s="23"/>
      <c r="EM31" s="23"/>
      <c r="EN31" s="23">
        <f t="shared" si="67"/>
        <v>0</v>
      </c>
      <c r="EO31" s="23"/>
      <c r="EP31" s="23"/>
      <c r="EQ31" s="23"/>
      <c r="ER31" s="23">
        <f t="shared" si="68"/>
        <v>0</v>
      </c>
      <c r="ES31" s="23">
        <v>3</v>
      </c>
      <c r="ET31" s="23">
        <v>2</v>
      </c>
      <c r="EU31" s="23">
        <f t="shared" si="85"/>
        <v>1</v>
      </c>
      <c r="EV31" s="23">
        <f t="shared" si="69"/>
        <v>74000</v>
      </c>
      <c r="EW31" s="23">
        <v>6</v>
      </c>
      <c r="EX31" s="23">
        <v>5</v>
      </c>
      <c r="EY31" s="23">
        <f t="shared" ref="EY31:EY34" si="97">EW31-EX31</f>
        <v>1</v>
      </c>
      <c r="EZ31" s="23">
        <f t="shared" si="70"/>
        <v>185000</v>
      </c>
      <c r="FA31" s="23"/>
      <c r="FB31" s="23"/>
      <c r="FC31" s="23"/>
      <c r="FD31" s="23"/>
      <c r="FE31" s="23"/>
      <c r="FF31" s="23"/>
      <c r="FG31" s="23"/>
      <c r="FH31" s="23">
        <f t="shared" si="71"/>
        <v>0</v>
      </c>
      <c r="FI31" s="23"/>
      <c r="FJ31" s="23"/>
      <c r="FK31" s="23"/>
      <c r="FL31" s="23">
        <f t="shared" si="72"/>
        <v>0</v>
      </c>
    </row>
    <row r="32" spans="1:168" ht="24" x14ac:dyDescent="0.15">
      <c r="A32" s="7">
        <v>25</v>
      </c>
      <c r="B32" s="13">
        <v>351300</v>
      </c>
      <c r="C32" s="27" t="s">
        <v>45</v>
      </c>
      <c r="D32" s="28" t="s">
        <v>44</v>
      </c>
      <c r="E32" s="29"/>
      <c r="F32" s="7">
        <f t="shared" si="32"/>
        <v>109</v>
      </c>
      <c r="G32" s="7">
        <f t="shared" si="33"/>
        <v>78</v>
      </c>
      <c r="H32" s="11">
        <f t="shared" si="34"/>
        <v>3042000</v>
      </c>
      <c r="I32" s="7">
        <f t="shared" si="35"/>
        <v>78</v>
      </c>
      <c r="J32" s="7">
        <f t="shared" si="36"/>
        <v>31</v>
      </c>
      <c r="K32" s="8">
        <v>44121800</v>
      </c>
      <c r="L32" s="30"/>
      <c r="O32" s="26">
        <v>39000</v>
      </c>
      <c r="P32" s="26">
        <f t="shared" si="73"/>
        <v>3042000</v>
      </c>
      <c r="Q32" s="23"/>
      <c r="R32" s="23"/>
      <c r="S32" s="23"/>
      <c r="T32" s="23">
        <f t="shared" si="37"/>
        <v>0</v>
      </c>
      <c r="U32" s="66"/>
      <c r="V32" s="66"/>
      <c r="W32" s="66"/>
      <c r="X32" s="66">
        <f t="shared" si="38"/>
        <v>0</v>
      </c>
      <c r="Y32" s="23"/>
      <c r="Z32" s="23"/>
      <c r="AA32" s="23"/>
      <c r="AB32" s="23">
        <f t="shared" si="39"/>
        <v>0</v>
      </c>
      <c r="AC32" s="23"/>
      <c r="AD32" s="23"/>
      <c r="AE32" s="23"/>
      <c r="AF32" s="61">
        <f t="shared" si="40"/>
        <v>0</v>
      </c>
      <c r="AG32" s="23">
        <v>12</v>
      </c>
      <c r="AH32" s="23">
        <v>11</v>
      </c>
      <c r="AI32" s="23">
        <f t="shared" si="93"/>
        <v>1</v>
      </c>
      <c r="AJ32" s="23">
        <f t="shared" si="41"/>
        <v>429000</v>
      </c>
      <c r="AK32" s="23"/>
      <c r="AL32" s="23"/>
      <c r="AM32" s="23"/>
      <c r="AN32" s="67">
        <f t="shared" si="42"/>
        <v>0</v>
      </c>
      <c r="AO32" s="23">
        <v>7</v>
      </c>
      <c r="AP32" s="23">
        <v>7</v>
      </c>
      <c r="AQ32" s="23">
        <f t="shared" si="77"/>
        <v>0</v>
      </c>
      <c r="AR32" s="23">
        <f t="shared" si="43"/>
        <v>273000</v>
      </c>
      <c r="AS32" s="23"/>
      <c r="AT32" s="23"/>
      <c r="AU32" s="23"/>
      <c r="AV32" s="23">
        <f t="shared" si="44"/>
        <v>0</v>
      </c>
      <c r="AW32" s="23"/>
      <c r="AX32" s="23"/>
      <c r="AY32" s="23"/>
      <c r="AZ32" s="23">
        <f t="shared" si="45"/>
        <v>0</v>
      </c>
      <c r="BA32" s="23">
        <v>5</v>
      </c>
      <c r="BB32" s="23">
        <v>5</v>
      </c>
      <c r="BC32" s="23">
        <f t="shared" si="94"/>
        <v>0</v>
      </c>
      <c r="BD32" s="23">
        <f t="shared" si="46"/>
        <v>195000</v>
      </c>
      <c r="BE32" s="23">
        <v>4</v>
      </c>
      <c r="BF32" s="23">
        <v>4</v>
      </c>
      <c r="BG32" s="23">
        <f t="shared" si="95"/>
        <v>0</v>
      </c>
      <c r="BH32" s="23">
        <f t="shared" si="47"/>
        <v>156000</v>
      </c>
      <c r="BI32" s="23"/>
      <c r="BJ32" s="23"/>
      <c r="BK32" s="23"/>
      <c r="BL32" s="23">
        <f t="shared" si="48"/>
        <v>0</v>
      </c>
      <c r="BM32" s="23"/>
      <c r="BN32" s="23"/>
      <c r="BO32" s="23"/>
      <c r="BP32" s="23">
        <f t="shared" si="49"/>
        <v>0</v>
      </c>
      <c r="BQ32" s="23"/>
      <c r="BR32" s="23"/>
      <c r="BS32" s="23"/>
      <c r="BT32" s="23">
        <f t="shared" si="50"/>
        <v>0</v>
      </c>
      <c r="BU32" s="23"/>
      <c r="BV32" s="23"/>
      <c r="BW32" s="23"/>
      <c r="BX32" s="23">
        <f t="shared" si="51"/>
        <v>0</v>
      </c>
      <c r="BY32" s="23"/>
      <c r="BZ32" s="23"/>
      <c r="CA32" s="23"/>
      <c r="CB32" s="23">
        <f t="shared" si="52"/>
        <v>0</v>
      </c>
      <c r="CC32" s="23"/>
      <c r="CD32" s="23"/>
      <c r="CE32" s="23"/>
      <c r="CF32" s="23">
        <f t="shared" si="53"/>
        <v>0</v>
      </c>
      <c r="CG32" s="23"/>
      <c r="CH32" s="23"/>
      <c r="CI32" s="23"/>
      <c r="CJ32" s="23">
        <f t="shared" si="54"/>
        <v>0</v>
      </c>
      <c r="CK32" s="23"/>
      <c r="CL32" s="23"/>
      <c r="CM32" s="23"/>
      <c r="CN32" s="23">
        <f t="shared" si="55"/>
        <v>0</v>
      </c>
      <c r="CO32" s="23"/>
      <c r="CP32" s="23"/>
      <c r="CQ32" s="23"/>
      <c r="CR32" s="23">
        <f t="shared" si="56"/>
        <v>0</v>
      </c>
      <c r="CS32" s="23"/>
      <c r="CT32" s="23"/>
      <c r="CU32" s="23"/>
      <c r="CV32" s="23">
        <f t="shared" si="57"/>
        <v>0</v>
      </c>
      <c r="CW32" s="23"/>
      <c r="CX32" s="23"/>
      <c r="CY32" s="23"/>
      <c r="CZ32" s="23">
        <f t="shared" si="58"/>
        <v>0</v>
      </c>
      <c r="DA32" s="23"/>
      <c r="DB32" s="23"/>
      <c r="DC32" s="23"/>
      <c r="DD32" s="23">
        <f t="shared" si="59"/>
        <v>0</v>
      </c>
      <c r="DE32" s="23"/>
      <c r="DF32" s="23"/>
      <c r="DG32" s="23"/>
      <c r="DH32" s="23">
        <f t="shared" si="60"/>
        <v>0</v>
      </c>
      <c r="DI32" s="23">
        <v>1</v>
      </c>
      <c r="DJ32" s="23">
        <v>1</v>
      </c>
      <c r="DK32" s="23">
        <f t="shared" si="96"/>
        <v>0</v>
      </c>
      <c r="DL32" s="23">
        <f t="shared" si="61"/>
        <v>39000</v>
      </c>
      <c r="DM32" s="23">
        <v>8</v>
      </c>
      <c r="DN32" s="23">
        <v>6</v>
      </c>
      <c r="DO32" s="23">
        <f t="shared" si="80"/>
        <v>2</v>
      </c>
      <c r="DP32" s="23">
        <f t="shared" si="62"/>
        <v>234000</v>
      </c>
      <c r="DQ32" s="23">
        <v>6</v>
      </c>
      <c r="DR32" s="23">
        <v>6</v>
      </c>
      <c r="DS32" s="23">
        <f t="shared" si="88"/>
        <v>0</v>
      </c>
      <c r="DT32" s="23">
        <f t="shared" si="63"/>
        <v>234000</v>
      </c>
      <c r="DU32" s="23">
        <v>6</v>
      </c>
      <c r="DV32" s="23">
        <v>6</v>
      </c>
      <c r="DW32" s="23">
        <f t="shared" si="89"/>
        <v>0</v>
      </c>
      <c r="DX32" s="23">
        <f>DV32*O32</f>
        <v>234000</v>
      </c>
      <c r="DY32" s="23">
        <v>10</v>
      </c>
      <c r="DZ32" s="23">
        <v>6</v>
      </c>
      <c r="EA32" s="23">
        <f t="shared" si="90"/>
        <v>4</v>
      </c>
      <c r="EB32" s="23">
        <f t="shared" si="64"/>
        <v>234000</v>
      </c>
      <c r="EC32" s="23">
        <v>16</v>
      </c>
      <c r="ED32" s="23">
        <v>16</v>
      </c>
      <c r="EE32" s="23">
        <f t="shared" ref="EE32" si="98">EC32-ED32</f>
        <v>0</v>
      </c>
      <c r="EF32" s="23">
        <f t="shared" si="65"/>
        <v>624000</v>
      </c>
      <c r="EG32" s="23">
        <v>1</v>
      </c>
      <c r="EH32" s="23">
        <v>1</v>
      </c>
      <c r="EI32" s="23">
        <f t="shared" si="91"/>
        <v>0</v>
      </c>
      <c r="EJ32" s="23">
        <f t="shared" si="66"/>
        <v>39000</v>
      </c>
      <c r="EK32" s="23"/>
      <c r="EL32" s="23"/>
      <c r="EM32" s="23"/>
      <c r="EN32" s="23">
        <f t="shared" si="67"/>
        <v>0</v>
      </c>
      <c r="EO32" s="23"/>
      <c r="EP32" s="23"/>
      <c r="EQ32" s="23"/>
      <c r="ER32" s="23">
        <f t="shared" si="68"/>
        <v>0</v>
      </c>
      <c r="ES32" s="23">
        <v>3</v>
      </c>
      <c r="ET32" s="23">
        <v>1</v>
      </c>
      <c r="EU32" s="23">
        <f t="shared" si="85"/>
        <v>2</v>
      </c>
      <c r="EV32" s="23">
        <f t="shared" si="69"/>
        <v>39000</v>
      </c>
      <c r="EW32" s="23">
        <v>30</v>
      </c>
      <c r="EX32" s="23">
        <v>8</v>
      </c>
      <c r="EY32" s="23">
        <f t="shared" si="97"/>
        <v>22</v>
      </c>
      <c r="EZ32" s="23">
        <f t="shared" si="70"/>
        <v>312000</v>
      </c>
      <c r="FA32" s="23"/>
      <c r="FB32" s="23"/>
      <c r="FC32" s="23"/>
      <c r="FD32" s="23"/>
      <c r="FE32" s="23"/>
      <c r="FF32" s="23"/>
      <c r="FG32" s="23"/>
      <c r="FH32" s="23">
        <f t="shared" si="71"/>
        <v>0</v>
      </c>
      <c r="FI32" s="23"/>
      <c r="FJ32" s="23"/>
      <c r="FK32" s="23"/>
      <c r="FL32" s="23">
        <f t="shared" si="72"/>
        <v>0</v>
      </c>
    </row>
    <row r="33" spans="1:168" ht="24" x14ac:dyDescent="0.15">
      <c r="A33" s="7">
        <v>26</v>
      </c>
      <c r="B33" s="13">
        <v>351300</v>
      </c>
      <c r="C33" s="27" t="s">
        <v>46</v>
      </c>
      <c r="D33" s="28" t="s">
        <v>44</v>
      </c>
      <c r="E33" s="29"/>
      <c r="F33" s="7">
        <f t="shared" si="32"/>
        <v>48</v>
      </c>
      <c r="G33" s="7">
        <f t="shared" si="33"/>
        <v>36</v>
      </c>
      <c r="H33" s="11">
        <f t="shared" si="34"/>
        <v>1404000</v>
      </c>
      <c r="I33" s="7">
        <f t="shared" si="35"/>
        <v>36</v>
      </c>
      <c r="J33" s="7">
        <f t="shared" si="36"/>
        <v>12</v>
      </c>
      <c r="K33" s="8">
        <v>44121800</v>
      </c>
      <c r="L33" s="30"/>
      <c r="O33" s="26">
        <v>39000</v>
      </c>
      <c r="P33" s="26">
        <f t="shared" si="73"/>
        <v>1404000</v>
      </c>
      <c r="Q33" s="23"/>
      <c r="R33" s="23"/>
      <c r="S33" s="23"/>
      <c r="T33" s="23">
        <f t="shared" si="37"/>
        <v>0</v>
      </c>
      <c r="U33" s="66"/>
      <c r="V33" s="66"/>
      <c r="W33" s="66"/>
      <c r="X33" s="66">
        <f t="shared" si="38"/>
        <v>0</v>
      </c>
      <c r="Y33" s="23"/>
      <c r="Z33" s="23"/>
      <c r="AA33" s="23"/>
      <c r="AB33" s="23">
        <f t="shared" si="39"/>
        <v>0</v>
      </c>
      <c r="AC33" s="23"/>
      <c r="AD33" s="23"/>
      <c r="AE33" s="23"/>
      <c r="AF33" s="61">
        <f t="shared" si="40"/>
        <v>0</v>
      </c>
      <c r="AG33" s="23">
        <v>4</v>
      </c>
      <c r="AH33" s="23">
        <v>4</v>
      </c>
      <c r="AI33" s="23">
        <f t="shared" si="93"/>
        <v>0</v>
      </c>
      <c r="AJ33" s="23">
        <f t="shared" si="41"/>
        <v>156000</v>
      </c>
      <c r="AK33" s="23"/>
      <c r="AL33" s="23"/>
      <c r="AM33" s="23"/>
      <c r="AN33" s="67">
        <f t="shared" si="42"/>
        <v>0</v>
      </c>
      <c r="AO33" s="23">
        <v>3</v>
      </c>
      <c r="AP33" s="23">
        <v>3</v>
      </c>
      <c r="AQ33" s="23">
        <f t="shared" si="77"/>
        <v>0</v>
      </c>
      <c r="AR33" s="23">
        <f t="shared" si="43"/>
        <v>117000</v>
      </c>
      <c r="AS33" s="23"/>
      <c r="AT33" s="23"/>
      <c r="AU33" s="23"/>
      <c r="AV33" s="23">
        <f t="shared" si="44"/>
        <v>0</v>
      </c>
      <c r="AW33" s="23"/>
      <c r="AX33" s="23"/>
      <c r="AY33" s="23"/>
      <c r="AZ33" s="23">
        <f t="shared" si="45"/>
        <v>0</v>
      </c>
      <c r="BA33" s="23">
        <v>5</v>
      </c>
      <c r="BB33" s="23">
        <v>5</v>
      </c>
      <c r="BC33" s="23">
        <f t="shared" si="94"/>
        <v>0</v>
      </c>
      <c r="BD33" s="23">
        <f t="shared" si="46"/>
        <v>195000</v>
      </c>
      <c r="BE33" s="23">
        <v>4</v>
      </c>
      <c r="BF33" s="23">
        <v>4</v>
      </c>
      <c r="BG33" s="23">
        <f t="shared" si="95"/>
        <v>0</v>
      </c>
      <c r="BH33" s="23">
        <f t="shared" si="47"/>
        <v>156000</v>
      </c>
      <c r="BI33" s="23"/>
      <c r="BJ33" s="23"/>
      <c r="BK33" s="23"/>
      <c r="BL33" s="23">
        <f t="shared" si="48"/>
        <v>0</v>
      </c>
      <c r="BM33" s="23"/>
      <c r="BN33" s="23"/>
      <c r="BO33" s="23"/>
      <c r="BP33" s="23">
        <f t="shared" si="49"/>
        <v>0</v>
      </c>
      <c r="BQ33" s="23"/>
      <c r="BR33" s="23"/>
      <c r="BS33" s="23"/>
      <c r="BT33" s="23">
        <f t="shared" si="50"/>
        <v>0</v>
      </c>
      <c r="BU33" s="23"/>
      <c r="BV33" s="23"/>
      <c r="BW33" s="23"/>
      <c r="BX33" s="23">
        <f t="shared" si="51"/>
        <v>0</v>
      </c>
      <c r="BY33" s="23"/>
      <c r="BZ33" s="23"/>
      <c r="CA33" s="23"/>
      <c r="CB33" s="23">
        <f t="shared" si="52"/>
        <v>0</v>
      </c>
      <c r="CC33" s="23"/>
      <c r="CD33" s="23"/>
      <c r="CE33" s="23"/>
      <c r="CF33" s="23">
        <f t="shared" si="53"/>
        <v>0</v>
      </c>
      <c r="CG33" s="23"/>
      <c r="CH33" s="23"/>
      <c r="CI33" s="23"/>
      <c r="CJ33" s="23">
        <f t="shared" si="54"/>
        <v>0</v>
      </c>
      <c r="CK33" s="23"/>
      <c r="CL33" s="23"/>
      <c r="CM33" s="23"/>
      <c r="CN33" s="23">
        <f t="shared" si="55"/>
        <v>0</v>
      </c>
      <c r="CO33" s="23"/>
      <c r="CP33" s="23"/>
      <c r="CQ33" s="23"/>
      <c r="CR33" s="23">
        <f t="shared" si="56"/>
        <v>0</v>
      </c>
      <c r="CS33" s="23"/>
      <c r="CT33" s="23"/>
      <c r="CU33" s="23"/>
      <c r="CV33" s="23">
        <f t="shared" si="57"/>
        <v>0</v>
      </c>
      <c r="CW33" s="23"/>
      <c r="CX33" s="23"/>
      <c r="CY33" s="23"/>
      <c r="CZ33" s="23">
        <f t="shared" si="58"/>
        <v>0</v>
      </c>
      <c r="DA33" s="23"/>
      <c r="DB33" s="23"/>
      <c r="DC33" s="23"/>
      <c r="DD33" s="23">
        <f t="shared" si="59"/>
        <v>0</v>
      </c>
      <c r="DE33" s="23"/>
      <c r="DF33" s="23"/>
      <c r="DG33" s="23"/>
      <c r="DH33" s="23">
        <f t="shared" si="60"/>
        <v>0</v>
      </c>
      <c r="DI33" s="23">
        <v>1</v>
      </c>
      <c r="DJ33" s="23">
        <v>0</v>
      </c>
      <c r="DK33" s="23">
        <f t="shared" si="96"/>
        <v>1</v>
      </c>
      <c r="DL33" s="23">
        <f t="shared" si="61"/>
        <v>0</v>
      </c>
      <c r="DM33" s="23">
        <v>5</v>
      </c>
      <c r="DN33" s="23">
        <v>5</v>
      </c>
      <c r="DO33" s="23">
        <f t="shared" si="80"/>
        <v>0</v>
      </c>
      <c r="DP33" s="23">
        <f t="shared" si="62"/>
        <v>195000</v>
      </c>
      <c r="DQ33" s="23">
        <v>3</v>
      </c>
      <c r="DR33" s="23">
        <v>3</v>
      </c>
      <c r="DS33" s="23">
        <f t="shared" si="88"/>
        <v>0</v>
      </c>
      <c r="DT33" s="23">
        <f t="shared" si="63"/>
        <v>117000</v>
      </c>
      <c r="DU33" s="23">
        <v>3</v>
      </c>
      <c r="DV33" s="23">
        <v>3</v>
      </c>
      <c r="DW33" s="23">
        <f t="shared" si="89"/>
        <v>0</v>
      </c>
      <c r="DX33" s="23">
        <f>DV33*O33</f>
        <v>117000</v>
      </c>
      <c r="DY33" s="23">
        <v>10</v>
      </c>
      <c r="DZ33" s="23">
        <v>3</v>
      </c>
      <c r="EA33" s="23">
        <f t="shared" si="90"/>
        <v>7</v>
      </c>
      <c r="EB33" s="23">
        <f t="shared" si="64"/>
        <v>117000</v>
      </c>
      <c r="EC33" s="23"/>
      <c r="ED33" s="23"/>
      <c r="EE33" s="23"/>
      <c r="EF33" s="23">
        <f t="shared" si="65"/>
        <v>0</v>
      </c>
      <c r="EG33" s="23">
        <v>1</v>
      </c>
      <c r="EH33" s="23">
        <v>1</v>
      </c>
      <c r="EI33" s="23">
        <f t="shared" si="91"/>
        <v>0</v>
      </c>
      <c r="EJ33" s="23">
        <f t="shared" si="66"/>
        <v>39000</v>
      </c>
      <c r="EK33" s="23"/>
      <c r="EL33" s="23"/>
      <c r="EM33" s="23"/>
      <c r="EN33" s="23">
        <f t="shared" si="67"/>
        <v>0</v>
      </c>
      <c r="EO33" s="23"/>
      <c r="EP33" s="23"/>
      <c r="EQ33" s="23"/>
      <c r="ER33" s="23">
        <f t="shared" si="68"/>
        <v>0</v>
      </c>
      <c r="ES33" s="23">
        <v>3</v>
      </c>
      <c r="ET33" s="23">
        <v>1</v>
      </c>
      <c r="EU33" s="23">
        <f t="shared" si="85"/>
        <v>2</v>
      </c>
      <c r="EV33" s="23">
        <f t="shared" si="69"/>
        <v>39000</v>
      </c>
      <c r="EW33" s="23">
        <v>6</v>
      </c>
      <c r="EX33" s="23">
        <v>4</v>
      </c>
      <c r="EY33" s="23">
        <f t="shared" si="97"/>
        <v>2</v>
      </c>
      <c r="EZ33" s="23">
        <f t="shared" si="70"/>
        <v>156000</v>
      </c>
      <c r="FA33" s="23"/>
      <c r="FB33" s="23"/>
      <c r="FC33" s="23"/>
      <c r="FD33" s="23"/>
      <c r="FE33" s="23"/>
      <c r="FF33" s="23"/>
      <c r="FG33" s="23"/>
      <c r="FH33" s="23">
        <f t="shared" si="71"/>
        <v>0</v>
      </c>
      <c r="FI33" s="23"/>
      <c r="FJ33" s="23"/>
      <c r="FK33" s="23"/>
      <c r="FL33" s="23">
        <f t="shared" si="72"/>
        <v>0</v>
      </c>
    </row>
    <row r="34" spans="1:168" ht="18.75" customHeight="1" x14ac:dyDescent="0.15">
      <c r="A34" s="7">
        <v>27</v>
      </c>
      <c r="B34" s="13">
        <v>351300</v>
      </c>
      <c r="C34" s="27" t="s">
        <v>47</v>
      </c>
      <c r="D34" s="28" t="s">
        <v>44</v>
      </c>
      <c r="E34" s="29"/>
      <c r="F34" s="7">
        <f t="shared" si="32"/>
        <v>48</v>
      </c>
      <c r="G34" s="7">
        <f t="shared" si="33"/>
        <v>38</v>
      </c>
      <c r="H34" s="11">
        <f t="shared" si="34"/>
        <v>1482000</v>
      </c>
      <c r="I34" s="7">
        <f t="shared" si="35"/>
        <v>38</v>
      </c>
      <c r="J34" s="7">
        <f t="shared" si="36"/>
        <v>10</v>
      </c>
      <c r="K34" s="8">
        <v>44121800</v>
      </c>
      <c r="L34" s="30"/>
      <c r="O34" s="26">
        <v>39000</v>
      </c>
      <c r="P34" s="26">
        <f t="shared" si="73"/>
        <v>1482000</v>
      </c>
      <c r="Q34" s="23"/>
      <c r="R34" s="23"/>
      <c r="S34" s="23"/>
      <c r="T34" s="23">
        <f t="shared" si="37"/>
        <v>0</v>
      </c>
      <c r="U34" s="66"/>
      <c r="V34" s="66"/>
      <c r="W34" s="66"/>
      <c r="X34" s="66">
        <f t="shared" si="38"/>
        <v>0</v>
      </c>
      <c r="Y34" s="23"/>
      <c r="Z34" s="23"/>
      <c r="AA34" s="23"/>
      <c r="AB34" s="23">
        <f t="shared" si="39"/>
        <v>0</v>
      </c>
      <c r="AC34" s="23"/>
      <c r="AD34" s="23"/>
      <c r="AE34" s="23"/>
      <c r="AF34" s="61">
        <f t="shared" si="40"/>
        <v>0</v>
      </c>
      <c r="AG34" s="23">
        <v>4</v>
      </c>
      <c r="AH34" s="23">
        <v>4</v>
      </c>
      <c r="AI34" s="23">
        <f t="shared" si="93"/>
        <v>0</v>
      </c>
      <c r="AJ34" s="23">
        <f t="shared" si="41"/>
        <v>156000</v>
      </c>
      <c r="AK34" s="23"/>
      <c r="AL34" s="23"/>
      <c r="AM34" s="23"/>
      <c r="AN34" s="67">
        <f t="shared" si="42"/>
        <v>0</v>
      </c>
      <c r="AO34" s="23">
        <v>3</v>
      </c>
      <c r="AP34" s="23">
        <v>3</v>
      </c>
      <c r="AQ34" s="23">
        <f t="shared" si="77"/>
        <v>0</v>
      </c>
      <c r="AR34" s="23">
        <f t="shared" si="43"/>
        <v>117000</v>
      </c>
      <c r="AS34" s="23"/>
      <c r="AT34" s="23"/>
      <c r="AU34" s="23"/>
      <c r="AV34" s="23">
        <f t="shared" si="44"/>
        <v>0</v>
      </c>
      <c r="AW34" s="23"/>
      <c r="AX34" s="23"/>
      <c r="AY34" s="23"/>
      <c r="AZ34" s="23">
        <f t="shared" si="45"/>
        <v>0</v>
      </c>
      <c r="BA34" s="23">
        <v>5</v>
      </c>
      <c r="BB34" s="23">
        <v>5</v>
      </c>
      <c r="BC34" s="23">
        <f t="shared" si="94"/>
        <v>0</v>
      </c>
      <c r="BD34" s="23">
        <f t="shared" si="46"/>
        <v>195000</v>
      </c>
      <c r="BE34" s="23">
        <v>4</v>
      </c>
      <c r="BF34" s="23">
        <v>4</v>
      </c>
      <c r="BG34" s="23">
        <f t="shared" si="95"/>
        <v>0</v>
      </c>
      <c r="BH34" s="23">
        <f t="shared" si="47"/>
        <v>156000</v>
      </c>
      <c r="BI34" s="23"/>
      <c r="BJ34" s="23"/>
      <c r="BK34" s="23"/>
      <c r="BL34" s="23">
        <f t="shared" si="48"/>
        <v>0</v>
      </c>
      <c r="BM34" s="23"/>
      <c r="BN34" s="23"/>
      <c r="BO34" s="23"/>
      <c r="BP34" s="23">
        <f t="shared" si="49"/>
        <v>0</v>
      </c>
      <c r="BQ34" s="23"/>
      <c r="BR34" s="23"/>
      <c r="BS34" s="23"/>
      <c r="BT34" s="23">
        <f t="shared" si="50"/>
        <v>0</v>
      </c>
      <c r="BU34" s="23"/>
      <c r="BV34" s="23"/>
      <c r="BW34" s="23"/>
      <c r="BX34" s="23">
        <f t="shared" si="51"/>
        <v>0</v>
      </c>
      <c r="BY34" s="23"/>
      <c r="BZ34" s="23"/>
      <c r="CA34" s="23"/>
      <c r="CB34" s="23">
        <f t="shared" si="52"/>
        <v>0</v>
      </c>
      <c r="CC34" s="23"/>
      <c r="CD34" s="23"/>
      <c r="CE34" s="23"/>
      <c r="CF34" s="23">
        <f t="shared" si="53"/>
        <v>0</v>
      </c>
      <c r="CG34" s="23"/>
      <c r="CH34" s="23"/>
      <c r="CI34" s="23"/>
      <c r="CJ34" s="23">
        <f t="shared" si="54"/>
        <v>0</v>
      </c>
      <c r="CK34" s="23"/>
      <c r="CL34" s="23"/>
      <c r="CM34" s="23"/>
      <c r="CN34" s="23">
        <f t="shared" si="55"/>
        <v>0</v>
      </c>
      <c r="CO34" s="23"/>
      <c r="CP34" s="23"/>
      <c r="CQ34" s="23"/>
      <c r="CR34" s="23">
        <f t="shared" si="56"/>
        <v>0</v>
      </c>
      <c r="CS34" s="23"/>
      <c r="CT34" s="23"/>
      <c r="CU34" s="23"/>
      <c r="CV34" s="23">
        <f t="shared" si="57"/>
        <v>0</v>
      </c>
      <c r="CW34" s="23"/>
      <c r="CX34" s="23"/>
      <c r="CY34" s="23"/>
      <c r="CZ34" s="23">
        <f t="shared" si="58"/>
        <v>0</v>
      </c>
      <c r="DA34" s="23"/>
      <c r="DB34" s="23"/>
      <c r="DC34" s="23"/>
      <c r="DD34" s="23">
        <f t="shared" si="59"/>
        <v>0</v>
      </c>
      <c r="DE34" s="23"/>
      <c r="DF34" s="23"/>
      <c r="DG34" s="23"/>
      <c r="DH34" s="23">
        <f t="shared" si="60"/>
        <v>0</v>
      </c>
      <c r="DI34" s="23">
        <v>1</v>
      </c>
      <c r="DJ34" s="23">
        <v>0</v>
      </c>
      <c r="DK34" s="23">
        <f t="shared" si="96"/>
        <v>1</v>
      </c>
      <c r="DL34" s="23">
        <f t="shared" si="61"/>
        <v>0</v>
      </c>
      <c r="DM34" s="23">
        <v>5</v>
      </c>
      <c r="DN34" s="23">
        <v>5</v>
      </c>
      <c r="DO34" s="23">
        <f t="shared" si="80"/>
        <v>0</v>
      </c>
      <c r="DP34" s="23">
        <f t="shared" si="62"/>
        <v>195000</v>
      </c>
      <c r="DQ34" s="23">
        <v>3</v>
      </c>
      <c r="DR34" s="23">
        <v>3</v>
      </c>
      <c r="DS34" s="23">
        <f t="shared" si="88"/>
        <v>0</v>
      </c>
      <c r="DT34" s="23">
        <f t="shared" si="63"/>
        <v>117000</v>
      </c>
      <c r="DU34" s="23">
        <v>3</v>
      </c>
      <c r="DV34" s="23">
        <v>3</v>
      </c>
      <c r="DW34" s="23">
        <f t="shared" si="89"/>
        <v>0</v>
      </c>
      <c r="DX34" s="23">
        <f>DV34*O34</f>
        <v>117000</v>
      </c>
      <c r="DY34" s="23">
        <v>10</v>
      </c>
      <c r="DZ34" s="23">
        <v>3</v>
      </c>
      <c r="EA34" s="23">
        <f t="shared" si="90"/>
        <v>7</v>
      </c>
      <c r="EB34" s="23">
        <f t="shared" si="64"/>
        <v>117000</v>
      </c>
      <c r="EC34" s="23"/>
      <c r="ED34" s="23"/>
      <c r="EE34" s="23"/>
      <c r="EF34" s="23">
        <f t="shared" si="65"/>
        <v>0</v>
      </c>
      <c r="EG34" s="23">
        <v>1</v>
      </c>
      <c r="EH34" s="23">
        <v>1</v>
      </c>
      <c r="EI34" s="23">
        <f t="shared" si="91"/>
        <v>0</v>
      </c>
      <c r="EJ34" s="23">
        <f t="shared" si="66"/>
        <v>39000</v>
      </c>
      <c r="EK34" s="23"/>
      <c r="EL34" s="23"/>
      <c r="EM34" s="23"/>
      <c r="EN34" s="23">
        <f t="shared" si="67"/>
        <v>0</v>
      </c>
      <c r="EO34" s="23"/>
      <c r="EP34" s="23"/>
      <c r="EQ34" s="23"/>
      <c r="ER34" s="23">
        <f t="shared" si="68"/>
        <v>0</v>
      </c>
      <c r="ES34" s="23">
        <v>3</v>
      </c>
      <c r="ET34" s="23">
        <v>1</v>
      </c>
      <c r="EU34" s="23">
        <f t="shared" si="85"/>
        <v>2</v>
      </c>
      <c r="EV34" s="23">
        <f t="shared" si="69"/>
        <v>39000</v>
      </c>
      <c r="EW34" s="23">
        <v>6</v>
      </c>
      <c r="EX34" s="23">
        <v>6</v>
      </c>
      <c r="EY34" s="23">
        <f t="shared" si="97"/>
        <v>0</v>
      </c>
      <c r="EZ34" s="23">
        <f t="shared" si="70"/>
        <v>234000</v>
      </c>
      <c r="FA34" s="23"/>
      <c r="FB34" s="23"/>
      <c r="FC34" s="23"/>
      <c r="FD34" s="23"/>
      <c r="FE34" s="23"/>
      <c r="FF34" s="23"/>
      <c r="FG34" s="23"/>
      <c r="FH34" s="23">
        <f t="shared" si="71"/>
        <v>0</v>
      </c>
      <c r="FI34" s="23"/>
      <c r="FJ34" s="23"/>
      <c r="FK34" s="23"/>
      <c r="FL34" s="23">
        <f t="shared" si="72"/>
        <v>0</v>
      </c>
    </row>
    <row r="35" spans="1:168" ht="12" x14ac:dyDescent="0.15">
      <c r="A35" s="7">
        <v>28</v>
      </c>
      <c r="B35" s="13">
        <v>351300</v>
      </c>
      <c r="C35" s="27" t="s">
        <v>48</v>
      </c>
      <c r="D35" s="28" t="s">
        <v>44</v>
      </c>
      <c r="E35" s="29"/>
      <c r="F35" s="7">
        <f t="shared" si="32"/>
        <v>30</v>
      </c>
      <c r="G35" s="7">
        <f t="shared" si="33"/>
        <v>10</v>
      </c>
      <c r="H35" s="11">
        <f t="shared" si="34"/>
        <v>2560000</v>
      </c>
      <c r="I35" s="7">
        <f t="shared" si="35"/>
        <v>10</v>
      </c>
      <c r="J35" s="7">
        <f t="shared" si="36"/>
        <v>20</v>
      </c>
      <c r="K35" s="8">
        <v>44121800</v>
      </c>
      <c r="L35" s="30"/>
      <c r="O35" s="26">
        <v>256000</v>
      </c>
      <c r="P35" s="26">
        <f t="shared" si="73"/>
        <v>2560000</v>
      </c>
      <c r="Q35" s="23"/>
      <c r="R35" s="23"/>
      <c r="S35" s="23"/>
      <c r="T35" s="23">
        <f t="shared" si="37"/>
        <v>0</v>
      </c>
      <c r="U35" s="66">
        <v>3</v>
      </c>
      <c r="V35" s="66">
        <v>3</v>
      </c>
      <c r="W35" s="66">
        <f t="shared" si="74"/>
        <v>0</v>
      </c>
      <c r="X35" s="66">
        <f t="shared" si="38"/>
        <v>768000</v>
      </c>
      <c r="Y35" s="23"/>
      <c r="Z35" s="23"/>
      <c r="AA35" s="23"/>
      <c r="AB35" s="23">
        <f t="shared" si="39"/>
        <v>0</v>
      </c>
      <c r="AC35" s="23"/>
      <c r="AD35" s="23"/>
      <c r="AE35" s="23"/>
      <c r="AF35" s="61">
        <f t="shared" si="40"/>
        <v>0</v>
      </c>
      <c r="AG35" s="23"/>
      <c r="AH35" s="23"/>
      <c r="AI35" s="23"/>
      <c r="AJ35" s="23">
        <f t="shared" si="41"/>
        <v>0</v>
      </c>
      <c r="AK35" s="23"/>
      <c r="AL35" s="23"/>
      <c r="AM35" s="23"/>
      <c r="AN35" s="67">
        <f t="shared" si="42"/>
        <v>0</v>
      </c>
      <c r="AO35" s="23"/>
      <c r="AP35" s="23"/>
      <c r="AQ35" s="23"/>
      <c r="AR35" s="23">
        <f t="shared" si="43"/>
        <v>0</v>
      </c>
      <c r="AS35" s="23"/>
      <c r="AT35" s="23"/>
      <c r="AU35" s="23"/>
      <c r="AV35" s="23">
        <f t="shared" si="44"/>
        <v>0</v>
      </c>
      <c r="AW35" s="23"/>
      <c r="AX35" s="23"/>
      <c r="AY35" s="23"/>
      <c r="AZ35" s="23">
        <f t="shared" si="45"/>
        <v>0</v>
      </c>
      <c r="BA35" s="23"/>
      <c r="BB35" s="23"/>
      <c r="BC35" s="23"/>
      <c r="BD35" s="23">
        <f t="shared" si="46"/>
        <v>0</v>
      </c>
      <c r="BE35" s="23"/>
      <c r="BF35" s="23"/>
      <c r="BG35" s="23"/>
      <c r="BH35" s="23">
        <f t="shared" si="47"/>
        <v>0</v>
      </c>
      <c r="BI35" s="23"/>
      <c r="BJ35" s="23"/>
      <c r="BK35" s="23"/>
      <c r="BL35" s="23">
        <f t="shared" si="48"/>
        <v>0</v>
      </c>
      <c r="BM35" s="23"/>
      <c r="BN35" s="23"/>
      <c r="BO35" s="23"/>
      <c r="BP35" s="23">
        <f t="shared" si="49"/>
        <v>0</v>
      </c>
      <c r="BQ35" s="23"/>
      <c r="BR35" s="23"/>
      <c r="BS35" s="23"/>
      <c r="BT35" s="23">
        <f t="shared" si="50"/>
        <v>0</v>
      </c>
      <c r="BU35" s="23"/>
      <c r="BV35" s="23"/>
      <c r="BW35" s="23"/>
      <c r="BX35" s="23">
        <f t="shared" si="51"/>
        <v>0</v>
      </c>
      <c r="BY35" s="23"/>
      <c r="BZ35" s="23"/>
      <c r="CA35" s="23"/>
      <c r="CB35" s="23">
        <f t="shared" si="52"/>
        <v>0</v>
      </c>
      <c r="CC35" s="23"/>
      <c r="CD35" s="23"/>
      <c r="CE35" s="23"/>
      <c r="CF35" s="23">
        <f t="shared" si="53"/>
        <v>0</v>
      </c>
      <c r="CG35" s="23"/>
      <c r="CH35" s="23"/>
      <c r="CI35" s="23"/>
      <c r="CJ35" s="23">
        <f t="shared" si="54"/>
        <v>0</v>
      </c>
      <c r="CK35" s="23"/>
      <c r="CL35" s="23"/>
      <c r="CM35" s="23"/>
      <c r="CN35" s="23">
        <f t="shared" si="55"/>
        <v>0</v>
      </c>
      <c r="CO35" s="23"/>
      <c r="CP35" s="23"/>
      <c r="CQ35" s="23"/>
      <c r="CR35" s="23">
        <f t="shared" si="56"/>
        <v>0</v>
      </c>
      <c r="CS35" s="23"/>
      <c r="CT35" s="23"/>
      <c r="CU35" s="23"/>
      <c r="CV35" s="23">
        <f t="shared" si="57"/>
        <v>0</v>
      </c>
      <c r="CW35" s="23">
        <v>4</v>
      </c>
      <c r="CX35" s="23">
        <v>0</v>
      </c>
      <c r="CY35" s="23">
        <f t="shared" ref="CY35" si="99">CW35-CX35</f>
        <v>4</v>
      </c>
      <c r="CZ35" s="23">
        <f t="shared" si="58"/>
        <v>0</v>
      </c>
      <c r="DA35" s="23">
        <v>4</v>
      </c>
      <c r="DB35" s="23">
        <v>0</v>
      </c>
      <c r="DC35" s="23">
        <f t="shared" ref="DC35" si="100">DA35-DB35</f>
        <v>4</v>
      </c>
      <c r="DD35" s="23">
        <f t="shared" si="59"/>
        <v>0</v>
      </c>
      <c r="DE35" s="23">
        <v>4</v>
      </c>
      <c r="DF35" s="23">
        <v>0</v>
      </c>
      <c r="DG35" s="23">
        <f t="shared" ref="DG35" si="101">DE35-DF35</f>
        <v>4</v>
      </c>
      <c r="DH35" s="23">
        <f t="shared" si="60"/>
        <v>0</v>
      </c>
      <c r="DI35" s="23">
        <v>6</v>
      </c>
      <c r="DJ35" s="23">
        <v>0</v>
      </c>
      <c r="DK35" s="23">
        <f t="shared" si="96"/>
        <v>6</v>
      </c>
      <c r="DL35" s="23">
        <f t="shared" si="61"/>
        <v>0</v>
      </c>
      <c r="DM35" s="23"/>
      <c r="DN35" s="23"/>
      <c r="DO35" s="23"/>
      <c r="DP35" s="23">
        <f t="shared" si="62"/>
        <v>0</v>
      </c>
      <c r="DQ35" s="23"/>
      <c r="DR35" s="23"/>
      <c r="DS35" s="23"/>
      <c r="DT35" s="23">
        <f t="shared" si="63"/>
        <v>0</v>
      </c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>
        <f t="shared" si="65"/>
        <v>0</v>
      </c>
      <c r="EG35" s="23">
        <v>1</v>
      </c>
      <c r="EH35" s="23">
        <v>0</v>
      </c>
      <c r="EI35" s="23">
        <f t="shared" si="91"/>
        <v>1</v>
      </c>
      <c r="EJ35" s="23">
        <f t="shared" si="66"/>
        <v>0</v>
      </c>
      <c r="EK35" s="23"/>
      <c r="EL35" s="23"/>
      <c r="EM35" s="23"/>
      <c r="EN35" s="23">
        <f t="shared" si="67"/>
        <v>0</v>
      </c>
      <c r="EO35" s="23"/>
      <c r="EP35" s="23"/>
      <c r="EQ35" s="23"/>
      <c r="ER35" s="23">
        <f t="shared" si="68"/>
        <v>0</v>
      </c>
      <c r="ES35" s="23"/>
      <c r="ET35" s="23"/>
      <c r="EU35" s="23"/>
      <c r="EV35" s="23">
        <f t="shared" si="69"/>
        <v>0</v>
      </c>
      <c r="EW35" s="23"/>
      <c r="EX35" s="23"/>
      <c r="EY35" s="23"/>
      <c r="EZ35" s="23">
        <f t="shared" si="70"/>
        <v>0</v>
      </c>
      <c r="FA35" s="23"/>
      <c r="FB35" s="23"/>
      <c r="FC35" s="23">
        <f t="shared" si="82"/>
        <v>0</v>
      </c>
      <c r="FD35" s="23">
        <f>FB35*O35</f>
        <v>0</v>
      </c>
      <c r="FE35" s="23">
        <v>8</v>
      </c>
      <c r="FF35" s="23">
        <v>7</v>
      </c>
      <c r="FG35" s="23">
        <f t="shared" ref="FG35" si="102">FE35-FF35</f>
        <v>1</v>
      </c>
      <c r="FH35" s="23">
        <f t="shared" si="71"/>
        <v>1792000</v>
      </c>
      <c r="FI35" s="23"/>
      <c r="FJ35" s="23"/>
      <c r="FK35" s="23"/>
      <c r="FL35" s="23">
        <f t="shared" si="72"/>
        <v>0</v>
      </c>
    </row>
    <row r="36" spans="1:168" ht="12" x14ac:dyDescent="0.15">
      <c r="A36" s="7">
        <v>29</v>
      </c>
      <c r="B36" s="13">
        <v>351300</v>
      </c>
      <c r="C36" s="27" t="s">
        <v>49</v>
      </c>
      <c r="D36" s="28" t="s">
        <v>44</v>
      </c>
      <c r="E36" s="29"/>
      <c r="F36" s="7">
        <f t="shared" si="32"/>
        <v>15</v>
      </c>
      <c r="G36" s="7">
        <f t="shared" si="33"/>
        <v>15</v>
      </c>
      <c r="H36" s="11">
        <f t="shared" si="34"/>
        <v>975000</v>
      </c>
      <c r="I36" s="7">
        <f t="shared" si="35"/>
        <v>15</v>
      </c>
      <c r="J36" s="7">
        <f t="shared" si="36"/>
        <v>0</v>
      </c>
      <c r="K36" s="8">
        <v>44121800</v>
      </c>
      <c r="L36" s="30"/>
      <c r="O36" s="26">
        <v>65000</v>
      </c>
      <c r="P36" s="26">
        <f t="shared" si="73"/>
        <v>975000</v>
      </c>
      <c r="Q36" s="23"/>
      <c r="R36" s="23"/>
      <c r="S36" s="23"/>
      <c r="T36" s="23">
        <f t="shared" si="37"/>
        <v>0</v>
      </c>
      <c r="U36" s="66"/>
      <c r="V36" s="66"/>
      <c r="W36" s="66"/>
      <c r="X36" s="66">
        <f t="shared" si="38"/>
        <v>0</v>
      </c>
      <c r="Y36" s="23"/>
      <c r="Z36" s="23"/>
      <c r="AA36" s="23"/>
      <c r="AB36" s="23">
        <f t="shared" si="39"/>
        <v>0</v>
      </c>
      <c r="AC36" s="23"/>
      <c r="AD36" s="23"/>
      <c r="AE36" s="23"/>
      <c r="AF36" s="61">
        <f t="shared" si="40"/>
        <v>0</v>
      </c>
      <c r="AG36" s="23"/>
      <c r="AH36" s="23"/>
      <c r="AI36" s="23"/>
      <c r="AJ36" s="23">
        <f t="shared" si="41"/>
        <v>0</v>
      </c>
      <c r="AK36" s="23"/>
      <c r="AL36" s="23"/>
      <c r="AM36" s="23"/>
      <c r="AN36" s="67">
        <f t="shared" si="42"/>
        <v>0</v>
      </c>
      <c r="AO36" s="23"/>
      <c r="AP36" s="23"/>
      <c r="AQ36" s="23"/>
      <c r="AR36" s="23">
        <f t="shared" si="43"/>
        <v>0</v>
      </c>
      <c r="AS36" s="23">
        <v>12</v>
      </c>
      <c r="AT36" s="23">
        <v>12</v>
      </c>
      <c r="AU36" s="23">
        <f t="shared" ref="AU36" si="103">AS36-AT36</f>
        <v>0</v>
      </c>
      <c r="AV36" s="23">
        <f t="shared" si="44"/>
        <v>780000</v>
      </c>
      <c r="AW36" s="23"/>
      <c r="AX36" s="23"/>
      <c r="AY36" s="23"/>
      <c r="AZ36" s="23">
        <f t="shared" si="45"/>
        <v>0</v>
      </c>
      <c r="BA36" s="23"/>
      <c r="BB36" s="23"/>
      <c r="BC36" s="23"/>
      <c r="BD36" s="23">
        <f t="shared" si="46"/>
        <v>0</v>
      </c>
      <c r="BE36" s="23">
        <v>3</v>
      </c>
      <c r="BF36" s="23">
        <v>3</v>
      </c>
      <c r="BG36" s="23">
        <f t="shared" si="95"/>
        <v>0</v>
      </c>
      <c r="BH36" s="23">
        <f t="shared" si="47"/>
        <v>195000</v>
      </c>
      <c r="BI36" s="23"/>
      <c r="BJ36" s="23"/>
      <c r="BK36" s="23"/>
      <c r="BL36" s="23">
        <f t="shared" si="48"/>
        <v>0</v>
      </c>
      <c r="BM36" s="23"/>
      <c r="BN36" s="23"/>
      <c r="BO36" s="23"/>
      <c r="BP36" s="23">
        <f t="shared" si="49"/>
        <v>0</v>
      </c>
      <c r="BQ36" s="23"/>
      <c r="BR36" s="23"/>
      <c r="BS36" s="23"/>
      <c r="BT36" s="23">
        <f t="shared" si="50"/>
        <v>0</v>
      </c>
      <c r="BU36" s="23"/>
      <c r="BV36" s="23"/>
      <c r="BW36" s="23"/>
      <c r="BX36" s="23">
        <f t="shared" si="51"/>
        <v>0</v>
      </c>
      <c r="BY36" s="23"/>
      <c r="BZ36" s="23"/>
      <c r="CA36" s="23"/>
      <c r="CB36" s="23">
        <f t="shared" si="52"/>
        <v>0</v>
      </c>
      <c r="CC36" s="23"/>
      <c r="CD36" s="23"/>
      <c r="CE36" s="23"/>
      <c r="CF36" s="23">
        <f t="shared" si="53"/>
        <v>0</v>
      </c>
      <c r="CG36" s="23"/>
      <c r="CH36" s="23"/>
      <c r="CI36" s="23"/>
      <c r="CJ36" s="23">
        <f t="shared" si="54"/>
        <v>0</v>
      </c>
      <c r="CK36" s="23"/>
      <c r="CL36" s="23"/>
      <c r="CM36" s="23"/>
      <c r="CN36" s="23">
        <f t="shared" si="55"/>
        <v>0</v>
      </c>
      <c r="CO36" s="23"/>
      <c r="CP36" s="23"/>
      <c r="CQ36" s="23"/>
      <c r="CR36" s="23">
        <f t="shared" si="56"/>
        <v>0</v>
      </c>
      <c r="CS36" s="23"/>
      <c r="CT36" s="23"/>
      <c r="CU36" s="23"/>
      <c r="CV36" s="23">
        <f t="shared" si="57"/>
        <v>0</v>
      </c>
      <c r="CW36" s="23"/>
      <c r="CX36" s="23"/>
      <c r="CY36" s="23"/>
      <c r="CZ36" s="23">
        <f t="shared" si="58"/>
        <v>0</v>
      </c>
      <c r="DA36" s="23"/>
      <c r="DB36" s="23"/>
      <c r="DC36" s="23"/>
      <c r="DD36" s="23">
        <f t="shared" si="59"/>
        <v>0</v>
      </c>
      <c r="DE36" s="23"/>
      <c r="DF36" s="23"/>
      <c r="DG36" s="23"/>
      <c r="DH36" s="23">
        <f t="shared" si="60"/>
        <v>0</v>
      </c>
      <c r="DI36" s="23"/>
      <c r="DJ36" s="23"/>
      <c r="DK36" s="23"/>
      <c r="DL36" s="23"/>
      <c r="DM36" s="23"/>
      <c r="DN36" s="23"/>
      <c r="DO36" s="23"/>
      <c r="DP36" s="23">
        <f t="shared" si="62"/>
        <v>0</v>
      </c>
      <c r="DQ36" s="23"/>
      <c r="DR36" s="23"/>
      <c r="DS36" s="23"/>
      <c r="DT36" s="23">
        <f t="shared" si="63"/>
        <v>0</v>
      </c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>
        <f t="shared" si="65"/>
        <v>0</v>
      </c>
      <c r="EG36" s="23"/>
      <c r="EH36" s="23"/>
      <c r="EI36" s="23"/>
      <c r="EJ36" s="23">
        <f t="shared" si="66"/>
        <v>0</v>
      </c>
      <c r="EK36" s="23"/>
      <c r="EL36" s="23"/>
      <c r="EM36" s="23"/>
      <c r="EN36" s="23">
        <f t="shared" si="67"/>
        <v>0</v>
      </c>
      <c r="EO36" s="23"/>
      <c r="EP36" s="23"/>
      <c r="EQ36" s="23"/>
      <c r="ER36" s="23">
        <f t="shared" si="68"/>
        <v>0</v>
      </c>
      <c r="ES36" s="23"/>
      <c r="ET36" s="23"/>
      <c r="EU36" s="23"/>
      <c r="EV36" s="23">
        <f t="shared" si="69"/>
        <v>0</v>
      </c>
      <c r="EW36" s="23"/>
      <c r="EX36" s="23"/>
      <c r="EY36" s="23"/>
      <c r="EZ36" s="23">
        <f t="shared" si="70"/>
        <v>0</v>
      </c>
      <c r="FA36" s="23"/>
      <c r="FB36" s="23"/>
      <c r="FC36" s="23"/>
      <c r="FD36" s="23"/>
      <c r="FE36" s="23"/>
      <c r="FF36" s="23"/>
      <c r="FG36" s="23"/>
      <c r="FH36" s="23">
        <f t="shared" si="71"/>
        <v>0</v>
      </c>
      <c r="FI36" s="23"/>
      <c r="FJ36" s="23"/>
      <c r="FK36" s="23"/>
      <c r="FL36" s="23">
        <f t="shared" si="72"/>
        <v>0</v>
      </c>
    </row>
    <row r="37" spans="1:168" ht="12" x14ac:dyDescent="0.15">
      <c r="A37" s="7">
        <v>30</v>
      </c>
      <c r="B37" s="13">
        <v>351300</v>
      </c>
      <c r="C37" s="27" t="s">
        <v>50</v>
      </c>
      <c r="D37" s="28" t="s">
        <v>44</v>
      </c>
      <c r="E37" s="29"/>
      <c r="F37" s="7">
        <f t="shared" si="32"/>
        <v>1</v>
      </c>
      <c r="G37" s="7">
        <f t="shared" si="33"/>
        <v>1</v>
      </c>
      <c r="H37" s="11">
        <f t="shared" si="34"/>
        <v>260000</v>
      </c>
      <c r="I37" s="7">
        <f t="shared" si="35"/>
        <v>1</v>
      </c>
      <c r="J37" s="7">
        <f t="shared" si="36"/>
        <v>0</v>
      </c>
      <c r="K37" s="8">
        <v>44121800</v>
      </c>
      <c r="L37" s="30"/>
      <c r="O37" s="26">
        <v>260000</v>
      </c>
      <c r="P37" s="26">
        <f t="shared" si="73"/>
        <v>260000</v>
      </c>
      <c r="Q37" s="23"/>
      <c r="R37" s="23"/>
      <c r="S37" s="23"/>
      <c r="T37" s="23">
        <f t="shared" si="37"/>
        <v>0</v>
      </c>
      <c r="U37" s="66"/>
      <c r="V37" s="66"/>
      <c r="W37" s="66"/>
      <c r="X37" s="66">
        <f t="shared" si="38"/>
        <v>0</v>
      </c>
      <c r="Y37" s="23"/>
      <c r="Z37" s="23"/>
      <c r="AA37" s="23"/>
      <c r="AB37" s="23">
        <f t="shared" si="39"/>
        <v>0</v>
      </c>
      <c r="AC37" s="23"/>
      <c r="AD37" s="23"/>
      <c r="AE37" s="23"/>
      <c r="AF37" s="61">
        <f t="shared" si="40"/>
        <v>0</v>
      </c>
      <c r="AG37" s="23"/>
      <c r="AH37" s="23"/>
      <c r="AI37" s="23"/>
      <c r="AJ37" s="23">
        <f t="shared" si="41"/>
        <v>0</v>
      </c>
      <c r="AK37" s="23"/>
      <c r="AL37" s="23"/>
      <c r="AM37" s="23"/>
      <c r="AN37" s="67">
        <f t="shared" si="42"/>
        <v>0</v>
      </c>
      <c r="AO37" s="23"/>
      <c r="AP37" s="23"/>
      <c r="AQ37" s="23"/>
      <c r="AR37" s="23">
        <f t="shared" si="43"/>
        <v>0</v>
      </c>
      <c r="AS37" s="23"/>
      <c r="AT37" s="23"/>
      <c r="AU37" s="23"/>
      <c r="AV37" s="23">
        <f t="shared" si="44"/>
        <v>0</v>
      </c>
      <c r="AW37" s="23"/>
      <c r="AX37" s="23"/>
      <c r="AY37" s="23"/>
      <c r="AZ37" s="23">
        <f t="shared" si="45"/>
        <v>0</v>
      </c>
      <c r="BA37" s="23"/>
      <c r="BB37" s="23"/>
      <c r="BC37" s="23"/>
      <c r="BD37" s="23">
        <f t="shared" si="46"/>
        <v>0</v>
      </c>
      <c r="BE37" s="23">
        <v>1</v>
      </c>
      <c r="BF37" s="23">
        <v>1</v>
      </c>
      <c r="BG37" s="23">
        <f t="shared" si="95"/>
        <v>0</v>
      </c>
      <c r="BH37" s="23">
        <f t="shared" si="47"/>
        <v>260000</v>
      </c>
      <c r="BI37" s="23"/>
      <c r="BJ37" s="23"/>
      <c r="BK37" s="23"/>
      <c r="BL37" s="23">
        <f t="shared" si="48"/>
        <v>0</v>
      </c>
      <c r="BM37" s="23"/>
      <c r="BN37" s="23"/>
      <c r="BO37" s="23"/>
      <c r="BP37" s="23">
        <f t="shared" si="49"/>
        <v>0</v>
      </c>
      <c r="BQ37" s="23"/>
      <c r="BR37" s="23"/>
      <c r="BS37" s="23"/>
      <c r="BT37" s="23">
        <f t="shared" si="50"/>
        <v>0</v>
      </c>
      <c r="BU37" s="23"/>
      <c r="BV37" s="23"/>
      <c r="BW37" s="23"/>
      <c r="BX37" s="23">
        <f t="shared" si="51"/>
        <v>0</v>
      </c>
      <c r="BY37" s="23"/>
      <c r="BZ37" s="23"/>
      <c r="CA37" s="23"/>
      <c r="CB37" s="23">
        <f t="shared" si="52"/>
        <v>0</v>
      </c>
      <c r="CC37" s="23"/>
      <c r="CD37" s="23"/>
      <c r="CE37" s="23"/>
      <c r="CF37" s="23">
        <f t="shared" si="53"/>
        <v>0</v>
      </c>
      <c r="CG37" s="23"/>
      <c r="CH37" s="23"/>
      <c r="CI37" s="23"/>
      <c r="CJ37" s="23">
        <f t="shared" si="54"/>
        <v>0</v>
      </c>
      <c r="CK37" s="23"/>
      <c r="CL37" s="23"/>
      <c r="CM37" s="23"/>
      <c r="CN37" s="23">
        <f t="shared" si="55"/>
        <v>0</v>
      </c>
      <c r="CO37" s="23"/>
      <c r="CP37" s="23"/>
      <c r="CQ37" s="23"/>
      <c r="CR37" s="23">
        <f t="shared" si="56"/>
        <v>0</v>
      </c>
      <c r="CS37" s="23"/>
      <c r="CT37" s="23"/>
      <c r="CU37" s="23"/>
      <c r="CV37" s="23">
        <f t="shared" si="57"/>
        <v>0</v>
      </c>
      <c r="CW37" s="23"/>
      <c r="CX37" s="23"/>
      <c r="CY37" s="23"/>
      <c r="CZ37" s="23">
        <f t="shared" si="58"/>
        <v>0</v>
      </c>
      <c r="DA37" s="23"/>
      <c r="DB37" s="23"/>
      <c r="DC37" s="23"/>
      <c r="DD37" s="23">
        <f t="shared" si="59"/>
        <v>0</v>
      </c>
      <c r="DE37" s="23"/>
      <c r="DF37" s="23"/>
      <c r="DG37" s="23"/>
      <c r="DH37" s="23">
        <f t="shared" si="60"/>
        <v>0</v>
      </c>
      <c r="DI37" s="23"/>
      <c r="DJ37" s="23"/>
      <c r="DK37" s="23"/>
      <c r="DL37" s="23"/>
      <c r="DM37" s="23"/>
      <c r="DN37" s="23"/>
      <c r="DO37" s="23"/>
      <c r="DP37" s="23">
        <f t="shared" si="62"/>
        <v>0</v>
      </c>
      <c r="DQ37" s="23"/>
      <c r="DR37" s="23"/>
      <c r="DS37" s="23"/>
      <c r="DT37" s="23">
        <f t="shared" si="63"/>
        <v>0</v>
      </c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>
        <f t="shared" si="65"/>
        <v>0</v>
      </c>
      <c r="EG37" s="23"/>
      <c r="EH37" s="23"/>
      <c r="EI37" s="23"/>
      <c r="EJ37" s="23">
        <f t="shared" si="66"/>
        <v>0</v>
      </c>
      <c r="EK37" s="23"/>
      <c r="EL37" s="23"/>
      <c r="EM37" s="23"/>
      <c r="EN37" s="23">
        <f t="shared" si="67"/>
        <v>0</v>
      </c>
      <c r="EO37" s="23"/>
      <c r="EP37" s="23"/>
      <c r="EQ37" s="23"/>
      <c r="ER37" s="23">
        <f t="shared" si="68"/>
        <v>0</v>
      </c>
      <c r="ES37" s="23"/>
      <c r="ET37" s="23"/>
      <c r="EU37" s="23"/>
      <c r="EV37" s="23">
        <f t="shared" si="69"/>
        <v>0</v>
      </c>
      <c r="EW37" s="23"/>
      <c r="EX37" s="23"/>
      <c r="EY37" s="23"/>
      <c r="EZ37" s="23">
        <f t="shared" si="70"/>
        <v>0</v>
      </c>
      <c r="FA37" s="23"/>
      <c r="FB37" s="23"/>
      <c r="FC37" s="23"/>
      <c r="FD37" s="23"/>
      <c r="FE37" s="23"/>
      <c r="FF37" s="23"/>
      <c r="FG37" s="23"/>
      <c r="FH37" s="23">
        <f t="shared" si="71"/>
        <v>0</v>
      </c>
      <c r="FI37" s="23"/>
      <c r="FJ37" s="23"/>
      <c r="FK37" s="23"/>
      <c r="FL37" s="23">
        <f t="shared" si="72"/>
        <v>0</v>
      </c>
    </row>
    <row r="38" spans="1:168" ht="12" x14ac:dyDescent="0.15">
      <c r="A38" s="7">
        <v>31</v>
      </c>
      <c r="B38" s="13">
        <v>351300</v>
      </c>
      <c r="C38" s="27" t="s">
        <v>51</v>
      </c>
      <c r="D38" s="28" t="s">
        <v>44</v>
      </c>
      <c r="E38" s="31"/>
      <c r="F38" s="7">
        <f t="shared" si="32"/>
        <v>9</v>
      </c>
      <c r="G38" s="7">
        <f t="shared" si="33"/>
        <v>9</v>
      </c>
      <c r="H38" s="11">
        <f t="shared" si="34"/>
        <v>76500</v>
      </c>
      <c r="I38" s="7">
        <f t="shared" si="35"/>
        <v>9</v>
      </c>
      <c r="J38" s="7">
        <f t="shared" si="36"/>
        <v>0</v>
      </c>
      <c r="K38" s="8">
        <v>44121800</v>
      </c>
      <c r="L38" s="31"/>
      <c r="O38" s="26">
        <v>8500</v>
      </c>
      <c r="P38" s="26">
        <f t="shared" si="73"/>
        <v>76500</v>
      </c>
      <c r="Q38" s="23"/>
      <c r="R38" s="23"/>
      <c r="S38" s="23"/>
      <c r="T38" s="23">
        <f t="shared" si="37"/>
        <v>0</v>
      </c>
      <c r="U38" s="66"/>
      <c r="V38" s="66"/>
      <c r="W38" s="66"/>
      <c r="X38" s="66">
        <f t="shared" si="38"/>
        <v>0</v>
      </c>
      <c r="Y38" s="23"/>
      <c r="Z38" s="23"/>
      <c r="AA38" s="23"/>
      <c r="AB38" s="23">
        <f t="shared" si="39"/>
        <v>0</v>
      </c>
      <c r="AC38" s="23"/>
      <c r="AD38" s="23"/>
      <c r="AE38" s="23"/>
      <c r="AF38" s="61">
        <f t="shared" si="40"/>
        <v>0</v>
      </c>
      <c r="AG38" s="23"/>
      <c r="AH38" s="23"/>
      <c r="AI38" s="23"/>
      <c r="AJ38" s="23">
        <f t="shared" si="41"/>
        <v>0</v>
      </c>
      <c r="AK38" s="23"/>
      <c r="AL38" s="23"/>
      <c r="AM38" s="23"/>
      <c r="AN38" s="67">
        <f t="shared" si="42"/>
        <v>0</v>
      </c>
      <c r="AO38" s="23"/>
      <c r="AP38" s="23"/>
      <c r="AQ38" s="23"/>
      <c r="AR38" s="23">
        <f t="shared" si="43"/>
        <v>0</v>
      </c>
      <c r="AS38" s="23"/>
      <c r="AT38" s="23"/>
      <c r="AU38" s="23"/>
      <c r="AV38" s="23">
        <f t="shared" si="44"/>
        <v>0</v>
      </c>
      <c r="AW38" s="23">
        <v>9</v>
      </c>
      <c r="AX38" s="23">
        <v>9</v>
      </c>
      <c r="AY38" s="23">
        <f t="shared" si="86"/>
        <v>0</v>
      </c>
      <c r="AZ38" s="23">
        <f t="shared" si="45"/>
        <v>76500</v>
      </c>
      <c r="BA38" s="23"/>
      <c r="BB38" s="23"/>
      <c r="BC38" s="23"/>
      <c r="BD38" s="23">
        <f t="shared" si="46"/>
        <v>0</v>
      </c>
      <c r="BE38" s="23"/>
      <c r="BF38" s="23"/>
      <c r="BG38" s="23"/>
      <c r="BH38" s="23">
        <f t="shared" si="47"/>
        <v>0</v>
      </c>
      <c r="BI38" s="23"/>
      <c r="BJ38" s="23"/>
      <c r="BK38" s="23"/>
      <c r="BL38" s="23">
        <f t="shared" si="48"/>
        <v>0</v>
      </c>
      <c r="BM38" s="23"/>
      <c r="BN38" s="23"/>
      <c r="BO38" s="23"/>
      <c r="BP38" s="23">
        <f t="shared" si="49"/>
        <v>0</v>
      </c>
      <c r="BQ38" s="23"/>
      <c r="BR38" s="23"/>
      <c r="BS38" s="23"/>
      <c r="BT38" s="23">
        <f t="shared" si="50"/>
        <v>0</v>
      </c>
      <c r="BU38" s="23"/>
      <c r="BV38" s="23"/>
      <c r="BW38" s="23"/>
      <c r="BX38" s="23">
        <f t="shared" si="51"/>
        <v>0</v>
      </c>
      <c r="BY38" s="23"/>
      <c r="BZ38" s="23"/>
      <c r="CA38" s="23"/>
      <c r="CB38" s="23">
        <f t="shared" si="52"/>
        <v>0</v>
      </c>
      <c r="CC38" s="23"/>
      <c r="CD38" s="23"/>
      <c r="CE38" s="23"/>
      <c r="CF38" s="23">
        <f t="shared" si="53"/>
        <v>0</v>
      </c>
      <c r="CG38" s="23"/>
      <c r="CH38" s="23"/>
      <c r="CI38" s="23"/>
      <c r="CJ38" s="23">
        <f t="shared" si="54"/>
        <v>0</v>
      </c>
      <c r="CK38" s="23"/>
      <c r="CL38" s="23"/>
      <c r="CM38" s="23"/>
      <c r="CN38" s="23">
        <f t="shared" si="55"/>
        <v>0</v>
      </c>
      <c r="CO38" s="23"/>
      <c r="CP38" s="23"/>
      <c r="CQ38" s="23"/>
      <c r="CR38" s="23">
        <f t="shared" si="56"/>
        <v>0</v>
      </c>
      <c r="CS38" s="23"/>
      <c r="CT38" s="23"/>
      <c r="CU38" s="23"/>
      <c r="CV38" s="23">
        <f t="shared" si="57"/>
        <v>0</v>
      </c>
      <c r="CW38" s="23"/>
      <c r="CX38" s="23"/>
      <c r="CY38" s="23"/>
      <c r="CZ38" s="23">
        <f t="shared" si="58"/>
        <v>0</v>
      </c>
      <c r="DA38" s="23"/>
      <c r="DB38" s="23"/>
      <c r="DC38" s="23"/>
      <c r="DD38" s="23">
        <f t="shared" si="59"/>
        <v>0</v>
      </c>
      <c r="DE38" s="23"/>
      <c r="DF38" s="23"/>
      <c r="DG38" s="23"/>
      <c r="DH38" s="23">
        <f t="shared" si="60"/>
        <v>0</v>
      </c>
      <c r="DI38" s="23"/>
      <c r="DJ38" s="23"/>
      <c r="DK38" s="23"/>
      <c r="DL38" s="23"/>
      <c r="DM38" s="23"/>
      <c r="DN38" s="23"/>
      <c r="DO38" s="23"/>
      <c r="DP38" s="23">
        <f t="shared" si="62"/>
        <v>0</v>
      </c>
      <c r="DQ38" s="23"/>
      <c r="DR38" s="23"/>
      <c r="DS38" s="23"/>
      <c r="DT38" s="23">
        <f t="shared" si="63"/>
        <v>0</v>
      </c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>
        <f t="shared" si="65"/>
        <v>0</v>
      </c>
      <c r="EG38" s="23"/>
      <c r="EH38" s="23"/>
      <c r="EI38" s="23"/>
      <c r="EJ38" s="23">
        <f t="shared" si="66"/>
        <v>0</v>
      </c>
      <c r="EK38" s="23"/>
      <c r="EL38" s="23"/>
      <c r="EM38" s="23"/>
      <c r="EN38" s="23">
        <f t="shared" si="67"/>
        <v>0</v>
      </c>
      <c r="EO38" s="23"/>
      <c r="EP38" s="23"/>
      <c r="EQ38" s="23"/>
      <c r="ER38" s="23">
        <f t="shared" si="68"/>
        <v>0</v>
      </c>
      <c r="ES38" s="23"/>
      <c r="ET38" s="23"/>
      <c r="EU38" s="23"/>
      <c r="EV38" s="23">
        <f t="shared" si="69"/>
        <v>0</v>
      </c>
      <c r="EW38" s="23"/>
      <c r="EX38" s="23"/>
      <c r="EY38" s="23"/>
      <c r="EZ38" s="23">
        <f t="shared" si="70"/>
        <v>0</v>
      </c>
      <c r="FA38" s="23"/>
      <c r="FB38" s="23"/>
      <c r="FC38" s="23"/>
      <c r="FD38" s="23"/>
      <c r="FE38" s="23"/>
      <c r="FF38" s="23"/>
      <c r="FG38" s="23"/>
      <c r="FH38" s="23">
        <f t="shared" si="71"/>
        <v>0</v>
      </c>
      <c r="FI38" s="23"/>
      <c r="FJ38" s="23"/>
      <c r="FK38" s="23"/>
      <c r="FL38" s="23">
        <f t="shared" si="72"/>
        <v>0</v>
      </c>
    </row>
    <row r="39" spans="1:168" ht="12" x14ac:dyDescent="0.15">
      <c r="A39" s="7">
        <v>33</v>
      </c>
      <c r="B39" s="13">
        <v>351300</v>
      </c>
      <c r="C39" s="27" t="s">
        <v>52</v>
      </c>
      <c r="D39" s="28" t="s">
        <v>44</v>
      </c>
      <c r="E39" s="31"/>
      <c r="F39" s="7">
        <f t="shared" si="32"/>
        <v>3</v>
      </c>
      <c r="G39" s="7">
        <f t="shared" si="33"/>
        <v>2</v>
      </c>
      <c r="H39" s="11">
        <f t="shared" si="34"/>
        <v>600000</v>
      </c>
      <c r="I39" s="7">
        <f t="shared" si="35"/>
        <v>2</v>
      </c>
      <c r="J39" s="7">
        <f t="shared" si="36"/>
        <v>1</v>
      </c>
      <c r="K39" s="8">
        <v>44121800</v>
      </c>
      <c r="L39" s="31"/>
      <c r="O39" s="26">
        <v>300000</v>
      </c>
      <c r="P39" s="26">
        <f t="shared" si="73"/>
        <v>600000</v>
      </c>
      <c r="Q39" s="23">
        <v>3</v>
      </c>
      <c r="R39" s="23">
        <v>2</v>
      </c>
      <c r="S39" s="23">
        <f>+Q39-R39</f>
        <v>1</v>
      </c>
      <c r="T39" s="23">
        <f t="shared" si="37"/>
        <v>600000</v>
      </c>
      <c r="U39" s="66"/>
      <c r="V39" s="66"/>
      <c r="W39" s="66"/>
      <c r="X39" s="66">
        <f t="shared" si="38"/>
        <v>0</v>
      </c>
      <c r="Y39" s="23"/>
      <c r="Z39" s="23"/>
      <c r="AA39" s="23"/>
      <c r="AB39" s="23">
        <f t="shared" si="39"/>
        <v>0</v>
      </c>
      <c r="AC39" s="23"/>
      <c r="AD39" s="23"/>
      <c r="AE39" s="23"/>
      <c r="AF39" s="61">
        <f t="shared" si="40"/>
        <v>0</v>
      </c>
      <c r="AG39" s="23"/>
      <c r="AH39" s="23"/>
      <c r="AI39" s="23"/>
      <c r="AJ39" s="23">
        <f t="shared" si="41"/>
        <v>0</v>
      </c>
      <c r="AK39" s="23"/>
      <c r="AL39" s="23"/>
      <c r="AM39" s="23"/>
      <c r="AN39" s="67">
        <f t="shared" si="42"/>
        <v>0</v>
      </c>
      <c r="AO39" s="23"/>
      <c r="AP39" s="23"/>
      <c r="AQ39" s="23"/>
      <c r="AR39" s="23">
        <f t="shared" si="43"/>
        <v>0</v>
      </c>
      <c r="AS39" s="23"/>
      <c r="AT39" s="23"/>
      <c r="AU39" s="23"/>
      <c r="AV39" s="23">
        <f t="shared" si="44"/>
        <v>0</v>
      </c>
      <c r="AW39" s="23"/>
      <c r="AX39" s="23"/>
      <c r="AY39" s="23"/>
      <c r="AZ39" s="23">
        <f t="shared" si="45"/>
        <v>0</v>
      </c>
      <c r="BA39" s="23"/>
      <c r="BB39" s="23"/>
      <c r="BC39" s="23"/>
      <c r="BD39" s="23">
        <f t="shared" si="46"/>
        <v>0</v>
      </c>
      <c r="BE39" s="23"/>
      <c r="BF39" s="23"/>
      <c r="BG39" s="23"/>
      <c r="BH39" s="23">
        <f t="shared" si="47"/>
        <v>0</v>
      </c>
      <c r="BI39" s="23"/>
      <c r="BJ39" s="23"/>
      <c r="BK39" s="23"/>
      <c r="BL39" s="23">
        <f t="shared" si="48"/>
        <v>0</v>
      </c>
      <c r="BM39" s="23"/>
      <c r="BN39" s="23"/>
      <c r="BO39" s="23"/>
      <c r="BP39" s="23">
        <f t="shared" si="49"/>
        <v>0</v>
      </c>
      <c r="BQ39" s="23"/>
      <c r="BR39" s="23"/>
      <c r="BS39" s="23"/>
      <c r="BT39" s="23">
        <f t="shared" si="50"/>
        <v>0</v>
      </c>
      <c r="BU39" s="23"/>
      <c r="BV39" s="23"/>
      <c r="BW39" s="23"/>
      <c r="BX39" s="23">
        <f t="shared" si="51"/>
        <v>0</v>
      </c>
      <c r="BY39" s="23"/>
      <c r="BZ39" s="23"/>
      <c r="CA39" s="23"/>
      <c r="CB39" s="23">
        <f t="shared" si="52"/>
        <v>0</v>
      </c>
      <c r="CC39" s="23"/>
      <c r="CD39" s="23"/>
      <c r="CE39" s="23"/>
      <c r="CF39" s="23">
        <f t="shared" si="53"/>
        <v>0</v>
      </c>
      <c r="CG39" s="23"/>
      <c r="CH39" s="23"/>
      <c r="CI39" s="23"/>
      <c r="CJ39" s="23">
        <f t="shared" si="54"/>
        <v>0</v>
      </c>
      <c r="CK39" s="23"/>
      <c r="CL39" s="23"/>
      <c r="CM39" s="23"/>
      <c r="CN39" s="23">
        <f t="shared" si="55"/>
        <v>0</v>
      </c>
      <c r="CO39" s="23"/>
      <c r="CP39" s="23"/>
      <c r="CQ39" s="23"/>
      <c r="CR39" s="23">
        <f t="shared" si="56"/>
        <v>0</v>
      </c>
      <c r="CS39" s="23"/>
      <c r="CT39" s="23"/>
      <c r="CU39" s="23"/>
      <c r="CV39" s="23">
        <f t="shared" si="57"/>
        <v>0</v>
      </c>
      <c r="CW39" s="23"/>
      <c r="CX39" s="23"/>
      <c r="CY39" s="23"/>
      <c r="CZ39" s="23">
        <f t="shared" si="58"/>
        <v>0</v>
      </c>
      <c r="DA39" s="23"/>
      <c r="DB39" s="23"/>
      <c r="DC39" s="23"/>
      <c r="DD39" s="23">
        <f t="shared" si="59"/>
        <v>0</v>
      </c>
      <c r="DE39" s="23"/>
      <c r="DF39" s="23"/>
      <c r="DG39" s="23"/>
      <c r="DH39" s="23">
        <f t="shared" si="60"/>
        <v>0</v>
      </c>
      <c r="DI39" s="23"/>
      <c r="DJ39" s="23"/>
      <c r="DK39" s="23"/>
      <c r="DL39" s="23"/>
      <c r="DM39" s="23"/>
      <c r="DN39" s="23"/>
      <c r="DO39" s="23"/>
      <c r="DP39" s="23">
        <f t="shared" si="62"/>
        <v>0</v>
      </c>
      <c r="DQ39" s="23"/>
      <c r="DR39" s="23"/>
      <c r="DS39" s="23"/>
      <c r="DT39" s="23">
        <f t="shared" si="63"/>
        <v>0</v>
      </c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>
        <f t="shared" si="65"/>
        <v>0</v>
      </c>
      <c r="EG39" s="23"/>
      <c r="EH39" s="23"/>
      <c r="EI39" s="23"/>
      <c r="EJ39" s="23">
        <f t="shared" si="66"/>
        <v>0</v>
      </c>
      <c r="EK39" s="23"/>
      <c r="EL39" s="23"/>
      <c r="EM39" s="23"/>
      <c r="EN39" s="23">
        <f t="shared" si="67"/>
        <v>0</v>
      </c>
      <c r="EO39" s="23"/>
      <c r="EP39" s="23"/>
      <c r="EQ39" s="23"/>
      <c r="ER39" s="23">
        <f t="shared" si="68"/>
        <v>0</v>
      </c>
      <c r="ES39" s="23"/>
      <c r="ET39" s="23"/>
      <c r="EU39" s="23"/>
      <c r="EV39" s="23">
        <f t="shared" si="69"/>
        <v>0</v>
      </c>
      <c r="EW39" s="23"/>
      <c r="EX39" s="23"/>
      <c r="EY39" s="23"/>
      <c r="EZ39" s="23">
        <f t="shared" si="70"/>
        <v>0</v>
      </c>
      <c r="FA39" s="23"/>
      <c r="FB39" s="23"/>
      <c r="FC39" s="23"/>
      <c r="FD39" s="23"/>
      <c r="FE39" s="23"/>
      <c r="FF39" s="23"/>
      <c r="FG39" s="23"/>
      <c r="FH39" s="23">
        <f t="shared" si="71"/>
        <v>0</v>
      </c>
      <c r="FI39" s="23"/>
      <c r="FJ39" s="23"/>
      <c r="FK39" s="23"/>
      <c r="FL39" s="23">
        <f t="shared" si="72"/>
        <v>0</v>
      </c>
    </row>
    <row r="40" spans="1:168" ht="12" x14ac:dyDescent="0.15">
      <c r="A40" s="7">
        <v>36</v>
      </c>
      <c r="B40" s="13">
        <v>351300</v>
      </c>
      <c r="C40" s="27" t="s">
        <v>53</v>
      </c>
      <c r="D40" s="28" t="s">
        <v>44</v>
      </c>
      <c r="E40" s="31"/>
      <c r="F40" s="7">
        <f t="shared" si="32"/>
        <v>1</v>
      </c>
      <c r="G40" s="7">
        <f t="shared" si="33"/>
        <v>1</v>
      </c>
      <c r="H40" s="11">
        <f t="shared" si="34"/>
        <v>240000</v>
      </c>
      <c r="I40" s="7">
        <f t="shared" si="35"/>
        <v>1</v>
      </c>
      <c r="J40" s="7">
        <f t="shared" si="36"/>
        <v>0</v>
      </c>
      <c r="K40" s="8">
        <v>44121800</v>
      </c>
      <c r="L40" s="31"/>
      <c r="O40" s="26">
        <v>240000</v>
      </c>
      <c r="P40" s="26">
        <f t="shared" si="73"/>
        <v>240000</v>
      </c>
      <c r="Q40" s="23"/>
      <c r="R40" s="23"/>
      <c r="S40" s="23"/>
      <c r="T40" s="23">
        <f t="shared" si="37"/>
        <v>0</v>
      </c>
      <c r="U40" s="23"/>
      <c r="V40" s="23"/>
      <c r="W40" s="23"/>
      <c r="X40" s="23">
        <f t="shared" si="38"/>
        <v>0</v>
      </c>
      <c r="Y40" s="23">
        <v>1</v>
      </c>
      <c r="Z40" s="23">
        <v>1</v>
      </c>
      <c r="AA40" s="23">
        <f t="shared" si="92"/>
        <v>0</v>
      </c>
      <c r="AB40" s="23">
        <f t="shared" si="39"/>
        <v>240000</v>
      </c>
      <c r="AC40" s="23"/>
      <c r="AD40" s="23"/>
      <c r="AE40" s="23"/>
      <c r="AF40" s="61">
        <f t="shared" si="40"/>
        <v>0</v>
      </c>
      <c r="AG40" s="23"/>
      <c r="AH40" s="23"/>
      <c r="AI40" s="23"/>
      <c r="AJ40" s="23">
        <f t="shared" si="41"/>
        <v>0</v>
      </c>
      <c r="AK40" s="23"/>
      <c r="AL40" s="23"/>
      <c r="AM40" s="23"/>
      <c r="AN40" s="67">
        <f t="shared" si="42"/>
        <v>0</v>
      </c>
      <c r="AO40" s="23"/>
      <c r="AP40" s="23"/>
      <c r="AQ40" s="23"/>
      <c r="AR40" s="23">
        <f t="shared" si="43"/>
        <v>0</v>
      </c>
      <c r="AS40" s="23"/>
      <c r="AT40" s="23"/>
      <c r="AU40" s="23"/>
      <c r="AV40" s="23">
        <f t="shared" si="44"/>
        <v>0</v>
      </c>
      <c r="AW40" s="23"/>
      <c r="AX40" s="23"/>
      <c r="AY40" s="23"/>
      <c r="AZ40" s="23">
        <f t="shared" si="45"/>
        <v>0</v>
      </c>
      <c r="BA40" s="23"/>
      <c r="BB40" s="23"/>
      <c r="BC40" s="23"/>
      <c r="BD40" s="23">
        <f t="shared" si="46"/>
        <v>0</v>
      </c>
      <c r="BE40" s="23"/>
      <c r="BF40" s="23"/>
      <c r="BG40" s="23"/>
      <c r="BH40" s="23">
        <f t="shared" si="47"/>
        <v>0</v>
      </c>
      <c r="BI40" s="23"/>
      <c r="BJ40" s="23"/>
      <c r="BK40" s="23"/>
      <c r="BL40" s="23">
        <f t="shared" si="48"/>
        <v>0</v>
      </c>
      <c r="BM40" s="23"/>
      <c r="BN40" s="23"/>
      <c r="BO40" s="23"/>
      <c r="BP40" s="23">
        <f t="shared" si="49"/>
        <v>0</v>
      </c>
      <c r="BQ40" s="23"/>
      <c r="BR40" s="23"/>
      <c r="BS40" s="23"/>
      <c r="BT40" s="23">
        <f t="shared" si="50"/>
        <v>0</v>
      </c>
      <c r="BU40" s="23"/>
      <c r="BV40" s="23"/>
      <c r="BW40" s="23"/>
      <c r="BX40" s="23">
        <f t="shared" si="51"/>
        <v>0</v>
      </c>
      <c r="BY40" s="23"/>
      <c r="BZ40" s="23"/>
      <c r="CA40" s="23"/>
      <c r="CB40" s="23">
        <f t="shared" si="52"/>
        <v>0</v>
      </c>
      <c r="CC40" s="23"/>
      <c r="CD40" s="23"/>
      <c r="CE40" s="23"/>
      <c r="CF40" s="23">
        <f t="shared" si="53"/>
        <v>0</v>
      </c>
      <c r="CG40" s="23"/>
      <c r="CH40" s="23"/>
      <c r="CI40" s="23"/>
      <c r="CJ40" s="23">
        <f t="shared" si="54"/>
        <v>0</v>
      </c>
      <c r="CK40" s="23"/>
      <c r="CL40" s="23"/>
      <c r="CM40" s="23"/>
      <c r="CN40" s="23">
        <f t="shared" si="55"/>
        <v>0</v>
      </c>
      <c r="CO40" s="23"/>
      <c r="CP40" s="23"/>
      <c r="CQ40" s="23"/>
      <c r="CR40" s="23">
        <f t="shared" si="56"/>
        <v>0</v>
      </c>
      <c r="CS40" s="23"/>
      <c r="CT40" s="23"/>
      <c r="CU40" s="23"/>
      <c r="CV40" s="23">
        <f t="shared" si="57"/>
        <v>0</v>
      </c>
      <c r="CW40" s="23"/>
      <c r="CX40" s="23"/>
      <c r="CY40" s="23"/>
      <c r="CZ40" s="23">
        <f t="shared" si="58"/>
        <v>0</v>
      </c>
      <c r="DA40" s="23"/>
      <c r="DB40" s="23"/>
      <c r="DC40" s="23"/>
      <c r="DD40" s="23">
        <f t="shared" si="59"/>
        <v>0</v>
      </c>
      <c r="DE40" s="23"/>
      <c r="DF40" s="23"/>
      <c r="DG40" s="23"/>
      <c r="DH40" s="23">
        <f t="shared" si="60"/>
        <v>0</v>
      </c>
      <c r="DI40" s="23"/>
      <c r="DJ40" s="23"/>
      <c r="DK40" s="23"/>
      <c r="DL40" s="23"/>
      <c r="DM40" s="23"/>
      <c r="DN40" s="23"/>
      <c r="DO40" s="23"/>
      <c r="DP40" s="23">
        <f t="shared" si="62"/>
        <v>0</v>
      </c>
      <c r="DQ40" s="23"/>
      <c r="DR40" s="23"/>
      <c r="DS40" s="23"/>
      <c r="DT40" s="23">
        <f t="shared" si="63"/>
        <v>0</v>
      </c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>
        <f t="shared" si="65"/>
        <v>0</v>
      </c>
      <c r="EG40" s="23"/>
      <c r="EH40" s="23"/>
      <c r="EI40" s="23"/>
      <c r="EJ40" s="23">
        <f t="shared" si="66"/>
        <v>0</v>
      </c>
      <c r="EK40" s="23"/>
      <c r="EL40" s="23"/>
      <c r="EM40" s="23"/>
      <c r="EN40" s="23">
        <f t="shared" si="67"/>
        <v>0</v>
      </c>
      <c r="EO40" s="23"/>
      <c r="EP40" s="23"/>
      <c r="EQ40" s="23"/>
      <c r="ER40" s="23">
        <f t="shared" si="68"/>
        <v>0</v>
      </c>
      <c r="ES40" s="23"/>
      <c r="ET40" s="23"/>
      <c r="EU40" s="23"/>
      <c r="EV40" s="23">
        <f t="shared" si="69"/>
        <v>0</v>
      </c>
      <c r="EW40" s="23"/>
      <c r="EX40" s="23"/>
      <c r="EY40" s="23"/>
      <c r="EZ40" s="23">
        <f t="shared" si="70"/>
        <v>0</v>
      </c>
      <c r="FA40" s="23"/>
      <c r="FB40" s="23"/>
      <c r="FC40" s="23"/>
      <c r="FD40" s="23"/>
      <c r="FE40" s="23"/>
      <c r="FF40" s="23"/>
      <c r="FG40" s="23"/>
      <c r="FH40" s="23">
        <f t="shared" si="71"/>
        <v>0</v>
      </c>
      <c r="FI40" s="23"/>
      <c r="FJ40" s="23"/>
      <c r="FK40" s="23"/>
      <c r="FL40" s="23">
        <f t="shared" si="72"/>
        <v>0</v>
      </c>
    </row>
    <row r="41" spans="1:168" ht="12" x14ac:dyDescent="0.15">
      <c r="A41" s="7">
        <v>39</v>
      </c>
      <c r="B41" s="13">
        <v>351300</v>
      </c>
      <c r="C41" s="9" t="s">
        <v>54</v>
      </c>
      <c r="D41" s="28" t="s">
        <v>44</v>
      </c>
      <c r="E41" s="31"/>
      <c r="F41" s="7">
        <f t="shared" si="32"/>
        <v>8</v>
      </c>
      <c r="G41" s="7">
        <f t="shared" si="33"/>
        <v>1</v>
      </c>
      <c r="H41" s="11">
        <f t="shared" si="34"/>
        <v>760000</v>
      </c>
      <c r="I41" s="7">
        <f t="shared" si="35"/>
        <v>1</v>
      </c>
      <c r="J41" s="7">
        <f t="shared" si="36"/>
        <v>7</v>
      </c>
      <c r="K41" s="8">
        <v>44121800</v>
      </c>
      <c r="L41" s="31"/>
      <c r="O41" s="26">
        <v>760000</v>
      </c>
      <c r="P41" s="26">
        <f t="shared" si="73"/>
        <v>760000</v>
      </c>
      <c r="Q41" s="23"/>
      <c r="R41" s="23"/>
      <c r="S41" s="23"/>
      <c r="T41" s="23">
        <f t="shared" si="37"/>
        <v>0</v>
      </c>
      <c r="U41" s="23"/>
      <c r="V41" s="23"/>
      <c r="W41" s="23"/>
      <c r="X41" s="23">
        <f t="shared" si="38"/>
        <v>0</v>
      </c>
      <c r="Y41" s="23"/>
      <c r="Z41" s="23"/>
      <c r="AA41" s="23"/>
      <c r="AB41" s="23">
        <f t="shared" si="39"/>
        <v>0</v>
      </c>
      <c r="AC41" s="23"/>
      <c r="AD41" s="23"/>
      <c r="AE41" s="23"/>
      <c r="AF41" s="61">
        <f t="shared" si="40"/>
        <v>0</v>
      </c>
      <c r="AG41" s="23"/>
      <c r="AH41" s="23"/>
      <c r="AI41" s="23"/>
      <c r="AJ41" s="23">
        <f t="shared" si="41"/>
        <v>0</v>
      </c>
      <c r="AK41" s="23"/>
      <c r="AL41" s="23"/>
      <c r="AM41" s="23"/>
      <c r="AN41" s="67">
        <f t="shared" si="42"/>
        <v>0</v>
      </c>
      <c r="AO41" s="23"/>
      <c r="AP41" s="23"/>
      <c r="AQ41" s="23"/>
      <c r="AR41" s="23">
        <f t="shared" si="43"/>
        <v>0</v>
      </c>
      <c r="AS41" s="23"/>
      <c r="AT41" s="23"/>
      <c r="AU41" s="23"/>
      <c r="AV41" s="23">
        <f t="shared" si="44"/>
        <v>0</v>
      </c>
      <c r="AW41" s="23"/>
      <c r="AX41" s="23"/>
      <c r="AY41" s="23"/>
      <c r="AZ41" s="23">
        <f t="shared" si="45"/>
        <v>0</v>
      </c>
      <c r="BA41" s="23"/>
      <c r="BB41" s="23"/>
      <c r="BC41" s="23"/>
      <c r="BD41" s="23">
        <f t="shared" si="46"/>
        <v>0</v>
      </c>
      <c r="BE41" s="23"/>
      <c r="BF41" s="23"/>
      <c r="BG41" s="23"/>
      <c r="BH41" s="23">
        <f t="shared" si="47"/>
        <v>0</v>
      </c>
      <c r="BI41" s="23"/>
      <c r="BJ41" s="23"/>
      <c r="BK41" s="23"/>
      <c r="BL41" s="23">
        <f t="shared" si="48"/>
        <v>0</v>
      </c>
      <c r="BM41" s="23"/>
      <c r="BN41" s="23"/>
      <c r="BO41" s="23"/>
      <c r="BP41" s="23">
        <f t="shared" si="49"/>
        <v>0</v>
      </c>
      <c r="BQ41" s="23"/>
      <c r="BR41" s="23"/>
      <c r="BS41" s="23"/>
      <c r="BT41" s="23">
        <f t="shared" si="50"/>
        <v>0</v>
      </c>
      <c r="BU41" s="23"/>
      <c r="BV41" s="23"/>
      <c r="BW41" s="23"/>
      <c r="BX41" s="23">
        <f t="shared" si="51"/>
        <v>0</v>
      </c>
      <c r="BY41" s="23"/>
      <c r="BZ41" s="23"/>
      <c r="CA41" s="23"/>
      <c r="CB41" s="23">
        <f t="shared" si="52"/>
        <v>0</v>
      </c>
      <c r="CC41" s="23"/>
      <c r="CD41" s="23"/>
      <c r="CE41" s="23"/>
      <c r="CF41" s="23">
        <f t="shared" si="53"/>
        <v>0</v>
      </c>
      <c r="CG41" s="23"/>
      <c r="CH41" s="23"/>
      <c r="CI41" s="23"/>
      <c r="CJ41" s="23">
        <f t="shared" si="54"/>
        <v>0</v>
      </c>
      <c r="CK41" s="23"/>
      <c r="CL41" s="23"/>
      <c r="CM41" s="23"/>
      <c r="CN41" s="23">
        <f t="shared" si="55"/>
        <v>0</v>
      </c>
      <c r="CO41" s="23"/>
      <c r="CP41" s="23"/>
      <c r="CQ41" s="23"/>
      <c r="CR41" s="23">
        <f t="shared" si="56"/>
        <v>0</v>
      </c>
      <c r="CS41" s="23"/>
      <c r="CT41" s="23"/>
      <c r="CU41" s="23"/>
      <c r="CV41" s="23">
        <f t="shared" si="57"/>
        <v>0</v>
      </c>
      <c r="CW41" s="23"/>
      <c r="CX41" s="23"/>
      <c r="CY41" s="23"/>
      <c r="CZ41" s="23">
        <f t="shared" si="58"/>
        <v>0</v>
      </c>
      <c r="DA41" s="23"/>
      <c r="DB41" s="23"/>
      <c r="DC41" s="23"/>
      <c r="DD41" s="23">
        <f t="shared" si="59"/>
        <v>0</v>
      </c>
      <c r="DE41" s="23"/>
      <c r="DF41" s="23"/>
      <c r="DG41" s="23"/>
      <c r="DH41" s="23">
        <f t="shared" si="60"/>
        <v>0</v>
      </c>
      <c r="DI41" s="23"/>
      <c r="DJ41" s="23"/>
      <c r="DK41" s="23"/>
      <c r="DL41" s="23"/>
      <c r="DM41" s="23"/>
      <c r="DN41" s="23"/>
      <c r="DO41" s="23"/>
      <c r="DP41" s="23">
        <f t="shared" si="62"/>
        <v>0</v>
      </c>
      <c r="DQ41" s="23"/>
      <c r="DR41" s="23"/>
      <c r="DS41" s="23"/>
      <c r="DT41" s="23">
        <f t="shared" si="63"/>
        <v>0</v>
      </c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>
        <f t="shared" si="65"/>
        <v>0</v>
      </c>
      <c r="EG41" s="23"/>
      <c r="EH41" s="23"/>
      <c r="EI41" s="23"/>
      <c r="EJ41" s="23">
        <f t="shared" si="66"/>
        <v>0</v>
      </c>
      <c r="EK41" s="23"/>
      <c r="EL41" s="23"/>
      <c r="EM41" s="23"/>
      <c r="EN41" s="23">
        <f t="shared" si="67"/>
        <v>0</v>
      </c>
      <c r="EO41" s="23"/>
      <c r="EP41" s="23"/>
      <c r="EQ41" s="23"/>
      <c r="ER41" s="23">
        <f t="shared" si="68"/>
        <v>0</v>
      </c>
      <c r="ES41" s="23"/>
      <c r="ET41" s="23"/>
      <c r="EU41" s="23"/>
      <c r="EV41" s="23">
        <f t="shared" si="69"/>
        <v>0</v>
      </c>
      <c r="EW41" s="23"/>
      <c r="EX41" s="23"/>
      <c r="EY41" s="23"/>
      <c r="EZ41" s="23">
        <f t="shared" si="70"/>
        <v>0</v>
      </c>
      <c r="FA41" s="23">
        <v>8</v>
      </c>
      <c r="FB41" s="23">
        <v>1</v>
      </c>
      <c r="FC41" s="23">
        <f t="shared" si="82"/>
        <v>7</v>
      </c>
      <c r="FD41" s="23">
        <f>FB41*O41</f>
        <v>760000</v>
      </c>
      <c r="FE41" s="23"/>
      <c r="FF41" s="23"/>
      <c r="FG41" s="23"/>
      <c r="FH41" s="23">
        <f t="shared" si="71"/>
        <v>0</v>
      </c>
      <c r="FI41" s="23"/>
      <c r="FJ41" s="23"/>
      <c r="FK41" s="23"/>
      <c r="FL41" s="23">
        <f t="shared" si="72"/>
        <v>0</v>
      </c>
    </row>
    <row r="42" spans="1:168" ht="12" x14ac:dyDescent="0.15">
      <c r="A42" s="7">
        <v>40</v>
      </c>
      <c r="B42" s="13">
        <v>351300</v>
      </c>
      <c r="C42" s="9" t="s">
        <v>55</v>
      </c>
      <c r="D42" s="28" t="s">
        <v>44</v>
      </c>
      <c r="E42" s="31"/>
      <c r="F42" s="7">
        <f t="shared" si="32"/>
        <v>2</v>
      </c>
      <c r="G42" s="7">
        <f t="shared" si="33"/>
        <v>1</v>
      </c>
      <c r="H42" s="11">
        <f t="shared" si="34"/>
        <v>701000</v>
      </c>
      <c r="I42" s="7">
        <f t="shared" si="35"/>
        <v>1</v>
      </c>
      <c r="J42" s="7">
        <f t="shared" si="36"/>
        <v>1</v>
      </c>
      <c r="K42" s="8">
        <v>44121800</v>
      </c>
      <c r="L42" s="31"/>
      <c r="O42" s="26">
        <v>701000</v>
      </c>
      <c r="P42" s="26">
        <f t="shared" si="73"/>
        <v>701000</v>
      </c>
      <c r="Q42" s="23"/>
      <c r="R42" s="23"/>
      <c r="S42" s="23"/>
      <c r="T42" s="23">
        <f t="shared" si="37"/>
        <v>0</v>
      </c>
      <c r="U42" s="23"/>
      <c r="V42" s="23"/>
      <c r="W42" s="23"/>
      <c r="X42" s="23">
        <f t="shared" si="38"/>
        <v>0</v>
      </c>
      <c r="Y42" s="23"/>
      <c r="Z42" s="23"/>
      <c r="AA42" s="23"/>
      <c r="AB42" s="23">
        <f t="shared" si="39"/>
        <v>0</v>
      </c>
      <c r="AC42" s="23"/>
      <c r="AD42" s="23"/>
      <c r="AE42" s="23"/>
      <c r="AF42" s="61">
        <f t="shared" si="40"/>
        <v>0</v>
      </c>
      <c r="AG42" s="23"/>
      <c r="AH42" s="23"/>
      <c r="AI42" s="23"/>
      <c r="AJ42" s="23">
        <f t="shared" si="41"/>
        <v>0</v>
      </c>
      <c r="AK42" s="23"/>
      <c r="AL42" s="23"/>
      <c r="AM42" s="23"/>
      <c r="AN42" s="67">
        <f t="shared" si="42"/>
        <v>0</v>
      </c>
      <c r="AO42" s="23"/>
      <c r="AP42" s="23"/>
      <c r="AQ42" s="23"/>
      <c r="AR42" s="23">
        <f t="shared" si="43"/>
        <v>0</v>
      </c>
      <c r="AS42" s="23"/>
      <c r="AT42" s="23"/>
      <c r="AU42" s="23"/>
      <c r="AV42" s="23">
        <f t="shared" si="44"/>
        <v>0</v>
      </c>
      <c r="AW42" s="23"/>
      <c r="AX42" s="23"/>
      <c r="AY42" s="23"/>
      <c r="AZ42" s="23">
        <f t="shared" si="45"/>
        <v>0</v>
      </c>
      <c r="BA42" s="23"/>
      <c r="BB42" s="23"/>
      <c r="BC42" s="23"/>
      <c r="BD42" s="23">
        <f t="shared" si="46"/>
        <v>0</v>
      </c>
      <c r="BE42" s="23"/>
      <c r="BF42" s="23"/>
      <c r="BG42" s="23"/>
      <c r="BH42" s="23">
        <f t="shared" si="47"/>
        <v>0</v>
      </c>
      <c r="BI42" s="23"/>
      <c r="BJ42" s="23"/>
      <c r="BK42" s="23"/>
      <c r="BL42" s="23">
        <f t="shared" si="48"/>
        <v>0</v>
      </c>
      <c r="BM42" s="23"/>
      <c r="BN42" s="23"/>
      <c r="BO42" s="23"/>
      <c r="BP42" s="23">
        <f t="shared" si="49"/>
        <v>0</v>
      </c>
      <c r="BQ42" s="23"/>
      <c r="BR42" s="23"/>
      <c r="BS42" s="23"/>
      <c r="BT42" s="23">
        <f t="shared" si="50"/>
        <v>0</v>
      </c>
      <c r="BU42" s="23"/>
      <c r="BV42" s="23"/>
      <c r="BW42" s="23"/>
      <c r="BX42" s="23">
        <f t="shared" si="51"/>
        <v>0</v>
      </c>
      <c r="BY42" s="23"/>
      <c r="BZ42" s="23"/>
      <c r="CA42" s="23"/>
      <c r="CB42" s="23">
        <f t="shared" si="52"/>
        <v>0</v>
      </c>
      <c r="CC42" s="23"/>
      <c r="CD42" s="23"/>
      <c r="CE42" s="23"/>
      <c r="CF42" s="23">
        <f t="shared" si="53"/>
        <v>0</v>
      </c>
      <c r="CG42" s="23"/>
      <c r="CH42" s="23"/>
      <c r="CI42" s="23"/>
      <c r="CJ42" s="23">
        <f t="shared" si="54"/>
        <v>0</v>
      </c>
      <c r="CK42" s="23"/>
      <c r="CL42" s="23"/>
      <c r="CM42" s="23"/>
      <c r="CN42" s="23">
        <f t="shared" si="55"/>
        <v>0</v>
      </c>
      <c r="CO42" s="23"/>
      <c r="CP42" s="23"/>
      <c r="CQ42" s="23"/>
      <c r="CR42" s="23">
        <f t="shared" si="56"/>
        <v>0</v>
      </c>
      <c r="CS42" s="23"/>
      <c r="CT42" s="23"/>
      <c r="CU42" s="23"/>
      <c r="CV42" s="23">
        <f t="shared" si="57"/>
        <v>0</v>
      </c>
      <c r="CW42" s="23"/>
      <c r="CX42" s="23"/>
      <c r="CY42" s="23"/>
      <c r="CZ42" s="23">
        <f t="shared" si="58"/>
        <v>0</v>
      </c>
      <c r="DA42" s="23"/>
      <c r="DB42" s="23"/>
      <c r="DC42" s="23"/>
      <c r="DD42" s="23">
        <f t="shared" si="59"/>
        <v>0</v>
      </c>
      <c r="DE42" s="23"/>
      <c r="DF42" s="23"/>
      <c r="DG42" s="23"/>
      <c r="DH42" s="23">
        <f t="shared" si="60"/>
        <v>0</v>
      </c>
      <c r="DI42" s="23"/>
      <c r="DJ42" s="23"/>
      <c r="DK42" s="23"/>
      <c r="DL42" s="23"/>
      <c r="DM42" s="23"/>
      <c r="DN42" s="23"/>
      <c r="DO42" s="23"/>
      <c r="DP42" s="23">
        <f t="shared" si="62"/>
        <v>0</v>
      </c>
      <c r="DQ42" s="23"/>
      <c r="DR42" s="23"/>
      <c r="DS42" s="23"/>
      <c r="DT42" s="23">
        <f t="shared" si="63"/>
        <v>0</v>
      </c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>
        <f t="shared" si="65"/>
        <v>0</v>
      </c>
      <c r="EG42" s="23"/>
      <c r="EH42" s="23"/>
      <c r="EI42" s="23"/>
      <c r="EJ42" s="23">
        <f t="shared" si="66"/>
        <v>0</v>
      </c>
      <c r="EK42" s="23">
        <v>2</v>
      </c>
      <c r="EL42" s="23">
        <v>1</v>
      </c>
      <c r="EM42" s="23">
        <f t="shared" ref="EM42" si="104">EK42-EL42</f>
        <v>1</v>
      </c>
      <c r="EN42" s="23">
        <f t="shared" si="67"/>
        <v>701000</v>
      </c>
      <c r="EO42" s="23"/>
      <c r="EP42" s="23"/>
      <c r="EQ42" s="23"/>
      <c r="ER42" s="23">
        <f t="shared" si="68"/>
        <v>0</v>
      </c>
      <c r="ES42" s="23"/>
      <c r="ET42" s="23"/>
      <c r="EU42" s="23"/>
      <c r="EV42" s="23">
        <f t="shared" si="69"/>
        <v>0</v>
      </c>
      <c r="EW42" s="23"/>
      <c r="EX42" s="23"/>
      <c r="EY42" s="23"/>
      <c r="EZ42" s="23">
        <f t="shared" si="70"/>
        <v>0</v>
      </c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>
        <f t="shared" si="72"/>
        <v>0</v>
      </c>
    </row>
    <row r="43" spans="1:168" hidden="1" x14ac:dyDescent="0.15">
      <c r="A43" s="138" t="s">
        <v>56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O43" s="45"/>
      <c r="P43" s="79">
        <f>SUM(P26:P42)</f>
        <v>18509800</v>
      </c>
      <c r="T43" s="68"/>
    </row>
    <row r="44" spans="1:168" hidden="1" x14ac:dyDescent="0.15">
      <c r="A44" s="136" t="s">
        <v>57</v>
      </c>
      <c r="B44" s="137"/>
      <c r="C44" s="137"/>
      <c r="D44" s="140"/>
      <c r="E44" s="136" t="s">
        <v>58</v>
      </c>
      <c r="F44" s="140"/>
      <c r="G44" s="32"/>
      <c r="H44" s="32"/>
      <c r="I44" s="32"/>
      <c r="J44" s="32"/>
      <c r="K44" s="137"/>
      <c r="L44" s="137"/>
      <c r="O44" s="45"/>
      <c r="P44" s="45"/>
      <c r="Q44" s="46">
        <f>[1]PRESUPUESTO!E119</f>
        <v>267480</v>
      </c>
      <c r="S44" s="65">
        <f>Q44-T47</f>
        <v>1680</v>
      </c>
      <c r="T44" s="65"/>
      <c r="U44" s="63">
        <f>[1]PRESUPUESTO!E117</f>
        <v>302400</v>
      </c>
      <c r="W44" s="65">
        <f>U44-X47</f>
        <v>2400</v>
      </c>
      <c r="X44" s="65"/>
      <c r="Y44" s="63">
        <f>[1]PRESUPUESTO!E116</f>
        <v>276480</v>
      </c>
      <c r="AA44" s="65">
        <f>Y44-AB47</f>
        <v>2480</v>
      </c>
      <c r="AB44" s="65"/>
      <c r="AC44" s="63">
        <f>[1]PRESUPUESTO!E137</f>
        <v>54648</v>
      </c>
      <c r="AE44" s="65">
        <f>AC44-AF47</f>
        <v>8348</v>
      </c>
      <c r="AF44" s="65"/>
      <c r="AG44" s="63">
        <f>[1]PRESUPUESTO!E114</f>
        <v>272880</v>
      </c>
      <c r="AI44" s="65">
        <f>AG44-AJ47</f>
        <v>2680</v>
      </c>
      <c r="AJ44" s="65"/>
      <c r="AK44" s="63">
        <f>[1]PRESUPUESTO!E113</f>
        <v>272880</v>
      </c>
      <c r="AM44" s="65">
        <f>AK44-AN47</f>
        <v>480</v>
      </c>
      <c r="AN44" s="65"/>
      <c r="AO44" s="63">
        <f>[1]PRESUPUESTO!E115</f>
        <v>270000</v>
      </c>
      <c r="AQ44" s="65">
        <f>AO44-AR47</f>
        <v>24000</v>
      </c>
      <c r="AR44" s="65"/>
      <c r="AS44" s="63">
        <f>[1]PRESUPUESTO!E118</f>
        <v>267480</v>
      </c>
      <c r="AU44" s="65">
        <f>AS44-AV47</f>
        <v>2480</v>
      </c>
      <c r="AV44" s="65"/>
      <c r="AW44" s="63">
        <f>[1]PRESUPUESTO!E121</f>
        <v>267480</v>
      </c>
      <c r="AY44" s="65">
        <f>AW44-AZ47</f>
        <v>780</v>
      </c>
      <c r="AZ44" s="65"/>
      <c r="BA44" s="63">
        <f>[1]PRESUPUESTO!E120</f>
        <v>263520</v>
      </c>
      <c r="BC44" s="65">
        <f>BA44-BD47</f>
        <v>2420</v>
      </c>
      <c r="BD44" s="65"/>
      <c r="BE44" s="63">
        <f>[1]PRESUPUESTO!E123</f>
        <v>312840</v>
      </c>
      <c r="BG44" s="65">
        <f>BE44-BH47</f>
        <v>32240</v>
      </c>
      <c r="BH44" s="65"/>
      <c r="BI44" s="63">
        <f>[1]PRESUPUESTO!E138</f>
        <v>21384</v>
      </c>
      <c r="BK44" s="65">
        <f>BI44-BL47</f>
        <v>2384</v>
      </c>
      <c r="BL44" s="65"/>
      <c r="BM44" s="63">
        <f>[1]PRESUPUESTO!E139</f>
        <v>21384</v>
      </c>
      <c r="BO44" s="65">
        <f>BM44-BP47</f>
        <v>6384</v>
      </c>
      <c r="BP44" s="65"/>
      <c r="BQ44" s="63">
        <f>[1]PRESUPUESTO!E140</f>
        <v>21384</v>
      </c>
      <c r="BS44" s="65">
        <f>BQ44-BT47</f>
        <v>6384</v>
      </c>
      <c r="BT44" s="65"/>
      <c r="BU44" s="63">
        <f>[1]PRESUPUESTO!E141</f>
        <v>21384</v>
      </c>
      <c r="BW44" s="65">
        <f>BU44-BX47</f>
        <v>884</v>
      </c>
      <c r="BX44" s="65"/>
      <c r="BY44" s="63">
        <f>[1]PRESUPUESTO!E144</f>
        <v>21384</v>
      </c>
      <c r="CA44" s="65">
        <f>BY44-CB47</f>
        <v>2384</v>
      </c>
      <c r="CB44" s="65"/>
      <c r="CC44" s="63">
        <f>[1]PRESUPUESTO!E142</f>
        <v>21384</v>
      </c>
      <c r="CE44" s="65">
        <f>CC44-CF47</f>
        <v>1384</v>
      </c>
      <c r="CF44" s="65"/>
      <c r="CG44" s="63">
        <f>[1]PRESUPUESTO!E135</f>
        <v>21384</v>
      </c>
      <c r="CI44" s="65">
        <f>CG44-CJ47</f>
        <v>5384</v>
      </c>
      <c r="CJ44" s="65"/>
      <c r="CK44" s="63">
        <f>[1]PRESUPUESTO!E134</f>
        <v>21384</v>
      </c>
      <c r="CM44" s="65">
        <f>CK44-CN47</f>
        <v>1384</v>
      </c>
      <c r="CN44" s="65"/>
      <c r="CO44" s="63">
        <f>[1]PRESUPUESTO!E143</f>
        <v>21384</v>
      </c>
      <c r="CQ44" s="65">
        <f>CO44-CR47</f>
        <v>3584</v>
      </c>
      <c r="CR44" s="65"/>
      <c r="CS44" s="63">
        <f>[1]PRESUPUESTO!E145</f>
        <v>54000</v>
      </c>
      <c r="CU44" s="65">
        <f>CS44-CV47</f>
        <v>1800</v>
      </c>
      <c r="CV44" s="65"/>
      <c r="CW44" s="63">
        <f>[1]PRESUPUESTO!E129</f>
        <v>32400</v>
      </c>
      <c r="CY44" s="65">
        <f>CW44-CZ47</f>
        <v>2200</v>
      </c>
      <c r="CZ44" s="65"/>
      <c r="DA44" s="63">
        <f>[1]PRESUPUESTO!E130</f>
        <v>32400</v>
      </c>
      <c r="DC44" s="65">
        <f>DA44-DD47</f>
        <v>1700</v>
      </c>
      <c r="DD44" s="65"/>
      <c r="DE44" s="63">
        <f>[1]PRESUPUESTO!E131</f>
        <v>32400</v>
      </c>
      <c r="DG44" s="65">
        <f>DE44-DH47</f>
        <v>1700</v>
      </c>
      <c r="DH44" s="65"/>
      <c r="DI44" s="63">
        <f>[1]PRESUPUESTO!E132</f>
        <v>32400</v>
      </c>
      <c r="DK44" s="65">
        <f>DI44-DL47</f>
        <v>700</v>
      </c>
      <c r="DL44" s="65"/>
      <c r="DM44" s="63">
        <f>[1]PRESUPUESTO!E136</f>
        <v>279504</v>
      </c>
      <c r="DO44" s="65">
        <f>DM44-DP47</f>
        <v>204</v>
      </c>
      <c r="DP44" s="65"/>
      <c r="DQ44" s="63">
        <f>[1]PRESUPUESTO!E108</f>
        <v>216691.25</v>
      </c>
      <c r="DS44" s="65">
        <f>DQ44-DT47</f>
        <v>891.25</v>
      </c>
      <c r="DT44" s="65"/>
      <c r="DU44" s="63">
        <f>[1]PRESUPUESTO!E109</f>
        <v>216691.25</v>
      </c>
      <c r="DW44" s="65">
        <f>DU44-DX47</f>
        <v>291.25</v>
      </c>
      <c r="DX44" s="65"/>
      <c r="DY44" s="63">
        <f>[1]PRESUPUESTO!E110</f>
        <v>216691.25</v>
      </c>
      <c r="EA44" s="65">
        <f>DY44-EB47</f>
        <v>491.25</v>
      </c>
      <c r="EB44" s="65"/>
      <c r="EC44" s="63">
        <f>[1]PRESUPUESTO!E111</f>
        <v>216691.25</v>
      </c>
      <c r="EE44" s="65">
        <f>EC44-EF47</f>
        <v>2691.25</v>
      </c>
      <c r="EF44" s="65"/>
      <c r="EG44" s="63">
        <f>[1]PRESUPUESTO!E133</f>
        <v>90890</v>
      </c>
      <c r="EI44" s="65">
        <f>EG44-EJ47</f>
        <v>3090</v>
      </c>
      <c r="EJ44" s="65"/>
      <c r="EK44" s="63">
        <f>[1]PRESUPUESTO!E122</f>
        <v>325481</v>
      </c>
      <c r="EM44" s="65">
        <f>EK44-EN47</f>
        <v>6981</v>
      </c>
      <c r="EN44" s="65"/>
      <c r="EO44" s="63">
        <f>[1]PRESUPUESTO!E124</f>
        <v>183600</v>
      </c>
      <c r="EQ44" s="65">
        <f>EO44-ER47</f>
        <v>2500</v>
      </c>
      <c r="ER44" s="65"/>
      <c r="ES44" s="63">
        <f>[1]PRESUPUESTO!E127</f>
        <v>120528</v>
      </c>
      <c r="EU44" s="65">
        <f>ES44-EV47</f>
        <v>18228</v>
      </c>
      <c r="EV44" s="65"/>
      <c r="EW44" s="63">
        <f>[1]PRESUPUESTO!E112</f>
        <v>272880</v>
      </c>
      <c r="EY44" s="65">
        <f>EW44-EZ47</f>
        <v>280</v>
      </c>
      <c r="EZ44" s="65"/>
      <c r="FA44" s="63">
        <f>[1]PRESUPUESTO!E126</f>
        <v>279288</v>
      </c>
      <c r="FC44" s="65">
        <f>FA44-FD47</f>
        <v>61288</v>
      </c>
      <c r="FD44" s="65"/>
      <c r="FE44" s="63">
        <f>[1]PRESUPUESTO!E128</f>
        <v>556200</v>
      </c>
      <c r="FG44" s="65">
        <f>FE44-FH47</f>
        <v>500</v>
      </c>
      <c r="FH44" s="65"/>
      <c r="FI44" s="63">
        <f>[1]PRESUPUESTO!E125</f>
        <v>214488</v>
      </c>
      <c r="FK44" s="65">
        <f>FI44-FL47</f>
        <v>588</v>
      </c>
      <c r="FL44" s="65"/>
    </row>
    <row r="45" spans="1:168" hidden="1" x14ac:dyDescent="0.15">
      <c r="A45" s="133" t="s">
        <v>59</v>
      </c>
      <c r="B45" s="134"/>
      <c r="C45" s="134"/>
      <c r="D45" s="135"/>
      <c r="E45" s="136" t="s">
        <v>60</v>
      </c>
      <c r="F45" s="137"/>
      <c r="G45" s="137"/>
      <c r="H45" s="137"/>
      <c r="I45" s="137"/>
      <c r="J45" s="137"/>
      <c r="K45" s="137"/>
      <c r="L45" s="137"/>
      <c r="O45" s="45"/>
      <c r="P45" s="45"/>
      <c r="Q45" s="110" t="s">
        <v>140</v>
      </c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  <c r="BQ45" s="111"/>
      <c r="BR45" s="111"/>
      <c r="BS45" s="111"/>
      <c r="BT45" s="111"/>
      <c r="BU45" s="111"/>
      <c r="BV45" s="111"/>
      <c r="BW45" s="111"/>
      <c r="BX45" s="111"/>
      <c r="BY45" s="111"/>
      <c r="BZ45" s="111"/>
      <c r="CA45" s="111"/>
      <c r="CB45" s="111"/>
      <c r="CC45" s="111"/>
      <c r="CD45" s="111"/>
      <c r="CE45" s="111"/>
      <c r="CF45" s="111"/>
      <c r="CG45" s="111"/>
      <c r="CH45" s="111"/>
      <c r="CI45" s="111"/>
      <c r="CJ45" s="111"/>
      <c r="CK45" s="111"/>
      <c r="CL45" s="111"/>
      <c r="CM45" s="111"/>
      <c r="CN45" s="111"/>
      <c r="CO45" s="111"/>
      <c r="CP45" s="49"/>
      <c r="CQ45" s="49"/>
      <c r="CR45" s="49"/>
      <c r="CS45" s="112" t="s">
        <v>141</v>
      </c>
      <c r="CT45" s="112"/>
      <c r="CU45" s="112"/>
      <c r="CV45" s="112"/>
      <c r="CW45" s="112"/>
      <c r="CX45" s="112"/>
      <c r="CY45" s="112"/>
      <c r="CZ45" s="112"/>
      <c r="DA45" s="112"/>
      <c r="DB45" s="112"/>
      <c r="DC45" s="112"/>
      <c r="DD45" s="112"/>
      <c r="DE45" s="112"/>
      <c r="DF45" s="112"/>
      <c r="DG45" s="112"/>
      <c r="DH45" s="112"/>
      <c r="DI45" s="112"/>
      <c r="DJ45" s="50"/>
      <c r="DK45" s="50"/>
      <c r="DL45" s="50"/>
      <c r="DM45" s="102" t="s">
        <v>142</v>
      </c>
      <c r="DN45" s="102"/>
      <c r="DO45" s="102"/>
      <c r="DP45" s="102"/>
      <c r="DQ45" s="102"/>
      <c r="DR45" s="102"/>
      <c r="DS45" s="102"/>
      <c r="DT45" s="102"/>
      <c r="DU45" s="102"/>
      <c r="DV45" s="102"/>
      <c r="DW45" s="102"/>
      <c r="DX45" s="102"/>
      <c r="DY45" s="102"/>
      <c r="DZ45" s="102"/>
      <c r="EA45" s="102"/>
      <c r="EB45" s="102"/>
      <c r="EC45" s="102"/>
      <c r="ED45" s="51"/>
      <c r="EE45" s="51"/>
      <c r="EF45" s="51"/>
      <c r="EG45" s="103"/>
      <c r="EH45" s="103"/>
      <c r="EI45" s="103"/>
      <c r="EJ45" s="103"/>
      <c r="EK45" s="103"/>
      <c r="EL45" s="103"/>
      <c r="EM45" s="103"/>
      <c r="EN45" s="103"/>
      <c r="EO45" s="103"/>
      <c r="EP45" s="103"/>
      <c r="EQ45" s="103"/>
      <c r="ER45" s="103"/>
      <c r="ES45" s="103"/>
      <c r="ET45" s="103"/>
      <c r="EU45" s="103"/>
      <c r="EV45" s="103"/>
      <c r="EW45" s="103"/>
      <c r="EX45" s="103"/>
      <c r="EY45" s="103"/>
      <c r="EZ45" s="103"/>
      <c r="FA45" s="103"/>
      <c r="FB45" s="103"/>
      <c r="FC45" s="103"/>
      <c r="FD45" s="103"/>
      <c r="FE45" s="103"/>
      <c r="FF45" s="103"/>
      <c r="FG45" s="103"/>
      <c r="FH45" s="103"/>
      <c r="FI45" s="103"/>
      <c r="FJ45" s="52"/>
      <c r="FK45" s="52"/>
      <c r="FL45" s="52"/>
    </row>
    <row r="46" spans="1:168" ht="36" hidden="1" x14ac:dyDescent="0.15">
      <c r="A46" s="4" t="s">
        <v>1</v>
      </c>
      <c r="B46" s="5" t="s">
        <v>2</v>
      </c>
      <c r="C46" s="5" t="s">
        <v>3</v>
      </c>
      <c r="D46" s="5" t="s">
        <v>4</v>
      </c>
      <c r="E46" s="5" t="s">
        <v>5</v>
      </c>
      <c r="F46" s="5" t="s">
        <v>37</v>
      </c>
      <c r="G46" s="5"/>
      <c r="H46" s="5"/>
      <c r="I46" s="5"/>
      <c r="J46" s="5"/>
      <c r="K46" s="5" t="s">
        <v>10</v>
      </c>
      <c r="L46" s="5" t="s">
        <v>11</v>
      </c>
      <c r="O46" s="85" t="s">
        <v>12</v>
      </c>
      <c r="P46" s="80"/>
      <c r="Q46" s="130" t="s">
        <v>143</v>
      </c>
      <c r="R46" s="131"/>
      <c r="S46" s="131"/>
      <c r="T46" s="131"/>
      <c r="U46" s="132" t="s">
        <v>144</v>
      </c>
      <c r="V46" s="132"/>
      <c r="W46" s="132"/>
      <c r="X46" s="132"/>
      <c r="Y46" s="93" t="s">
        <v>145</v>
      </c>
      <c r="Z46" s="94"/>
      <c r="AA46" s="94"/>
      <c r="AB46" s="95"/>
      <c r="AC46" s="93" t="s">
        <v>146</v>
      </c>
      <c r="AD46" s="94"/>
      <c r="AE46" s="94"/>
      <c r="AF46" s="95"/>
      <c r="AG46" s="93" t="s">
        <v>147</v>
      </c>
      <c r="AH46" s="94"/>
      <c r="AI46" s="94"/>
      <c r="AJ46" s="95"/>
      <c r="AK46" s="93" t="s">
        <v>148</v>
      </c>
      <c r="AL46" s="94"/>
      <c r="AM46" s="94"/>
      <c r="AN46" s="95"/>
      <c r="AO46" s="93" t="s">
        <v>149</v>
      </c>
      <c r="AP46" s="94"/>
      <c r="AQ46" s="94"/>
      <c r="AR46" s="95"/>
      <c r="AS46" s="93" t="s">
        <v>150</v>
      </c>
      <c r="AT46" s="94"/>
      <c r="AU46" s="94"/>
      <c r="AV46" s="95"/>
      <c r="AW46" s="93" t="s">
        <v>151</v>
      </c>
      <c r="AX46" s="94"/>
      <c r="AY46" s="94"/>
      <c r="AZ46" s="95"/>
      <c r="BA46" s="93" t="s">
        <v>152</v>
      </c>
      <c r="BB46" s="94"/>
      <c r="BC46" s="94"/>
      <c r="BD46" s="95"/>
      <c r="BE46" s="93" t="s">
        <v>153</v>
      </c>
      <c r="BF46" s="94"/>
      <c r="BG46" s="94"/>
      <c r="BH46" s="95"/>
      <c r="BI46" s="93" t="s">
        <v>154</v>
      </c>
      <c r="BJ46" s="94"/>
      <c r="BK46" s="94"/>
      <c r="BL46" s="95"/>
      <c r="BM46" s="93" t="s">
        <v>155</v>
      </c>
      <c r="BN46" s="94"/>
      <c r="BO46" s="94"/>
      <c r="BP46" s="95"/>
      <c r="BQ46" s="93" t="s">
        <v>156</v>
      </c>
      <c r="BR46" s="94"/>
      <c r="BS46" s="94"/>
      <c r="BT46" s="95"/>
      <c r="BU46" s="93" t="s">
        <v>157</v>
      </c>
      <c r="BV46" s="94"/>
      <c r="BW46" s="94"/>
      <c r="BX46" s="95"/>
      <c r="BY46" s="93" t="s">
        <v>158</v>
      </c>
      <c r="BZ46" s="94"/>
      <c r="CA46" s="94"/>
      <c r="CB46" s="95"/>
      <c r="CC46" s="93" t="s">
        <v>159</v>
      </c>
      <c r="CD46" s="94"/>
      <c r="CE46" s="94"/>
      <c r="CF46" s="95"/>
      <c r="CG46" s="99" t="s">
        <v>160</v>
      </c>
      <c r="CH46" s="100"/>
      <c r="CI46" s="100"/>
      <c r="CJ46" s="101"/>
      <c r="CK46" s="99" t="s">
        <v>161</v>
      </c>
      <c r="CL46" s="100"/>
      <c r="CM46" s="100"/>
      <c r="CN46" s="101"/>
      <c r="CO46" s="93" t="s">
        <v>162</v>
      </c>
      <c r="CP46" s="94"/>
      <c r="CQ46" s="94"/>
      <c r="CR46" s="95"/>
      <c r="CS46" s="96" t="s">
        <v>163</v>
      </c>
      <c r="CT46" s="97"/>
      <c r="CU46" s="97"/>
      <c r="CV46" s="98"/>
      <c r="CW46" s="96" t="s">
        <v>164</v>
      </c>
      <c r="CX46" s="97"/>
      <c r="CY46" s="97"/>
      <c r="CZ46" s="98"/>
      <c r="DA46" s="96" t="s">
        <v>165</v>
      </c>
      <c r="DB46" s="97"/>
      <c r="DC46" s="97"/>
      <c r="DD46" s="98"/>
      <c r="DE46" s="96" t="s">
        <v>166</v>
      </c>
      <c r="DF46" s="97"/>
      <c r="DG46" s="97"/>
      <c r="DH46" s="98"/>
      <c r="DI46" s="96" t="s">
        <v>167</v>
      </c>
      <c r="DJ46" s="97"/>
      <c r="DK46" s="97"/>
      <c r="DL46" s="98"/>
      <c r="DM46" s="90" t="s">
        <v>168</v>
      </c>
      <c r="DN46" s="91"/>
      <c r="DO46" s="91"/>
      <c r="DP46" s="92"/>
      <c r="DQ46" s="90" t="s">
        <v>169</v>
      </c>
      <c r="DR46" s="91"/>
      <c r="DS46" s="91"/>
      <c r="DT46" s="92"/>
      <c r="DU46" s="90" t="s">
        <v>170</v>
      </c>
      <c r="DV46" s="91"/>
      <c r="DW46" s="91"/>
      <c r="DX46" s="92"/>
      <c r="DY46" s="90" t="s">
        <v>171</v>
      </c>
      <c r="DZ46" s="91"/>
      <c r="EA46" s="91"/>
      <c r="EB46" s="92"/>
      <c r="EC46" s="90" t="s">
        <v>172</v>
      </c>
      <c r="ED46" s="91"/>
      <c r="EE46" s="91"/>
      <c r="EF46" s="92"/>
      <c r="EG46" s="87" t="s">
        <v>173</v>
      </c>
      <c r="EH46" s="88"/>
      <c r="EI46" s="88"/>
      <c r="EJ46" s="89"/>
      <c r="EK46" s="87" t="s">
        <v>174</v>
      </c>
      <c r="EL46" s="88"/>
      <c r="EM46" s="88"/>
      <c r="EN46" s="89"/>
      <c r="EO46" s="87" t="s">
        <v>175</v>
      </c>
      <c r="EP46" s="88"/>
      <c r="EQ46" s="88"/>
      <c r="ER46" s="89"/>
      <c r="ES46" s="87" t="s">
        <v>176</v>
      </c>
      <c r="ET46" s="88"/>
      <c r="EU46" s="88"/>
      <c r="EV46" s="89"/>
      <c r="EW46" s="87" t="s">
        <v>177</v>
      </c>
      <c r="EX46" s="88"/>
      <c r="EY46" s="88"/>
      <c r="EZ46" s="89"/>
      <c r="FA46" s="87" t="s">
        <v>178</v>
      </c>
      <c r="FB46" s="88"/>
      <c r="FC46" s="88"/>
      <c r="FD46" s="89"/>
      <c r="FE46" s="87" t="s">
        <v>179</v>
      </c>
      <c r="FF46" s="88"/>
      <c r="FG46" s="88"/>
      <c r="FH46" s="89"/>
      <c r="FI46" s="83" t="s">
        <v>180</v>
      </c>
      <c r="FJ46" s="84"/>
      <c r="FK46" s="84"/>
      <c r="FL46" s="84"/>
    </row>
    <row r="47" spans="1:168" ht="88.5" hidden="1" customHeight="1" x14ac:dyDescent="0.1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O47" s="86"/>
      <c r="P47" s="81"/>
      <c r="Q47" s="54" t="s">
        <v>6</v>
      </c>
      <c r="R47" s="53" t="s">
        <v>7</v>
      </c>
      <c r="S47" s="53" t="s">
        <v>9</v>
      </c>
      <c r="T47" s="53">
        <f>SUM(T48:T59)</f>
        <v>265800</v>
      </c>
      <c r="U47" s="54" t="s">
        <v>6</v>
      </c>
      <c r="V47" s="53" t="s">
        <v>7</v>
      </c>
      <c r="W47" s="53" t="s">
        <v>9</v>
      </c>
      <c r="X47" s="53">
        <f>SUM(X48:X59)</f>
        <v>300000</v>
      </c>
      <c r="Y47" s="54" t="s">
        <v>6</v>
      </c>
      <c r="Z47" s="53" t="s">
        <v>7</v>
      </c>
      <c r="AA47" s="53" t="s">
        <v>9</v>
      </c>
      <c r="AB47" s="53">
        <f>SUM(AB48:AB59)</f>
        <v>274000</v>
      </c>
      <c r="AC47" s="54" t="s">
        <v>6</v>
      </c>
      <c r="AD47" s="53" t="s">
        <v>7</v>
      </c>
      <c r="AE47" s="53" t="s">
        <v>9</v>
      </c>
      <c r="AF47" s="53">
        <f>SUM(AF48:AF59)</f>
        <v>46300</v>
      </c>
      <c r="AG47" s="54" t="s">
        <v>6</v>
      </c>
      <c r="AH47" s="53" t="s">
        <v>7</v>
      </c>
      <c r="AI47" s="53" t="s">
        <v>9</v>
      </c>
      <c r="AJ47" s="53">
        <f>SUM(AJ48:AJ59)</f>
        <v>270200</v>
      </c>
      <c r="AK47" s="54" t="s">
        <v>6</v>
      </c>
      <c r="AL47" s="53" t="s">
        <v>7</v>
      </c>
      <c r="AM47" s="53" t="s">
        <v>9</v>
      </c>
      <c r="AN47" s="53">
        <f>SUM(AN48:AN59)</f>
        <v>272400</v>
      </c>
      <c r="AO47" s="54" t="s">
        <v>6</v>
      </c>
      <c r="AP47" s="53" t="s">
        <v>7</v>
      </c>
      <c r="AQ47" s="53" t="s">
        <v>9</v>
      </c>
      <c r="AR47" s="53">
        <f>SUM(AR48:AR59)</f>
        <v>246000</v>
      </c>
      <c r="AS47" s="54" t="s">
        <v>6</v>
      </c>
      <c r="AT47" s="53" t="s">
        <v>7</v>
      </c>
      <c r="AU47" s="53" t="s">
        <v>9</v>
      </c>
      <c r="AV47" s="53">
        <f>SUM(AV48:AV59)</f>
        <v>265000</v>
      </c>
      <c r="AW47" s="54" t="s">
        <v>6</v>
      </c>
      <c r="AX47" s="53" t="s">
        <v>7</v>
      </c>
      <c r="AY47" s="53" t="s">
        <v>9</v>
      </c>
      <c r="AZ47" s="53">
        <f>SUM(AZ48:AZ59)</f>
        <v>266700</v>
      </c>
      <c r="BA47" s="54" t="s">
        <v>6</v>
      </c>
      <c r="BB47" s="53" t="s">
        <v>7</v>
      </c>
      <c r="BC47" s="53" t="s">
        <v>9</v>
      </c>
      <c r="BD47" s="53">
        <f>SUM(BD48:BD59)</f>
        <v>261100</v>
      </c>
      <c r="BE47" s="54" t="s">
        <v>6</v>
      </c>
      <c r="BF47" s="53" t="s">
        <v>7</v>
      </c>
      <c r="BG47" s="53" t="s">
        <v>9</v>
      </c>
      <c r="BH47" s="53">
        <f>SUM(BH48:BH59)</f>
        <v>280600</v>
      </c>
      <c r="BI47" s="54" t="s">
        <v>6</v>
      </c>
      <c r="BJ47" s="53" t="s">
        <v>7</v>
      </c>
      <c r="BK47" s="53" t="s">
        <v>9</v>
      </c>
      <c r="BL47" s="53">
        <f>SUM(BL48:BL59)</f>
        <v>19000</v>
      </c>
      <c r="BM47" s="54" t="s">
        <v>6</v>
      </c>
      <c r="BN47" s="53" t="s">
        <v>7</v>
      </c>
      <c r="BO47" s="53" t="s">
        <v>9</v>
      </c>
      <c r="BP47" s="53">
        <f>SUM(BP48:BP59)</f>
        <v>15000</v>
      </c>
      <c r="BQ47" s="54" t="s">
        <v>6</v>
      </c>
      <c r="BR47" s="53" t="s">
        <v>7</v>
      </c>
      <c r="BS47" s="53" t="s">
        <v>9</v>
      </c>
      <c r="BT47" s="53">
        <f>SUM(BT48:BT59)</f>
        <v>15000</v>
      </c>
      <c r="BU47" s="54" t="s">
        <v>6</v>
      </c>
      <c r="BV47" s="53" t="s">
        <v>7</v>
      </c>
      <c r="BW47" s="53" t="s">
        <v>9</v>
      </c>
      <c r="BX47" s="53">
        <f>SUM(BX48:BX59)</f>
        <v>20500</v>
      </c>
      <c r="BY47" s="54" t="s">
        <v>6</v>
      </c>
      <c r="BZ47" s="53" t="s">
        <v>7</v>
      </c>
      <c r="CA47" s="53" t="s">
        <v>9</v>
      </c>
      <c r="CB47" s="53">
        <f>SUM(CB48:CB59)</f>
        <v>19000</v>
      </c>
      <c r="CC47" s="54" t="s">
        <v>6</v>
      </c>
      <c r="CD47" s="53" t="s">
        <v>7</v>
      </c>
      <c r="CE47" s="53" t="s">
        <v>9</v>
      </c>
      <c r="CF47" s="53">
        <f>SUM(CF48:CF59)</f>
        <v>20000</v>
      </c>
      <c r="CG47" s="54" t="s">
        <v>6</v>
      </c>
      <c r="CH47" s="53" t="s">
        <v>7</v>
      </c>
      <c r="CI47" s="53" t="s">
        <v>9</v>
      </c>
      <c r="CJ47" s="53">
        <f>SUM(CJ48:CJ59)</f>
        <v>16000</v>
      </c>
      <c r="CK47" s="54" t="s">
        <v>6</v>
      </c>
      <c r="CL47" s="53" t="s">
        <v>7</v>
      </c>
      <c r="CM47" s="53" t="s">
        <v>9</v>
      </c>
      <c r="CN47" s="53">
        <f>SUM(CN48:CN59)</f>
        <v>20000</v>
      </c>
      <c r="CO47" s="54" t="s">
        <v>6</v>
      </c>
      <c r="CP47" s="53" t="s">
        <v>7</v>
      </c>
      <c r="CQ47" s="53" t="s">
        <v>9</v>
      </c>
      <c r="CR47" s="53">
        <f>SUM(CR48:CR59)</f>
        <v>17800</v>
      </c>
      <c r="CS47" s="55" t="s">
        <v>6</v>
      </c>
      <c r="CT47" s="56" t="s">
        <v>7</v>
      </c>
      <c r="CU47" s="56" t="s">
        <v>9</v>
      </c>
      <c r="CV47" s="56">
        <f>SUM(CV48:CV59)</f>
        <v>52200</v>
      </c>
      <c r="CW47" s="55" t="s">
        <v>6</v>
      </c>
      <c r="CX47" s="56" t="s">
        <v>7</v>
      </c>
      <c r="CY47" s="56" t="s">
        <v>9</v>
      </c>
      <c r="CZ47" s="56">
        <f>SUM(CZ48:CZ59)</f>
        <v>30200</v>
      </c>
      <c r="DA47" s="55" t="s">
        <v>6</v>
      </c>
      <c r="DB47" s="56" t="s">
        <v>7</v>
      </c>
      <c r="DC47" s="56" t="s">
        <v>9</v>
      </c>
      <c r="DD47" s="56">
        <f>SUM(DD48:DD59)</f>
        <v>30700</v>
      </c>
      <c r="DE47" s="55" t="s">
        <v>6</v>
      </c>
      <c r="DF47" s="56" t="s">
        <v>7</v>
      </c>
      <c r="DG47" s="56" t="s">
        <v>9</v>
      </c>
      <c r="DH47" s="56">
        <f>SUM(DH48:DH59)</f>
        <v>30700</v>
      </c>
      <c r="DI47" s="55" t="s">
        <v>6</v>
      </c>
      <c r="DJ47" s="56" t="s">
        <v>7</v>
      </c>
      <c r="DK47" s="56" t="s">
        <v>9</v>
      </c>
      <c r="DL47" s="56">
        <f>SUM(DL48:DL59)</f>
        <v>31700</v>
      </c>
      <c r="DM47" s="59" t="s">
        <v>6</v>
      </c>
      <c r="DN47" s="60" t="s">
        <v>7</v>
      </c>
      <c r="DO47" s="60" t="s">
        <v>9</v>
      </c>
      <c r="DP47" s="60">
        <f>SUM(DP48:DP59)</f>
        <v>279300</v>
      </c>
      <c r="DQ47" s="59" t="s">
        <v>6</v>
      </c>
      <c r="DR47" s="60" t="s">
        <v>7</v>
      </c>
      <c r="DS47" s="60" t="s">
        <v>9</v>
      </c>
      <c r="DT47" s="60">
        <f>SUM(DT48:DT59)</f>
        <v>215800</v>
      </c>
      <c r="DU47" s="59" t="s">
        <v>6</v>
      </c>
      <c r="DV47" s="60" t="s">
        <v>7</v>
      </c>
      <c r="DW47" s="60" t="s">
        <v>9</v>
      </c>
      <c r="DX47" s="60">
        <f>SUM(DX48:DX59)</f>
        <v>216400</v>
      </c>
      <c r="DY47" s="59" t="s">
        <v>6</v>
      </c>
      <c r="DZ47" s="60" t="s">
        <v>7</v>
      </c>
      <c r="EA47" s="60" t="s">
        <v>9</v>
      </c>
      <c r="EB47" s="60">
        <f>SUM(EB48:EB59)</f>
        <v>216200</v>
      </c>
      <c r="EC47" s="59" t="s">
        <v>6</v>
      </c>
      <c r="ED47" s="60" t="s">
        <v>7</v>
      </c>
      <c r="EE47" s="60" t="s">
        <v>9</v>
      </c>
      <c r="EF47" s="60">
        <f>SUM(EF48:EF59)</f>
        <v>214000</v>
      </c>
      <c r="EG47" s="57" t="s">
        <v>6</v>
      </c>
      <c r="EH47" s="58" t="s">
        <v>7</v>
      </c>
      <c r="EI47" s="58" t="s">
        <v>9</v>
      </c>
      <c r="EJ47" s="58">
        <f>SUM(EJ48:EJ59)</f>
        <v>87800</v>
      </c>
      <c r="EK47" s="57" t="s">
        <v>6</v>
      </c>
      <c r="EL47" s="58" t="s">
        <v>7</v>
      </c>
      <c r="EM47" s="58" t="s">
        <v>9</v>
      </c>
      <c r="EN47" s="58">
        <f>SUM(EN48:EN59)</f>
        <v>318500</v>
      </c>
      <c r="EO47" s="57" t="s">
        <v>6</v>
      </c>
      <c r="EP47" s="58" t="s">
        <v>7</v>
      </c>
      <c r="EQ47" s="58" t="s">
        <v>9</v>
      </c>
      <c r="ER47" s="58">
        <f>SUM(ER48:ER59)</f>
        <v>181100</v>
      </c>
      <c r="ES47" s="57" t="s">
        <v>6</v>
      </c>
      <c r="ET47" s="58" t="s">
        <v>7</v>
      </c>
      <c r="EU47" s="58" t="s">
        <v>9</v>
      </c>
      <c r="EV47" s="58">
        <f>SUM(EV48:EV59)</f>
        <v>102300</v>
      </c>
      <c r="EW47" s="57" t="s">
        <v>6</v>
      </c>
      <c r="EX47" s="58" t="s">
        <v>7</v>
      </c>
      <c r="EY47" s="58" t="s">
        <v>9</v>
      </c>
      <c r="EZ47" s="58">
        <f>SUM(EZ48:EZ59)</f>
        <v>272600</v>
      </c>
      <c r="FA47" s="57" t="s">
        <v>6</v>
      </c>
      <c r="FB47" s="58" t="s">
        <v>7</v>
      </c>
      <c r="FC47" s="58" t="s">
        <v>9</v>
      </c>
      <c r="FD47" s="58">
        <f>SUM(FD48:FD59)</f>
        <v>218000</v>
      </c>
      <c r="FE47" s="57" t="s">
        <v>6</v>
      </c>
      <c r="FF47" s="58" t="s">
        <v>7</v>
      </c>
      <c r="FG47" s="58" t="s">
        <v>9</v>
      </c>
      <c r="FH47" s="58">
        <f>SUM(FH48:FH59)</f>
        <v>555700</v>
      </c>
      <c r="FI47" s="57" t="s">
        <v>6</v>
      </c>
      <c r="FJ47" s="58" t="s">
        <v>7</v>
      </c>
      <c r="FK47" s="58" t="s">
        <v>9</v>
      </c>
      <c r="FL47" s="58">
        <f>SUM(FL48:FL59)</f>
        <v>213900</v>
      </c>
    </row>
    <row r="48" spans="1:168" ht="24" x14ac:dyDescent="0.15">
      <c r="A48" s="33">
        <v>41</v>
      </c>
      <c r="B48" s="8">
        <v>3891103</v>
      </c>
      <c r="C48" s="25" t="s">
        <v>61</v>
      </c>
      <c r="D48" s="10" t="s">
        <v>62</v>
      </c>
      <c r="E48" s="8">
        <v>0</v>
      </c>
      <c r="F48" s="7">
        <f t="shared" ref="F48:F59" si="105">Q48+U48+Y48+AC48+AG48+AK48+AO48+AS48+AW48+BA48+BE48+BI48+BM48+BQ48+BU48+BY48+CC48+CG48+CK48+CO48+CS48+CW48+DA48+DE48+DI48+DM48+DQ48+DU48+DY48+EC48+EG48+EK48+EO48+ES48+EW48+FA48+FE48+FI48</f>
        <v>642</v>
      </c>
      <c r="G48" s="7">
        <f t="shared" ref="G48:G59" si="106">R48+V48+Z48+AD48+AH48+AL48+AP48+AT48+AX48+BB48+BF48+BJ48+BN48+BR48+BV48+BZ48+CD48+CH48+CL48+CP48+CT48+CX48+DB48+DF48+DJ48+DN48+DR48+DV48+DZ48+ED48+EH48+EL48+EP48+ET48+EX48+FB48+FF48+FJ48</f>
        <v>384</v>
      </c>
      <c r="H48" s="7">
        <f t="shared" ref="H48:H59" si="107">+O48*G48</f>
        <v>1536000</v>
      </c>
      <c r="I48" s="7">
        <f t="shared" ref="I48:I59" si="108">R48+V48+Z48+AD48+AH48+AL48+AP48+AT48+AX48+BB48+BF48+BJ48+BN48+BR48+BV48+BZ48+CD48+CH48+CL48+CP48+CT48+CX48+DB48+DF48+DJ48+DN48+DR48+DV48+DZ48+ED48+EH48+EL48+EP48+ET48+EX48+FB48+FF48+FJ48</f>
        <v>384</v>
      </c>
      <c r="J48" s="7">
        <f t="shared" ref="J48:J59" si="109">F48-G48</f>
        <v>258</v>
      </c>
      <c r="K48" s="22">
        <v>44121700</v>
      </c>
      <c r="L48" s="22">
        <v>1606531</v>
      </c>
      <c r="O48" s="26">
        <v>4000</v>
      </c>
      <c r="P48" s="26">
        <f>O48*I48</f>
        <v>1536000</v>
      </c>
      <c r="Q48" s="23">
        <v>100</v>
      </c>
      <c r="R48" s="23">
        <v>19</v>
      </c>
      <c r="S48" s="23">
        <f>+Q48-R48</f>
        <v>81</v>
      </c>
      <c r="T48" s="23">
        <f t="shared" ref="T48:T59" si="110">+O48*R48</f>
        <v>76000</v>
      </c>
      <c r="U48" s="23">
        <v>15</v>
      </c>
      <c r="V48" s="23">
        <v>15</v>
      </c>
      <c r="W48" s="23">
        <f>U48-V48</f>
        <v>0</v>
      </c>
      <c r="X48" s="23">
        <f t="shared" ref="X48:X59" si="111">V48*O48</f>
        <v>60000</v>
      </c>
      <c r="Y48" s="23"/>
      <c r="Z48" s="23"/>
      <c r="AA48" s="23">
        <f>Y48-Z48</f>
        <v>0</v>
      </c>
      <c r="AB48" s="23">
        <f t="shared" ref="AB48:AB59" si="112">Z48*O48</f>
        <v>0</v>
      </c>
      <c r="AC48" s="23">
        <v>2</v>
      </c>
      <c r="AD48" s="23">
        <v>2</v>
      </c>
      <c r="AE48" s="23">
        <f>AC48-AD48</f>
        <v>0</v>
      </c>
      <c r="AF48" s="23">
        <f t="shared" ref="AF48:AF59" si="113">AD48*O48</f>
        <v>8000</v>
      </c>
      <c r="AG48" s="23">
        <v>20</v>
      </c>
      <c r="AH48" s="23">
        <v>13</v>
      </c>
      <c r="AI48" s="23">
        <f>AG48-AH48</f>
        <v>7</v>
      </c>
      <c r="AJ48" s="23">
        <f t="shared" ref="AJ48:AJ59" si="114">AH48*O48</f>
        <v>52000</v>
      </c>
      <c r="AK48" s="23">
        <v>20</v>
      </c>
      <c r="AL48" s="23">
        <v>18</v>
      </c>
      <c r="AM48" s="23">
        <f>AK48-AL48</f>
        <v>2</v>
      </c>
      <c r="AN48" s="23">
        <f t="shared" ref="AN48:AN59" si="115">AL48*O48</f>
        <v>72000</v>
      </c>
      <c r="AO48" s="23">
        <v>5</v>
      </c>
      <c r="AP48" s="23">
        <v>5</v>
      </c>
      <c r="AQ48" s="23">
        <f>AO48-AP48</f>
        <v>0</v>
      </c>
      <c r="AR48" s="23">
        <f t="shared" ref="AR48:AR59" si="116">AP48*O48</f>
        <v>20000</v>
      </c>
      <c r="AS48" s="23">
        <v>30</v>
      </c>
      <c r="AT48" s="23">
        <v>25</v>
      </c>
      <c r="AU48" s="23">
        <f>AS48-AT48</f>
        <v>5</v>
      </c>
      <c r="AV48" s="23">
        <f t="shared" ref="AV48:AV59" si="117">AT48*O48</f>
        <v>100000</v>
      </c>
      <c r="AW48" s="23">
        <v>15</v>
      </c>
      <c r="AX48" s="23">
        <v>6</v>
      </c>
      <c r="AY48" s="23">
        <f>AW48-AX48</f>
        <v>9</v>
      </c>
      <c r="AZ48" s="23">
        <f t="shared" ref="AZ48:AZ59" si="118">AX48*O48</f>
        <v>24000</v>
      </c>
      <c r="BA48" s="23">
        <v>4</v>
      </c>
      <c r="BB48" s="23">
        <v>4</v>
      </c>
      <c r="BC48" s="23">
        <f>BA48-BB48</f>
        <v>0</v>
      </c>
      <c r="BD48" s="23">
        <f t="shared" ref="BD48:BD59" si="119">BB48*O48</f>
        <v>16000</v>
      </c>
      <c r="BE48" s="23">
        <v>7</v>
      </c>
      <c r="BF48" s="23">
        <v>7</v>
      </c>
      <c r="BG48" s="23">
        <f>BE48-BF48</f>
        <v>0</v>
      </c>
      <c r="BH48" s="23">
        <f t="shared" ref="BH48:BH59" si="120">BF48*O48</f>
        <v>28000</v>
      </c>
      <c r="BI48" s="23">
        <v>6</v>
      </c>
      <c r="BJ48" s="23">
        <v>3</v>
      </c>
      <c r="BK48" s="23">
        <f>BI48-BJ48</f>
        <v>3</v>
      </c>
      <c r="BL48" s="23">
        <f>BJ48*O48</f>
        <v>12000</v>
      </c>
      <c r="BM48" s="23">
        <v>2</v>
      </c>
      <c r="BN48" s="23">
        <v>2</v>
      </c>
      <c r="BO48" s="23">
        <f>BM48-BN48</f>
        <v>0</v>
      </c>
      <c r="BP48" s="23">
        <f>BN48*O48</f>
        <v>8000</v>
      </c>
      <c r="BQ48" s="23">
        <v>2</v>
      </c>
      <c r="BR48" s="23">
        <v>2</v>
      </c>
      <c r="BS48" s="23">
        <f>BQ48-BR48</f>
        <v>0</v>
      </c>
      <c r="BT48" s="23">
        <f t="shared" ref="BT48:BT59" si="121">BR48*O48</f>
        <v>8000</v>
      </c>
      <c r="BU48" s="23">
        <v>3</v>
      </c>
      <c r="BV48" s="23">
        <v>2</v>
      </c>
      <c r="BW48" s="23">
        <f>BU48-BV48</f>
        <v>1</v>
      </c>
      <c r="BX48" s="23">
        <f t="shared" ref="BX48:BX59" si="122">BV48*O48</f>
        <v>8000</v>
      </c>
      <c r="BY48" s="23">
        <v>4</v>
      </c>
      <c r="BZ48" s="23">
        <v>3</v>
      </c>
      <c r="CA48" s="23">
        <f>BY48-BZ48</f>
        <v>1</v>
      </c>
      <c r="CB48" s="23">
        <f>BZ48*O48</f>
        <v>12000</v>
      </c>
      <c r="CC48" s="23">
        <v>5</v>
      </c>
      <c r="CD48" s="23">
        <v>5</v>
      </c>
      <c r="CE48" s="23">
        <f>CC48-CD48</f>
        <v>0</v>
      </c>
      <c r="CF48" s="23">
        <f t="shared" ref="CF48:CF59" si="123">CD48*O48</f>
        <v>20000</v>
      </c>
      <c r="CG48" s="23">
        <v>4</v>
      </c>
      <c r="CH48" s="23">
        <v>4</v>
      </c>
      <c r="CI48" s="23">
        <f>CG48-CH48</f>
        <v>0</v>
      </c>
      <c r="CJ48" s="23">
        <f>CH48*O48</f>
        <v>16000</v>
      </c>
      <c r="CK48" s="23">
        <v>6</v>
      </c>
      <c r="CL48" s="23">
        <v>5</v>
      </c>
      <c r="CM48" s="23">
        <f>CK48-CL48</f>
        <v>1</v>
      </c>
      <c r="CN48" s="23">
        <f>CL48*O48</f>
        <v>20000</v>
      </c>
      <c r="CO48" s="23">
        <v>20</v>
      </c>
      <c r="CP48" s="23">
        <v>2</v>
      </c>
      <c r="CQ48" s="23">
        <f>CO48-CP48</f>
        <v>18</v>
      </c>
      <c r="CR48" s="23">
        <f>CP48*O48</f>
        <v>8000</v>
      </c>
      <c r="CS48" s="23">
        <v>15</v>
      </c>
      <c r="CT48" s="23">
        <v>5</v>
      </c>
      <c r="CU48" s="23">
        <f>CS48-CT48</f>
        <v>10</v>
      </c>
      <c r="CV48" s="23">
        <f t="shared" ref="CV48:CV59" si="124">CT48*O48</f>
        <v>20000</v>
      </c>
      <c r="CW48" s="23">
        <v>24</v>
      </c>
      <c r="CX48" s="23">
        <v>2</v>
      </c>
      <c r="CY48" s="23">
        <f>CW48-CX48</f>
        <v>22</v>
      </c>
      <c r="CZ48" s="23">
        <f>CX48*O48</f>
        <v>8000</v>
      </c>
      <c r="DA48" s="23">
        <v>24</v>
      </c>
      <c r="DB48" s="23">
        <v>3</v>
      </c>
      <c r="DC48" s="23">
        <f>DA48-DB48</f>
        <v>21</v>
      </c>
      <c r="DD48" s="23">
        <f t="shared" ref="DD48:DD59" si="125">DB48*O48</f>
        <v>12000</v>
      </c>
      <c r="DE48" s="23">
        <v>30</v>
      </c>
      <c r="DF48" s="23">
        <v>3</v>
      </c>
      <c r="DG48" s="23">
        <f>DE48-DF48</f>
        <v>27</v>
      </c>
      <c r="DH48" s="23">
        <f t="shared" ref="DH48:DH59" si="126">DF48*O48</f>
        <v>12000</v>
      </c>
      <c r="DI48" s="23">
        <v>20</v>
      </c>
      <c r="DJ48" s="23">
        <v>1</v>
      </c>
      <c r="DK48" s="23">
        <f>DI48-DJ48</f>
        <v>19</v>
      </c>
      <c r="DL48" s="23">
        <f t="shared" ref="DL48:DL59" si="127">DJ48*O48</f>
        <v>4000</v>
      </c>
      <c r="DM48" s="23">
        <v>15</v>
      </c>
      <c r="DN48" s="23">
        <v>15</v>
      </c>
      <c r="DO48" s="23">
        <f>DM48-DN48</f>
        <v>0</v>
      </c>
      <c r="DP48" s="23">
        <f t="shared" ref="DP48:DP54" si="128">DN48*O48</f>
        <v>60000</v>
      </c>
      <c r="DQ48" s="23">
        <v>15</v>
      </c>
      <c r="DR48" s="23">
        <v>15</v>
      </c>
      <c r="DS48" s="23">
        <f>DQ48-DR48</f>
        <v>0</v>
      </c>
      <c r="DT48" s="23">
        <f t="shared" ref="DT48:DT54" si="129">DR48*O48</f>
        <v>60000</v>
      </c>
      <c r="DU48" s="23">
        <v>15</v>
      </c>
      <c r="DV48" s="23">
        <v>15</v>
      </c>
      <c r="DW48" s="23">
        <f>DU48-DV48</f>
        <v>0</v>
      </c>
      <c r="DX48" s="23">
        <f t="shared" ref="DX48:DX54" si="130">DV48*O48</f>
        <v>60000</v>
      </c>
      <c r="DY48" s="23">
        <v>20</v>
      </c>
      <c r="DZ48" s="23">
        <v>20</v>
      </c>
      <c r="EA48" s="23">
        <f>DY48-DZ48</f>
        <v>0</v>
      </c>
      <c r="EB48" s="23">
        <f t="shared" ref="EB48:EB59" si="131">DZ48*O48</f>
        <v>80000</v>
      </c>
      <c r="EC48" s="23">
        <v>5</v>
      </c>
      <c r="ED48" s="23">
        <v>5</v>
      </c>
      <c r="EE48" s="23">
        <f>EC48-ED48</f>
        <v>0</v>
      </c>
      <c r="EF48" s="23">
        <f t="shared" ref="EF48:EF59" si="132">ED48*O48</f>
        <v>20000</v>
      </c>
      <c r="EG48" s="23">
        <v>4</v>
      </c>
      <c r="EH48" s="23">
        <v>3</v>
      </c>
      <c r="EI48" s="23">
        <f>EG48-EH48</f>
        <v>1</v>
      </c>
      <c r="EJ48" s="23">
        <f t="shared" ref="EJ48:EJ59" si="133">EH48*O48</f>
        <v>12000</v>
      </c>
      <c r="EK48" s="23">
        <v>63</v>
      </c>
      <c r="EL48" s="23">
        <v>63</v>
      </c>
      <c r="EM48" s="23">
        <f>EK48-EL48</f>
        <v>0</v>
      </c>
      <c r="EN48" s="23">
        <f t="shared" ref="EN48:EN59" si="134">EL48*O48</f>
        <v>252000</v>
      </c>
      <c r="EO48" s="23">
        <v>5</v>
      </c>
      <c r="EP48" s="23">
        <v>5</v>
      </c>
      <c r="EQ48" s="23">
        <f>EO48-EP48</f>
        <v>0</v>
      </c>
      <c r="ER48" s="23">
        <f t="shared" ref="ER48:ER59" si="135">EP48*O48</f>
        <v>20000</v>
      </c>
      <c r="ES48" s="23">
        <v>6</v>
      </c>
      <c r="ET48" s="23">
        <v>6</v>
      </c>
      <c r="EU48" s="23">
        <f>ES48-ET48</f>
        <v>0</v>
      </c>
      <c r="EV48" s="23">
        <f t="shared" ref="EV48:EV59" si="136">ET48*O48</f>
        <v>24000</v>
      </c>
      <c r="EW48" s="23">
        <v>45</v>
      </c>
      <c r="EX48" s="23">
        <v>30</v>
      </c>
      <c r="EY48" s="23">
        <f>EW48-EX48</f>
        <v>15</v>
      </c>
      <c r="EZ48" s="23">
        <f t="shared" ref="EZ48:EZ59" si="137">EX48*O48</f>
        <v>120000</v>
      </c>
      <c r="FA48" s="23">
        <v>30</v>
      </c>
      <c r="FB48" s="23">
        <v>30</v>
      </c>
      <c r="FC48" s="23">
        <f>FA48-FB48</f>
        <v>0</v>
      </c>
      <c r="FD48" s="23">
        <f>FB48*O48</f>
        <v>120000</v>
      </c>
      <c r="FE48" s="23">
        <v>30</v>
      </c>
      <c r="FF48" s="23">
        <v>15</v>
      </c>
      <c r="FG48" s="23">
        <f>FE48-FF48</f>
        <v>15</v>
      </c>
      <c r="FH48" s="23">
        <f>FF48*O48</f>
        <v>60000</v>
      </c>
      <c r="FI48" s="23">
        <v>6</v>
      </c>
      <c r="FJ48" s="23">
        <v>6</v>
      </c>
      <c r="FK48" s="23">
        <f>FI48-FJ48</f>
        <v>0</v>
      </c>
      <c r="FL48" s="23">
        <f t="shared" ref="FL48:FL59" si="138">FJ48*O48</f>
        <v>24000</v>
      </c>
    </row>
    <row r="49" spans="1:168" ht="24" x14ac:dyDescent="0.15">
      <c r="A49" s="33">
        <v>42</v>
      </c>
      <c r="B49" s="8">
        <v>3891103</v>
      </c>
      <c r="C49" s="25" t="s">
        <v>63</v>
      </c>
      <c r="D49" s="10" t="s">
        <v>62</v>
      </c>
      <c r="E49" s="8">
        <v>0</v>
      </c>
      <c r="F49" s="7">
        <f t="shared" si="105"/>
        <v>143</v>
      </c>
      <c r="G49" s="7">
        <f t="shared" si="106"/>
        <v>77</v>
      </c>
      <c r="H49" s="7">
        <f t="shared" si="107"/>
        <v>308000</v>
      </c>
      <c r="I49" s="7">
        <f t="shared" si="108"/>
        <v>77</v>
      </c>
      <c r="J49" s="7">
        <f t="shared" si="109"/>
        <v>66</v>
      </c>
      <c r="K49" s="22">
        <v>44121700</v>
      </c>
      <c r="L49" s="22">
        <v>1606532</v>
      </c>
      <c r="O49" s="26">
        <v>4000</v>
      </c>
      <c r="P49" s="26">
        <f t="shared" ref="P49:P59" si="139">O49*I49</f>
        <v>308000</v>
      </c>
      <c r="Q49" s="23">
        <v>25</v>
      </c>
      <c r="R49" s="23">
        <v>5</v>
      </c>
      <c r="S49" s="23">
        <f>+Q49-R49</f>
        <v>20</v>
      </c>
      <c r="T49" s="23">
        <f t="shared" si="110"/>
        <v>20000</v>
      </c>
      <c r="U49" s="23">
        <v>10</v>
      </c>
      <c r="V49" s="23">
        <v>6</v>
      </c>
      <c r="W49" s="23">
        <f t="shared" ref="W49:W59" si="140">U49-V49</f>
        <v>4</v>
      </c>
      <c r="X49" s="23">
        <f t="shared" si="111"/>
        <v>24000</v>
      </c>
      <c r="Y49" s="23"/>
      <c r="Z49" s="23"/>
      <c r="AA49" s="23">
        <f t="shared" ref="AA49:AA59" si="141">Y49-Z49</f>
        <v>0</v>
      </c>
      <c r="AB49" s="23">
        <f t="shared" si="112"/>
        <v>0</v>
      </c>
      <c r="AC49" s="23"/>
      <c r="AD49" s="23"/>
      <c r="AE49" s="23"/>
      <c r="AF49" s="23">
        <f t="shared" si="113"/>
        <v>0</v>
      </c>
      <c r="AG49" s="23"/>
      <c r="AH49" s="23"/>
      <c r="AI49" s="23"/>
      <c r="AJ49" s="23">
        <f t="shared" si="114"/>
        <v>0</v>
      </c>
      <c r="AK49" s="23"/>
      <c r="AL49" s="23"/>
      <c r="AM49" s="23"/>
      <c r="AN49" s="23">
        <f t="shared" si="115"/>
        <v>0</v>
      </c>
      <c r="AO49" s="23"/>
      <c r="AP49" s="23"/>
      <c r="AQ49" s="23"/>
      <c r="AR49" s="23">
        <f t="shared" si="116"/>
        <v>0</v>
      </c>
      <c r="AS49" s="23">
        <v>8</v>
      </c>
      <c r="AT49" s="23">
        <v>8</v>
      </c>
      <c r="AU49" s="23">
        <f t="shared" ref="AU49:AU59" si="142">AS49-AT49</f>
        <v>0</v>
      </c>
      <c r="AV49" s="23">
        <f t="shared" si="117"/>
        <v>32000</v>
      </c>
      <c r="AW49" s="23"/>
      <c r="AX49" s="23"/>
      <c r="AY49" s="23">
        <f t="shared" ref="AY49:AY59" si="143">AW49-AX49</f>
        <v>0</v>
      </c>
      <c r="AZ49" s="23">
        <f t="shared" si="118"/>
        <v>0</v>
      </c>
      <c r="BA49" s="23">
        <v>2</v>
      </c>
      <c r="BB49" s="23">
        <v>2</v>
      </c>
      <c r="BC49" s="23">
        <f t="shared" ref="BC49:BC59" si="144">BA49-BB49</f>
        <v>0</v>
      </c>
      <c r="BD49" s="23">
        <f t="shared" si="119"/>
        <v>8000</v>
      </c>
      <c r="BE49" s="23">
        <v>2</v>
      </c>
      <c r="BF49" s="23">
        <v>2</v>
      </c>
      <c r="BG49" s="23">
        <f t="shared" ref="BG49:BG55" si="145">BE49-BF49</f>
        <v>0</v>
      </c>
      <c r="BH49" s="23">
        <f t="shared" si="120"/>
        <v>8000</v>
      </c>
      <c r="BI49" s="23"/>
      <c r="BJ49" s="23"/>
      <c r="BK49" s="23"/>
      <c r="BL49" s="23">
        <f>BJ49*O49</f>
        <v>0</v>
      </c>
      <c r="BM49" s="23"/>
      <c r="BN49" s="23"/>
      <c r="BO49" s="23"/>
      <c r="BP49" s="23">
        <f>BN49*O49</f>
        <v>0</v>
      </c>
      <c r="BQ49" s="23"/>
      <c r="BR49" s="23"/>
      <c r="BS49" s="23">
        <f t="shared" ref="BS49:BS58" si="146">BQ49-BR49</f>
        <v>0</v>
      </c>
      <c r="BT49" s="23">
        <f t="shared" si="121"/>
        <v>0</v>
      </c>
      <c r="BU49" s="23">
        <v>3</v>
      </c>
      <c r="BV49" s="23">
        <v>2</v>
      </c>
      <c r="BW49" s="23">
        <f t="shared" ref="BW49:BW59" si="147">BU49-BV49</f>
        <v>1</v>
      </c>
      <c r="BX49" s="23">
        <f t="shared" si="122"/>
        <v>8000</v>
      </c>
      <c r="BY49" s="23"/>
      <c r="BZ49" s="23"/>
      <c r="CA49" s="23"/>
      <c r="CB49" s="23"/>
      <c r="CC49" s="23"/>
      <c r="CD49" s="23"/>
      <c r="CE49" s="23"/>
      <c r="CF49" s="23">
        <f t="shared" si="123"/>
        <v>0</v>
      </c>
      <c r="CG49" s="23"/>
      <c r="CH49" s="23"/>
      <c r="CI49" s="23"/>
      <c r="CJ49" s="23"/>
      <c r="CK49" s="23"/>
      <c r="CL49" s="23"/>
      <c r="CM49" s="23"/>
      <c r="CN49" s="23">
        <f>CL49*O49</f>
        <v>0</v>
      </c>
      <c r="CO49" s="23"/>
      <c r="CP49" s="23"/>
      <c r="CQ49" s="23"/>
      <c r="CR49" s="23">
        <f>CP49*O49</f>
        <v>0</v>
      </c>
      <c r="CS49" s="23">
        <v>3</v>
      </c>
      <c r="CT49" s="23">
        <v>1</v>
      </c>
      <c r="CU49" s="23">
        <f t="shared" ref="CU49:CU59" si="148">CS49-CT49</f>
        <v>2</v>
      </c>
      <c r="CV49" s="23">
        <f t="shared" si="124"/>
        <v>4000</v>
      </c>
      <c r="CW49" s="23"/>
      <c r="CX49" s="23"/>
      <c r="CY49" s="23"/>
      <c r="CZ49" s="23"/>
      <c r="DA49" s="23"/>
      <c r="DB49" s="23"/>
      <c r="DC49" s="23"/>
      <c r="DD49" s="23">
        <f t="shared" si="125"/>
        <v>0</v>
      </c>
      <c r="DE49" s="23"/>
      <c r="DF49" s="23"/>
      <c r="DG49" s="23"/>
      <c r="DH49" s="23">
        <f t="shared" si="126"/>
        <v>0</v>
      </c>
      <c r="DI49" s="23">
        <v>10</v>
      </c>
      <c r="DJ49" s="23">
        <v>1</v>
      </c>
      <c r="DK49" s="23">
        <f t="shared" ref="DK49:DK59" si="149">DI49-DJ49</f>
        <v>9</v>
      </c>
      <c r="DL49" s="23">
        <f t="shared" si="127"/>
        <v>4000</v>
      </c>
      <c r="DM49" s="23">
        <v>8</v>
      </c>
      <c r="DN49" s="23">
        <v>8</v>
      </c>
      <c r="DO49" s="23">
        <f t="shared" ref="DO49:DO59" si="150">DM49-DN49</f>
        <v>0</v>
      </c>
      <c r="DP49" s="23">
        <f t="shared" si="128"/>
        <v>32000</v>
      </c>
      <c r="DQ49" s="23">
        <v>10</v>
      </c>
      <c r="DR49" s="23">
        <v>3</v>
      </c>
      <c r="DS49" s="23">
        <f t="shared" ref="DS49:DS59" si="151">DQ49-DR49</f>
        <v>7</v>
      </c>
      <c r="DT49" s="23">
        <f t="shared" si="129"/>
        <v>12000</v>
      </c>
      <c r="DU49" s="23">
        <v>10</v>
      </c>
      <c r="DV49" s="23">
        <v>5</v>
      </c>
      <c r="DW49" s="23">
        <f t="shared" ref="DW49:DW59" si="152">DU49-DV49</f>
        <v>5</v>
      </c>
      <c r="DX49" s="23">
        <f t="shared" si="130"/>
        <v>20000</v>
      </c>
      <c r="DY49" s="23"/>
      <c r="DZ49" s="23"/>
      <c r="EA49" s="23"/>
      <c r="EB49" s="23">
        <f t="shared" si="131"/>
        <v>0</v>
      </c>
      <c r="EC49" s="23">
        <v>5</v>
      </c>
      <c r="ED49" s="23">
        <v>5</v>
      </c>
      <c r="EE49" s="23">
        <f t="shared" ref="EE49:EE59" si="153">EC49-ED49</f>
        <v>0</v>
      </c>
      <c r="EF49" s="23">
        <f t="shared" si="132"/>
        <v>20000</v>
      </c>
      <c r="EG49" s="23">
        <v>4</v>
      </c>
      <c r="EH49" s="23">
        <v>3</v>
      </c>
      <c r="EI49" s="23">
        <f t="shared" ref="EI49:EI59" si="154">EG49-EH49</f>
        <v>1</v>
      </c>
      <c r="EJ49" s="23">
        <f t="shared" si="133"/>
        <v>12000</v>
      </c>
      <c r="EK49" s="23"/>
      <c r="EL49" s="23"/>
      <c r="EM49" s="23"/>
      <c r="EN49" s="23">
        <f t="shared" si="134"/>
        <v>0</v>
      </c>
      <c r="EO49" s="23">
        <v>5</v>
      </c>
      <c r="EP49" s="23">
        <v>5</v>
      </c>
      <c r="EQ49" s="23">
        <f t="shared" ref="EQ49:EQ59" si="155">EO49-EP49</f>
        <v>0</v>
      </c>
      <c r="ER49" s="23">
        <f t="shared" si="135"/>
        <v>20000</v>
      </c>
      <c r="ES49" s="23">
        <v>1</v>
      </c>
      <c r="ET49" s="23">
        <v>1</v>
      </c>
      <c r="EU49" s="23">
        <f t="shared" ref="EU49:EU59" si="156">ES49-ET49</f>
        <v>0</v>
      </c>
      <c r="EV49" s="23">
        <f t="shared" si="136"/>
        <v>4000</v>
      </c>
      <c r="EW49" s="23">
        <v>15</v>
      </c>
      <c r="EX49" s="23">
        <v>7</v>
      </c>
      <c r="EY49" s="23">
        <f t="shared" ref="EY49:EY59" si="157">EW49-EX49</f>
        <v>8</v>
      </c>
      <c r="EZ49" s="23">
        <f t="shared" si="137"/>
        <v>28000</v>
      </c>
      <c r="FA49" s="23"/>
      <c r="FB49" s="23"/>
      <c r="FC49" s="23">
        <f t="shared" ref="FC49:FC51" si="158">FA49-FB49</f>
        <v>0</v>
      </c>
      <c r="FD49" s="23">
        <f>FB49*O49</f>
        <v>0</v>
      </c>
      <c r="FE49" s="23">
        <v>18</v>
      </c>
      <c r="FF49" s="23">
        <v>9</v>
      </c>
      <c r="FG49" s="23">
        <f t="shared" ref="FG49:FG59" si="159">FE49-FF49</f>
        <v>9</v>
      </c>
      <c r="FH49" s="23">
        <f>FF49*O49</f>
        <v>36000</v>
      </c>
      <c r="FI49" s="23">
        <v>4</v>
      </c>
      <c r="FJ49" s="23">
        <v>4</v>
      </c>
      <c r="FK49" s="23">
        <f t="shared" ref="FK49:FK59" si="160">FI49-FJ49</f>
        <v>0</v>
      </c>
      <c r="FL49" s="23">
        <f t="shared" si="138"/>
        <v>16000</v>
      </c>
    </row>
    <row r="50" spans="1:168" ht="60" x14ac:dyDescent="0.15">
      <c r="A50" s="33">
        <v>43</v>
      </c>
      <c r="B50" s="8">
        <v>3891107</v>
      </c>
      <c r="C50" s="34" t="s">
        <v>64</v>
      </c>
      <c r="D50" s="10" t="s">
        <v>65</v>
      </c>
      <c r="E50" s="8">
        <v>0</v>
      </c>
      <c r="F50" s="7">
        <f t="shared" si="105"/>
        <v>68</v>
      </c>
      <c r="G50" s="7">
        <f t="shared" si="106"/>
        <v>21</v>
      </c>
      <c r="H50" s="7">
        <f t="shared" si="107"/>
        <v>178500</v>
      </c>
      <c r="I50" s="7">
        <f t="shared" si="108"/>
        <v>21</v>
      </c>
      <c r="J50" s="7">
        <f t="shared" si="109"/>
        <v>47</v>
      </c>
      <c r="K50" s="24">
        <v>14111500</v>
      </c>
      <c r="L50" s="8">
        <v>1400296</v>
      </c>
      <c r="O50" s="26">
        <v>8500</v>
      </c>
      <c r="P50" s="26">
        <f t="shared" si="139"/>
        <v>178500</v>
      </c>
      <c r="Q50" s="23"/>
      <c r="R50" s="23"/>
      <c r="S50" s="23"/>
      <c r="T50" s="23">
        <f t="shared" si="110"/>
        <v>0</v>
      </c>
      <c r="U50" s="23">
        <v>5</v>
      </c>
      <c r="V50" s="23">
        <v>3</v>
      </c>
      <c r="W50" s="23">
        <f t="shared" si="140"/>
        <v>2</v>
      </c>
      <c r="X50" s="23">
        <f t="shared" si="111"/>
        <v>25500</v>
      </c>
      <c r="Y50" s="23">
        <v>4</v>
      </c>
      <c r="Z50" s="23">
        <v>4</v>
      </c>
      <c r="AA50" s="23">
        <f t="shared" si="141"/>
        <v>0</v>
      </c>
      <c r="AB50" s="23">
        <f t="shared" si="112"/>
        <v>34000</v>
      </c>
      <c r="AC50" s="23"/>
      <c r="AD50" s="23"/>
      <c r="AE50" s="23"/>
      <c r="AF50" s="23">
        <f t="shared" si="113"/>
        <v>0</v>
      </c>
      <c r="AG50" s="23"/>
      <c r="AH50" s="23"/>
      <c r="AI50" s="23"/>
      <c r="AJ50" s="23">
        <f t="shared" si="114"/>
        <v>0</v>
      </c>
      <c r="AK50" s="23"/>
      <c r="AL50" s="23"/>
      <c r="AM50" s="23"/>
      <c r="AN50" s="23">
        <f t="shared" si="115"/>
        <v>0</v>
      </c>
      <c r="AO50" s="23">
        <v>1</v>
      </c>
      <c r="AP50" s="23">
        <v>1</v>
      </c>
      <c r="AQ50" s="23">
        <f t="shared" ref="AQ50:AQ59" si="161">AO50-AP50</f>
        <v>0</v>
      </c>
      <c r="AR50" s="23">
        <f t="shared" si="116"/>
        <v>8500</v>
      </c>
      <c r="AS50" s="23"/>
      <c r="AT50" s="23"/>
      <c r="AU50" s="23">
        <f t="shared" si="142"/>
        <v>0</v>
      </c>
      <c r="AV50" s="23">
        <f t="shared" si="117"/>
        <v>0</v>
      </c>
      <c r="AW50" s="23"/>
      <c r="AX50" s="23"/>
      <c r="AY50" s="23">
        <f t="shared" si="143"/>
        <v>0</v>
      </c>
      <c r="AZ50" s="23">
        <f t="shared" si="118"/>
        <v>0</v>
      </c>
      <c r="BA50" s="23">
        <v>1</v>
      </c>
      <c r="BB50" s="23">
        <v>1</v>
      </c>
      <c r="BC50" s="23">
        <f t="shared" si="144"/>
        <v>0</v>
      </c>
      <c r="BD50" s="23">
        <f t="shared" si="119"/>
        <v>8500</v>
      </c>
      <c r="BE50" s="23">
        <v>1</v>
      </c>
      <c r="BF50" s="23">
        <v>1</v>
      </c>
      <c r="BG50" s="23">
        <f t="shared" si="145"/>
        <v>0</v>
      </c>
      <c r="BH50" s="23">
        <f t="shared" si="120"/>
        <v>8500</v>
      </c>
      <c r="BI50" s="23"/>
      <c r="BJ50" s="23"/>
      <c r="BK50" s="23"/>
      <c r="BL50" s="23">
        <f>BJ50*O50</f>
        <v>0</v>
      </c>
      <c r="BM50" s="23"/>
      <c r="BN50" s="23"/>
      <c r="BO50" s="23"/>
      <c r="BP50" s="23">
        <f>BN50*O50</f>
        <v>0</v>
      </c>
      <c r="BQ50" s="23"/>
      <c r="BR50" s="23"/>
      <c r="BS50" s="23"/>
      <c r="BT50" s="23">
        <f t="shared" si="121"/>
        <v>0</v>
      </c>
      <c r="BU50" s="23"/>
      <c r="BV50" s="23"/>
      <c r="BW50" s="23"/>
      <c r="BX50" s="23">
        <f t="shared" si="122"/>
        <v>0</v>
      </c>
      <c r="BY50" s="23"/>
      <c r="BZ50" s="23"/>
      <c r="CA50" s="23"/>
      <c r="CB50" s="23"/>
      <c r="CC50" s="23"/>
      <c r="CD50" s="23"/>
      <c r="CE50" s="23"/>
      <c r="CF50" s="23">
        <f t="shared" si="123"/>
        <v>0</v>
      </c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>
        <f t="shared" si="124"/>
        <v>0</v>
      </c>
      <c r="CW50" s="23"/>
      <c r="CX50" s="23"/>
      <c r="CY50" s="23"/>
      <c r="CZ50" s="23">
        <f>CX50*O50</f>
        <v>0</v>
      </c>
      <c r="DA50" s="23"/>
      <c r="DB50" s="23"/>
      <c r="DC50" s="23"/>
      <c r="DD50" s="23">
        <f t="shared" si="125"/>
        <v>0</v>
      </c>
      <c r="DE50" s="23">
        <v>18</v>
      </c>
      <c r="DF50" s="23"/>
      <c r="DG50" s="23">
        <f t="shared" ref="DG50:DG59" si="162">DE50-DF50</f>
        <v>18</v>
      </c>
      <c r="DH50" s="23">
        <f t="shared" si="126"/>
        <v>0</v>
      </c>
      <c r="DI50" s="23">
        <v>20</v>
      </c>
      <c r="DJ50" s="23">
        <v>0</v>
      </c>
      <c r="DK50" s="23">
        <f t="shared" si="149"/>
        <v>20</v>
      </c>
      <c r="DL50" s="23">
        <f t="shared" si="127"/>
        <v>0</v>
      </c>
      <c r="DM50" s="23"/>
      <c r="DN50" s="23"/>
      <c r="DO50" s="23"/>
      <c r="DP50" s="23">
        <f t="shared" si="128"/>
        <v>0</v>
      </c>
      <c r="DQ50" s="23">
        <v>5</v>
      </c>
      <c r="DR50" s="23">
        <v>3</v>
      </c>
      <c r="DS50" s="23">
        <f t="shared" si="151"/>
        <v>2</v>
      </c>
      <c r="DT50" s="23">
        <f t="shared" si="129"/>
        <v>25500</v>
      </c>
      <c r="DU50" s="23">
        <v>5</v>
      </c>
      <c r="DV50" s="23">
        <v>2</v>
      </c>
      <c r="DW50" s="23">
        <f t="shared" si="152"/>
        <v>3</v>
      </c>
      <c r="DX50" s="23">
        <f t="shared" si="130"/>
        <v>17000</v>
      </c>
      <c r="DY50" s="23"/>
      <c r="DZ50" s="23"/>
      <c r="EA50" s="23"/>
      <c r="EB50" s="23">
        <f t="shared" si="131"/>
        <v>0</v>
      </c>
      <c r="EC50" s="23"/>
      <c r="ED50" s="23"/>
      <c r="EE50" s="23"/>
      <c r="EF50" s="23">
        <f t="shared" si="132"/>
        <v>0</v>
      </c>
      <c r="EG50" s="23">
        <v>4</v>
      </c>
      <c r="EH50" s="23">
        <v>3</v>
      </c>
      <c r="EI50" s="23">
        <f t="shared" si="154"/>
        <v>1</v>
      </c>
      <c r="EJ50" s="23">
        <f t="shared" si="133"/>
        <v>25500</v>
      </c>
      <c r="EK50" s="23"/>
      <c r="EL50" s="23"/>
      <c r="EM50" s="23"/>
      <c r="EN50" s="23">
        <f t="shared" si="134"/>
        <v>0</v>
      </c>
      <c r="EO50" s="23"/>
      <c r="EP50" s="23"/>
      <c r="EQ50" s="23"/>
      <c r="ER50" s="23">
        <f t="shared" si="135"/>
        <v>0</v>
      </c>
      <c r="ES50" s="23">
        <v>1</v>
      </c>
      <c r="ET50" s="23">
        <v>1</v>
      </c>
      <c r="EU50" s="23">
        <f t="shared" si="156"/>
        <v>0</v>
      </c>
      <c r="EV50" s="23">
        <f t="shared" si="136"/>
        <v>8500</v>
      </c>
      <c r="EW50" s="23">
        <v>3</v>
      </c>
      <c r="EX50" s="23">
        <v>2</v>
      </c>
      <c r="EY50" s="23">
        <f t="shared" si="157"/>
        <v>1</v>
      </c>
      <c r="EZ50" s="23">
        <f t="shared" si="137"/>
        <v>17000</v>
      </c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>
        <f t="shared" si="138"/>
        <v>0</v>
      </c>
    </row>
    <row r="51" spans="1:168" ht="48" x14ac:dyDescent="0.15">
      <c r="A51" s="33">
        <v>44</v>
      </c>
      <c r="B51" s="8">
        <v>3891106</v>
      </c>
      <c r="C51" s="34" t="s">
        <v>66</v>
      </c>
      <c r="D51" s="10" t="s">
        <v>65</v>
      </c>
      <c r="E51" s="8">
        <v>0</v>
      </c>
      <c r="F51" s="7">
        <f t="shared" si="105"/>
        <v>238</v>
      </c>
      <c r="G51" s="7">
        <f t="shared" si="106"/>
        <v>129</v>
      </c>
      <c r="H51" s="7">
        <f t="shared" si="107"/>
        <v>451500</v>
      </c>
      <c r="I51" s="7">
        <f t="shared" si="108"/>
        <v>129</v>
      </c>
      <c r="J51" s="7">
        <f t="shared" si="109"/>
        <v>109</v>
      </c>
      <c r="K51" s="8">
        <v>44121700</v>
      </c>
      <c r="L51" s="8">
        <v>1460584</v>
      </c>
      <c r="O51" s="26">
        <v>3500</v>
      </c>
      <c r="P51" s="26">
        <f t="shared" si="139"/>
        <v>451500</v>
      </c>
      <c r="Q51" s="23">
        <v>50</v>
      </c>
      <c r="R51" s="23">
        <v>5</v>
      </c>
      <c r="S51" s="23">
        <f>+Q51-R51</f>
        <v>45</v>
      </c>
      <c r="T51" s="23">
        <f t="shared" si="110"/>
        <v>17500</v>
      </c>
      <c r="U51" s="23">
        <v>5</v>
      </c>
      <c r="V51" s="23">
        <v>2</v>
      </c>
      <c r="W51" s="23">
        <f t="shared" si="140"/>
        <v>3</v>
      </c>
      <c r="X51" s="23">
        <f t="shared" si="111"/>
        <v>7000</v>
      </c>
      <c r="Y51" s="23">
        <v>6</v>
      </c>
      <c r="Z51" s="23">
        <v>6</v>
      </c>
      <c r="AA51" s="23">
        <f t="shared" si="141"/>
        <v>0</v>
      </c>
      <c r="AB51" s="23">
        <f t="shared" si="112"/>
        <v>21000</v>
      </c>
      <c r="AC51" s="23"/>
      <c r="AD51" s="23"/>
      <c r="AE51" s="23"/>
      <c r="AF51" s="23">
        <f t="shared" si="113"/>
        <v>0</v>
      </c>
      <c r="AG51" s="23"/>
      <c r="AH51" s="23"/>
      <c r="AI51" s="23"/>
      <c r="AJ51" s="23">
        <f t="shared" si="114"/>
        <v>0</v>
      </c>
      <c r="AK51" s="23"/>
      <c r="AL51" s="23"/>
      <c r="AM51" s="23"/>
      <c r="AN51" s="23">
        <f t="shared" si="115"/>
        <v>0</v>
      </c>
      <c r="AO51" s="23">
        <v>5</v>
      </c>
      <c r="AP51" s="23">
        <v>5</v>
      </c>
      <c r="AQ51" s="23">
        <f t="shared" si="161"/>
        <v>0</v>
      </c>
      <c r="AR51" s="23">
        <f t="shared" si="116"/>
        <v>17500</v>
      </c>
      <c r="AS51" s="23">
        <v>20</v>
      </c>
      <c r="AT51" s="23">
        <v>10</v>
      </c>
      <c r="AU51" s="23">
        <f t="shared" si="142"/>
        <v>10</v>
      </c>
      <c r="AV51" s="23">
        <f t="shared" si="117"/>
        <v>35000</v>
      </c>
      <c r="AW51" s="23">
        <v>15</v>
      </c>
      <c r="AX51" s="23">
        <v>7</v>
      </c>
      <c r="AY51" s="23">
        <f t="shared" si="143"/>
        <v>8</v>
      </c>
      <c r="AZ51" s="23">
        <f t="shared" si="118"/>
        <v>24500</v>
      </c>
      <c r="BA51" s="23">
        <v>5</v>
      </c>
      <c r="BB51" s="23">
        <v>4</v>
      </c>
      <c r="BC51" s="23">
        <f t="shared" si="144"/>
        <v>1</v>
      </c>
      <c r="BD51" s="23">
        <f t="shared" si="119"/>
        <v>14000</v>
      </c>
      <c r="BE51" s="23">
        <v>4</v>
      </c>
      <c r="BF51" s="23">
        <v>4</v>
      </c>
      <c r="BG51" s="23">
        <f t="shared" si="145"/>
        <v>0</v>
      </c>
      <c r="BH51" s="23">
        <f t="shared" si="120"/>
        <v>14000</v>
      </c>
      <c r="BI51" s="23">
        <v>6</v>
      </c>
      <c r="BJ51" s="23">
        <v>2</v>
      </c>
      <c r="BK51" s="23">
        <f t="shared" ref="BK51" si="163">BI51-BJ51</f>
        <v>4</v>
      </c>
      <c r="BL51" s="23">
        <f>BJ51*O51</f>
        <v>7000</v>
      </c>
      <c r="BM51" s="23">
        <v>2</v>
      </c>
      <c r="BN51" s="23">
        <v>2</v>
      </c>
      <c r="BO51" s="23">
        <f t="shared" ref="BO51" si="164">BM51-BN51</f>
        <v>0</v>
      </c>
      <c r="BP51" s="23">
        <f>BN51*O51</f>
        <v>7000</v>
      </c>
      <c r="BQ51" s="23">
        <v>2</v>
      </c>
      <c r="BR51" s="23">
        <v>2</v>
      </c>
      <c r="BS51" s="23">
        <f t="shared" si="146"/>
        <v>0</v>
      </c>
      <c r="BT51" s="23">
        <f t="shared" si="121"/>
        <v>7000</v>
      </c>
      <c r="BU51" s="23">
        <v>1</v>
      </c>
      <c r="BV51" s="23">
        <v>1</v>
      </c>
      <c r="BW51" s="23">
        <f t="shared" si="147"/>
        <v>0</v>
      </c>
      <c r="BX51" s="23">
        <f t="shared" si="122"/>
        <v>3500</v>
      </c>
      <c r="BY51" s="23">
        <v>4</v>
      </c>
      <c r="BZ51" s="23">
        <v>2</v>
      </c>
      <c r="CA51" s="23">
        <f t="shared" ref="CA51" si="165">BY51-BZ51</f>
        <v>2</v>
      </c>
      <c r="CB51" s="23">
        <f t="shared" ref="CB51:CB59" si="166">BZ51*O51</f>
        <v>7000</v>
      </c>
      <c r="CC51" s="23"/>
      <c r="CD51" s="23"/>
      <c r="CE51" s="23"/>
      <c r="CF51" s="23">
        <f t="shared" si="123"/>
        <v>0</v>
      </c>
      <c r="CG51" s="23"/>
      <c r="CH51" s="23"/>
      <c r="CI51" s="23"/>
      <c r="CJ51" s="23"/>
      <c r="CK51" s="23"/>
      <c r="CL51" s="23"/>
      <c r="CM51" s="23"/>
      <c r="CN51" s="23">
        <f t="shared" ref="CN51:CN59" si="167">CL51*O51</f>
        <v>0</v>
      </c>
      <c r="CO51" s="23"/>
      <c r="CP51" s="23"/>
      <c r="CQ51" s="23">
        <f t="shared" ref="CQ51:CQ59" si="168">CO51-CP51</f>
        <v>0</v>
      </c>
      <c r="CR51" s="23">
        <f t="shared" ref="CR51:CR59" si="169">CP51*O51</f>
        <v>0</v>
      </c>
      <c r="CS51" s="23">
        <v>10</v>
      </c>
      <c r="CT51" s="23">
        <v>2</v>
      </c>
      <c r="CU51" s="23">
        <f t="shared" si="148"/>
        <v>8</v>
      </c>
      <c r="CV51" s="23">
        <f t="shared" si="124"/>
        <v>7000</v>
      </c>
      <c r="CW51" s="23">
        <v>2</v>
      </c>
      <c r="CX51" s="23">
        <v>1</v>
      </c>
      <c r="CY51" s="23">
        <f t="shared" ref="CY51:CY59" si="170">CW51-CX51</f>
        <v>1</v>
      </c>
      <c r="CZ51" s="23">
        <f>CX51*O51</f>
        <v>3500</v>
      </c>
      <c r="DA51" s="23">
        <v>2</v>
      </c>
      <c r="DB51" s="23">
        <v>0</v>
      </c>
      <c r="DC51" s="23">
        <f t="shared" ref="DC51:DC59" si="171">DA51-DB51</f>
        <v>2</v>
      </c>
      <c r="DD51" s="23">
        <f t="shared" si="125"/>
        <v>0</v>
      </c>
      <c r="DE51" s="23"/>
      <c r="DF51" s="23"/>
      <c r="DG51" s="23"/>
      <c r="DH51" s="23">
        <f t="shared" si="126"/>
        <v>0</v>
      </c>
      <c r="DI51" s="23">
        <v>11</v>
      </c>
      <c r="DJ51" s="23">
        <v>1</v>
      </c>
      <c r="DK51" s="23">
        <f t="shared" si="149"/>
        <v>10</v>
      </c>
      <c r="DL51" s="23">
        <f t="shared" si="127"/>
        <v>3500</v>
      </c>
      <c r="DM51" s="23">
        <v>10</v>
      </c>
      <c r="DN51" s="23">
        <v>10</v>
      </c>
      <c r="DO51" s="23">
        <f t="shared" si="150"/>
        <v>0</v>
      </c>
      <c r="DP51" s="23">
        <f t="shared" si="128"/>
        <v>35000</v>
      </c>
      <c r="DQ51" s="23">
        <v>10</v>
      </c>
      <c r="DR51" s="23">
        <v>5</v>
      </c>
      <c r="DS51" s="23">
        <f t="shared" si="151"/>
        <v>5</v>
      </c>
      <c r="DT51" s="23">
        <f t="shared" si="129"/>
        <v>17500</v>
      </c>
      <c r="DU51" s="23">
        <v>10</v>
      </c>
      <c r="DV51" s="23">
        <v>4</v>
      </c>
      <c r="DW51" s="23">
        <f t="shared" si="152"/>
        <v>6</v>
      </c>
      <c r="DX51" s="23">
        <f t="shared" si="130"/>
        <v>14000</v>
      </c>
      <c r="DY51" s="23">
        <v>5</v>
      </c>
      <c r="DZ51" s="23">
        <v>2</v>
      </c>
      <c r="EA51" s="23">
        <f t="shared" ref="EA51:EA59" si="172">DY51-DZ51</f>
        <v>3</v>
      </c>
      <c r="EB51" s="23">
        <f t="shared" si="131"/>
        <v>7000</v>
      </c>
      <c r="EC51" s="23">
        <v>10</v>
      </c>
      <c r="ED51" s="23">
        <v>9</v>
      </c>
      <c r="EE51" s="23">
        <f t="shared" si="153"/>
        <v>1</v>
      </c>
      <c r="EF51" s="23">
        <f t="shared" si="132"/>
        <v>31500</v>
      </c>
      <c r="EG51" s="23"/>
      <c r="EH51" s="23"/>
      <c r="EI51" s="23"/>
      <c r="EJ51" s="23">
        <f t="shared" si="133"/>
        <v>0</v>
      </c>
      <c r="EK51" s="23">
        <v>5</v>
      </c>
      <c r="EL51" s="23">
        <v>5</v>
      </c>
      <c r="EM51" s="23">
        <f t="shared" ref="EM51:EM59" si="173">EK51-EL51</f>
        <v>0</v>
      </c>
      <c r="EN51" s="23">
        <f t="shared" si="134"/>
        <v>17500</v>
      </c>
      <c r="EO51" s="23">
        <v>5</v>
      </c>
      <c r="EP51" s="23">
        <v>5</v>
      </c>
      <c r="EQ51" s="23">
        <f t="shared" si="155"/>
        <v>0</v>
      </c>
      <c r="ER51" s="23">
        <f t="shared" si="135"/>
        <v>17500</v>
      </c>
      <c r="ES51" s="23">
        <v>2</v>
      </c>
      <c r="ET51" s="23">
        <v>2</v>
      </c>
      <c r="EU51" s="23">
        <f t="shared" si="156"/>
        <v>0</v>
      </c>
      <c r="EV51" s="23">
        <f t="shared" si="136"/>
        <v>7000</v>
      </c>
      <c r="EW51" s="23">
        <v>3</v>
      </c>
      <c r="EX51" s="23">
        <v>3</v>
      </c>
      <c r="EY51" s="23">
        <f t="shared" si="157"/>
        <v>0</v>
      </c>
      <c r="EZ51" s="23">
        <f t="shared" si="137"/>
        <v>10500</v>
      </c>
      <c r="FA51" s="23">
        <v>28</v>
      </c>
      <c r="FB51" s="23">
        <v>28</v>
      </c>
      <c r="FC51" s="23">
        <f t="shared" si="158"/>
        <v>0</v>
      </c>
      <c r="FD51" s="23">
        <f t="shared" ref="FD51:FD59" si="174">FB51*O51</f>
        <v>98000</v>
      </c>
      <c r="FE51" s="23"/>
      <c r="FF51" s="23"/>
      <c r="FG51" s="23"/>
      <c r="FH51" s="23"/>
      <c r="FI51" s="23"/>
      <c r="FJ51" s="23"/>
      <c r="FK51" s="23"/>
      <c r="FL51" s="23">
        <f t="shared" si="138"/>
        <v>0</v>
      </c>
    </row>
    <row r="52" spans="1:168" ht="60" x14ac:dyDescent="0.15">
      <c r="A52" s="33">
        <v>45</v>
      </c>
      <c r="B52" s="8">
        <v>3891104</v>
      </c>
      <c r="C52" s="34" t="s">
        <v>67</v>
      </c>
      <c r="D52" s="10" t="s">
        <v>68</v>
      </c>
      <c r="E52" s="8">
        <v>0</v>
      </c>
      <c r="F52" s="7">
        <f t="shared" si="105"/>
        <v>324</v>
      </c>
      <c r="G52" s="7">
        <f t="shared" si="106"/>
        <v>131</v>
      </c>
      <c r="H52" s="7">
        <f t="shared" si="107"/>
        <v>1283800</v>
      </c>
      <c r="I52" s="7">
        <f t="shared" si="108"/>
        <v>131</v>
      </c>
      <c r="J52" s="7">
        <f t="shared" si="109"/>
        <v>193</v>
      </c>
      <c r="K52" s="8">
        <v>44121700</v>
      </c>
      <c r="L52" s="8">
        <v>1609523</v>
      </c>
      <c r="O52" s="26">
        <v>9800</v>
      </c>
      <c r="P52" s="26">
        <f t="shared" si="139"/>
        <v>1283800</v>
      </c>
      <c r="Q52" s="23">
        <v>50</v>
      </c>
      <c r="R52" s="23">
        <v>5</v>
      </c>
      <c r="S52" s="23">
        <f>+Q52-R52</f>
        <v>45</v>
      </c>
      <c r="T52" s="23">
        <f t="shared" si="110"/>
        <v>49000</v>
      </c>
      <c r="U52" s="23">
        <v>10</v>
      </c>
      <c r="V52" s="23">
        <v>6</v>
      </c>
      <c r="W52" s="23">
        <f t="shared" si="140"/>
        <v>4</v>
      </c>
      <c r="X52" s="23">
        <f t="shared" si="111"/>
        <v>58800</v>
      </c>
      <c r="Y52" s="23">
        <v>10</v>
      </c>
      <c r="Z52" s="23">
        <v>6</v>
      </c>
      <c r="AA52" s="23">
        <f t="shared" si="141"/>
        <v>4</v>
      </c>
      <c r="AB52" s="23">
        <f t="shared" si="112"/>
        <v>58800</v>
      </c>
      <c r="AC52" s="23">
        <v>2</v>
      </c>
      <c r="AD52" s="23">
        <v>2</v>
      </c>
      <c r="AE52" s="23">
        <f t="shared" ref="AE52:AE59" si="175">AC52-AD52</f>
        <v>0</v>
      </c>
      <c r="AF52" s="23">
        <f t="shared" si="113"/>
        <v>19600</v>
      </c>
      <c r="AG52" s="23">
        <v>25</v>
      </c>
      <c r="AH52" s="23">
        <v>10</v>
      </c>
      <c r="AI52" s="23">
        <f t="shared" ref="AI52:AI59" si="176">AG52-AH52</f>
        <v>15</v>
      </c>
      <c r="AJ52" s="23">
        <f t="shared" si="114"/>
        <v>98000</v>
      </c>
      <c r="AK52" s="23">
        <v>25</v>
      </c>
      <c r="AL52" s="23">
        <v>10</v>
      </c>
      <c r="AM52" s="23">
        <f t="shared" ref="AM52:AM59" si="177">AK52-AL52</f>
        <v>15</v>
      </c>
      <c r="AN52" s="23">
        <f t="shared" si="115"/>
        <v>98000</v>
      </c>
      <c r="AO52" s="23">
        <v>5</v>
      </c>
      <c r="AP52" s="23">
        <v>5</v>
      </c>
      <c r="AQ52" s="23">
        <f t="shared" si="161"/>
        <v>0</v>
      </c>
      <c r="AR52" s="23">
        <f t="shared" si="116"/>
        <v>49000</v>
      </c>
      <c r="AS52" s="23"/>
      <c r="AT52" s="23"/>
      <c r="AU52" s="23">
        <f t="shared" si="142"/>
        <v>0</v>
      </c>
      <c r="AV52" s="23">
        <f t="shared" si="117"/>
        <v>0</v>
      </c>
      <c r="AW52" s="23">
        <v>10</v>
      </c>
      <c r="AX52" s="23">
        <v>7</v>
      </c>
      <c r="AY52" s="23">
        <f t="shared" si="143"/>
        <v>3</v>
      </c>
      <c r="AZ52" s="23">
        <f t="shared" si="118"/>
        <v>68600</v>
      </c>
      <c r="BA52" s="23">
        <v>21</v>
      </c>
      <c r="BB52" s="23">
        <v>6</v>
      </c>
      <c r="BC52" s="23">
        <f t="shared" si="144"/>
        <v>15</v>
      </c>
      <c r="BD52" s="23">
        <f t="shared" si="119"/>
        <v>58800</v>
      </c>
      <c r="BE52" s="23">
        <v>22</v>
      </c>
      <c r="BF52" s="23">
        <v>22</v>
      </c>
      <c r="BG52" s="23"/>
      <c r="BH52" s="23">
        <f t="shared" si="120"/>
        <v>215600</v>
      </c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>
        <f t="shared" si="121"/>
        <v>0</v>
      </c>
      <c r="BU52" s="23"/>
      <c r="BV52" s="23"/>
      <c r="BW52" s="23"/>
      <c r="BX52" s="23">
        <f t="shared" si="122"/>
        <v>0</v>
      </c>
      <c r="BY52" s="23"/>
      <c r="BZ52" s="23"/>
      <c r="CA52" s="23"/>
      <c r="CB52" s="23">
        <f t="shared" si="166"/>
        <v>0</v>
      </c>
      <c r="CC52" s="23"/>
      <c r="CD52" s="23"/>
      <c r="CE52" s="23"/>
      <c r="CF52" s="23">
        <f t="shared" si="123"/>
        <v>0</v>
      </c>
      <c r="CG52" s="23"/>
      <c r="CH52" s="23"/>
      <c r="CI52" s="23"/>
      <c r="CJ52" s="23"/>
      <c r="CK52" s="23"/>
      <c r="CL52" s="23"/>
      <c r="CM52" s="23"/>
      <c r="CN52" s="23">
        <f t="shared" si="167"/>
        <v>0</v>
      </c>
      <c r="CO52" s="23"/>
      <c r="CP52" s="23"/>
      <c r="CQ52" s="23">
        <f t="shared" si="168"/>
        <v>0</v>
      </c>
      <c r="CR52" s="23">
        <f t="shared" si="169"/>
        <v>0</v>
      </c>
      <c r="CS52" s="23">
        <v>7</v>
      </c>
      <c r="CT52" s="23">
        <v>1</v>
      </c>
      <c r="CU52" s="23">
        <f t="shared" si="148"/>
        <v>6</v>
      </c>
      <c r="CV52" s="23">
        <f t="shared" si="124"/>
        <v>9800</v>
      </c>
      <c r="CW52" s="23">
        <v>2</v>
      </c>
      <c r="CX52" s="23">
        <v>0</v>
      </c>
      <c r="CY52" s="23">
        <f t="shared" si="170"/>
        <v>2</v>
      </c>
      <c r="CZ52" s="23">
        <f>CX52*O52</f>
        <v>0</v>
      </c>
      <c r="DA52" s="23">
        <v>2</v>
      </c>
      <c r="DB52" s="23">
        <v>0</v>
      </c>
      <c r="DC52" s="23">
        <f t="shared" si="171"/>
        <v>2</v>
      </c>
      <c r="DD52" s="23">
        <f t="shared" si="125"/>
        <v>0</v>
      </c>
      <c r="DE52" s="23">
        <v>11</v>
      </c>
      <c r="DF52" s="23">
        <v>0</v>
      </c>
      <c r="DG52" s="23">
        <f t="shared" si="162"/>
        <v>11</v>
      </c>
      <c r="DH52" s="23">
        <f t="shared" si="126"/>
        <v>0</v>
      </c>
      <c r="DI52" s="23">
        <v>13</v>
      </c>
      <c r="DJ52" s="23">
        <v>1</v>
      </c>
      <c r="DK52" s="23">
        <f t="shared" si="149"/>
        <v>12</v>
      </c>
      <c r="DL52" s="23">
        <f t="shared" si="127"/>
        <v>9800</v>
      </c>
      <c r="DM52" s="23">
        <v>10</v>
      </c>
      <c r="DN52" s="23">
        <v>5</v>
      </c>
      <c r="DO52" s="23">
        <f t="shared" si="150"/>
        <v>5</v>
      </c>
      <c r="DP52" s="23">
        <f t="shared" si="128"/>
        <v>49000</v>
      </c>
      <c r="DQ52" s="23">
        <v>15</v>
      </c>
      <c r="DR52" s="23">
        <v>6</v>
      </c>
      <c r="DS52" s="23">
        <f t="shared" si="151"/>
        <v>9</v>
      </c>
      <c r="DT52" s="23">
        <f t="shared" si="129"/>
        <v>58800</v>
      </c>
      <c r="DU52" s="23">
        <v>15</v>
      </c>
      <c r="DV52" s="23">
        <v>4</v>
      </c>
      <c r="DW52" s="23">
        <f t="shared" si="152"/>
        <v>11</v>
      </c>
      <c r="DX52" s="23">
        <f t="shared" si="130"/>
        <v>39200</v>
      </c>
      <c r="DY52" s="23">
        <v>15</v>
      </c>
      <c r="DZ52" s="23">
        <v>5</v>
      </c>
      <c r="EA52" s="23">
        <f t="shared" si="172"/>
        <v>10</v>
      </c>
      <c r="EB52" s="23">
        <f t="shared" si="131"/>
        <v>49000</v>
      </c>
      <c r="EC52" s="23">
        <v>5</v>
      </c>
      <c r="ED52" s="23">
        <v>5</v>
      </c>
      <c r="EE52" s="23">
        <f t="shared" si="153"/>
        <v>0</v>
      </c>
      <c r="EF52" s="23">
        <f t="shared" si="132"/>
        <v>49000</v>
      </c>
      <c r="EG52" s="23">
        <v>4</v>
      </c>
      <c r="EH52" s="23">
        <v>2</v>
      </c>
      <c r="EI52" s="23">
        <f t="shared" si="154"/>
        <v>2</v>
      </c>
      <c r="EJ52" s="23">
        <f t="shared" si="133"/>
        <v>19600</v>
      </c>
      <c r="EK52" s="23"/>
      <c r="EL52" s="23"/>
      <c r="EM52" s="23"/>
      <c r="EN52" s="23">
        <f t="shared" si="134"/>
        <v>0</v>
      </c>
      <c r="EO52" s="23">
        <v>5</v>
      </c>
      <c r="EP52" s="23">
        <v>3</v>
      </c>
      <c r="EQ52" s="23">
        <f t="shared" si="155"/>
        <v>2</v>
      </c>
      <c r="ER52" s="23">
        <f t="shared" si="135"/>
        <v>29400</v>
      </c>
      <c r="ES52" s="23">
        <v>3</v>
      </c>
      <c r="ET52" s="23">
        <v>3</v>
      </c>
      <c r="EU52" s="23">
        <f t="shared" si="156"/>
        <v>0</v>
      </c>
      <c r="EV52" s="23">
        <f t="shared" si="136"/>
        <v>29400</v>
      </c>
      <c r="EW52" s="23">
        <v>20</v>
      </c>
      <c r="EX52" s="23">
        <v>7</v>
      </c>
      <c r="EY52" s="23">
        <f t="shared" si="157"/>
        <v>13</v>
      </c>
      <c r="EZ52" s="23">
        <f t="shared" si="137"/>
        <v>68600</v>
      </c>
      <c r="FA52" s="23"/>
      <c r="FB52" s="23"/>
      <c r="FC52" s="23"/>
      <c r="FD52" s="23">
        <f t="shared" si="174"/>
        <v>0</v>
      </c>
      <c r="FE52" s="23">
        <v>11</v>
      </c>
      <c r="FF52" s="23">
        <v>4</v>
      </c>
      <c r="FG52" s="23">
        <f t="shared" si="159"/>
        <v>7</v>
      </c>
      <c r="FH52" s="23">
        <f t="shared" ref="FH52:FH59" si="178">FF52*O52</f>
        <v>39200</v>
      </c>
      <c r="FI52" s="23">
        <v>6</v>
      </c>
      <c r="FJ52" s="23">
        <v>6</v>
      </c>
      <c r="FK52" s="23">
        <f t="shared" si="160"/>
        <v>0</v>
      </c>
      <c r="FL52" s="23">
        <f t="shared" si="138"/>
        <v>58800</v>
      </c>
    </row>
    <row r="53" spans="1:168" ht="72" x14ac:dyDescent="0.15">
      <c r="A53" s="33">
        <v>46</v>
      </c>
      <c r="B53" s="8">
        <v>3891104</v>
      </c>
      <c r="C53" s="34" t="s">
        <v>69</v>
      </c>
      <c r="D53" s="10" t="s">
        <v>68</v>
      </c>
      <c r="E53" s="8">
        <v>0</v>
      </c>
      <c r="F53" s="7">
        <f t="shared" si="105"/>
        <v>199</v>
      </c>
      <c r="G53" s="7">
        <f t="shared" si="106"/>
        <v>73</v>
      </c>
      <c r="H53" s="7">
        <f t="shared" si="107"/>
        <v>649700</v>
      </c>
      <c r="I53" s="7">
        <f t="shared" si="108"/>
        <v>73</v>
      </c>
      <c r="J53" s="7">
        <f t="shared" si="109"/>
        <v>126</v>
      </c>
      <c r="K53" s="8">
        <v>44121700</v>
      </c>
      <c r="L53" s="8">
        <v>1689640</v>
      </c>
      <c r="O53" s="26">
        <v>8900</v>
      </c>
      <c r="P53" s="26">
        <f t="shared" si="139"/>
        <v>649700</v>
      </c>
      <c r="Q53" s="23">
        <v>50</v>
      </c>
      <c r="R53" s="23">
        <v>5</v>
      </c>
      <c r="S53" s="23">
        <f>+Q53-R53</f>
        <v>45</v>
      </c>
      <c r="T53" s="23">
        <f t="shared" si="110"/>
        <v>44500</v>
      </c>
      <c r="U53" s="23">
        <v>5</v>
      </c>
      <c r="V53" s="23">
        <v>3</v>
      </c>
      <c r="W53" s="23">
        <f t="shared" si="140"/>
        <v>2</v>
      </c>
      <c r="X53" s="23">
        <f t="shared" si="111"/>
        <v>26700</v>
      </c>
      <c r="Y53" s="23">
        <v>2</v>
      </c>
      <c r="Z53" s="23">
        <v>2</v>
      </c>
      <c r="AA53" s="23">
        <f t="shared" si="141"/>
        <v>0</v>
      </c>
      <c r="AB53" s="23">
        <f t="shared" si="112"/>
        <v>17800</v>
      </c>
      <c r="AC53" s="23">
        <v>2</v>
      </c>
      <c r="AD53" s="23">
        <v>1</v>
      </c>
      <c r="AE53" s="23">
        <f t="shared" si="175"/>
        <v>1</v>
      </c>
      <c r="AF53" s="23">
        <f t="shared" si="113"/>
        <v>8900</v>
      </c>
      <c r="AG53" s="23">
        <v>12</v>
      </c>
      <c r="AH53" s="23">
        <v>8</v>
      </c>
      <c r="AI53" s="23">
        <f t="shared" si="176"/>
        <v>4</v>
      </c>
      <c r="AJ53" s="23">
        <f t="shared" si="114"/>
        <v>71200</v>
      </c>
      <c r="AK53" s="23">
        <v>12</v>
      </c>
      <c r="AL53" s="23">
        <v>6</v>
      </c>
      <c r="AM53" s="23">
        <f t="shared" si="177"/>
        <v>6</v>
      </c>
      <c r="AN53" s="23">
        <f t="shared" si="115"/>
        <v>53400</v>
      </c>
      <c r="AO53" s="23"/>
      <c r="AP53" s="23"/>
      <c r="AQ53" s="23"/>
      <c r="AR53" s="23">
        <f t="shared" si="116"/>
        <v>0</v>
      </c>
      <c r="AS53" s="23"/>
      <c r="AT53" s="23"/>
      <c r="AU53" s="23">
        <f t="shared" si="142"/>
        <v>0</v>
      </c>
      <c r="AV53" s="23">
        <f t="shared" si="117"/>
        <v>0</v>
      </c>
      <c r="AW53" s="23">
        <v>10</v>
      </c>
      <c r="AX53" s="23">
        <v>8</v>
      </c>
      <c r="AY53" s="23">
        <f t="shared" si="143"/>
        <v>2</v>
      </c>
      <c r="AZ53" s="23">
        <f t="shared" si="118"/>
        <v>71200</v>
      </c>
      <c r="BA53" s="23">
        <v>12</v>
      </c>
      <c r="BB53" s="23">
        <v>12</v>
      </c>
      <c r="BC53" s="23">
        <f t="shared" si="144"/>
        <v>0</v>
      </c>
      <c r="BD53" s="23">
        <f t="shared" si="119"/>
        <v>106800</v>
      </c>
      <c r="BE53" s="23"/>
      <c r="BF53" s="23"/>
      <c r="BG53" s="23"/>
      <c r="BH53" s="23">
        <f t="shared" si="120"/>
        <v>0</v>
      </c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>
        <f t="shared" si="121"/>
        <v>0</v>
      </c>
      <c r="BU53" s="23"/>
      <c r="BV53" s="23"/>
      <c r="BW53" s="23"/>
      <c r="BX53" s="23">
        <f t="shared" si="122"/>
        <v>0</v>
      </c>
      <c r="BY53" s="23"/>
      <c r="BZ53" s="23"/>
      <c r="CA53" s="23"/>
      <c r="CB53" s="23">
        <f t="shared" si="166"/>
        <v>0</v>
      </c>
      <c r="CC53" s="23"/>
      <c r="CD53" s="23"/>
      <c r="CE53" s="23"/>
      <c r="CF53" s="23">
        <f t="shared" si="123"/>
        <v>0</v>
      </c>
      <c r="CG53" s="23"/>
      <c r="CH53" s="23"/>
      <c r="CI53" s="23"/>
      <c r="CJ53" s="23"/>
      <c r="CK53" s="23"/>
      <c r="CL53" s="23"/>
      <c r="CM53" s="23"/>
      <c r="CN53" s="23">
        <f t="shared" si="167"/>
        <v>0</v>
      </c>
      <c r="CO53" s="23"/>
      <c r="CP53" s="23"/>
      <c r="CQ53" s="23">
        <f t="shared" si="168"/>
        <v>0</v>
      </c>
      <c r="CR53" s="23">
        <f t="shared" si="169"/>
        <v>0</v>
      </c>
      <c r="CS53" s="23">
        <v>7</v>
      </c>
      <c r="CT53" s="23">
        <v>1</v>
      </c>
      <c r="CU53" s="23">
        <f t="shared" si="148"/>
        <v>6</v>
      </c>
      <c r="CV53" s="23">
        <f t="shared" si="124"/>
        <v>8900</v>
      </c>
      <c r="CW53" s="23">
        <v>2</v>
      </c>
      <c r="CX53" s="23">
        <v>1</v>
      </c>
      <c r="CY53" s="23">
        <f t="shared" si="170"/>
        <v>1</v>
      </c>
      <c r="CZ53" s="23">
        <f>CX53*O53</f>
        <v>8900</v>
      </c>
      <c r="DA53" s="23">
        <v>2</v>
      </c>
      <c r="DB53" s="23">
        <v>1</v>
      </c>
      <c r="DC53" s="23">
        <f t="shared" si="171"/>
        <v>1</v>
      </c>
      <c r="DD53" s="23">
        <f t="shared" si="125"/>
        <v>8900</v>
      </c>
      <c r="DE53" s="23">
        <v>1</v>
      </c>
      <c r="DF53" s="23">
        <v>1</v>
      </c>
      <c r="DG53" s="23">
        <f t="shared" si="162"/>
        <v>0</v>
      </c>
      <c r="DH53" s="23">
        <f t="shared" si="126"/>
        <v>8900</v>
      </c>
      <c r="DI53" s="23">
        <v>10</v>
      </c>
      <c r="DJ53" s="23">
        <v>1</v>
      </c>
      <c r="DK53" s="23">
        <f t="shared" si="149"/>
        <v>9</v>
      </c>
      <c r="DL53" s="23">
        <f t="shared" si="127"/>
        <v>8900</v>
      </c>
      <c r="DM53" s="23">
        <v>5</v>
      </c>
      <c r="DN53" s="23">
        <v>1</v>
      </c>
      <c r="DO53" s="23">
        <f t="shared" si="150"/>
        <v>4</v>
      </c>
      <c r="DP53" s="23">
        <f t="shared" si="128"/>
        <v>8900</v>
      </c>
      <c r="DQ53" s="23">
        <v>10</v>
      </c>
      <c r="DR53" s="23">
        <v>1</v>
      </c>
      <c r="DS53" s="23">
        <f t="shared" si="151"/>
        <v>9</v>
      </c>
      <c r="DT53" s="23">
        <f t="shared" si="129"/>
        <v>8900</v>
      </c>
      <c r="DU53" s="23">
        <v>10</v>
      </c>
      <c r="DV53" s="23">
        <v>4</v>
      </c>
      <c r="DW53" s="23">
        <f t="shared" si="152"/>
        <v>6</v>
      </c>
      <c r="DX53" s="23">
        <f t="shared" si="130"/>
        <v>35600</v>
      </c>
      <c r="DY53" s="23">
        <v>5</v>
      </c>
      <c r="DZ53" s="23">
        <v>2</v>
      </c>
      <c r="EA53" s="23">
        <f t="shared" si="172"/>
        <v>3</v>
      </c>
      <c r="EB53" s="23">
        <f t="shared" si="131"/>
        <v>17800</v>
      </c>
      <c r="EC53" s="23">
        <v>10</v>
      </c>
      <c r="ED53" s="23">
        <v>5</v>
      </c>
      <c r="EE53" s="23">
        <f t="shared" si="153"/>
        <v>5</v>
      </c>
      <c r="EF53" s="23">
        <f t="shared" si="132"/>
        <v>44500</v>
      </c>
      <c r="EG53" s="23">
        <v>4</v>
      </c>
      <c r="EH53" s="23">
        <v>1</v>
      </c>
      <c r="EI53" s="23">
        <f t="shared" si="154"/>
        <v>3</v>
      </c>
      <c r="EJ53" s="23">
        <f t="shared" si="133"/>
        <v>8900</v>
      </c>
      <c r="EK53" s="23"/>
      <c r="EL53" s="23"/>
      <c r="EM53" s="23"/>
      <c r="EN53" s="23">
        <f t="shared" si="134"/>
        <v>0</v>
      </c>
      <c r="EO53" s="23">
        <v>5</v>
      </c>
      <c r="EP53" s="23">
        <v>3</v>
      </c>
      <c r="EQ53" s="23">
        <f t="shared" si="155"/>
        <v>2</v>
      </c>
      <c r="ER53" s="23">
        <f t="shared" si="135"/>
        <v>26700</v>
      </c>
      <c r="ES53" s="23"/>
      <c r="ET53" s="23"/>
      <c r="EU53" s="23">
        <f t="shared" si="156"/>
        <v>0</v>
      </c>
      <c r="EV53" s="23">
        <f t="shared" si="136"/>
        <v>0</v>
      </c>
      <c r="EW53" s="23">
        <v>1</v>
      </c>
      <c r="EX53" s="23">
        <v>1</v>
      </c>
      <c r="EY53" s="23">
        <f t="shared" si="157"/>
        <v>0</v>
      </c>
      <c r="EZ53" s="23">
        <f t="shared" si="137"/>
        <v>8900</v>
      </c>
      <c r="FA53" s="23"/>
      <c r="FB53" s="23"/>
      <c r="FC53" s="23"/>
      <c r="FD53" s="23">
        <f t="shared" si="174"/>
        <v>0</v>
      </c>
      <c r="FE53" s="23">
        <v>18</v>
      </c>
      <c r="FF53" s="23">
        <v>1</v>
      </c>
      <c r="FG53" s="23">
        <f t="shared" si="159"/>
        <v>17</v>
      </c>
      <c r="FH53" s="23">
        <f t="shared" si="178"/>
        <v>8900</v>
      </c>
      <c r="FI53" s="23">
        <v>4</v>
      </c>
      <c r="FJ53" s="23">
        <v>4</v>
      </c>
      <c r="FK53" s="23">
        <f t="shared" si="160"/>
        <v>0</v>
      </c>
      <c r="FL53" s="23">
        <f t="shared" si="138"/>
        <v>35600</v>
      </c>
    </row>
    <row r="54" spans="1:168" ht="24" x14ac:dyDescent="0.15">
      <c r="A54" s="33">
        <v>47</v>
      </c>
      <c r="B54" s="8">
        <v>3891108</v>
      </c>
      <c r="C54" s="9" t="s">
        <v>70</v>
      </c>
      <c r="D54" s="10" t="s">
        <v>71</v>
      </c>
      <c r="E54" s="8">
        <v>0</v>
      </c>
      <c r="F54" s="7">
        <f t="shared" si="105"/>
        <v>94</v>
      </c>
      <c r="G54" s="7">
        <f t="shared" si="106"/>
        <v>57</v>
      </c>
      <c r="H54" s="7">
        <f t="shared" si="107"/>
        <v>28500</v>
      </c>
      <c r="I54" s="7">
        <f t="shared" si="108"/>
        <v>57</v>
      </c>
      <c r="J54" s="7">
        <f t="shared" si="109"/>
        <v>37</v>
      </c>
      <c r="K54" s="8">
        <v>44121900</v>
      </c>
      <c r="L54" s="8">
        <v>1300148</v>
      </c>
      <c r="O54" s="26">
        <v>500</v>
      </c>
      <c r="P54" s="26">
        <f t="shared" si="139"/>
        <v>28500</v>
      </c>
      <c r="Q54" s="23"/>
      <c r="R54" s="23"/>
      <c r="S54" s="23"/>
      <c r="T54" s="23">
        <f t="shared" si="110"/>
        <v>0</v>
      </c>
      <c r="U54" s="23"/>
      <c r="V54" s="23"/>
      <c r="W54" s="23"/>
      <c r="X54" s="23">
        <f t="shared" si="111"/>
        <v>0</v>
      </c>
      <c r="Y54" s="23"/>
      <c r="Z54" s="23"/>
      <c r="AA54" s="23"/>
      <c r="AB54" s="23">
        <f t="shared" si="112"/>
        <v>0</v>
      </c>
      <c r="AC54" s="23"/>
      <c r="AD54" s="23"/>
      <c r="AE54" s="23"/>
      <c r="AF54" s="23">
        <f t="shared" si="113"/>
        <v>0</v>
      </c>
      <c r="AG54" s="23"/>
      <c r="AH54" s="23"/>
      <c r="AI54" s="23"/>
      <c r="AJ54" s="23">
        <f t="shared" si="114"/>
        <v>0</v>
      </c>
      <c r="AK54" s="23"/>
      <c r="AL54" s="23"/>
      <c r="AM54" s="23"/>
      <c r="AN54" s="23">
        <f t="shared" si="115"/>
        <v>0</v>
      </c>
      <c r="AO54" s="23">
        <v>6</v>
      </c>
      <c r="AP54" s="23">
        <v>6</v>
      </c>
      <c r="AQ54" s="23">
        <f t="shared" si="161"/>
        <v>0</v>
      </c>
      <c r="AR54" s="23">
        <f t="shared" si="116"/>
        <v>3000</v>
      </c>
      <c r="AS54" s="23"/>
      <c r="AT54" s="23"/>
      <c r="AU54" s="23"/>
      <c r="AV54" s="23">
        <f t="shared" si="117"/>
        <v>0</v>
      </c>
      <c r="AW54" s="23"/>
      <c r="AX54" s="23"/>
      <c r="AY54" s="23"/>
      <c r="AZ54" s="23">
        <f t="shared" si="118"/>
        <v>0</v>
      </c>
      <c r="BA54" s="23"/>
      <c r="BB54" s="23"/>
      <c r="BC54" s="23"/>
      <c r="BD54" s="23">
        <f t="shared" si="119"/>
        <v>0</v>
      </c>
      <c r="BE54" s="23">
        <v>7</v>
      </c>
      <c r="BF54" s="23">
        <v>7</v>
      </c>
      <c r="BG54" s="23">
        <f t="shared" si="145"/>
        <v>0</v>
      </c>
      <c r="BH54" s="23">
        <f t="shared" si="120"/>
        <v>3500</v>
      </c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>
        <f t="shared" si="121"/>
        <v>0</v>
      </c>
      <c r="BU54" s="23">
        <v>2</v>
      </c>
      <c r="BV54" s="23">
        <v>2</v>
      </c>
      <c r="BW54" s="23">
        <f t="shared" si="147"/>
        <v>0</v>
      </c>
      <c r="BX54" s="23">
        <f t="shared" si="122"/>
        <v>1000</v>
      </c>
      <c r="BY54" s="23"/>
      <c r="BZ54" s="23"/>
      <c r="CA54" s="23"/>
      <c r="CB54" s="23">
        <f t="shared" si="166"/>
        <v>0</v>
      </c>
      <c r="CC54" s="23"/>
      <c r="CD54" s="23"/>
      <c r="CE54" s="23"/>
      <c r="CF54" s="23">
        <f t="shared" si="123"/>
        <v>0</v>
      </c>
      <c r="CG54" s="23"/>
      <c r="CH54" s="23"/>
      <c r="CI54" s="23"/>
      <c r="CJ54" s="23"/>
      <c r="CK54" s="23"/>
      <c r="CL54" s="23"/>
      <c r="CM54" s="23"/>
      <c r="CN54" s="23">
        <f t="shared" si="167"/>
        <v>0</v>
      </c>
      <c r="CO54" s="23"/>
      <c r="CP54" s="23"/>
      <c r="CQ54" s="23">
        <f t="shared" si="168"/>
        <v>0</v>
      </c>
      <c r="CR54" s="23">
        <f t="shared" si="169"/>
        <v>0</v>
      </c>
      <c r="CS54" s="23">
        <v>5</v>
      </c>
      <c r="CT54" s="23">
        <v>5</v>
      </c>
      <c r="CU54" s="23">
        <f t="shared" si="148"/>
        <v>0</v>
      </c>
      <c r="CV54" s="23">
        <f t="shared" si="124"/>
        <v>2500</v>
      </c>
      <c r="CW54" s="23"/>
      <c r="CX54" s="23"/>
      <c r="CY54" s="23"/>
      <c r="CZ54" s="23"/>
      <c r="DA54" s="23"/>
      <c r="DB54" s="23"/>
      <c r="DC54" s="23"/>
      <c r="DD54" s="23">
        <f t="shared" si="125"/>
        <v>0</v>
      </c>
      <c r="DE54" s="23"/>
      <c r="DF54" s="23"/>
      <c r="DG54" s="23"/>
      <c r="DH54" s="23">
        <f t="shared" si="126"/>
        <v>0</v>
      </c>
      <c r="DI54" s="23">
        <v>10</v>
      </c>
      <c r="DJ54" s="23">
        <v>3</v>
      </c>
      <c r="DK54" s="23">
        <f t="shared" si="149"/>
        <v>7</v>
      </c>
      <c r="DL54" s="23">
        <f t="shared" si="127"/>
        <v>1500</v>
      </c>
      <c r="DM54" s="23">
        <v>10</v>
      </c>
      <c r="DN54" s="23">
        <v>9</v>
      </c>
      <c r="DO54" s="23">
        <f t="shared" si="150"/>
        <v>1</v>
      </c>
      <c r="DP54" s="23">
        <f t="shared" si="128"/>
        <v>4500</v>
      </c>
      <c r="DQ54" s="23">
        <v>15</v>
      </c>
      <c r="DR54" s="23">
        <v>8</v>
      </c>
      <c r="DS54" s="23">
        <f t="shared" si="151"/>
        <v>7</v>
      </c>
      <c r="DT54" s="23">
        <f t="shared" si="129"/>
        <v>4000</v>
      </c>
      <c r="DU54" s="23">
        <v>15</v>
      </c>
      <c r="DV54" s="23">
        <v>3</v>
      </c>
      <c r="DW54" s="23">
        <f t="shared" si="152"/>
        <v>12</v>
      </c>
      <c r="DX54" s="23">
        <f t="shared" si="130"/>
        <v>1500</v>
      </c>
      <c r="DY54" s="23">
        <v>15</v>
      </c>
      <c r="DZ54" s="23">
        <v>5</v>
      </c>
      <c r="EA54" s="23">
        <f t="shared" si="172"/>
        <v>10</v>
      </c>
      <c r="EB54" s="23">
        <f t="shared" si="131"/>
        <v>2500</v>
      </c>
      <c r="EC54" s="23"/>
      <c r="ED54" s="23"/>
      <c r="EE54" s="23"/>
      <c r="EF54" s="23">
        <f t="shared" si="132"/>
        <v>0</v>
      </c>
      <c r="EG54" s="23"/>
      <c r="EH54" s="23"/>
      <c r="EI54" s="23"/>
      <c r="EJ54" s="23">
        <f t="shared" si="133"/>
        <v>0</v>
      </c>
      <c r="EK54" s="23"/>
      <c r="EL54" s="23"/>
      <c r="EM54" s="23"/>
      <c r="EN54" s="23">
        <f t="shared" si="134"/>
        <v>0</v>
      </c>
      <c r="EO54" s="23">
        <v>5</v>
      </c>
      <c r="EP54" s="23">
        <v>5</v>
      </c>
      <c r="EQ54" s="23">
        <f t="shared" si="155"/>
        <v>0</v>
      </c>
      <c r="ER54" s="23">
        <f t="shared" si="135"/>
        <v>2500</v>
      </c>
      <c r="ES54" s="23"/>
      <c r="ET54" s="23"/>
      <c r="EU54" s="23"/>
      <c r="EV54" s="23">
        <f t="shared" si="136"/>
        <v>0</v>
      </c>
      <c r="EW54" s="23"/>
      <c r="EX54" s="23"/>
      <c r="EY54" s="23"/>
      <c r="EZ54" s="23">
        <f t="shared" si="137"/>
        <v>0</v>
      </c>
      <c r="FA54" s="23"/>
      <c r="FB54" s="23"/>
      <c r="FC54" s="23"/>
      <c r="FD54" s="23">
        <f t="shared" si="174"/>
        <v>0</v>
      </c>
      <c r="FE54" s="23"/>
      <c r="FF54" s="23"/>
      <c r="FG54" s="23"/>
      <c r="FH54" s="23">
        <f t="shared" si="178"/>
        <v>0</v>
      </c>
      <c r="FI54" s="23">
        <v>4</v>
      </c>
      <c r="FJ54" s="23">
        <v>4</v>
      </c>
      <c r="FK54" s="23">
        <f t="shared" si="160"/>
        <v>0</v>
      </c>
      <c r="FL54" s="23">
        <f t="shared" si="138"/>
        <v>2000</v>
      </c>
    </row>
    <row r="55" spans="1:168" ht="24" x14ac:dyDescent="0.15">
      <c r="A55" s="33">
        <v>48</v>
      </c>
      <c r="B55" s="8">
        <v>3891108</v>
      </c>
      <c r="C55" s="9" t="s">
        <v>72</v>
      </c>
      <c r="D55" s="10" t="s">
        <v>71</v>
      </c>
      <c r="E55" s="8">
        <v>0</v>
      </c>
      <c r="F55" s="7">
        <f t="shared" si="105"/>
        <v>21</v>
      </c>
      <c r="G55" s="7">
        <f t="shared" si="106"/>
        <v>16</v>
      </c>
      <c r="H55" s="7">
        <f t="shared" si="107"/>
        <v>8000</v>
      </c>
      <c r="I55" s="7">
        <f t="shared" si="108"/>
        <v>16</v>
      </c>
      <c r="J55" s="7">
        <f t="shared" si="109"/>
        <v>5</v>
      </c>
      <c r="K55" s="8">
        <v>43202000</v>
      </c>
      <c r="L55" s="8">
        <v>1439849</v>
      </c>
      <c r="O55" s="26">
        <v>500</v>
      </c>
      <c r="P55" s="26">
        <f t="shared" si="139"/>
        <v>8000</v>
      </c>
      <c r="Q55" s="23"/>
      <c r="R55" s="23"/>
      <c r="S55" s="23"/>
      <c r="T55" s="23">
        <f t="shared" si="110"/>
        <v>0</v>
      </c>
      <c r="U55" s="23"/>
      <c r="V55" s="23"/>
      <c r="W55" s="23"/>
      <c r="X55" s="23">
        <f t="shared" si="111"/>
        <v>0</v>
      </c>
      <c r="Y55" s="23"/>
      <c r="Z55" s="23"/>
      <c r="AA55" s="23"/>
      <c r="AB55" s="23">
        <f t="shared" si="112"/>
        <v>0</v>
      </c>
      <c r="AC55" s="23"/>
      <c r="AD55" s="23"/>
      <c r="AE55" s="23"/>
      <c r="AF55" s="23">
        <f t="shared" si="113"/>
        <v>0</v>
      </c>
      <c r="AG55" s="23"/>
      <c r="AH55" s="23"/>
      <c r="AI55" s="23"/>
      <c r="AJ55" s="23">
        <f t="shared" si="114"/>
        <v>0</v>
      </c>
      <c r="AK55" s="23"/>
      <c r="AL55" s="23"/>
      <c r="AM55" s="23"/>
      <c r="AN55" s="23">
        <f t="shared" si="115"/>
        <v>0</v>
      </c>
      <c r="AO55" s="23">
        <v>5</v>
      </c>
      <c r="AP55" s="23">
        <v>5</v>
      </c>
      <c r="AQ55" s="23">
        <f t="shared" si="161"/>
        <v>0</v>
      </c>
      <c r="AR55" s="23">
        <f t="shared" si="116"/>
        <v>2500</v>
      </c>
      <c r="AS55" s="23"/>
      <c r="AT55" s="23"/>
      <c r="AU55" s="23"/>
      <c r="AV55" s="23">
        <f t="shared" si="117"/>
        <v>0</v>
      </c>
      <c r="AW55" s="23"/>
      <c r="AX55" s="23"/>
      <c r="AY55" s="23"/>
      <c r="AZ55" s="23">
        <f t="shared" si="118"/>
        <v>0</v>
      </c>
      <c r="BA55" s="23"/>
      <c r="BB55" s="23"/>
      <c r="BC55" s="23"/>
      <c r="BD55" s="23">
        <f t="shared" si="119"/>
        <v>0</v>
      </c>
      <c r="BE55" s="23">
        <v>6</v>
      </c>
      <c r="BF55" s="23">
        <v>6</v>
      </c>
      <c r="BG55" s="23">
        <f t="shared" si="145"/>
        <v>0</v>
      </c>
      <c r="BH55" s="23">
        <f t="shared" si="120"/>
        <v>3000</v>
      </c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>
        <f t="shared" si="121"/>
        <v>0</v>
      </c>
      <c r="BU55" s="23"/>
      <c r="BV55" s="23"/>
      <c r="BW55" s="23"/>
      <c r="BX55" s="23">
        <f t="shared" si="122"/>
        <v>0</v>
      </c>
      <c r="BY55" s="23"/>
      <c r="BZ55" s="23"/>
      <c r="CA55" s="23"/>
      <c r="CB55" s="23">
        <f t="shared" si="166"/>
        <v>0</v>
      </c>
      <c r="CC55" s="23"/>
      <c r="CD55" s="23"/>
      <c r="CE55" s="23"/>
      <c r="CF55" s="23">
        <f t="shared" si="123"/>
        <v>0</v>
      </c>
      <c r="CG55" s="23"/>
      <c r="CH55" s="23"/>
      <c r="CI55" s="23"/>
      <c r="CJ55" s="23">
        <f>CH55*O55</f>
        <v>0</v>
      </c>
      <c r="CK55" s="23"/>
      <c r="CL55" s="23"/>
      <c r="CM55" s="23"/>
      <c r="CN55" s="23">
        <f t="shared" si="167"/>
        <v>0</v>
      </c>
      <c r="CO55" s="23"/>
      <c r="CP55" s="23"/>
      <c r="CQ55" s="23">
        <f t="shared" si="168"/>
        <v>0</v>
      </c>
      <c r="CR55" s="23">
        <f t="shared" si="169"/>
        <v>0</v>
      </c>
      <c r="CS55" s="23"/>
      <c r="CT55" s="23"/>
      <c r="CU55" s="23"/>
      <c r="CV55" s="23">
        <f t="shared" si="124"/>
        <v>0</v>
      </c>
      <c r="CW55" s="23"/>
      <c r="CX55" s="23"/>
      <c r="CY55" s="23"/>
      <c r="CZ55" s="23"/>
      <c r="DA55" s="23"/>
      <c r="DB55" s="23"/>
      <c r="DC55" s="23"/>
      <c r="DD55" s="23">
        <f t="shared" si="125"/>
        <v>0</v>
      </c>
      <c r="DE55" s="23"/>
      <c r="DF55" s="23"/>
      <c r="DG55" s="23"/>
      <c r="DH55" s="23">
        <f t="shared" si="126"/>
        <v>0</v>
      </c>
      <c r="DI55" s="23">
        <v>5</v>
      </c>
      <c r="DJ55" s="23">
        <v>0</v>
      </c>
      <c r="DK55" s="23">
        <f t="shared" si="149"/>
        <v>5</v>
      </c>
      <c r="DL55" s="23">
        <f t="shared" si="127"/>
        <v>0</v>
      </c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>
        <f t="shared" si="131"/>
        <v>0</v>
      </c>
      <c r="EC55" s="23"/>
      <c r="ED55" s="23"/>
      <c r="EE55" s="23"/>
      <c r="EF55" s="23">
        <f t="shared" si="132"/>
        <v>0</v>
      </c>
      <c r="EG55" s="23"/>
      <c r="EH55" s="23"/>
      <c r="EI55" s="23"/>
      <c r="EJ55" s="23">
        <f t="shared" si="133"/>
        <v>0</v>
      </c>
      <c r="EK55" s="23"/>
      <c r="EL55" s="23"/>
      <c r="EM55" s="23"/>
      <c r="EN55" s="23">
        <f t="shared" si="134"/>
        <v>0</v>
      </c>
      <c r="EO55" s="23">
        <v>5</v>
      </c>
      <c r="EP55" s="23">
        <v>5</v>
      </c>
      <c r="EQ55" s="23">
        <f t="shared" si="155"/>
        <v>0</v>
      </c>
      <c r="ER55" s="23">
        <f t="shared" si="135"/>
        <v>2500</v>
      </c>
      <c r="ES55" s="23"/>
      <c r="ET55" s="23"/>
      <c r="EU55" s="23"/>
      <c r="EV55" s="23">
        <f t="shared" si="136"/>
        <v>0</v>
      </c>
      <c r="EW55" s="23"/>
      <c r="EX55" s="23"/>
      <c r="EY55" s="23"/>
      <c r="EZ55" s="23">
        <f t="shared" si="137"/>
        <v>0</v>
      </c>
      <c r="FA55" s="23"/>
      <c r="FB55" s="23"/>
      <c r="FC55" s="23"/>
      <c r="FD55" s="23">
        <f t="shared" si="174"/>
        <v>0</v>
      </c>
      <c r="FE55" s="23"/>
      <c r="FF55" s="23"/>
      <c r="FG55" s="23"/>
      <c r="FH55" s="23">
        <f t="shared" si="178"/>
        <v>0</v>
      </c>
      <c r="FI55" s="23"/>
      <c r="FJ55" s="23"/>
      <c r="FK55" s="23"/>
      <c r="FL55" s="23">
        <f t="shared" si="138"/>
        <v>0</v>
      </c>
    </row>
    <row r="56" spans="1:168" ht="24" x14ac:dyDescent="0.15">
      <c r="A56" s="33">
        <v>49</v>
      </c>
      <c r="B56" s="8">
        <v>3891108</v>
      </c>
      <c r="C56" s="9" t="s">
        <v>73</v>
      </c>
      <c r="D56" s="10" t="s">
        <v>74</v>
      </c>
      <c r="E56" s="8">
        <v>0</v>
      </c>
      <c r="F56" s="7">
        <f t="shared" si="105"/>
        <v>70</v>
      </c>
      <c r="G56" s="7">
        <f t="shared" si="106"/>
        <v>25</v>
      </c>
      <c r="H56" s="7">
        <f t="shared" si="107"/>
        <v>62500</v>
      </c>
      <c r="I56" s="7">
        <f t="shared" si="108"/>
        <v>25</v>
      </c>
      <c r="J56" s="7">
        <f t="shared" si="109"/>
        <v>45</v>
      </c>
      <c r="K56" s="10">
        <v>44121900</v>
      </c>
      <c r="L56" s="8">
        <v>1011510</v>
      </c>
      <c r="O56" s="26">
        <v>2500</v>
      </c>
      <c r="P56" s="26">
        <f t="shared" si="139"/>
        <v>62500</v>
      </c>
      <c r="Q56" s="23"/>
      <c r="R56" s="23"/>
      <c r="S56" s="23"/>
      <c r="T56" s="23">
        <f t="shared" si="110"/>
        <v>0</v>
      </c>
      <c r="U56" s="23"/>
      <c r="V56" s="23"/>
      <c r="W56" s="23"/>
      <c r="X56" s="23">
        <f t="shared" si="111"/>
        <v>0</v>
      </c>
      <c r="Y56" s="23">
        <v>2</v>
      </c>
      <c r="Z56" s="23">
        <v>2</v>
      </c>
      <c r="AA56" s="23">
        <f t="shared" si="141"/>
        <v>0</v>
      </c>
      <c r="AB56" s="23">
        <f t="shared" si="112"/>
        <v>5000</v>
      </c>
      <c r="AC56" s="23"/>
      <c r="AD56" s="23"/>
      <c r="AE56" s="23"/>
      <c r="AF56" s="23">
        <f t="shared" si="113"/>
        <v>0</v>
      </c>
      <c r="AG56" s="23"/>
      <c r="AH56" s="23"/>
      <c r="AI56" s="23"/>
      <c r="AJ56" s="23">
        <f t="shared" si="114"/>
        <v>0</v>
      </c>
      <c r="AK56" s="23"/>
      <c r="AL56" s="23"/>
      <c r="AM56" s="23"/>
      <c r="AN56" s="23">
        <f t="shared" si="115"/>
        <v>0</v>
      </c>
      <c r="AO56" s="23">
        <v>5</v>
      </c>
      <c r="AP56" s="23">
        <v>5</v>
      </c>
      <c r="AQ56" s="23">
        <f t="shared" si="161"/>
        <v>0</v>
      </c>
      <c r="AR56" s="23">
        <f t="shared" si="116"/>
        <v>12500</v>
      </c>
      <c r="AS56" s="23"/>
      <c r="AT56" s="23"/>
      <c r="AU56" s="23"/>
      <c r="AV56" s="23">
        <f t="shared" si="117"/>
        <v>0</v>
      </c>
      <c r="AW56" s="23"/>
      <c r="AX56" s="23"/>
      <c r="AY56" s="23"/>
      <c r="AZ56" s="23">
        <f t="shared" si="118"/>
        <v>0</v>
      </c>
      <c r="BA56" s="23"/>
      <c r="BB56" s="23"/>
      <c r="BC56" s="23"/>
      <c r="BD56" s="23">
        <f t="shared" si="119"/>
        <v>0</v>
      </c>
      <c r="BE56" s="23"/>
      <c r="BF56" s="23"/>
      <c r="BG56" s="23"/>
      <c r="BH56" s="23">
        <f t="shared" si="120"/>
        <v>0</v>
      </c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>
        <f t="shared" si="121"/>
        <v>0</v>
      </c>
      <c r="BU56" s="23">
        <v>1</v>
      </c>
      <c r="BV56" s="23">
        <v>0</v>
      </c>
      <c r="BW56" s="23">
        <f t="shared" si="147"/>
        <v>1</v>
      </c>
      <c r="BX56" s="23">
        <f t="shared" si="122"/>
        <v>0</v>
      </c>
      <c r="BY56" s="23"/>
      <c r="BZ56" s="23"/>
      <c r="CA56" s="23"/>
      <c r="CB56" s="23">
        <f t="shared" si="166"/>
        <v>0</v>
      </c>
      <c r="CC56" s="23"/>
      <c r="CD56" s="23"/>
      <c r="CE56" s="23"/>
      <c r="CF56" s="23">
        <f t="shared" si="123"/>
        <v>0</v>
      </c>
      <c r="CG56" s="23"/>
      <c r="CH56" s="23"/>
      <c r="CI56" s="23"/>
      <c r="CJ56" s="23">
        <f>CH56*O56</f>
        <v>0</v>
      </c>
      <c r="CK56" s="23"/>
      <c r="CL56" s="23"/>
      <c r="CM56" s="23"/>
      <c r="CN56" s="23">
        <f t="shared" si="167"/>
        <v>0</v>
      </c>
      <c r="CO56" s="23"/>
      <c r="CP56" s="23"/>
      <c r="CQ56" s="23">
        <f t="shared" si="168"/>
        <v>0</v>
      </c>
      <c r="CR56" s="23">
        <f t="shared" si="169"/>
        <v>0</v>
      </c>
      <c r="CS56" s="23">
        <v>5</v>
      </c>
      <c r="CT56" s="23">
        <v>0</v>
      </c>
      <c r="CU56" s="23">
        <f t="shared" si="148"/>
        <v>5</v>
      </c>
      <c r="CV56" s="23">
        <f t="shared" si="124"/>
        <v>0</v>
      </c>
      <c r="CW56" s="23"/>
      <c r="CX56" s="23"/>
      <c r="CY56" s="23"/>
      <c r="CZ56" s="23"/>
      <c r="DA56" s="23"/>
      <c r="DB56" s="23"/>
      <c r="DC56" s="23"/>
      <c r="DD56" s="23">
        <f t="shared" si="125"/>
        <v>0</v>
      </c>
      <c r="DE56" s="23"/>
      <c r="DF56" s="23"/>
      <c r="DG56" s="23"/>
      <c r="DH56" s="23">
        <f t="shared" si="126"/>
        <v>0</v>
      </c>
      <c r="DI56" s="23">
        <v>8</v>
      </c>
      <c r="DJ56" s="23">
        <v>0</v>
      </c>
      <c r="DK56" s="23">
        <f t="shared" si="149"/>
        <v>8</v>
      </c>
      <c r="DL56" s="23">
        <f t="shared" si="127"/>
        <v>0</v>
      </c>
      <c r="DM56" s="23">
        <v>10</v>
      </c>
      <c r="DN56" s="23">
        <v>5</v>
      </c>
      <c r="DO56" s="23">
        <f t="shared" si="150"/>
        <v>5</v>
      </c>
      <c r="DP56" s="23">
        <f>DN56*O56</f>
        <v>12500</v>
      </c>
      <c r="DQ56" s="23">
        <v>10</v>
      </c>
      <c r="DR56" s="23">
        <v>1</v>
      </c>
      <c r="DS56" s="23">
        <f t="shared" si="151"/>
        <v>9</v>
      </c>
      <c r="DT56" s="23">
        <f>DR56*O56</f>
        <v>2500</v>
      </c>
      <c r="DU56" s="23">
        <v>10</v>
      </c>
      <c r="DV56" s="23">
        <v>1</v>
      </c>
      <c r="DW56" s="23">
        <f t="shared" si="152"/>
        <v>9</v>
      </c>
      <c r="DX56" s="23">
        <f>DV56*O56</f>
        <v>2500</v>
      </c>
      <c r="DY56" s="23">
        <v>10</v>
      </c>
      <c r="DZ56" s="23">
        <v>5</v>
      </c>
      <c r="EA56" s="23">
        <f t="shared" si="172"/>
        <v>5</v>
      </c>
      <c r="EB56" s="23">
        <f t="shared" si="131"/>
        <v>12500</v>
      </c>
      <c r="EC56" s="23"/>
      <c r="ED56" s="23"/>
      <c r="EE56" s="23"/>
      <c r="EF56" s="23">
        <f t="shared" si="132"/>
        <v>0</v>
      </c>
      <c r="EG56" s="23"/>
      <c r="EH56" s="23"/>
      <c r="EI56" s="23"/>
      <c r="EJ56" s="23">
        <f t="shared" si="133"/>
        <v>0</v>
      </c>
      <c r="EK56" s="23"/>
      <c r="EL56" s="23"/>
      <c r="EM56" s="23"/>
      <c r="EN56" s="23">
        <f t="shared" si="134"/>
        <v>0</v>
      </c>
      <c r="EO56" s="23">
        <v>5</v>
      </c>
      <c r="EP56" s="23">
        <v>3</v>
      </c>
      <c r="EQ56" s="23">
        <f t="shared" si="155"/>
        <v>2</v>
      </c>
      <c r="ER56" s="23">
        <f t="shared" si="135"/>
        <v>7500</v>
      </c>
      <c r="ES56" s="23"/>
      <c r="ET56" s="23"/>
      <c r="EU56" s="23"/>
      <c r="EV56" s="23">
        <f t="shared" si="136"/>
        <v>0</v>
      </c>
      <c r="EW56" s="23"/>
      <c r="EX56" s="23"/>
      <c r="EY56" s="23"/>
      <c r="EZ56" s="23">
        <f t="shared" si="137"/>
        <v>0</v>
      </c>
      <c r="FA56" s="23"/>
      <c r="FB56" s="23"/>
      <c r="FC56" s="23"/>
      <c r="FD56" s="23">
        <f t="shared" si="174"/>
        <v>0</v>
      </c>
      <c r="FE56" s="23"/>
      <c r="FF56" s="23"/>
      <c r="FG56" s="23"/>
      <c r="FH56" s="23">
        <f t="shared" si="178"/>
        <v>0</v>
      </c>
      <c r="FI56" s="23">
        <v>4</v>
      </c>
      <c r="FJ56" s="23">
        <v>3</v>
      </c>
      <c r="FK56" s="23">
        <f t="shared" si="160"/>
        <v>1</v>
      </c>
      <c r="FL56" s="23">
        <f t="shared" si="138"/>
        <v>7500</v>
      </c>
    </row>
    <row r="57" spans="1:168" ht="36.75" customHeight="1" x14ac:dyDescent="0.15">
      <c r="A57" s="33">
        <v>50</v>
      </c>
      <c r="B57" s="8">
        <v>3891111</v>
      </c>
      <c r="C57" s="9" t="s">
        <v>75</v>
      </c>
      <c r="D57" s="10" t="s">
        <v>76</v>
      </c>
      <c r="E57" s="8">
        <v>0</v>
      </c>
      <c r="F57" s="7">
        <f t="shared" si="105"/>
        <v>39</v>
      </c>
      <c r="G57" s="7">
        <f t="shared" si="106"/>
        <v>21</v>
      </c>
      <c r="H57" s="7">
        <f t="shared" si="107"/>
        <v>121800</v>
      </c>
      <c r="I57" s="7">
        <f t="shared" si="108"/>
        <v>21</v>
      </c>
      <c r="J57" s="7">
        <f t="shared" si="109"/>
        <v>18</v>
      </c>
      <c r="K57" s="10">
        <v>44127600</v>
      </c>
      <c r="L57" s="8">
        <v>1300148</v>
      </c>
      <c r="O57" s="26">
        <v>5800</v>
      </c>
      <c r="P57" s="26">
        <f t="shared" si="139"/>
        <v>121800</v>
      </c>
      <c r="Q57" s="23"/>
      <c r="R57" s="23"/>
      <c r="S57" s="23"/>
      <c r="T57" s="23">
        <f t="shared" si="110"/>
        <v>0</v>
      </c>
      <c r="U57" s="23"/>
      <c r="V57" s="23"/>
      <c r="W57" s="23"/>
      <c r="X57" s="23">
        <f t="shared" si="111"/>
        <v>0</v>
      </c>
      <c r="Y57" s="23">
        <v>6</v>
      </c>
      <c r="Z57" s="23">
        <v>3</v>
      </c>
      <c r="AA57" s="23">
        <f t="shared" si="141"/>
        <v>3</v>
      </c>
      <c r="AB57" s="23">
        <f t="shared" si="112"/>
        <v>17400</v>
      </c>
      <c r="AC57" s="23"/>
      <c r="AD57" s="23"/>
      <c r="AE57" s="23"/>
      <c r="AF57" s="23">
        <f t="shared" si="113"/>
        <v>0</v>
      </c>
      <c r="AG57" s="23"/>
      <c r="AH57" s="23"/>
      <c r="AI57" s="23">
        <f t="shared" si="176"/>
        <v>0</v>
      </c>
      <c r="AJ57" s="23">
        <f t="shared" si="114"/>
        <v>0</v>
      </c>
      <c r="AK57" s="23"/>
      <c r="AL57" s="23"/>
      <c r="AM57" s="23"/>
      <c r="AN57" s="23">
        <f t="shared" si="115"/>
        <v>0</v>
      </c>
      <c r="AO57" s="23">
        <v>5</v>
      </c>
      <c r="AP57" s="23">
        <v>5</v>
      </c>
      <c r="AQ57" s="23">
        <f t="shared" si="161"/>
        <v>0</v>
      </c>
      <c r="AR57" s="23">
        <f t="shared" si="116"/>
        <v>29000</v>
      </c>
      <c r="AS57" s="23"/>
      <c r="AT57" s="23"/>
      <c r="AU57" s="23">
        <f t="shared" si="142"/>
        <v>0</v>
      </c>
      <c r="AV57" s="23">
        <f t="shared" si="117"/>
        <v>0</v>
      </c>
      <c r="AW57" s="23"/>
      <c r="AX57" s="23"/>
      <c r="AY57" s="23">
        <f t="shared" si="143"/>
        <v>0</v>
      </c>
      <c r="AZ57" s="23">
        <f t="shared" si="118"/>
        <v>0</v>
      </c>
      <c r="BA57" s="23"/>
      <c r="BB57" s="23"/>
      <c r="BC57" s="23">
        <f t="shared" si="144"/>
        <v>0</v>
      </c>
      <c r="BD57" s="23">
        <f t="shared" si="119"/>
        <v>0</v>
      </c>
      <c r="BE57" s="23"/>
      <c r="BF57" s="23"/>
      <c r="BG57" s="23"/>
      <c r="BH57" s="23">
        <f t="shared" si="120"/>
        <v>0</v>
      </c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>
        <f t="shared" si="121"/>
        <v>0</v>
      </c>
      <c r="BU57" s="23"/>
      <c r="BV57" s="23"/>
      <c r="BW57" s="23"/>
      <c r="BX57" s="23">
        <f t="shared" si="122"/>
        <v>0</v>
      </c>
      <c r="BY57" s="23"/>
      <c r="BZ57" s="23"/>
      <c r="CA57" s="23"/>
      <c r="CB57" s="23">
        <f t="shared" si="166"/>
        <v>0</v>
      </c>
      <c r="CC57" s="23"/>
      <c r="CD57" s="23"/>
      <c r="CE57" s="23"/>
      <c r="CF57" s="23">
        <f t="shared" si="123"/>
        <v>0</v>
      </c>
      <c r="CG57" s="23"/>
      <c r="CH57" s="23"/>
      <c r="CI57" s="23"/>
      <c r="CJ57" s="23">
        <f>CH57*O57</f>
        <v>0</v>
      </c>
      <c r="CK57" s="23"/>
      <c r="CL57" s="23"/>
      <c r="CM57" s="23"/>
      <c r="CN57" s="23">
        <f t="shared" si="167"/>
        <v>0</v>
      </c>
      <c r="CO57" s="23"/>
      <c r="CP57" s="23"/>
      <c r="CQ57" s="23">
        <f t="shared" si="168"/>
        <v>0</v>
      </c>
      <c r="CR57" s="23">
        <f t="shared" si="169"/>
        <v>0</v>
      </c>
      <c r="CS57" s="23">
        <v>2</v>
      </c>
      <c r="CT57" s="23">
        <v>0</v>
      </c>
      <c r="CU57" s="23">
        <f t="shared" si="148"/>
        <v>2</v>
      </c>
      <c r="CV57" s="23">
        <f t="shared" si="124"/>
        <v>0</v>
      </c>
      <c r="CW57" s="23"/>
      <c r="CX57" s="23"/>
      <c r="CY57" s="23"/>
      <c r="CZ57" s="23"/>
      <c r="DA57" s="23"/>
      <c r="DB57" s="23"/>
      <c r="DC57" s="23"/>
      <c r="DD57" s="23">
        <f t="shared" si="125"/>
        <v>0</v>
      </c>
      <c r="DE57" s="23"/>
      <c r="DF57" s="23"/>
      <c r="DG57" s="23"/>
      <c r="DH57" s="23">
        <f t="shared" si="126"/>
        <v>0</v>
      </c>
      <c r="DI57" s="23">
        <v>3</v>
      </c>
      <c r="DJ57" s="23">
        <v>0</v>
      </c>
      <c r="DK57" s="23">
        <f t="shared" si="149"/>
        <v>3</v>
      </c>
      <c r="DL57" s="23">
        <f t="shared" si="127"/>
        <v>0</v>
      </c>
      <c r="DM57" s="23">
        <v>5</v>
      </c>
      <c r="DN57" s="23">
        <v>3</v>
      </c>
      <c r="DO57" s="23">
        <f t="shared" si="150"/>
        <v>2</v>
      </c>
      <c r="DP57" s="23">
        <f>DN57*O57</f>
        <v>17400</v>
      </c>
      <c r="DQ57" s="23">
        <v>3</v>
      </c>
      <c r="DR57" s="23">
        <v>1</v>
      </c>
      <c r="DS57" s="23">
        <f t="shared" si="151"/>
        <v>2</v>
      </c>
      <c r="DT57" s="23">
        <f>DR57*O57</f>
        <v>5800</v>
      </c>
      <c r="DU57" s="23">
        <v>3</v>
      </c>
      <c r="DV57" s="23">
        <v>1</v>
      </c>
      <c r="DW57" s="23">
        <f t="shared" si="152"/>
        <v>2</v>
      </c>
      <c r="DX57" s="23">
        <f>DV57*O57</f>
        <v>5800</v>
      </c>
      <c r="DY57" s="23">
        <v>3</v>
      </c>
      <c r="DZ57" s="23">
        <v>1</v>
      </c>
      <c r="EA57" s="23">
        <f t="shared" si="172"/>
        <v>2</v>
      </c>
      <c r="EB57" s="23">
        <f t="shared" si="131"/>
        <v>5800</v>
      </c>
      <c r="EC57" s="23"/>
      <c r="ED57" s="23"/>
      <c r="EE57" s="23"/>
      <c r="EF57" s="23">
        <f t="shared" si="132"/>
        <v>0</v>
      </c>
      <c r="EG57" s="23"/>
      <c r="EH57" s="23"/>
      <c r="EI57" s="23"/>
      <c r="EJ57" s="23">
        <f t="shared" si="133"/>
        <v>0</v>
      </c>
      <c r="EK57" s="23"/>
      <c r="EL57" s="23"/>
      <c r="EM57" s="23"/>
      <c r="EN57" s="23">
        <f t="shared" si="134"/>
        <v>0</v>
      </c>
      <c r="EO57" s="23">
        <v>5</v>
      </c>
      <c r="EP57" s="23">
        <v>4</v>
      </c>
      <c r="EQ57" s="23">
        <f t="shared" si="155"/>
        <v>1</v>
      </c>
      <c r="ER57" s="23">
        <f t="shared" si="135"/>
        <v>23200</v>
      </c>
      <c r="ES57" s="23"/>
      <c r="ET57" s="23"/>
      <c r="EU57" s="23"/>
      <c r="EV57" s="23">
        <f t="shared" si="136"/>
        <v>0</v>
      </c>
      <c r="EW57" s="23"/>
      <c r="EX57" s="23"/>
      <c r="EY57" s="23"/>
      <c r="EZ57" s="23">
        <f t="shared" si="137"/>
        <v>0</v>
      </c>
      <c r="FA57" s="23"/>
      <c r="FB57" s="23"/>
      <c r="FC57" s="23"/>
      <c r="FD57" s="23">
        <f t="shared" si="174"/>
        <v>0</v>
      </c>
      <c r="FE57" s="23"/>
      <c r="FF57" s="23"/>
      <c r="FG57" s="23"/>
      <c r="FH57" s="23">
        <f t="shared" si="178"/>
        <v>0</v>
      </c>
      <c r="FI57" s="23">
        <v>4</v>
      </c>
      <c r="FJ57" s="23">
        <v>3</v>
      </c>
      <c r="FK57" s="23">
        <f t="shared" si="160"/>
        <v>1</v>
      </c>
      <c r="FL57" s="23">
        <f t="shared" si="138"/>
        <v>17400</v>
      </c>
    </row>
    <row r="58" spans="1:168" ht="24" x14ac:dyDescent="0.15">
      <c r="A58" s="33">
        <v>51</v>
      </c>
      <c r="B58" s="8">
        <v>3891111</v>
      </c>
      <c r="C58" s="9" t="s">
        <v>77</v>
      </c>
      <c r="D58" s="10" t="s">
        <v>76</v>
      </c>
      <c r="E58" s="8">
        <v>0</v>
      </c>
      <c r="F58" s="7">
        <f t="shared" si="105"/>
        <v>40</v>
      </c>
      <c r="G58" s="7">
        <f t="shared" si="106"/>
        <v>17</v>
      </c>
      <c r="H58" s="7">
        <f t="shared" si="107"/>
        <v>187000</v>
      </c>
      <c r="I58" s="7">
        <f t="shared" si="108"/>
        <v>17</v>
      </c>
      <c r="J58" s="7">
        <f t="shared" si="109"/>
        <v>23</v>
      </c>
      <c r="K58" s="10">
        <v>44127600</v>
      </c>
      <c r="L58" s="8">
        <v>1323794</v>
      </c>
      <c r="O58" s="26">
        <v>11000</v>
      </c>
      <c r="P58" s="26">
        <f t="shared" si="139"/>
        <v>187000</v>
      </c>
      <c r="Q58" s="23"/>
      <c r="R58" s="23"/>
      <c r="S58" s="23"/>
      <c r="T58" s="23">
        <f t="shared" si="110"/>
        <v>0</v>
      </c>
      <c r="U58" s="23"/>
      <c r="V58" s="23"/>
      <c r="W58" s="23"/>
      <c r="X58" s="23">
        <f t="shared" si="111"/>
        <v>0</v>
      </c>
      <c r="Y58" s="23">
        <v>4</v>
      </c>
      <c r="Z58" s="23">
        <v>2</v>
      </c>
      <c r="AA58" s="23">
        <f t="shared" si="141"/>
        <v>2</v>
      </c>
      <c r="AB58" s="23">
        <f t="shared" si="112"/>
        <v>22000</v>
      </c>
      <c r="AC58" s="23"/>
      <c r="AD58" s="23"/>
      <c r="AE58" s="23"/>
      <c r="AF58" s="23">
        <f t="shared" si="113"/>
        <v>0</v>
      </c>
      <c r="AG58" s="23"/>
      <c r="AH58" s="23"/>
      <c r="AI58" s="23">
        <f t="shared" si="176"/>
        <v>0</v>
      </c>
      <c r="AJ58" s="23">
        <f t="shared" si="114"/>
        <v>0</v>
      </c>
      <c r="AK58" s="23"/>
      <c r="AL58" s="23"/>
      <c r="AM58" s="23"/>
      <c r="AN58" s="23">
        <f t="shared" si="115"/>
        <v>0</v>
      </c>
      <c r="AO58" s="23">
        <v>5</v>
      </c>
      <c r="AP58" s="23">
        <v>5</v>
      </c>
      <c r="AQ58" s="23">
        <f t="shared" si="161"/>
        <v>0</v>
      </c>
      <c r="AR58" s="23">
        <f t="shared" si="116"/>
        <v>55000</v>
      </c>
      <c r="AS58" s="23"/>
      <c r="AT58" s="23"/>
      <c r="AU58" s="23">
        <f t="shared" si="142"/>
        <v>0</v>
      </c>
      <c r="AV58" s="23">
        <f t="shared" si="117"/>
        <v>0</v>
      </c>
      <c r="AW58" s="23"/>
      <c r="AX58" s="23"/>
      <c r="AY58" s="23">
        <f t="shared" si="143"/>
        <v>0</v>
      </c>
      <c r="AZ58" s="23">
        <f t="shared" si="118"/>
        <v>0</v>
      </c>
      <c r="BA58" s="23"/>
      <c r="BB58" s="23"/>
      <c r="BC58" s="23">
        <f t="shared" si="144"/>
        <v>0</v>
      </c>
      <c r="BD58" s="23">
        <f t="shared" si="119"/>
        <v>0</v>
      </c>
      <c r="BE58" s="23"/>
      <c r="BF58" s="23"/>
      <c r="BG58" s="23"/>
      <c r="BH58" s="23">
        <f t="shared" si="120"/>
        <v>0</v>
      </c>
      <c r="BI58" s="23"/>
      <c r="BJ58" s="23"/>
      <c r="BK58" s="23"/>
      <c r="BL58" s="23"/>
      <c r="BM58" s="23"/>
      <c r="BN58" s="23"/>
      <c r="BO58" s="23"/>
      <c r="BP58" s="23">
        <f>BN58*O58</f>
        <v>0</v>
      </c>
      <c r="BQ58" s="23">
        <v>1</v>
      </c>
      <c r="BR58" s="23">
        <v>0</v>
      </c>
      <c r="BS58" s="23">
        <f t="shared" si="146"/>
        <v>1</v>
      </c>
      <c r="BT58" s="23">
        <f t="shared" si="121"/>
        <v>0</v>
      </c>
      <c r="BU58" s="23"/>
      <c r="BV58" s="23"/>
      <c r="BW58" s="23"/>
      <c r="BX58" s="23">
        <f t="shared" si="122"/>
        <v>0</v>
      </c>
      <c r="BY58" s="23"/>
      <c r="BZ58" s="23"/>
      <c r="CA58" s="23"/>
      <c r="CB58" s="23">
        <f t="shared" si="166"/>
        <v>0</v>
      </c>
      <c r="CC58" s="23"/>
      <c r="CD58" s="23"/>
      <c r="CE58" s="23"/>
      <c r="CF58" s="23">
        <f t="shared" si="123"/>
        <v>0</v>
      </c>
      <c r="CG58" s="23"/>
      <c r="CH58" s="23"/>
      <c r="CI58" s="23"/>
      <c r="CJ58" s="23">
        <f>CH58*O58</f>
        <v>0</v>
      </c>
      <c r="CK58" s="23"/>
      <c r="CL58" s="23"/>
      <c r="CM58" s="23"/>
      <c r="CN58" s="23">
        <f t="shared" si="167"/>
        <v>0</v>
      </c>
      <c r="CO58" s="23"/>
      <c r="CP58" s="23"/>
      <c r="CQ58" s="23">
        <f t="shared" si="168"/>
        <v>0</v>
      </c>
      <c r="CR58" s="23">
        <f t="shared" si="169"/>
        <v>0</v>
      </c>
      <c r="CS58" s="23">
        <v>2</v>
      </c>
      <c r="CT58" s="23">
        <v>0</v>
      </c>
      <c r="CU58" s="23">
        <f t="shared" si="148"/>
        <v>2</v>
      </c>
      <c r="CV58" s="23">
        <f t="shared" si="124"/>
        <v>0</v>
      </c>
      <c r="CW58" s="23"/>
      <c r="CX58" s="23"/>
      <c r="CY58" s="23"/>
      <c r="CZ58" s="23"/>
      <c r="DA58" s="23"/>
      <c r="DB58" s="23"/>
      <c r="DC58" s="23"/>
      <c r="DD58" s="23">
        <f t="shared" si="125"/>
        <v>0</v>
      </c>
      <c r="DE58" s="23"/>
      <c r="DF58" s="23"/>
      <c r="DG58" s="23"/>
      <c r="DH58" s="23">
        <f t="shared" si="126"/>
        <v>0</v>
      </c>
      <c r="DI58" s="23">
        <v>5</v>
      </c>
      <c r="DJ58" s="23">
        <v>0</v>
      </c>
      <c r="DK58" s="23">
        <f t="shared" si="149"/>
        <v>5</v>
      </c>
      <c r="DL58" s="23">
        <f t="shared" si="127"/>
        <v>0</v>
      </c>
      <c r="DM58" s="23">
        <v>5</v>
      </c>
      <c r="DN58" s="23">
        <v>1</v>
      </c>
      <c r="DO58" s="23">
        <f t="shared" si="150"/>
        <v>4</v>
      </c>
      <c r="DP58" s="23">
        <f>DN58*O58</f>
        <v>11000</v>
      </c>
      <c r="DQ58" s="23">
        <v>3</v>
      </c>
      <c r="DR58" s="23">
        <v>1</v>
      </c>
      <c r="DS58" s="23">
        <f t="shared" si="151"/>
        <v>2</v>
      </c>
      <c r="DT58" s="23">
        <f>DR58*O58</f>
        <v>11000</v>
      </c>
      <c r="DU58" s="23">
        <v>3</v>
      </c>
      <c r="DV58" s="23">
        <v>1</v>
      </c>
      <c r="DW58" s="23">
        <f t="shared" si="152"/>
        <v>2</v>
      </c>
      <c r="DX58" s="23">
        <f>DV58*O58</f>
        <v>11000</v>
      </c>
      <c r="DY58" s="23">
        <v>3</v>
      </c>
      <c r="DZ58" s="23">
        <v>2</v>
      </c>
      <c r="EA58" s="23">
        <f t="shared" si="172"/>
        <v>1</v>
      </c>
      <c r="EB58" s="23">
        <f t="shared" si="131"/>
        <v>22000</v>
      </c>
      <c r="EC58" s="23"/>
      <c r="ED58" s="23"/>
      <c r="EE58" s="23"/>
      <c r="EF58" s="23">
        <f t="shared" si="132"/>
        <v>0</v>
      </c>
      <c r="EG58" s="23"/>
      <c r="EH58" s="23"/>
      <c r="EI58" s="23"/>
      <c r="EJ58" s="23">
        <f t="shared" si="133"/>
        <v>0</v>
      </c>
      <c r="EK58" s="23"/>
      <c r="EL58" s="23"/>
      <c r="EM58" s="23"/>
      <c r="EN58" s="23">
        <f t="shared" si="134"/>
        <v>0</v>
      </c>
      <c r="EO58" s="23">
        <v>5</v>
      </c>
      <c r="EP58" s="23">
        <v>2</v>
      </c>
      <c r="EQ58" s="23">
        <f t="shared" si="155"/>
        <v>3</v>
      </c>
      <c r="ER58" s="23">
        <f t="shared" si="135"/>
        <v>22000</v>
      </c>
      <c r="ES58" s="23"/>
      <c r="ET58" s="23"/>
      <c r="EU58" s="23"/>
      <c r="EV58" s="23">
        <f t="shared" si="136"/>
        <v>0</v>
      </c>
      <c r="EW58" s="23"/>
      <c r="EX58" s="23"/>
      <c r="EY58" s="23"/>
      <c r="EZ58" s="23">
        <f t="shared" si="137"/>
        <v>0</v>
      </c>
      <c r="FA58" s="23"/>
      <c r="FB58" s="23"/>
      <c r="FC58" s="23"/>
      <c r="FD58" s="23">
        <f t="shared" si="174"/>
        <v>0</v>
      </c>
      <c r="FE58" s="23"/>
      <c r="FF58" s="23"/>
      <c r="FG58" s="23"/>
      <c r="FH58" s="23">
        <f t="shared" si="178"/>
        <v>0</v>
      </c>
      <c r="FI58" s="23">
        <v>4</v>
      </c>
      <c r="FJ58" s="23">
        <v>3</v>
      </c>
      <c r="FK58" s="23">
        <f t="shared" si="160"/>
        <v>1</v>
      </c>
      <c r="FL58" s="23">
        <f t="shared" si="138"/>
        <v>33000</v>
      </c>
    </row>
    <row r="59" spans="1:168" ht="36.75" customHeight="1" x14ac:dyDescent="0.15">
      <c r="A59" s="33">
        <v>52</v>
      </c>
      <c r="B59" s="8">
        <v>3891104</v>
      </c>
      <c r="C59" s="9" t="s">
        <v>78</v>
      </c>
      <c r="D59" s="10" t="s">
        <v>79</v>
      </c>
      <c r="E59" s="8">
        <v>0</v>
      </c>
      <c r="F59" s="7">
        <f t="shared" si="105"/>
        <v>302</v>
      </c>
      <c r="G59" s="7">
        <f t="shared" si="106"/>
        <v>139</v>
      </c>
      <c r="H59" s="7">
        <f t="shared" si="107"/>
        <v>1362200</v>
      </c>
      <c r="I59" s="7">
        <f t="shared" si="108"/>
        <v>139</v>
      </c>
      <c r="J59" s="7">
        <f t="shared" si="109"/>
        <v>163</v>
      </c>
      <c r="K59" s="10">
        <v>44121700</v>
      </c>
      <c r="L59" s="8">
        <v>1645307</v>
      </c>
      <c r="O59" s="26">
        <v>9800</v>
      </c>
      <c r="P59" s="26">
        <f t="shared" si="139"/>
        <v>1362200</v>
      </c>
      <c r="Q59" s="23">
        <v>50</v>
      </c>
      <c r="R59" s="23">
        <v>6</v>
      </c>
      <c r="S59" s="23">
        <f>+Q59-R59</f>
        <v>44</v>
      </c>
      <c r="T59" s="23">
        <f t="shared" si="110"/>
        <v>58800</v>
      </c>
      <c r="U59" s="23">
        <v>10</v>
      </c>
      <c r="V59" s="23">
        <v>10</v>
      </c>
      <c r="W59" s="23">
        <f t="shared" si="140"/>
        <v>0</v>
      </c>
      <c r="X59" s="23">
        <f t="shared" si="111"/>
        <v>98000</v>
      </c>
      <c r="Y59" s="23">
        <v>10</v>
      </c>
      <c r="Z59" s="39">
        <v>10</v>
      </c>
      <c r="AA59" s="39">
        <f t="shared" si="141"/>
        <v>0</v>
      </c>
      <c r="AB59" s="39">
        <f t="shared" si="112"/>
        <v>98000</v>
      </c>
      <c r="AC59" s="39">
        <v>2</v>
      </c>
      <c r="AD59" s="39">
        <v>1</v>
      </c>
      <c r="AE59" s="39">
        <f t="shared" si="175"/>
        <v>1</v>
      </c>
      <c r="AF59" s="39">
        <f t="shared" si="113"/>
        <v>9800</v>
      </c>
      <c r="AG59" s="39">
        <v>12</v>
      </c>
      <c r="AH59" s="39">
        <v>5</v>
      </c>
      <c r="AI59" s="39">
        <f t="shared" si="176"/>
        <v>7</v>
      </c>
      <c r="AJ59" s="39">
        <f t="shared" si="114"/>
        <v>49000</v>
      </c>
      <c r="AK59" s="39">
        <v>12</v>
      </c>
      <c r="AL59" s="39">
        <v>5</v>
      </c>
      <c r="AM59" s="39">
        <f t="shared" si="177"/>
        <v>7</v>
      </c>
      <c r="AN59" s="39">
        <f t="shared" si="115"/>
        <v>49000</v>
      </c>
      <c r="AO59" s="39">
        <v>5</v>
      </c>
      <c r="AP59" s="39">
        <v>5</v>
      </c>
      <c r="AQ59" s="39">
        <f t="shared" si="161"/>
        <v>0</v>
      </c>
      <c r="AR59" s="39">
        <f t="shared" si="116"/>
        <v>49000</v>
      </c>
      <c r="AS59" s="39">
        <v>10</v>
      </c>
      <c r="AT59" s="39">
        <v>10</v>
      </c>
      <c r="AU59" s="39">
        <f t="shared" si="142"/>
        <v>0</v>
      </c>
      <c r="AV59" s="39">
        <f t="shared" si="117"/>
        <v>98000</v>
      </c>
      <c r="AW59" s="39">
        <v>15</v>
      </c>
      <c r="AX59" s="39">
        <v>8</v>
      </c>
      <c r="AY59" s="39">
        <f t="shared" si="143"/>
        <v>7</v>
      </c>
      <c r="AZ59" s="39">
        <f t="shared" si="118"/>
        <v>78400</v>
      </c>
      <c r="BA59" s="39">
        <v>5</v>
      </c>
      <c r="BB59" s="39">
        <v>5</v>
      </c>
      <c r="BC59" s="39">
        <f t="shared" si="144"/>
        <v>0</v>
      </c>
      <c r="BD59" s="39">
        <f t="shared" si="119"/>
        <v>49000</v>
      </c>
      <c r="BE59" s="39"/>
      <c r="BF59" s="39"/>
      <c r="BG59" s="39"/>
      <c r="BH59" s="39">
        <f t="shared" si="120"/>
        <v>0</v>
      </c>
      <c r="BI59" s="39"/>
      <c r="BJ59" s="39"/>
      <c r="BK59" s="39"/>
      <c r="BL59" s="39"/>
      <c r="BM59" s="39"/>
      <c r="BN59" s="39"/>
      <c r="BO59" s="39"/>
      <c r="BP59" s="39">
        <f>BN59*O59</f>
        <v>0</v>
      </c>
      <c r="BQ59" s="39"/>
      <c r="BR59" s="39"/>
      <c r="BS59" s="39"/>
      <c r="BT59" s="39">
        <f t="shared" si="121"/>
        <v>0</v>
      </c>
      <c r="BU59" s="39">
        <v>2</v>
      </c>
      <c r="BV59" s="39">
        <v>0</v>
      </c>
      <c r="BW59" s="39">
        <f t="shared" si="147"/>
        <v>2</v>
      </c>
      <c r="BX59" s="39">
        <f t="shared" si="122"/>
        <v>0</v>
      </c>
      <c r="BY59" s="39"/>
      <c r="BZ59" s="39"/>
      <c r="CA59" s="39"/>
      <c r="CB59" s="39">
        <f t="shared" si="166"/>
        <v>0</v>
      </c>
      <c r="CC59" s="39"/>
      <c r="CD59" s="39"/>
      <c r="CE59" s="39"/>
      <c r="CF59" s="39">
        <f t="shared" si="123"/>
        <v>0</v>
      </c>
      <c r="CG59" s="39"/>
      <c r="CH59" s="39"/>
      <c r="CI59" s="39"/>
      <c r="CJ59" s="39">
        <f>CH59*O59</f>
        <v>0</v>
      </c>
      <c r="CK59" s="39"/>
      <c r="CL59" s="39"/>
      <c r="CM59" s="39"/>
      <c r="CN59" s="39">
        <f t="shared" si="167"/>
        <v>0</v>
      </c>
      <c r="CO59" s="39">
        <v>5</v>
      </c>
      <c r="CP59" s="39">
        <v>1</v>
      </c>
      <c r="CQ59" s="39">
        <f t="shared" si="168"/>
        <v>4</v>
      </c>
      <c r="CR59" s="39">
        <f t="shared" si="169"/>
        <v>9800</v>
      </c>
      <c r="CS59" s="39">
        <v>10</v>
      </c>
      <c r="CT59" s="39">
        <v>0</v>
      </c>
      <c r="CU59" s="39">
        <f t="shared" si="148"/>
        <v>10</v>
      </c>
      <c r="CV59" s="39">
        <f t="shared" si="124"/>
        <v>0</v>
      </c>
      <c r="CW59" s="39">
        <v>2</v>
      </c>
      <c r="CX59" s="39">
        <v>1</v>
      </c>
      <c r="CY59" s="39">
        <f t="shared" si="170"/>
        <v>1</v>
      </c>
      <c r="CZ59" s="39">
        <f>CX59*O59</f>
        <v>9800</v>
      </c>
      <c r="DA59" s="39">
        <v>2</v>
      </c>
      <c r="DB59" s="39">
        <v>1</v>
      </c>
      <c r="DC59" s="39">
        <f t="shared" si="171"/>
        <v>1</v>
      </c>
      <c r="DD59" s="39">
        <f t="shared" si="125"/>
        <v>9800</v>
      </c>
      <c r="DE59" s="39">
        <v>20</v>
      </c>
      <c r="DF59" s="39">
        <v>1</v>
      </c>
      <c r="DG59" s="39">
        <f t="shared" si="162"/>
        <v>19</v>
      </c>
      <c r="DH59" s="39">
        <f t="shared" si="126"/>
        <v>9800</v>
      </c>
      <c r="DI59" s="39">
        <v>15</v>
      </c>
      <c r="DJ59" s="39">
        <v>0</v>
      </c>
      <c r="DK59" s="39">
        <f t="shared" si="149"/>
        <v>15</v>
      </c>
      <c r="DL59" s="39">
        <f t="shared" si="127"/>
        <v>0</v>
      </c>
      <c r="DM59" s="39">
        <v>10</v>
      </c>
      <c r="DN59" s="39">
        <v>5</v>
      </c>
      <c r="DO59" s="39">
        <f t="shared" si="150"/>
        <v>5</v>
      </c>
      <c r="DP59" s="39">
        <f>DN59*O59</f>
        <v>49000</v>
      </c>
      <c r="DQ59" s="39">
        <v>10</v>
      </c>
      <c r="DR59" s="39">
        <v>1</v>
      </c>
      <c r="DS59" s="39">
        <f t="shared" si="151"/>
        <v>9</v>
      </c>
      <c r="DT59" s="39">
        <f>DR59*O59</f>
        <v>9800</v>
      </c>
      <c r="DU59" s="39">
        <v>10</v>
      </c>
      <c r="DV59" s="39">
        <v>1</v>
      </c>
      <c r="DW59" s="39">
        <f t="shared" si="152"/>
        <v>9</v>
      </c>
      <c r="DX59" s="39">
        <f>DV59*O59</f>
        <v>9800</v>
      </c>
      <c r="DY59" s="39">
        <v>10</v>
      </c>
      <c r="DZ59" s="39">
        <v>2</v>
      </c>
      <c r="EA59" s="39">
        <f t="shared" si="172"/>
        <v>8</v>
      </c>
      <c r="EB59" s="39">
        <f t="shared" si="131"/>
        <v>19600</v>
      </c>
      <c r="EC59" s="39">
        <v>10</v>
      </c>
      <c r="ED59" s="39">
        <v>5</v>
      </c>
      <c r="EE59" s="39">
        <f t="shared" si="153"/>
        <v>5</v>
      </c>
      <c r="EF59" s="39">
        <f t="shared" si="132"/>
        <v>49000</v>
      </c>
      <c r="EG59" s="39">
        <v>4</v>
      </c>
      <c r="EH59" s="39">
        <v>1</v>
      </c>
      <c r="EI59" s="39">
        <f t="shared" si="154"/>
        <v>3</v>
      </c>
      <c r="EJ59" s="39">
        <f t="shared" si="133"/>
        <v>9800</v>
      </c>
      <c r="EK59" s="39">
        <v>5</v>
      </c>
      <c r="EL59" s="39">
        <v>5</v>
      </c>
      <c r="EM59" s="39">
        <f t="shared" si="173"/>
        <v>0</v>
      </c>
      <c r="EN59" s="39">
        <f t="shared" si="134"/>
        <v>49000</v>
      </c>
      <c r="EO59" s="39">
        <v>5</v>
      </c>
      <c r="EP59" s="39">
        <v>1</v>
      </c>
      <c r="EQ59" s="39">
        <f t="shared" si="155"/>
        <v>4</v>
      </c>
      <c r="ER59" s="39">
        <f t="shared" si="135"/>
        <v>9800</v>
      </c>
      <c r="ES59" s="39">
        <v>3</v>
      </c>
      <c r="ET59" s="39">
        <v>3</v>
      </c>
      <c r="EU59" s="39">
        <f t="shared" si="156"/>
        <v>0</v>
      </c>
      <c r="EV59" s="39">
        <f t="shared" si="136"/>
        <v>29400</v>
      </c>
      <c r="EW59" s="39">
        <v>2</v>
      </c>
      <c r="EX59" s="39">
        <v>2</v>
      </c>
      <c r="EY59" s="39">
        <f t="shared" si="157"/>
        <v>0</v>
      </c>
      <c r="EZ59" s="39">
        <f t="shared" si="137"/>
        <v>19600</v>
      </c>
      <c r="FA59" s="39"/>
      <c r="FB59" s="39"/>
      <c r="FC59" s="39"/>
      <c r="FD59" s="39">
        <f t="shared" si="174"/>
        <v>0</v>
      </c>
      <c r="FE59" s="39">
        <v>44</v>
      </c>
      <c r="FF59" s="39">
        <v>42</v>
      </c>
      <c r="FG59" s="39">
        <f t="shared" si="159"/>
        <v>2</v>
      </c>
      <c r="FH59" s="39">
        <f t="shared" si="178"/>
        <v>411600</v>
      </c>
      <c r="FI59" s="39">
        <v>2</v>
      </c>
      <c r="FJ59" s="39">
        <v>2</v>
      </c>
      <c r="FK59" s="39">
        <f t="shared" si="160"/>
        <v>0</v>
      </c>
      <c r="FL59" s="39">
        <f t="shared" si="138"/>
        <v>19600</v>
      </c>
    </row>
    <row r="60" spans="1:168" ht="88.5" hidden="1" customHeight="1" x14ac:dyDescent="0.15">
      <c r="A60" s="126" t="s">
        <v>57</v>
      </c>
      <c r="B60" s="126"/>
      <c r="C60" s="126"/>
      <c r="D60" s="126"/>
      <c r="E60" s="126" t="s">
        <v>58</v>
      </c>
      <c r="F60" s="126"/>
      <c r="G60" s="35"/>
      <c r="H60" s="35"/>
      <c r="I60" s="35"/>
      <c r="J60" s="35"/>
      <c r="K60" s="129"/>
      <c r="L60" s="129"/>
      <c r="O60" s="45"/>
      <c r="P60" s="79">
        <f>SUM(P48:P59)</f>
        <v>6177500</v>
      </c>
    </row>
    <row r="61" spans="1:168" hidden="1" x14ac:dyDescent="0.15">
      <c r="A61" s="126" t="s">
        <v>80</v>
      </c>
      <c r="B61" s="126"/>
      <c r="C61" s="126"/>
      <c r="D61" s="126"/>
      <c r="E61" s="126" t="s">
        <v>60</v>
      </c>
      <c r="F61" s="126"/>
      <c r="G61" s="35"/>
      <c r="H61" s="35"/>
      <c r="I61" s="35"/>
      <c r="J61" s="35"/>
      <c r="K61" s="127"/>
      <c r="L61" s="127"/>
      <c r="O61" s="45"/>
      <c r="P61" s="45"/>
    </row>
    <row r="62" spans="1:168" hidden="1" x14ac:dyDescent="0.15">
      <c r="A62" s="128" t="s">
        <v>0</v>
      </c>
      <c r="B62" s="128"/>
      <c r="C62" s="128"/>
      <c r="D62" s="128"/>
      <c r="E62" s="128" t="s">
        <v>81</v>
      </c>
      <c r="F62" s="128"/>
      <c r="G62" s="128"/>
      <c r="H62" s="128"/>
      <c r="I62" s="128"/>
      <c r="J62" s="128"/>
      <c r="K62" s="128"/>
      <c r="L62" s="128"/>
      <c r="O62" s="45"/>
      <c r="P62" s="45"/>
      <c r="Q62" s="63">
        <f>[1]PRESUPUESTO!E80</f>
        <v>118880</v>
      </c>
      <c r="S62" s="65">
        <f>Q62-T65</f>
        <v>2980</v>
      </c>
      <c r="T62" s="65"/>
      <c r="U62" s="63">
        <f>[1]PRESUPUESTO!E78</f>
        <v>134400</v>
      </c>
      <c r="W62" s="47">
        <f>U62-X65</f>
        <v>100</v>
      </c>
      <c r="Y62" s="63">
        <f>[1]PRESUPUESTO!E77</f>
        <v>122880</v>
      </c>
      <c r="AA62" s="65">
        <f>Y62-AB65</f>
        <v>3380</v>
      </c>
      <c r="AB62" s="65"/>
      <c r="AC62" s="63">
        <f>[1]PRESUPUESTO!E98</f>
        <v>24288</v>
      </c>
      <c r="AE62" s="65">
        <f>AC62-AF65</f>
        <v>1088</v>
      </c>
      <c r="AF62" s="65"/>
      <c r="AG62" s="63">
        <f>[1]PRESUPUESTO!E75</f>
        <v>121280</v>
      </c>
      <c r="AI62" s="65">
        <f>AG62-AJ65</f>
        <v>680</v>
      </c>
      <c r="AJ62" s="65"/>
      <c r="AK62" s="63">
        <f>[1]PRESUPUESTO!E74</f>
        <v>121280</v>
      </c>
      <c r="AM62" s="65">
        <f>AK62-AN65</f>
        <v>13280</v>
      </c>
      <c r="AN62" s="65"/>
      <c r="AO62" s="63">
        <f>[1]PRESUPUESTO!E76</f>
        <v>120000</v>
      </c>
      <c r="AQ62" s="65">
        <f>AO62-AR65</f>
        <v>3400</v>
      </c>
      <c r="AR62" s="65"/>
      <c r="AS62" s="63">
        <f>[1]PRESUPUESTO!E79</f>
        <v>118880</v>
      </c>
      <c r="AU62" s="65">
        <f>AS62-AV65</f>
        <v>680</v>
      </c>
      <c r="AV62" s="65"/>
      <c r="AW62" s="63">
        <f>[1]PRESUPUESTO!E82</f>
        <v>118880</v>
      </c>
      <c r="AY62" s="65">
        <f>AW62-AZ65</f>
        <v>180</v>
      </c>
      <c r="AZ62" s="65"/>
      <c r="BA62" s="63">
        <f>[1]PRESUPUESTO!E81</f>
        <v>117120</v>
      </c>
      <c r="BC62" s="65">
        <f>BA62-BD65</f>
        <v>11020</v>
      </c>
      <c r="BD62" s="65"/>
      <c r="BE62" s="63">
        <f>[1]PRESUPUESTO!E84</f>
        <v>139040</v>
      </c>
      <c r="BG62" s="65">
        <f>BE62-BH65</f>
        <v>940</v>
      </c>
      <c r="BH62" s="65"/>
      <c r="BI62" s="63">
        <f>[1]PRESUPUESTO!E99</f>
        <v>9504</v>
      </c>
      <c r="BK62" s="65">
        <f>BI62-BL65</f>
        <v>1904</v>
      </c>
      <c r="BL62" s="65"/>
      <c r="BM62" s="63">
        <f>[1]PRESUPUESTO!E100</f>
        <v>9504</v>
      </c>
      <c r="BO62" s="65">
        <f>BM62-BP65</f>
        <v>4304</v>
      </c>
      <c r="BP62" s="65"/>
      <c r="BQ62" s="63">
        <f>[1]PRESUPUESTO!E101</f>
        <v>9504</v>
      </c>
      <c r="BS62" s="65">
        <f>BQ62-BT65</f>
        <v>3304</v>
      </c>
      <c r="BT62" s="65"/>
      <c r="BU62" s="63">
        <f>[1]PRESUPUESTO!E102</f>
        <v>9504</v>
      </c>
      <c r="BW62" s="65">
        <f>BU62-BX65</f>
        <v>704</v>
      </c>
      <c r="BX62" s="65"/>
      <c r="BY62" s="63">
        <f>[1]PRESUPUESTO!E105</f>
        <v>9504</v>
      </c>
      <c r="CA62" s="65">
        <f>BY62-CB65</f>
        <v>504</v>
      </c>
      <c r="CB62" s="65"/>
      <c r="CC62" s="63">
        <f>[1]PRESUPUESTO!E103</f>
        <v>9504</v>
      </c>
      <c r="CE62" s="65">
        <f>CC62-CF65</f>
        <v>204</v>
      </c>
      <c r="CF62" s="65"/>
      <c r="CG62" s="63">
        <f>[1]PRESUPUESTO!E96</f>
        <v>9504</v>
      </c>
      <c r="CI62" s="65">
        <f>CG62-CJ65</f>
        <v>1704</v>
      </c>
      <c r="CJ62" s="65"/>
      <c r="CK62" s="63">
        <f>[1]PRESUPUESTO!E95</f>
        <v>9504</v>
      </c>
      <c r="CM62" s="65">
        <f>CK62-CN65</f>
        <v>1704</v>
      </c>
      <c r="CN62" s="65"/>
      <c r="CO62" s="63">
        <f>[1]PRESUPUESTO!E104</f>
        <v>9504</v>
      </c>
      <c r="CQ62" s="65">
        <f>CO62-CR65</f>
        <v>504</v>
      </c>
      <c r="CR62" s="65"/>
      <c r="CS62" s="63">
        <f>[1]PRESUPUESTO!E106</f>
        <v>24000</v>
      </c>
      <c r="CU62" s="65">
        <f>CS62-CV65</f>
        <v>500</v>
      </c>
      <c r="CV62" s="65"/>
      <c r="CW62" s="63">
        <f>[1]PRESUPUESTO!E90</f>
        <v>14400</v>
      </c>
      <c r="CY62" s="65">
        <f>CW62-CZ65</f>
        <v>1200</v>
      </c>
      <c r="CZ62" s="65"/>
      <c r="DA62" s="63">
        <f>[1]PRESUPUESTO!E91</f>
        <v>14400</v>
      </c>
      <c r="DC62" s="65">
        <f>DA62-DD65</f>
        <v>500</v>
      </c>
      <c r="DD62" s="65"/>
      <c r="DE62" s="63">
        <f>[1]PRESUPUESTO!E92</f>
        <v>14400</v>
      </c>
      <c r="DG62" s="65">
        <f>DE62-DH65</f>
        <v>500</v>
      </c>
      <c r="DH62" s="65"/>
      <c r="DI62" s="63">
        <f>[1]PRESUPUESTO!E93</f>
        <v>14400</v>
      </c>
      <c r="DK62" s="65">
        <f>DI62-DL65</f>
        <v>500</v>
      </c>
      <c r="DL62" s="65"/>
      <c r="DM62" s="63">
        <f>[1]PRESUPUESTO!E97</f>
        <v>124224</v>
      </c>
      <c r="DO62" s="65">
        <f>DM62-DP65</f>
        <v>424</v>
      </c>
      <c r="DP62" s="65"/>
      <c r="DQ62" s="63">
        <f>[1]PRESUPUESTO!E69</f>
        <v>96307.25</v>
      </c>
      <c r="DS62" s="65">
        <f>DQ62-DT65</f>
        <v>1007.25</v>
      </c>
      <c r="DT62" s="65"/>
      <c r="DU62" s="63">
        <f>[1]PRESUPUESTO!E70</f>
        <v>96307.25</v>
      </c>
      <c r="DW62" s="65">
        <f>DU62-DX65</f>
        <v>507.25</v>
      </c>
      <c r="DX62" s="65"/>
      <c r="DY62" s="63">
        <f>[1]PRESUPUESTO!E71</f>
        <v>96307.25</v>
      </c>
      <c r="EA62" s="65">
        <f>DY62-EB65</f>
        <v>1107.25</v>
      </c>
      <c r="EB62" s="65"/>
      <c r="EC62" s="63">
        <f>[1]PRESUPUESTO!E72</f>
        <v>96307.25</v>
      </c>
      <c r="EE62" s="65">
        <f>EC62-EF65</f>
        <v>307.25</v>
      </c>
      <c r="EF62" s="65"/>
      <c r="EG62" s="63">
        <f>[1]PRESUPUESTO!E94</f>
        <v>40395.5</v>
      </c>
      <c r="EI62" s="65">
        <f>EG62-EJ65</f>
        <v>295.5</v>
      </c>
      <c r="EJ62" s="65"/>
      <c r="EK62" s="63">
        <f>[1]PRESUPUESTO!E83</f>
        <v>144658.25</v>
      </c>
      <c r="EM62" s="65">
        <f>EK62-EN65</f>
        <v>758.25</v>
      </c>
      <c r="EN62" s="65"/>
      <c r="EO62" s="63">
        <f>[1]PRESUPUESTO!E85</f>
        <v>81600</v>
      </c>
      <c r="EQ62" s="65">
        <f>EO62-ER65</f>
        <v>300</v>
      </c>
      <c r="ER62" s="65"/>
      <c r="ES62" s="63">
        <f>[1]PRESUPUESTO!E88</f>
        <v>53568</v>
      </c>
      <c r="EU62" s="65">
        <f>ES62-EV65</f>
        <v>368</v>
      </c>
      <c r="EV62" s="65"/>
      <c r="EW62" s="63">
        <f>[1]PRESUPUESTO!E73</f>
        <v>121280</v>
      </c>
      <c r="EY62" s="65">
        <f>EW62-EZ65</f>
        <v>1280</v>
      </c>
      <c r="EZ62" s="65"/>
      <c r="FA62" s="63">
        <f>[1]PRESUPUESTO!E87</f>
        <v>124128</v>
      </c>
      <c r="FC62" s="65">
        <f>FA62-FD65</f>
        <v>26228</v>
      </c>
      <c r="FD62" s="65"/>
      <c r="FE62" s="63">
        <f>[1]PRESUPUESTO!E89</f>
        <v>247200</v>
      </c>
      <c r="FG62" s="65">
        <f>FE62-FH65</f>
        <v>57900</v>
      </c>
      <c r="FH62" s="65"/>
      <c r="FI62" s="63">
        <f>[1]PRESUPUESTO!E86</f>
        <v>95328</v>
      </c>
      <c r="FK62" s="65">
        <f>FI62-FL65</f>
        <v>2278</v>
      </c>
      <c r="FL62" s="65"/>
    </row>
    <row r="63" spans="1:168" hidden="1" x14ac:dyDescent="0.15">
      <c r="A63" s="128" t="s">
        <v>82</v>
      </c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O63" s="45"/>
      <c r="P63" s="45"/>
      <c r="Q63" s="110" t="s">
        <v>140</v>
      </c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  <c r="AH63" s="111"/>
      <c r="AI63" s="111"/>
      <c r="AJ63" s="111"/>
      <c r="AK63" s="111"/>
      <c r="AL63" s="111"/>
      <c r="AM63" s="111"/>
      <c r="AN63" s="111"/>
      <c r="AO63" s="111"/>
      <c r="AP63" s="111"/>
      <c r="AQ63" s="111"/>
      <c r="AR63" s="111"/>
      <c r="AS63" s="111"/>
      <c r="AT63" s="111"/>
      <c r="AU63" s="111"/>
      <c r="AV63" s="111"/>
      <c r="AW63" s="111"/>
      <c r="AX63" s="111"/>
      <c r="AY63" s="111"/>
      <c r="AZ63" s="111"/>
      <c r="BA63" s="111"/>
      <c r="BB63" s="111"/>
      <c r="BC63" s="111"/>
      <c r="BD63" s="111"/>
      <c r="BE63" s="111"/>
      <c r="BF63" s="111"/>
      <c r="BG63" s="111"/>
      <c r="BH63" s="111"/>
      <c r="BI63" s="111"/>
      <c r="BJ63" s="111"/>
      <c r="BK63" s="111"/>
      <c r="BL63" s="111"/>
      <c r="BM63" s="111"/>
      <c r="BN63" s="111"/>
      <c r="BO63" s="111"/>
      <c r="BP63" s="111"/>
      <c r="BQ63" s="111"/>
      <c r="BR63" s="111"/>
      <c r="BS63" s="111"/>
      <c r="BT63" s="111"/>
      <c r="BU63" s="111"/>
      <c r="BV63" s="111"/>
      <c r="BW63" s="111"/>
      <c r="BX63" s="111"/>
      <c r="BY63" s="111"/>
      <c r="BZ63" s="111"/>
      <c r="CA63" s="111"/>
      <c r="CB63" s="111"/>
      <c r="CC63" s="111"/>
      <c r="CD63" s="111"/>
      <c r="CE63" s="111"/>
      <c r="CF63" s="111"/>
      <c r="CG63" s="111"/>
      <c r="CH63" s="111"/>
      <c r="CI63" s="111"/>
      <c r="CJ63" s="111"/>
      <c r="CK63" s="111"/>
      <c r="CL63" s="111"/>
      <c r="CM63" s="111"/>
      <c r="CN63" s="111"/>
      <c r="CO63" s="111"/>
      <c r="CP63" s="49"/>
      <c r="CQ63" s="49"/>
      <c r="CR63" s="49"/>
      <c r="CS63" s="112" t="s">
        <v>141</v>
      </c>
      <c r="CT63" s="112"/>
      <c r="CU63" s="112"/>
      <c r="CV63" s="112"/>
      <c r="CW63" s="112"/>
      <c r="CX63" s="112"/>
      <c r="CY63" s="112"/>
      <c r="CZ63" s="112"/>
      <c r="DA63" s="112"/>
      <c r="DB63" s="112"/>
      <c r="DC63" s="112"/>
      <c r="DD63" s="112"/>
      <c r="DE63" s="112"/>
      <c r="DF63" s="112"/>
      <c r="DG63" s="112"/>
      <c r="DH63" s="112"/>
      <c r="DI63" s="112"/>
      <c r="DJ63" s="50"/>
      <c r="DK63" s="50"/>
      <c r="DL63" s="50"/>
      <c r="DM63" s="102" t="s">
        <v>142</v>
      </c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51"/>
      <c r="EE63" s="51"/>
      <c r="EF63" s="51"/>
      <c r="EG63" s="103"/>
      <c r="EH63" s="103"/>
      <c r="EI63" s="103"/>
      <c r="EJ63" s="103"/>
      <c r="EK63" s="103"/>
      <c r="EL63" s="103"/>
      <c r="EM63" s="103"/>
      <c r="EN63" s="103"/>
      <c r="EO63" s="103"/>
      <c r="EP63" s="103"/>
      <c r="EQ63" s="103"/>
      <c r="ER63" s="103"/>
      <c r="ES63" s="103"/>
      <c r="ET63" s="103"/>
      <c r="EU63" s="103"/>
      <c r="EV63" s="103"/>
      <c r="EW63" s="103"/>
      <c r="EX63" s="103"/>
      <c r="EY63" s="103"/>
      <c r="EZ63" s="103"/>
      <c r="FA63" s="103"/>
      <c r="FB63" s="103"/>
      <c r="FC63" s="103"/>
      <c r="FD63" s="103"/>
      <c r="FE63" s="103"/>
      <c r="FF63" s="103"/>
      <c r="FG63" s="103"/>
      <c r="FH63" s="103"/>
      <c r="FI63" s="103"/>
      <c r="FJ63" s="52"/>
      <c r="FK63" s="52"/>
      <c r="FL63" s="52"/>
    </row>
    <row r="64" spans="1:168" ht="36" hidden="1" x14ac:dyDescent="0.15">
      <c r="A64" s="4" t="s">
        <v>1</v>
      </c>
      <c r="B64" s="5" t="s">
        <v>2</v>
      </c>
      <c r="C64" s="5" t="s">
        <v>3</v>
      </c>
      <c r="D64" s="5" t="s">
        <v>4</v>
      </c>
      <c r="E64" s="5" t="s">
        <v>5</v>
      </c>
      <c r="F64" s="5" t="s">
        <v>37</v>
      </c>
      <c r="G64" s="5"/>
      <c r="H64" s="5"/>
      <c r="I64" s="5"/>
      <c r="J64" s="5"/>
      <c r="K64" s="5" t="s">
        <v>10</v>
      </c>
      <c r="L64" s="5" t="s">
        <v>11</v>
      </c>
      <c r="O64" s="104" t="s">
        <v>12</v>
      </c>
      <c r="P64" s="82"/>
      <c r="Q64" s="105" t="s">
        <v>143</v>
      </c>
      <c r="R64" s="105"/>
      <c r="S64" s="105"/>
      <c r="T64" s="106"/>
      <c r="U64" s="107" t="s">
        <v>144</v>
      </c>
      <c r="V64" s="105"/>
      <c r="W64" s="105"/>
      <c r="X64" s="106"/>
      <c r="Y64" s="93" t="s">
        <v>145</v>
      </c>
      <c r="Z64" s="94"/>
      <c r="AA64" s="94"/>
      <c r="AB64" s="95"/>
      <c r="AC64" s="93" t="s">
        <v>146</v>
      </c>
      <c r="AD64" s="94"/>
      <c r="AE64" s="94"/>
      <c r="AF64" s="95"/>
      <c r="AG64" s="93" t="s">
        <v>147</v>
      </c>
      <c r="AH64" s="94"/>
      <c r="AI64" s="94"/>
      <c r="AJ64" s="95"/>
      <c r="AK64" s="93" t="s">
        <v>148</v>
      </c>
      <c r="AL64" s="94"/>
      <c r="AM64" s="94"/>
      <c r="AN64" s="95"/>
      <c r="AO64" s="93" t="s">
        <v>149</v>
      </c>
      <c r="AP64" s="94"/>
      <c r="AQ64" s="94"/>
      <c r="AR64" s="95"/>
      <c r="AS64" s="93" t="s">
        <v>150</v>
      </c>
      <c r="AT64" s="94"/>
      <c r="AU64" s="94"/>
      <c r="AV64" s="95"/>
      <c r="AW64" s="93" t="s">
        <v>151</v>
      </c>
      <c r="AX64" s="94"/>
      <c r="AY64" s="94"/>
      <c r="AZ64" s="95"/>
      <c r="BA64" s="93" t="s">
        <v>152</v>
      </c>
      <c r="BB64" s="94"/>
      <c r="BC64" s="94"/>
      <c r="BD64" s="95"/>
      <c r="BE64" s="93" t="s">
        <v>153</v>
      </c>
      <c r="BF64" s="94"/>
      <c r="BG64" s="94"/>
      <c r="BH64" s="95"/>
      <c r="BI64" s="93" t="s">
        <v>154</v>
      </c>
      <c r="BJ64" s="94"/>
      <c r="BK64" s="94"/>
      <c r="BL64" s="95"/>
      <c r="BM64" s="93" t="s">
        <v>155</v>
      </c>
      <c r="BN64" s="94"/>
      <c r="BO64" s="94"/>
      <c r="BP64" s="95"/>
      <c r="BQ64" s="93" t="s">
        <v>156</v>
      </c>
      <c r="BR64" s="94"/>
      <c r="BS64" s="94"/>
      <c r="BT64" s="95"/>
      <c r="BU64" s="93" t="s">
        <v>157</v>
      </c>
      <c r="BV64" s="94"/>
      <c r="BW64" s="94"/>
      <c r="BX64" s="95"/>
      <c r="BY64" s="93" t="s">
        <v>158</v>
      </c>
      <c r="BZ64" s="94"/>
      <c r="CA64" s="94"/>
      <c r="CB64" s="95"/>
      <c r="CC64" s="93" t="s">
        <v>159</v>
      </c>
      <c r="CD64" s="94"/>
      <c r="CE64" s="94"/>
      <c r="CF64" s="95"/>
      <c r="CG64" s="99" t="s">
        <v>160</v>
      </c>
      <c r="CH64" s="100"/>
      <c r="CI64" s="100"/>
      <c r="CJ64" s="101"/>
      <c r="CK64" s="99" t="s">
        <v>161</v>
      </c>
      <c r="CL64" s="100"/>
      <c r="CM64" s="100"/>
      <c r="CN64" s="101"/>
      <c r="CO64" s="93" t="s">
        <v>162</v>
      </c>
      <c r="CP64" s="94"/>
      <c r="CQ64" s="94"/>
      <c r="CR64" s="95"/>
      <c r="CS64" s="96" t="s">
        <v>163</v>
      </c>
      <c r="CT64" s="97"/>
      <c r="CU64" s="97"/>
      <c r="CV64" s="98"/>
      <c r="CW64" s="96" t="s">
        <v>164</v>
      </c>
      <c r="CX64" s="97"/>
      <c r="CY64" s="97"/>
      <c r="CZ64" s="98"/>
      <c r="DA64" s="96" t="s">
        <v>165</v>
      </c>
      <c r="DB64" s="97"/>
      <c r="DC64" s="97"/>
      <c r="DD64" s="98"/>
      <c r="DE64" s="96" t="s">
        <v>166</v>
      </c>
      <c r="DF64" s="97"/>
      <c r="DG64" s="97"/>
      <c r="DH64" s="98"/>
      <c r="DI64" s="96" t="s">
        <v>167</v>
      </c>
      <c r="DJ64" s="97"/>
      <c r="DK64" s="97"/>
      <c r="DL64" s="98"/>
      <c r="DM64" s="90" t="s">
        <v>168</v>
      </c>
      <c r="DN64" s="91"/>
      <c r="DO64" s="91"/>
      <c r="DP64" s="92"/>
      <c r="DQ64" s="90" t="s">
        <v>169</v>
      </c>
      <c r="DR64" s="91"/>
      <c r="DS64" s="91"/>
      <c r="DT64" s="92"/>
      <c r="DU64" s="90" t="s">
        <v>170</v>
      </c>
      <c r="DV64" s="91"/>
      <c r="DW64" s="91"/>
      <c r="DX64" s="92"/>
      <c r="DY64" s="90" t="s">
        <v>171</v>
      </c>
      <c r="DZ64" s="91"/>
      <c r="EA64" s="91"/>
      <c r="EB64" s="92"/>
      <c r="EC64" s="90" t="s">
        <v>172</v>
      </c>
      <c r="ED64" s="91"/>
      <c r="EE64" s="91"/>
      <c r="EF64" s="92"/>
      <c r="EG64" s="87" t="s">
        <v>173</v>
      </c>
      <c r="EH64" s="88"/>
      <c r="EI64" s="88"/>
      <c r="EJ64" s="89"/>
      <c r="EK64" s="87" t="s">
        <v>174</v>
      </c>
      <c r="EL64" s="88"/>
      <c r="EM64" s="88"/>
      <c r="EN64" s="89"/>
      <c r="EO64" s="87" t="s">
        <v>175</v>
      </c>
      <c r="EP64" s="88"/>
      <c r="EQ64" s="88"/>
      <c r="ER64" s="89"/>
      <c r="ES64" s="87" t="s">
        <v>176</v>
      </c>
      <c r="ET64" s="88"/>
      <c r="EU64" s="88"/>
      <c r="EV64" s="89"/>
      <c r="EW64" s="87" t="s">
        <v>177</v>
      </c>
      <c r="EX64" s="88"/>
      <c r="EY64" s="88"/>
      <c r="EZ64" s="89"/>
      <c r="FA64" s="87" t="s">
        <v>178</v>
      </c>
      <c r="FB64" s="88"/>
      <c r="FC64" s="88"/>
      <c r="FD64" s="89"/>
      <c r="FE64" s="87" t="s">
        <v>179</v>
      </c>
      <c r="FF64" s="88"/>
      <c r="FG64" s="88"/>
      <c r="FH64" s="89"/>
      <c r="FI64" s="83" t="s">
        <v>180</v>
      </c>
      <c r="FJ64" s="84"/>
      <c r="FK64" s="84"/>
      <c r="FL64" s="84"/>
    </row>
    <row r="65" spans="1:168" ht="88.5" hidden="1" customHeight="1" x14ac:dyDescent="0.15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O65" s="104"/>
      <c r="P65" s="78"/>
      <c r="Q65" s="54" t="s">
        <v>6</v>
      </c>
      <c r="R65" s="53" t="s">
        <v>7</v>
      </c>
      <c r="S65" s="53" t="s">
        <v>9</v>
      </c>
      <c r="T65" s="53">
        <f>SUM(T66:T84)</f>
        <v>115900</v>
      </c>
      <c r="U65" s="54" t="s">
        <v>6</v>
      </c>
      <c r="V65" s="53" t="s">
        <v>7</v>
      </c>
      <c r="W65" s="53" t="s">
        <v>9</v>
      </c>
      <c r="X65" s="69">
        <f>SUM(X66:X84)</f>
        <v>134300</v>
      </c>
      <c r="Y65" s="54" t="s">
        <v>6</v>
      </c>
      <c r="Z65" s="53" t="s">
        <v>7</v>
      </c>
      <c r="AA65" s="53" t="s">
        <v>9</v>
      </c>
      <c r="AB65" s="53">
        <f>SUM(AB66:AB84)</f>
        <v>119500</v>
      </c>
      <c r="AC65" s="54" t="s">
        <v>6</v>
      </c>
      <c r="AD65" s="53" t="s">
        <v>7</v>
      </c>
      <c r="AE65" s="53" t="s">
        <v>9</v>
      </c>
      <c r="AF65" s="53">
        <f>SUM(AF66:AF86)</f>
        <v>23200</v>
      </c>
      <c r="AG65" s="54" t="s">
        <v>6</v>
      </c>
      <c r="AH65" s="53" t="s">
        <v>7</v>
      </c>
      <c r="AI65" s="53" t="s">
        <v>9</v>
      </c>
      <c r="AJ65" s="53">
        <f>SUM(AJ66:AJ86)</f>
        <v>120600</v>
      </c>
      <c r="AK65" s="54" t="s">
        <v>6</v>
      </c>
      <c r="AL65" s="53" t="s">
        <v>7</v>
      </c>
      <c r="AM65" s="53" t="s">
        <v>9</v>
      </c>
      <c r="AN65" s="53">
        <f>SUM(AN66:AN86)</f>
        <v>108000</v>
      </c>
      <c r="AO65" s="54" t="s">
        <v>6</v>
      </c>
      <c r="AP65" s="53" t="s">
        <v>7</v>
      </c>
      <c r="AQ65" s="53" t="s">
        <v>9</v>
      </c>
      <c r="AR65" s="53">
        <f>SUM(AR66:AR86)</f>
        <v>116600</v>
      </c>
      <c r="AS65" s="54" t="s">
        <v>6</v>
      </c>
      <c r="AT65" s="53" t="s">
        <v>7</v>
      </c>
      <c r="AU65" s="53" t="s">
        <v>9</v>
      </c>
      <c r="AV65" s="53">
        <f>SUM(AV66:AV86)</f>
        <v>118200</v>
      </c>
      <c r="AW65" s="54" t="s">
        <v>6</v>
      </c>
      <c r="AX65" s="53" t="s">
        <v>7</v>
      </c>
      <c r="AY65" s="53" t="s">
        <v>9</v>
      </c>
      <c r="AZ65" s="53">
        <f>SUM(AZ66:AZ86)</f>
        <v>118700</v>
      </c>
      <c r="BA65" s="54" t="s">
        <v>6</v>
      </c>
      <c r="BB65" s="53" t="s">
        <v>7</v>
      </c>
      <c r="BC65" s="53" t="s">
        <v>9</v>
      </c>
      <c r="BD65" s="53">
        <f>SUM(BD66:BD86)</f>
        <v>106100</v>
      </c>
      <c r="BE65" s="54" t="s">
        <v>6</v>
      </c>
      <c r="BF65" s="53" t="s">
        <v>7</v>
      </c>
      <c r="BG65" s="53" t="s">
        <v>9</v>
      </c>
      <c r="BH65" s="53">
        <f>SUM(BH66:BH86)</f>
        <v>138100</v>
      </c>
      <c r="BI65" s="54" t="s">
        <v>6</v>
      </c>
      <c r="BJ65" s="53" t="s">
        <v>7</v>
      </c>
      <c r="BK65" s="53" t="s">
        <v>9</v>
      </c>
      <c r="BL65" s="53">
        <f>SUM(BL66:BL86)</f>
        <v>7600</v>
      </c>
      <c r="BM65" s="54" t="s">
        <v>6</v>
      </c>
      <c r="BN65" s="53" t="s">
        <v>7</v>
      </c>
      <c r="BO65" s="53" t="s">
        <v>9</v>
      </c>
      <c r="BP65" s="53">
        <f>SUM(BP66:BP86)</f>
        <v>5200</v>
      </c>
      <c r="BQ65" s="54" t="s">
        <v>6</v>
      </c>
      <c r="BR65" s="53" t="s">
        <v>7</v>
      </c>
      <c r="BS65" s="53" t="s">
        <v>9</v>
      </c>
      <c r="BT65" s="53">
        <f>SUM(BT66:BT86)</f>
        <v>6200</v>
      </c>
      <c r="BU65" s="54" t="s">
        <v>6</v>
      </c>
      <c r="BV65" s="53" t="s">
        <v>7</v>
      </c>
      <c r="BW65" s="53" t="s">
        <v>9</v>
      </c>
      <c r="BX65" s="53">
        <f>SUM(BX66:BX86)</f>
        <v>8800</v>
      </c>
      <c r="BY65" s="54" t="s">
        <v>6</v>
      </c>
      <c r="BZ65" s="53" t="s">
        <v>7</v>
      </c>
      <c r="CA65" s="53" t="s">
        <v>9</v>
      </c>
      <c r="CB65" s="53">
        <f>SUM(CB66:CB86)</f>
        <v>9000</v>
      </c>
      <c r="CC65" s="54" t="s">
        <v>6</v>
      </c>
      <c r="CD65" s="53" t="s">
        <v>7</v>
      </c>
      <c r="CE65" s="53" t="s">
        <v>9</v>
      </c>
      <c r="CF65" s="53">
        <f>SUM(CF66:CF86)</f>
        <v>9300</v>
      </c>
      <c r="CG65" s="54" t="s">
        <v>6</v>
      </c>
      <c r="CH65" s="53" t="s">
        <v>7</v>
      </c>
      <c r="CI65" s="53" t="s">
        <v>9</v>
      </c>
      <c r="CJ65" s="53">
        <f>SUM(CJ66:CJ86)</f>
        <v>7800</v>
      </c>
      <c r="CK65" s="54" t="s">
        <v>6</v>
      </c>
      <c r="CL65" s="53" t="s">
        <v>7</v>
      </c>
      <c r="CM65" s="53" t="s">
        <v>9</v>
      </c>
      <c r="CN65" s="53">
        <f>SUM(CN66:CN86)</f>
        <v>7800</v>
      </c>
      <c r="CO65" s="54" t="s">
        <v>6</v>
      </c>
      <c r="CP65" s="53" t="s">
        <v>7</v>
      </c>
      <c r="CQ65" s="53" t="s">
        <v>9</v>
      </c>
      <c r="CR65" s="53">
        <f>SUM(CR66:CR86)</f>
        <v>9000</v>
      </c>
      <c r="CS65" s="55" t="s">
        <v>6</v>
      </c>
      <c r="CT65" s="56" t="s">
        <v>7</v>
      </c>
      <c r="CU65" s="56" t="s">
        <v>9</v>
      </c>
      <c r="CV65" s="56">
        <f>SUM(CV66:CV86)</f>
        <v>23500</v>
      </c>
      <c r="CW65" s="55" t="s">
        <v>6</v>
      </c>
      <c r="CX65" s="56" t="s">
        <v>7</v>
      </c>
      <c r="CY65" s="56" t="s">
        <v>9</v>
      </c>
      <c r="CZ65" s="56">
        <f>SUM(CZ66:CZ86)</f>
        <v>13200</v>
      </c>
      <c r="DA65" s="55" t="s">
        <v>6</v>
      </c>
      <c r="DB65" s="56" t="s">
        <v>7</v>
      </c>
      <c r="DC65" s="56" t="s">
        <v>9</v>
      </c>
      <c r="DD65" s="56">
        <f>SUM(DD66:DD86)</f>
        <v>13900</v>
      </c>
      <c r="DE65" s="55" t="s">
        <v>6</v>
      </c>
      <c r="DF65" s="56" t="s">
        <v>7</v>
      </c>
      <c r="DG65" s="56" t="s">
        <v>9</v>
      </c>
      <c r="DH65" s="56">
        <f>SUM(DH66:DH86)</f>
        <v>13900</v>
      </c>
      <c r="DI65" s="55" t="s">
        <v>6</v>
      </c>
      <c r="DJ65" s="56" t="s">
        <v>7</v>
      </c>
      <c r="DK65" s="56" t="s">
        <v>9</v>
      </c>
      <c r="DL65" s="56">
        <f>SUM(DL66:DL86)</f>
        <v>13900</v>
      </c>
      <c r="DM65" s="59" t="s">
        <v>6</v>
      </c>
      <c r="DN65" s="60" t="s">
        <v>7</v>
      </c>
      <c r="DO65" s="60" t="s">
        <v>9</v>
      </c>
      <c r="DP65" s="60">
        <f>SUM(DP66:DP86)</f>
        <v>123800</v>
      </c>
      <c r="DQ65" s="59" t="s">
        <v>6</v>
      </c>
      <c r="DR65" s="60" t="s">
        <v>7</v>
      </c>
      <c r="DS65" s="60" t="s">
        <v>9</v>
      </c>
      <c r="DT65" s="60">
        <f>SUM(DT66:DT86)</f>
        <v>95300</v>
      </c>
      <c r="DU65" s="59" t="s">
        <v>6</v>
      </c>
      <c r="DV65" s="60" t="s">
        <v>7</v>
      </c>
      <c r="DW65" s="60" t="s">
        <v>9</v>
      </c>
      <c r="DX65" s="60">
        <f>SUM(DX66:DX86)</f>
        <v>95800</v>
      </c>
      <c r="DY65" s="59" t="s">
        <v>6</v>
      </c>
      <c r="DZ65" s="60" t="s">
        <v>7</v>
      </c>
      <c r="EA65" s="60" t="s">
        <v>9</v>
      </c>
      <c r="EB65" s="60">
        <f>SUM(EB66:EB86)</f>
        <v>95200</v>
      </c>
      <c r="EC65" s="59" t="s">
        <v>6</v>
      </c>
      <c r="ED65" s="60" t="s">
        <v>7</v>
      </c>
      <c r="EE65" s="60" t="s">
        <v>9</v>
      </c>
      <c r="EF65" s="60">
        <f>SUM(EF66:EF86)</f>
        <v>96000</v>
      </c>
      <c r="EG65" s="57" t="s">
        <v>6</v>
      </c>
      <c r="EH65" s="58" t="s">
        <v>7</v>
      </c>
      <c r="EI65" s="58" t="s">
        <v>9</v>
      </c>
      <c r="EJ65" s="58">
        <f>SUM(EJ66:EJ86)</f>
        <v>40100</v>
      </c>
      <c r="EK65" s="57" t="s">
        <v>6</v>
      </c>
      <c r="EL65" s="58" t="s">
        <v>7</v>
      </c>
      <c r="EM65" s="58" t="s">
        <v>9</v>
      </c>
      <c r="EN65" s="58">
        <f>SUM(EN66:EN86)</f>
        <v>143900</v>
      </c>
      <c r="EO65" s="57" t="s">
        <v>6</v>
      </c>
      <c r="EP65" s="58" t="s">
        <v>7</v>
      </c>
      <c r="EQ65" s="58" t="s">
        <v>9</v>
      </c>
      <c r="ER65" s="58">
        <f>SUM(ER66:ER86)</f>
        <v>81300</v>
      </c>
      <c r="ES65" s="57" t="s">
        <v>6</v>
      </c>
      <c r="ET65" s="58" t="s">
        <v>7</v>
      </c>
      <c r="EU65" s="58" t="s">
        <v>9</v>
      </c>
      <c r="EV65" s="58">
        <f>SUM(EV66:EV86)</f>
        <v>53200</v>
      </c>
      <c r="EW65" s="57" t="s">
        <v>6</v>
      </c>
      <c r="EX65" s="58" t="s">
        <v>7</v>
      </c>
      <c r="EY65" s="58" t="s">
        <v>9</v>
      </c>
      <c r="EZ65" s="58">
        <f>SUM(EZ66:EZ86)</f>
        <v>120000</v>
      </c>
      <c r="FA65" s="57" t="s">
        <v>6</v>
      </c>
      <c r="FB65" s="58" t="s">
        <v>7</v>
      </c>
      <c r="FC65" s="58" t="s">
        <v>9</v>
      </c>
      <c r="FD65" s="58">
        <f>SUM(FD66:FD86)</f>
        <v>97900</v>
      </c>
      <c r="FE65" s="57" t="s">
        <v>6</v>
      </c>
      <c r="FF65" s="58" t="s">
        <v>7</v>
      </c>
      <c r="FG65" s="58" t="s">
        <v>9</v>
      </c>
      <c r="FH65" s="58">
        <f>SUM(FH66:FH86)</f>
        <v>189300</v>
      </c>
      <c r="FI65" s="57" t="s">
        <v>6</v>
      </c>
      <c r="FJ65" s="58" t="s">
        <v>7</v>
      </c>
      <c r="FK65" s="58" t="s">
        <v>9</v>
      </c>
      <c r="FL65" s="58">
        <f>SUM(FL66:FL86)</f>
        <v>93050</v>
      </c>
    </row>
    <row r="66" spans="1:168" ht="36" x14ac:dyDescent="0.15">
      <c r="A66" s="7">
        <v>53</v>
      </c>
      <c r="B66" s="8">
        <v>3633009</v>
      </c>
      <c r="C66" s="25" t="s">
        <v>83</v>
      </c>
      <c r="D66" s="8" t="s">
        <v>84</v>
      </c>
      <c r="E66" s="8">
        <v>0</v>
      </c>
      <c r="F66" s="7">
        <f t="shared" ref="F66:F84" si="179">Q66+U66+Y66+AC66+AG66+AK66+AO66+AS66+AW66+BA66+BE66+BI66+BM66+BQ66+BU66+BY66+CC66+CG66+CK66+CO66+CS66+CW66+DA66+DE66+DI66+DM66+DQ66+DU66+DY66+EC66+EG66+EK66+EO66+ES66+EW66+FA66+FE66+FI66</f>
        <v>26</v>
      </c>
      <c r="G66" s="7">
        <f t="shared" ref="G66:G84" si="180">R66+V66+Z66+AD66+AH66+AL66+AP66+AT66+AX66+BB66+BF66+BJ66+BN66+BR66+BV66+BZ66+CD66+CH66+CL66+CP66+CT66+CX66+DB66+DF66+DJ66+DN66+DR66+DV66+DZ66+ED66+EH66+EL66+EP66+ET66+EX66+FB66+FF66+FJ66</f>
        <v>10</v>
      </c>
      <c r="H66" s="36">
        <f t="shared" ref="H66:H84" si="181">+G66*O66</f>
        <v>100000</v>
      </c>
      <c r="I66" s="7">
        <f t="shared" ref="I66:I84" si="182">R66+V66+Z66+AD66+AH66+AL66+AP66+AT66+AX66+BB66+BF66+BJ66+BN66+BR66+BV66+BZ66+CD66+CH66+CL66+CP66+CT66+CX66+DB66+DF66+DJ66+DN66+DR66+DV66+DZ66+ED66+EH66+EL66+EP66+ET66+EX66+FB66+FF66+FJ66</f>
        <v>10</v>
      </c>
      <c r="J66" s="7">
        <f t="shared" ref="J66:J84" si="183">F66-G66</f>
        <v>16</v>
      </c>
      <c r="K66" s="10">
        <v>44122002</v>
      </c>
      <c r="L66" s="7">
        <v>1047340</v>
      </c>
      <c r="O66" s="26">
        <v>10000</v>
      </c>
      <c r="P66" s="26">
        <f>O66*I66</f>
        <v>100000</v>
      </c>
      <c r="Q66" s="23"/>
      <c r="R66" s="23"/>
      <c r="S66" s="23"/>
      <c r="T66" s="23">
        <f t="shared" ref="T66:T82" si="184">R66*O66</f>
        <v>0</v>
      </c>
      <c r="U66" s="23">
        <v>5</v>
      </c>
      <c r="V66" s="23">
        <v>1</v>
      </c>
      <c r="W66" s="23">
        <f>U66-V66</f>
        <v>4</v>
      </c>
      <c r="X66" s="23">
        <f>V66*O66</f>
        <v>10000</v>
      </c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>
        <f t="shared" ref="AV66:AV84" si="185">AT66*O66</f>
        <v>0</v>
      </c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>
        <f t="shared" ref="BL66:BL84" si="186">BJ66*O66</f>
        <v>0</v>
      </c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>
        <f t="shared" ref="CJ66:CJ84" si="187">CH66*O66</f>
        <v>0</v>
      </c>
      <c r="CK66" s="23"/>
      <c r="CL66" s="23"/>
      <c r="CM66" s="23"/>
      <c r="CN66" s="23"/>
      <c r="CO66" s="23"/>
      <c r="CP66" s="23"/>
      <c r="CQ66" s="23"/>
      <c r="CR66" s="23">
        <f t="shared" ref="CR66:CR84" si="188">CP66*O66</f>
        <v>0</v>
      </c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>
        <f t="shared" ref="DD66:DD84" si="189">DB66*O66</f>
        <v>0</v>
      </c>
      <c r="DE66" s="23"/>
      <c r="DF66" s="23"/>
      <c r="DG66" s="23"/>
      <c r="DH66" s="23"/>
      <c r="DI66" s="23">
        <v>5</v>
      </c>
      <c r="DJ66" s="23">
        <v>1</v>
      </c>
      <c r="DK66" s="23">
        <f>DI66-DJ66</f>
        <v>4</v>
      </c>
      <c r="DL66" s="23">
        <f t="shared" ref="DL66:DL82" si="190">DJ66*O66</f>
        <v>10000</v>
      </c>
      <c r="DM66" s="23"/>
      <c r="DN66" s="23"/>
      <c r="DO66" s="23"/>
      <c r="DP66" s="23"/>
      <c r="DQ66" s="23"/>
      <c r="DR66" s="23"/>
      <c r="DS66" s="23"/>
      <c r="DT66" s="23">
        <f t="shared" ref="DT66:DT82" si="191">DR66*O66</f>
        <v>0</v>
      </c>
      <c r="DU66" s="23"/>
      <c r="DV66" s="23"/>
      <c r="DW66" s="23"/>
      <c r="DX66" s="23">
        <f t="shared" ref="DX66:DX84" si="192">DV66*O66</f>
        <v>0</v>
      </c>
      <c r="DY66" s="23">
        <v>2</v>
      </c>
      <c r="DZ66" s="23">
        <v>1</v>
      </c>
      <c r="EA66" s="23">
        <f>DY66-DZ66</f>
        <v>1</v>
      </c>
      <c r="EB66" s="23">
        <f t="shared" ref="EB66:EB82" si="193">DZ66*O66</f>
        <v>10000</v>
      </c>
      <c r="EC66" s="23"/>
      <c r="ED66" s="23"/>
      <c r="EE66" s="23"/>
      <c r="EF66" s="23">
        <f t="shared" ref="EF66:EF82" si="194">ED66*O66</f>
        <v>0</v>
      </c>
      <c r="EG66" s="23">
        <v>1</v>
      </c>
      <c r="EH66" s="23">
        <v>1</v>
      </c>
      <c r="EI66" s="23">
        <f>EG66-EH66</f>
        <v>0</v>
      </c>
      <c r="EJ66" s="23">
        <f t="shared" ref="EJ66:EJ82" si="195">EH66*O66</f>
        <v>10000</v>
      </c>
      <c r="EK66" s="23">
        <v>9</v>
      </c>
      <c r="EL66" s="23">
        <v>4</v>
      </c>
      <c r="EM66" s="23">
        <f>EK66-EL66</f>
        <v>5</v>
      </c>
      <c r="EN66" s="23">
        <f t="shared" ref="EN66:EN82" si="196">EL66*O66</f>
        <v>40000</v>
      </c>
      <c r="EO66" s="23">
        <v>3</v>
      </c>
      <c r="EP66" s="23">
        <v>1</v>
      </c>
      <c r="EQ66" s="23">
        <f>EO66-EP66</f>
        <v>2</v>
      </c>
      <c r="ER66" s="23">
        <f>EP66*O66</f>
        <v>10000</v>
      </c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>
        <f t="shared" ref="FH66:FH84" si="197">FF66*O66</f>
        <v>0</v>
      </c>
      <c r="FI66" s="23">
        <v>1</v>
      </c>
      <c r="FJ66" s="23">
        <v>1</v>
      </c>
      <c r="FK66" s="23">
        <f>FI66-FJ66</f>
        <v>0</v>
      </c>
      <c r="FL66" s="23">
        <f t="shared" ref="FL66:FL84" si="198">FJ66*O66</f>
        <v>10000</v>
      </c>
    </row>
    <row r="67" spans="1:168" ht="36" x14ac:dyDescent="0.15">
      <c r="A67" s="7">
        <v>54</v>
      </c>
      <c r="B67" s="8">
        <v>3633009</v>
      </c>
      <c r="C67" s="25" t="s">
        <v>85</v>
      </c>
      <c r="D67" s="8" t="s">
        <v>84</v>
      </c>
      <c r="E67" s="8">
        <v>0</v>
      </c>
      <c r="F67" s="7">
        <f t="shared" si="179"/>
        <v>17</v>
      </c>
      <c r="G67" s="7">
        <f t="shared" si="180"/>
        <v>5</v>
      </c>
      <c r="H67" s="36">
        <f t="shared" si="181"/>
        <v>60000</v>
      </c>
      <c r="I67" s="7">
        <f t="shared" si="182"/>
        <v>5</v>
      </c>
      <c r="J67" s="7">
        <f t="shared" si="183"/>
        <v>12</v>
      </c>
      <c r="K67" s="10">
        <v>44122002</v>
      </c>
      <c r="L67" s="7">
        <v>1047340</v>
      </c>
      <c r="O67" s="26">
        <v>12000</v>
      </c>
      <c r="P67" s="26">
        <f t="shared" ref="P67:P84" si="199">O67*I67</f>
        <v>60000</v>
      </c>
      <c r="Q67" s="23"/>
      <c r="R67" s="23"/>
      <c r="S67" s="23"/>
      <c r="T67" s="23">
        <f t="shared" si="184"/>
        <v>0</v>
      </c>
      <c r="U67" s="23">
        <v>5</v>
      </c>
      <c r="V67" s="23">
        <v>1</v>
      </c>
      <c r="W67" s="23">
        <f t="shared" ref="W67:W82" si="200">U67-V67</f>
        <v>4</v>
      </c>
      <c r="X67" s="23">
        <f>V67*O67</f>
        <v>12000</v>
      </c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>
        <f t="shared" si="185"/>
        <v>0</v>
      </c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>
        <f t="shared" si="186"/>
        <v>0</v>
      </c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>
        <f t="shared" si="187"/>
        <v>0</v>
      </c>
      <c r="CK67" s="23"/>
      <c r="CL67" s="23"/>
      <c r="CM67" s="23"/>
      <c r="CN67" s="23"/>
      <c r="CO67" s="23"/>
      <c r="CP67" s="23"/>
      <c r="CQ67" s="23"/>
      <c r="CR67" s="23">
        <f t="shared" si="188"/>
        <v>0</v>
      </c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>
        <f t="shared" si="189"/>
        <v>0</v>
      </c>
      <c r="DE67" s="23"/>
      <c r="DF67" s="23"/>
      <c r="DG67" s="23"/>
      <c r="DH67" s="23">
        <f t="shared" ref="DH67:DH84" si="201">DF67*O67</f>
        <v>0</v>
      </c>
      <c r="DI67" s="23">
        <v>5</v>
      </c>
      <c r="DJ67" s="23">
        <v>0</v>
      </c>
      <c r="DK67" s="23">
        <f t="shared" ref="DK67:DK82" si="202">DI67-DJ67</f>
        <v>5</v>
      </c>
      <c r="DL67" s="23">
        <f t="shared" si="190"/>
        <v>0</v>
      </c>
      <c r="DM67" s="23"/>
      <c r="DN67" s="23"/>
      <c r="DO67" s="23"/>
      <c r="DP67" s="23"/>
      <c r="DQ67" s="23"/>
      <c r="DR67" s="23"/>
      <c r="DS67" s="23"/>
      <c r="DT67" s="23">
        <f t="shared" si="191"/>
        <v>0</v>
      </c>
      <c r="DU67" s="23"/>
      <c r="DV67" s="23"/>
      <c r="DW67" s="23"/>
      <c r="DX67" s="23">
        <f t="shared" si="192"/>
        <v>0</v>
      </c>
      <c r="DY67" s="23">
        <v>2</v>
      </c>
      <c r="DZ67" s="23">
        <v>1</v>
      </c>
      <c r="EA67" s="23">
        <f t="shared" ref="EA67:EA82" si="203">DY67-DZ67</f>
        <v>1</v>
      </c>
      <c r="EB67" s="23">
        <f t="shared" si="193"/>
        <v>12000</v>
      </c>
      <c r="EC67" s="23"/>
      <c r="ED67" s="23"/>
      <c r="EE67" s="23"/>
      <c r="EF67" s="23">
        <f t="shared" si="194"/>
        <v>0</v>
      </c>
      <c r="EG67" s="23">
        <v>1</v>
      </c>
      <c r="EH67" s="23">
        <v>1</v>
      </c>
      <c r="EI67" s="23">
        <f t="shared" ref="EI67:EI82" si="204">EG67-EH67</f>
        <v>0</v>
      </c>
      <c r="EJ67" s="23">
        <f t="shared" si="195"/>
        <v>12000</v>
      </c>
      <c r="EK67" s="23"/>
      <c r="EL67" s="23"/>
      <c r="EM67" s="23"/>
      <c r="EN67" s="23">
        <f t="shared" si="196"/>
        <v>0</v>
      </c>
      <c r="EO67" s="23">
        <v>3</v>
      </c>
      <c r="EP67" s="23">
        <v>1</v>
      </c>
      <c r="EQ67" s="23">
        <f t="shared" ref="EQ67:EQ82" si="205">EO67-EP67</f>
        <v>2</v>
      </c>
      <c r="ER67" s="23">
        <f>EP67*O67</f>
        <v>12000</v>
      </c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>
        <f t="shared" si="197"/>
        <v>0</v>
      </c>
      <c r="FI67" s="23">
        <v>1</v>
      </c>
      <c r="FJ67" s="23">
        <v>1</v>
      </c>
      <c r="FK67" s="23">
        <f t="shared" ref="FK67:FK84" si="206">FI67-FJ67</f>
        <v>0</v>
      </c>
      <c r="FL67" s="23">
        <f t="shared" si="198"/>
        <v>12000</v>
      </c>
    </row>
    <row r="68" spans="1:168" ht="36" x14ac:dyDescent="0.15">
      <c r="A68" s="7">
        <v>55</v>
      </c>
      <c r="B68" s="8">
        <v>3214808</v>
      </c>
      <c r="C68" s="25" t="s">
        <v>86</v>
      </c>
      <c r="D68" s="23" t="s">
        <v>14</v>
      </c>
      <c r="E68" s="8">
        <v>0</v>
      </c>
      <c r="F68" s="7">
        <f t="shared" si="179"/>
        <v>806</v>
      </c>
      <c r="G68" s="7">
        <f t="shared" si="180"/>
        <v>547</v>
      </c>
      <c r="H68" s="36">
        <f t="shared" si="181"/>
        <v>765800</v>
      </c>
      <c r="I68" s="7">
        <f t="shared" si="182"/>
        <v>547</v>
      </c>
      <c r="J68" s="7">
        <f t="shared" si="183"/>
        <v>259</v>
      </c>
      <c r="K68" s="13">
        <v>3699002</v>
      </c>
      <c r="L68" s="7">
        <v>1731235</v>
      </c>
      <c r="O68" s="26">
        <v>1400</v>
      </c>
      <c r="P68" s="26">
        <f t="shared" si="199"/>
        <v>765800</v>
      </c>
      <c r="Q68" s="23">
        <v>2</v>
      </c>
      <c r="R68" s="23">
        <v>2</v>
      </c>
      <c r="S68" s="23">
        <f>Q68-R68</f>
        <v>0</v>
      </c>
      <c r="T68" s="23">
        <f t="shared" si="184"/>
        <v>2800</v>
      </c>
      <c r="U68" s="23">
        <v>50</v>
      </c>
      <c r="V68" s="23">
        <v>25</v>
      </c>
      <c r="W68" s="23">
        <f t="shared" si="200"/>
        <v>25</v>
      </c>
      <c r="X68" s="23">
        <f>V68*O68</f>
        <v>35000</v>
      </c>
      <c r="Y68" s="23">
        <v>50</v>
      </c>
      <c r="Z68" s="23">
        <v>50</v>
      </c>
      <c r="AA68" s="23">
        <f t="shared" ref="AA68:AA82" si="207">Y68-Z68</f>
        <v>0</v>
      </c>
      <c r="AB68" s="23">
        <f>Z68*O68</f>
        <v>70000</v>
      </c>
      <c r="AC68" s="23">
        <v>15</v>
      </c>
      <c r="AD68" s="23">
        <v>8</v>
      </c>
      <c r="AE68" s="23">
        <f t="shared" ref="AE68:AE82" si="208">AC68-AD68</f>
        <v>7</v>
      </c>
      <c r="AF68" s="23">
        <f>AD68*O68</f>
        <v>11200</v>
      </c>
      <c r="AG68" s="23">
        <v>25</v>
      </c>
      <c r="AH68" s="23">
        <v>15</v>
      </c>
      <c r="AI68" s="23">
        <f t="shared" ref="AI68:AI82" si="209">AG68-AH68</f>
        <v>10</v>
      </c>
      <c r="AJ68" s="23">
        <f>AH68*O68</f>
        <v>21000</v>
      </c>
      <c r="AK68" s="23">
        <v>60</v>
      </c>
      <c r="AL68" s="23">
        <v>60</v>
      </c>
      <c r="AM68" s="23">
        <f t="shared" ref="AM68:AM82" si="210">AK68-AL68</f>
        <v>0</v>
      </c>
      <c r="AN68" s="23">
        <f t="shared" ref="AN68:AN73" si="211">AL68*O68</f>
        <v>84000</v>
      </c>
      <c r="AO68" s="23">
        <v>25</v>
      </c>
      <c r="AP68" s="23">
        <v>25</v>
      </c>
      <c r="AQ68" s="23">
        <f t="shared" ref="AQ68:AQ82" si="212">AO68-AP68</f>
        <v>0</v>
      </c>
      <c r="AR68" s="23">
        <f>AP68*O68</f>
        <v>35000</v>
      </c>
      <c r="AS68" s="23">
        <v>50</v>
      </c>
      <c r="AT68" s="23">
        <v>47</v>
      </c>
      <c r="AU68" s="23">
        <f t="shared" ref="AU68:AU82" si="213">AS68-AT68</f>
        <v>3</v>
      </c>
      <c r="AV68" s="23">
        <f t="shared" si="185"/>
        <v>65800</v>
      </c>
      <c r="AW68" s="23">
        <v>15</v>
      </c>
      <c r="AX68" s="23">
        <v>6</v>
      </c>
      <c r="AY68" s="23">
        <f t="shared" ref="AY68:AY82" si="214">AW68-AX68</f>
        <v>9</v>
      </c>
      <c r="AZ68" s="23">
        <f t="shared" ref="AZ68:AZ84" si="215">AX68*O68</f>
        <v>8400</v>
      </c>
      <c r="BA68" s="23">
        <v>15</v>
      </c>
      <c r="BB68" s="23">
        <v>15</v>
      </c>
      <c r="BC68" s="23">
        <f t="shared" ref="BC68:BC82" si="216">BA68-BB68</f>
        <v>0</v>
      </c>
      <c r="BD68" s="23">
        <f t="shared" ref="BD68:BD84" si="217">BB68*O68</f>
        <v>21000</v>
      </c>
      <c r="BE68" s="23">
        <v>9</v>
      </c>
      <c r="BF68" s="23">
        <v>9</v>
      </c>
      <c r="BG68" s="23">
        <f t="shared" ref="BG68:BG84" si="218">BE68-BF68</f>
        <v>0</v>
      </c>
      <c r="BH68" s="23">
        <f t="shared" ref="BH68:BH84" si="219">BF68*O68</f>
        <v>12600</v>
      </c>
      <c r="BI68" s="23">
        <v>2</v>
      </c>
      <c r="BJ68" s="23">
        <v>2</v>
      </c>
      <c r="BK68" s="23">
        <f t="shared" ref="BK68:BK81" si="220">BI68-BJ68</f>
        <v>0</v>
      </c>
      <c r="BL68" s="23">
        <f t="shared" si="186"/>
        <v>2800</v>
      </c>
      <c r="BM68" s="23">
        <v>2</v>
      </c>
      <c r="BN68" s="23">
        <v>2</v>
      </c>
      <c r="BO68" s="23">
        <f t="shared" ref="BO68:BO82" si="221">BM68-BN68</f>
        <v>0</v>
      </c>
      <c r="BP68" s="23">
        <f>BN68*O68</f>
        <v>2800</v>
      </c>
      <c r="BQ68" s="23">
        <v>2</v>
      </c>
      <c r="BR68" s="23">
        <v>1</v>
      </c>
      <c r="BS68" s="23">
        <f t="shared" ref="BS68:BS82" si="222">BQ68-BR68</f>
        <v>1</v>
      </c>
      <c r="BT68" s="23">
        <f>BR68*O68</f>
        <v>1400</v>
      </c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>
        <f t="shared" si="187"/>
        <v>0</v>
      </c>
      <c r="CK68" s="23"/>
      <c r="CL68" s="23"/>
      <c r="CM68" s="23"/>
      <c r="CN68" s="23">
        <f>CL68*O68</f>
        <v>0</v>
      </c>
      <c r="CO68" s="23">
        <v>15</v>
      </c>
      <c r="CP68" s="23">
        <v>3</v>
      </c>
      <c r="CQ68" s="23">
        <f t="shared" ref="CQ68:CQ82" si="223">CO68-CP68</f>
        <v>12</v>
      </c>
      <c r="CR68" s="23">
        <f t="shared" si="188"/>
        <v>4200</v>
      </c>
      <c r="CS68" s="23">
        <v>20</v>
      </c>
      <c r="CT68" s="23">
        <v>5</v>
      </c>
      <c r="CU68" s="23">
        <f t="shared" ref="CU68:CU82" si="224">CS68-CT68</f>
        <v>15</v>
      </c>
      <c r="CV68" s="23">
        <f t="shared" ref="CV68:CV73" si="225">CT68*O68</f>
        <v>7000</v>
      </c>
      <c r="CW68" s="23"/>
      <c r="CX68" s="23"/>
      <c r="CY68" s="23"/>
      <c r="CZ68" s="23">
        <f t="shared" ref="CZ68:CZ77" si="226">CX68*O68</f>
        <v>0</v>
      </c>
      <c r="DA68" s="23"/>
      <c r="DB68" s="23"/>
      <c r="DC68" s="23"/>
      <c r="DD68" s="23">
        <f t="shared" si="189"/>
        <v>0</v>
      </c>
      <c r="DE68" s="23">
        <v>10</v>
      </c>
      <c r="DF68" s="23">
        <v>1</v>
      </c>
      <c r="DG68" s="23">
        <f t="shared" ref="DG68:DG82" si="227">DE68-DF68</f>
        <v>9</v>
      </c>
      <c r="DH68" s="23">
        <f t="shared" si="201"/>
        <v>1400</v>
      </c>
      <c r="DI68" s="23">
        <v>10</v>
      </c>
      <c r="DJ68" s="23">
        <v>0</v>
      </c>
      <c r="DK68" s="23">
        <f t="shared" si="202"/>
        <v>10</v>
      </c>
      <c r="DL68" s="23">
        <f t="shared" si="190"/>
        <v>0</v>
      </c>
      <c r="DM68" s="23">
        <v>80</v>
      </c>
      <c r="DN68" s="23">
        <v>21</v>
      </c>
      <c r="DO68" s="23">
        <f t="shared" ref="DO68:DO82" si="228">DM68-DN68</f>
        <v>59</v>
      </c>
      <c r="DP68" s="23">
        <f t="shared" ref="DP68:DP77" si="229">DN68*O68</f>
        <v>29400</v>
      </c>
      <c r="DQ68" s="23">
        <v>50</v>
      </c>
      <c r="DR68" s="23">
        <v>31</v>
      </c>
      <c r="DS68" s="23">
        <f t="shared" ref="DS68:DS82" si="230">DQ68-DR68</f>
        <v>19</v>
      </c>
      <c r="DT68" s="23">
        <f t="shared" si="191"/>
        <v>43400</v>
      </c>
      <c r="DU68" s="23">
        <v>50</v>
      </c>
      <c r="DV68" s="23">
        <v>25</v>
      </c>
      <c r="DW68" s="23">
        <f t="shared" ref="DW68:DW82" si="231">DU68-DV68</f>
        <v>25</v>
      </c>
      <c r="DX68" s="23">
        <f t="shared" si="192"/>
        <v>35000</v>
      </c>
      <c r="DY68" s="23">
        <v>30</v>
      </c>
      <c r="DZ68" s="23">
        <v>19</v>
      </c>
      <c r="EA68" s="23">
        <f t="shared" si="203"/>
        <v>11</v>
      </c>
      <c r="EB68" s="23">
        <f t="shared" si="193"/>
        <v>26600</v>
      </c>
      <c r="EC68" s="23">
        <v>30</v>
      </c>
      <c r="ED68" s="23">
        <v>18</v>
      </c>
      <c r="EE68" s="23">
        <f t="shared" ref="EE68:EE80" si="232">EC68-ED68</f>
        <v>12</v>
      </c>
      <c r="EF68" s="23">
        <f t="shared" si="194"/>
        <v>25200</v>
      </c>
      <c r="EG68" s="23">
        <v>4</v>
      </c>
      <c r="EH68" s="23">
        <v>2</v>
      </c>
      <c r="EI68" s="23">
        <f t="shared" si="204"/>
        <v>2</v>
      </c>
      <c r="EJ68" s="23">
        <f t="shared" si="195"/>
        <v>2800</v>
      </c>
      <c r="EK68" s="23"/>
      <c r="EL68" s="23"/>
      <c r="EM68" s="23"/>
      <c r="EN68" s="23">
        <f t="shared" si="196"/>
        <v>0</v>
      </c>
      <c r="EO68" s="23">
        <v>3</v>
      </c>
      <c r="EP68" s="23">
        <v>2</v>
      </c>
      <c r="EQ68" s="23">
        <f t="shared" si="205"/>
        <v>1</v>
      </c>
      <c r="ER68" s="23">
        <f>EP68*O68</f>
        <v>2800</v>
      </c>
      <c r="ES68" s="23">
        <v>40</v>
      </c>
      <c r="ET68" s="23">
        <v>20</v>
      </c>
      <c r="EU68" s="23">
        <f t="shared" ref="EU68:EU82" si="233">ES68-ET68</f>
        <v>20</v>
      </c>
      <c r="EV68" s="23">
        <f>ET68*O68</f>
        <v>28000</v>
      </c>
      <c r="EW68" s="23">
        <v>18</v>
      </c>
      <c r="EX68" s="23">
        <v>9</v>
      </c>
      <c r="EY68" s="23">
        <f t="shared" ref="EY68:EY82" si="234">EW68-EX68</f>
        <v>9</v>
      </c>
      <c r="EZ68" s="23">
        <f>EX68*O68</f>
        <v>12600</v>
      </c>
      <c r="FA68" s="23">
        <v>20</v>
      </c>
      <c r="FB68" s="23">
        <v>20</v>
      </c>
      <c r="FC68" s="23">
        <f t="shared" ref="FC68:FC82" si="235">FA68-FB68</f>
        <v>0</v>
      </c>
      <c r="FD68" s="23">
        <f t="shared" ref="FD68:FD84" si="236">FB68*O68</f>
        <v>28000</v>
      </c>
      <c r="FE68" s="23">
        <v>80</v>
      </c>
      <c r="FF68" s="23">
        <v>80</v>
      </c>
      <c r="FG68" s="23"/>
      <c r="FH68" s="23">
        <f t="shared" si="197"/>
        <v>112000</v>
      </c>
      <c r="FI68" s="23">
        <v>24</v>
      </c>
      <c r="FJ68" s="23">
        <v>24</v>
      </c>
      <c r="FK68" s="23">
        <f t="shared" si="206"/>
        <v>0</v>
      </c>
      <c r="FL68" s="23">
        <f t="shared" si="198"/>
        <v>33600</v>
      </c>
    </row>
    <row r="69" spans="1:168" ht="12" x14ac:dyDescent="0.15">
      <c r="A69" s="7">
        <v>56</v>
      </c>
      <c r="B69" s="8">
        <v>3692007</v>
      </c>
      <c r="C69" s="25" t="s">
        <v>87</v>
      </c>
      <c r="D69" s="23" t="s">
        <v>14</v>
      </c>
      <c r="E69" s="8">
        <v>0</v>
      </c>
      <c r="F69" s="7">
        <f t="shared" si="179"/>
        <v>98</v>
      </c>
      <c r="G69" s="7">
        <f t="shared" si="180"/>
        <v>44</v>
      </c>
      <c r="H69" s="36">
        <f t="shared" si="181"/>
        <v>171600</v>
      </c>
      <c r="I69" s="7">
        <f t="shared" si="182"/>
        <v>44</v>
      </c>
      <c r="J69" s="7">
        <f t="shared" si="183"/>
        <v>54</v>
      </c>
      <c r="K69" s="22">
        <v>44122100</v>
      </c>
      <c r="L69" s="7">
        <v>1102758</v>
      </c>
      <c r="O69" s="26">
        <v>3900</v>
      </c>
      <c r="P69" s="26">
        <f t="shared" si="199"/>
        <v>171600</v>
      </c>
      <c r="Q69" s="23">
        <v>2</v>
      </c>
      <c r="R69" s="23">
        <v>2</v>
      </c>
      <c r="S69" s="23">
        <f>Q69-R69</f>
        <v>0</v>
      </c>
      <c r="T69" s="23">
        <f t="shared" si="184"/>
        <v>7800</v>
      </c>
      <c r="U69" s="23">
        <v>5</v>
      </c>
      <c r="V69" s="23">
        <v>1</v>
      </c>
      <c r="W69" s="23">
        <f t="shared" si="200"/>
        <v>4</v>
      </c>
      <c r="X69" s="23">
        <f>V69*O69</f>
        <v>3900</v>
      </c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>
        <f t="shared" si="211"/>
        <v>0</v>
      </c>
      <c r="AO69" s="23">
        <v>6</v>
      </c>
      <c r="AP69" s="23">
        <v>6</v>
      </c>
      <c r="AQ69" s="23">
        <f t="shared" si="212"/>
        <v>0</v>
      </c>
      <c r="AR69" s="23">
        <f>AP69*O69</f>
        <v>23400</v>
      </c>
      <c r="AS69" s="23"/>
      <c r="AT69" s="23"/>
      <c r="AU69" s="23"/>
      <c r="AV69" s="23">
        <f t="shared" si="185"/>
        <v>0</v>
      </c>
      <c r="AW69" s="23">
        <v>15</v>
      </c>
      <c r="AX69" s="23">
        <v>6</v>
      </c>
      <c r="AY69" s="23">
        <f t="shared" si="214"/>
        <v>9</v>
      </c>
      <c r="AZ69" s="23">
        <f t="shared" si="215"/>
        <v>23400</v>
      </c>
      <c r="BA69" s="23"/>
      <c r="BB69" s="23"/>
      <c r="BC69" s="23"/>
      <c r="BD69" s="23">
        <f t="shared" si="217"/>
        <v>0</v>
      </c>
      <c r="BE69" s="23"/>
      <c r="BF69" s="23"/>
      <c r="BG69" s="23"/>
      <c r="BH69" s="23">
        <f t="shared" si="219"/>
        <v>0</v>
      </c>
      <c r="BI69" s="23">
        <v>5</v>
      </c>
      <c r="BJ69" s="23">
        <v>1</v>
      </c>
      <c r="BK69" s="23">
        <f t="shared" si="220"/>
        <v>4</v>
      </c>
      <c r="BL69" s="23">
        <f t="shared" si="186"/>
        <v>3900</v>
      </c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>
        <f>BZ69*O69</f>
        <v>0</v>
      </c>
      <c r="CC69" s="23">
        <v>3</v>
      </c>
      <c r="CD69" s="23">
        <v>1</v>
      </c>
      <c r="CE69" s="23">
        <f t="shared" ref="CE69:CE77" si="237">CC69-CD69</f>
        <v>2</v>
      </c>
      <c r="CF69" s="23">
        <f>CD69*O69</f>
        <v>3900</v>
      </c>
      <c r="CG69" s="23">
        <v>2</v>
      </c>
      <c r="CH69" s="23">
        <v>2</v>
      </c>
      <c r="CI69" s="23">
        <f t="shared" ref="CI69:CI77" si="238">CG69-CH69</f>
        <v>0</v>
      </c>
      <c r="CJ69" s="23">
        <f t="shared" si="187"/>
        <v>7800</v>
      </c>
      <c r="CK69" s="23">
        <v>5</v>
      </c>
      <c r="CL69" s="23">
        <v>2</v>
      </c>
      <c r="CM69" s="23">
        <f t="shared" ref="CM69" si="239">CK69-CL69</f>
        <v>3</v>
      </c>
      <c r="CN69" s="23">
        <f>CL69*O69</f>
        <v>7800</v>
      </c>
      <c r="CO69" s="23">
        <v>13</v>
      </c>
      <c r="CP69" s="23">
        <v>1</v>
      </c>
      <c r="CQ69" s="23">
        <f t="shared" si="223"/>
        <v>12</v>
      </c>
      <c r="CR69" s="23">
        <f t="shared" si="188"/>
        <v>3900</v>
      </c>
      <c r="CS69" s="23"/>
      <c r="CT69" s="23"/>
      <c r="CU69" s="23"/>
      <c r="CV69" s="23">
        <f t="shared" si="225"/>
        <v>0</v>
      </c>
      <c r="CW69" s="23"/>
      <c r="CX69" s="23"/>
      <c r="CY69" s="23"/>
      <c r="CZ69" s="23">
        <f t="shared" si="226"/>
        <v>0</v>
      </c>
      <c r="DA69" s="23"/>
      <c r="DB69" s="23"/>
      <c r="DC69" s="23"/>
      <c r="DD69" s="23">
        <f t="shared" si="189"/>
        <v>0</v>
      </c>
      <c r="DE69" s="23">
        <v>5</v>
      </c>
      <c r="DF69" s="23">
        <v>1</v>
      </c>
      <c r="DG69" s="23">
        <f t="shared" si="227"/>
        <v>4</v>
      </c>
      <c r="DH69" s="23">
        <f t="shared" si="201"/>
        <v>3900</v>
      </c>
      <c r="DI69" s="23">
        <v>5</v>
      </c>
      <c r="DJ69" s="23">
        <v>0</v>
      </c>
      <c r="DK69" s="23">
        <f t="shared" si="202"/>
        <v>5</v>
      </c>
      <c r="DL69" s="23">
        <f t="shared" si="190"/>
        <v>0</v>
      </c>
      <c r="DM69" s="23">
        <v>5</v>
      </c>
      <c r="DN69" s="23">
        <v>3</v>
      </c>
      <c r="DO69" s="23">
        <f t="shared" si="228"/>
        <v>2</v>
      </c>
      <c r="DP69" s="23">
        <f t="shared" si="229"/>
        <v>11700</v>
      </c>
      <c r="DQ69" s="23">
        <v>2</v>
      </c>
      <c r="DR69" s="23">
        <v>1</v>
      </c>
      <c r="DS69" s="23">
        <f t="shared" si="230"/>
        <v>1</v>
      </c>
      <c r="DT69" s="23">
        <f t="shared" si="191"/>
        <v>3900</v>
      </c>
      <c r="DU69" s="23">
        <v>2</v>
      </c>
      <c r="DV69" s="23">
        <v>1</v>
      </c>
      <c r="DW69" s="23">
        <f t="shared" si="231"/>
        <v>1</v>
      </c>
      <c r="DX69" s="23">
        <f t="shared" si="192"/>
        <v>3900</v>
      </c>
      <c r="DY69" s="23"/>
      <c r="DZ69" s="23"/>
      <c r="EA69" s="23"/>
      <c r="EB69" s="23">
        <f t="shared" si="193"/>
        <v>0</v>
      </c>
      <c r="EC69" s="23">
        <v>5</v>
      </c>
      <c r="ED69" s="23">
        <v>1</v>
      </c>
      <c r="EE69" s="23">
        <f t="shared" si="232"/>
        <v>4</v>
      </c>
      <c r="EF69" s="23">
        <f t="shared" si="194"/>
        <v>3900</v>
      </c>
      <c r="EG69" s="23">
        <v>2</v>
      </c>
      <c r="EH69" s="23">
        <v>1</v>
      </c>
      <c r="EI69" s="23">
        <f t="shared" si="204"/>
        <v>1</v>
      </c>
      <c r="EJ69" s="23">
        <f t="shared" si="195"/>
        <v>3900</v>
      </c>
      <c r="EK69" s="23"/>
      <c r="EL69" s="23"/>
      <c r="EM69" s="23">
        <f t="shared" ref="EM69:EM82" si="240">EK69-EL69</f>
        <v>0</v>
      </c>
      <c r="EN69" s="23">
        <f t="shared" si="196"/>
        <v>0</v>
      </c>
      <c r="EO69" s="23">
        <v>3</v>
      </c>
      <c r="EP69" s="23">
        <v>2</v>
      </c>
      <c r="EQ69" s="23">
        <f t="shared" si="205"/>
        <v>1</v>
      </c>
      <c r="ER69" s="23">
        <f>EP69*O69</f>
        <v>7800</v>
      </c>
      <c r="ES69" s="23"/>
      <c r="ET69" s="23"/>
      <c r="EU69" s="23"/>
      <c r="EV69" s="23">
        <f>ET69*O69</f>
        <v>0</v>
      </c>
      <c r="EW69" s="23">
        <v>10</v>
      </c>
      <c r="EX69" s="23">
        <v>10</v>
      </c>
      <c r="EY69" s="23">
        <f t="shared" si="234"/>
        <v>0</v>
      </c>
      <c r="EZ69" s="23">
        <f>EX69*O69</f>
        <v>39000</v>
      </c>
      <c r="FA69" s="23">
        <v>1</v>
      </c>
      <c r="FB69" s="23">
        <v>1</v>
      </c>
      <c r="FC69" s="23">
        <f t="shared" si="235"/>
        <v>0</v>
      </c>
      <c r="FD69" s="23">
        <f t="shared" si="236"/>
        <v>3900</v>
      </c>
      <c r="FE69" s="23"/>
      <c r="FF69" s="23"/>
      <c r="FG69" s="23"/>
      <c r="FH69" s="23">
        <f t="shared" si="197"/>
        <v>0</v>
      </c>
      <c r="FI69" s="23">
        <v>2</v>
      </c>
      <c r="FJ69" s="23">
        <v>1</v>
      </c>
      <c r="FK69" s="23">
        <f t="shared" si="206"/>
        <v>1</v>
      </c>
      <c r="FL69" s="23">
        <f t="shared" si="198"/>
        <v>3900</v>
      </c>
    </row>
    <row r="70" spans="1:168" ht="12" x14ac:dyDescent="0.15">
      <c r="A70" s="7">
        <v>57</v>
      </c>
      <c r="B70" s="8">
        <v>3692007</v>
      </c>
      <c r="C70" s="25" t="s">
        <v>88</v>
      </c>
      <c r="D70" s="23" t="s">
        <v>14</v>
      </c>
      <c r="E70" s="8">
        <v>0</v>
      </c>
      <c r="F70" s="7">
        <f t="shared" si="179"/>
        <v>52</v>
      </c>
      <c r="G70" s="7">
        <f t="shared" si="180"/>
        <v>24</v>
      </c>
      <c r="H70" s="36">
        <f t="shared" si="181"/>
        <v>172800</v>
      </c>
      <c r="I70" s="7">
        <f t="shared" si="182"/>
        <v>24</v>
      </c>
      <c r="J70" s="7">
        <f t="shared" si="183"/>
        <v>28</v>
      </c>
      <c r="K70" s="22">
        <v>44122100</v>
      </c>
      <c r="L70" s="7">
        <v>1102758</v>
      </c>
      <c r="O70" s="26">
        <v>7200</v>
      </c>
      <c r="P70" s="26">
        <f t="shared" si="199"/>
        <v>172800</v>
      </c>
      <c r="Q70" s="23">
        <v>5</v>
      </c>
      <c r="R70" s="23">
        <v>4</v>
      </c>
      <c r="S70" s="23">
        <f>Q70-R70</f>
        <v>1</v>
      </c>
      <c r="T70" s="23">
        <f t="shared" si="184"/>
        <v>28800</v>
      </c>
      <c r="U70" s="23">
        <v>5</v>
      </c>
      <c r="V70" s="23">
        <v>1</v>
      </c>
      <c r="W70" s="23">
        <f t="shared" si="200"/>
        <v>4</v>
      </c>
      <c r="X70" s="23">
        <f>V70*O70</f>
        <v>7200</v>
      </c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 t="shared" si="211"/>
        <v>0</v>
      </c>
      <c r="AO70" s="23">
        <v>6</v>
      </c>
      <c r="AP70" s="23">
        <v>6</v>
      </c>
      <c r="AQ70" s="23">
        <f t="shared" si="212"/>
        <v>0</v>
      </c>
      <c r="AR70" s="23">
        <f>AP70*O70</f>
        <v>43200</v>
      </c>
      <c r="AS70" s="23"/>
      <c r="AT70" s="23"/>
      <c r="AU70" s="23"/>
      <c r="AV70" s="23">
        <f t="shared" si="185"/>
        <v>0</v>
      </c>
      <c r="AW70" s="23"/>
      <c r="AX70" s="23"/>
      <c r="AY70" s="23"/>
      <c r="AZ70" s="23">
        <f t="shared" si="215"/>
        <v>0</v>
      </c>
      <c r="BA70" s="23"/>
      <c r="BB70" s="23"/>
      <c r="BC70" s="23"/>
      <c r="BD70" s="23">
        <f t="shared" si="217"/>
        <v>0</v>
      </c>
      <c r="BE70" s="23"/>
      <c r="BF70" s="23"/>
      <c r="BG70" s="23"/>
      <c r="BH70" s="23">
        <f t="shared" si="219"/>
        <v>0</v>
      </c>
      <c r="BI70" s="23"/>
      <c r="BJ70" s="23"/>
      <c r="BK70" s="23"/>
      <c r="BL70" s="23">
        <f t="shared" si="186"/>
        <v>0</v>
      </c>
      <c r="BM70" s="23">
        <v>8</v>
      </c>
      <c r="BN70" s="23">
        <v>0</v>
      </c>
      <c r="BO70" s="23">
        <f t="shared" si="221"/>
        <v>8</v>
      </c>
      <c r="BP70" s="23">
        <f t="shared" ref="BP70:BP82" si="241">BN70*O70</f>
        <v>0</v>
      </c>
      <c r="BQ70" s="23">
        <v>6</v>
      </c>
      <c r="BR70" s="23">
        <v>0</v>
      </c>
      <c r="BS70" s="23">
        <f t="shared" si="222"/>
        <v>6</v>
      </c>
      <c r="BT70" s="23">
        <f t="shared" ref="BT70:BT82" si="242">BR70*O70</f>
        <v>0</v>
      </c>
      <c r="BU70" s="23"/>
      <c r="BV70" s="23"/>
      <c r="BW70" s="23"/>
      <c r="BX70" s="23">
        <f t="shared" ref="BX70:BX81" si="243">BV70*O70</f>
        <v>0</v>
      </c>
      <c r="BY70" s="23"/>
      <c r="BZ70" s="23"/>
      <c r="CA70" s="23"/>
      <c r="CB70" s="23">
        <f>BZ70*O70</f>
        <v>0</v>
      </c>
      <c r="CC70" s="23"/>
      <c r="CD70" s="23"/>
      <c r="CE70" s="23"/>
      <c r="CF70" s="23">
        <f>CD70*O70</f>
        <v>0</v>
      </c>
      <c r="CG70" s="23"/>
      <c r="CH70" s="23"/>
      <c r="CI70" s="23"/>
      <c r="CJ70" s="23">
        <f t="shared" si="187"/>
        <v>0</v>
      </c>
      <c r="CK70" s="23"/>
      <c r="CL70" s="23"/>
      <c r="CM70" s="23"/>
      <c r="CN70" s="23"/>
      <c r="CO70" s="23"/>
      <c r="CP70" s="23"/>
      <c r="CQ70" s="23"/>
      <c r="CR70" s="23">
        <f t="shared" si="188"/>
        <v>0</v>
      </c>
      <c r="CS70" s="23">
        <v>2</v>
      </c>
      <c r="CT70" s="23">
        <v>1</v>
      </c>
      <c r="CU70" s="23">
        <f t="shared" si="224"/>
        <v>1</v>
      </c>
      <c r="CV70" s="23">
        <f t="shared" si="225"/>
        <v>7200</v>
      </c>
      <c r="CW70" s="23"/>
      <c r="CX70" s="23"/>
      <c r="CY70" s="23"/>
      <c r="CZ70" s="23">
        <f t="shared" si="226"/>
        <v>0</v>
      </c>
      <c r="DA70" s="23"/>
      <c r="DB70" s="23"/>
      <c r="DC70" s="23"/>
      <c r="DD70" s="23">
        <f t="shared" si="189"/>
        <v>0</v>
      </c>
      <c r="DE70" s="23"/>
      <c r="DF70" s="23"/>
      <c r="DG70" s="23"/>
      <c r="DH70" s="23">
        <f t="shared" si="201"/>
        <v>0</v>
      </c>
      <c r="DI70" s="23"/>
      <c r="DJ70" s="23"/>
      <c r="DK70" s="23">
        <f t="shared" si="202"/>
        <v>0</v>
      </c>
      <c r="DL70" s="23">
        <f t="shared" si="190"/>
        <v>0</v>
      </c>
      <c r="DM70" s="23">
        <v>5</v>
      </c>
      <c r="DN70" s="23">
        <v>3</v>
      </c>
      <c r="DO70" s="23">
        <f t="shared" si="228"/>
        <v>2</v>
      </c>
      <c r="DP70" s="23">
        <f t="shared" si="229"/>
        <v>21600</v>
      </c>
      <c r="DQ70" s="23"/>
      <c r="DR70" s="23"/>
      <c r="DS70" s="23"/>
      <c r="DT70" s="23">
        <f t="shared" si="191"/>
        <v>0</v>
      </c>
      <c r="DU70" s="23"/>
      <c r="DV70" s="23"/>
      <c r="DW70" s="23"/>
      <c r="DX70" s="23">
        <f t="shared" si="192"/>
        <v>0</v>
      </c>
      <c r="DY70" s="23">
        <v>3</v>
      </c>
      <c r="DZ70" s="23">
        <v>3</v>
      </c>
      <c r="EA70" s="23">
        <f t="shared" si="203"/>
        <v>0</v>
      </c>
      <c r="EB70" s="23">
        <f t="shared" si="193"/>
        <v>21600</v>
      </c>
      <c r="EC70" s="23">
        <v>5</v>
      </c>
      <c r="ED70" s="23">
        <v>1</v>
      </c>
      <c r="EE70" s="23">
        <f t="shared" si="232"/>
        <v>4</v>
      </c>
      <c r="EF70" s="23">
        <f t="shared" si="194"/>
        <v>7200</v>
      </c>
      <c r="EG70" s="23">
        <v>1</v>
      </c>
      <c r="EH70" s="23">
        <v>1</v>
      </c>
      <c r="EI70" s="23">
        <f t="shared" si="204"/>
        <v>0</v>
      </c>
      <c r="EJ70" s="23">
        <f t="shared" si="195"/>
        <v>7200</v>
      </c>
      <c r="EK70" s="23">
        <v>5</v>
      </c>
      <c r="EL70" s="23">
        <v>3</v>
      </c>
      <c r="EM70" s="23">
        <f t="shared" si="240"/>
        <v>2</v>
      </c>
      <c r="EN70" s="23">
        <f t="shared" si="196"/>
        <v>21600</v>
      </c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>
        <f t="shared" si="236"/>
        <v>0</v>
      </c>
      <c r="FE70" s="23"/>
      <c r="FF70" s="23"/>
      <c r="FG70" s="23"/>
      <c r="FH70" s="23">
        <f t="shared" si="197"/>
        <v>0</v>
      </c>
      <c r="FI70" s="23">
        <v>1</v>
      </c>
      <c r="FJ70" s="23">
        <v>1</v>
      </c>
      <c r="FK70" s="23">
        <f t="shared" si="206"/>
        <v>0</v>
      </c>
      <c r="FL70" s="23">
        <f t="shared" si="198"/>
        <v>7200</v>
      </c>
    </row>
    <row r="71" spans="1:168" ht="12" x14ac:dyDescent="0.15">
      <c r="A71" s="7">
        <v>58</v>
      </c>
      <c r="B71" s="8">
        <v>3692007</v>
      </c>
      <c r="C71" s="25" t="s">
        <v>89</v>
      </c>
      <c r="D71" s="23" t="s">
        <v>14</v>
      </c>
      <c r="E71" s="8">
        <v>0</v>
      </c>
      <c r="F71" s="7">
        <f t="shared" si="179"/>
        <v>26</v>
      </c>
      <c r="G71" s="7">
        <f t="shared" si="180"/>
        <v>14</v>
      </c>
      <c r="H71" s="36">
        <f t="shared" si="181"/>
        <v>21000</v>
      </c>
      <c r="I71" s="7">
        <f t="shared" si="182"/>
        <v>14</v>
      </c>
      <c r="J71" s="7">
        <f t="shared" si="183"/>
        <v>12</v>
      </c>
      <c r="K71" s="22">
        <v>44122100</v>
      </c>
      <c r="L71" s="7">
        <v>1102758</v>
      </c>
      <c r="O71" s="26">
        <v>1500</v>
      </c>
      <c r="P71" s="26">
        <f t="shared" si="199"/>
        <v>21000</v>
      </c>
      <c r="Q71" s="23"/>
      <c r="R71" s="23"/>
      <c r="S71" s="23"/>
      <c r="T71" s="23">
        <f t="shared" si="184"/>
        <v>0</v>
      </c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 t="shared" si="211"/>
        <v>0</v>
      </c>
      <c r="AO71" s="23">
        <v>10</v>
      </c>
      <c r="AP71" s="23">
        <v>10</v>
      </c>
      <c r="AQ71" s="23">
        <f t="shared" si="212"/>
        <v>0</v>
      </c>
      <c r="AR71" s="23">
        <f>AP71*O71</f>
        <v>15000</v>
      </c>
      <c r="AS71" s="23"/>
      <c r="AT71" s="23"/>
      <c r="AU71" s="23"/>
      <c r="AV71" s="23">
        <f t="shared" si="185"/>
        <v>0</v>
      </c>
      <c r="AW71" s="23"/>
      <c r="AX71" s="23"/>
      <c r="AY71" s="23"/>
      <c r="AZ71" s="23">
        <f t="shared" si="215"/>
        <v>0</v>
      </c>
      <c r="BA71" s="23"/>
      <c r="BB71" s="23"/>
      <c r="BC71" s="23"/>
      <c r="BD71" s="23">
        <f t="shared" si="217"/>
        <v>0</v>
      </c>
      <c r="BE71" s="23"/>
      <c r="BF71" s="23"/>
      <c r="BG71" s="23"/>
      <c r="BH71" s="23">
        <f t="shared" si="219"/>
        <v>0</v>
      </c>
      <c r="BI71" s="23"/>
      <c r="BJ71" s="23"/>
      <c r="BK71" s="23"/>
      <c r="BL71" s="23">
        <f t="shared" si="186"/>
        <v>0</v>
      </c>
      <c r="BM71" s="23"/>
      <c r="BN71" s="23"/>
      <c r="BO71" s="23"/>
      <c r="BP71" s="23">
        <f t="shared" si="241"/>
        <v>0</v>
      </c>
      <c r="BQ71" s="23"/>
      <c r="BR71" s="23"/>
      <c r="BS71" s="23"/>
      <c r="BT71" s="23">
        <f t="shared" si="242"/>
        <v>0</v>
      </c>
      <c r="BU71" s="23">
        <v>5</v>
      </c>
      <c r="BV71" s="23">
        <v>2</v>
      </c>
      <c r="BW71" s="23">
        <f t="shared" ref="BW71:BW77" si="244">BU71-BV71</f>
        <v>3</v>
      </c>
      <c r="BX71" s="23">
        <f t="shared" si="243"/>
        <v>3000</v>
      </c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>
        <f t="shared" si="187"/>
        <v>0</v>
      </c>
      <c r="CK71" s="23"/>
      <c r="CL71" s="23"/>
      <c r="CM71" s="23"/>
      <c r="CN71" s="23"/>
      <c r="CO71" s="23"/>
      <c r="CP71" s="23"/>
      <c r="CQ71" s="23"/>
      <c r="CR71" s="23">
        <f t="shared" si="188"/>
        <v>0</v>
      </c>
      <c r="CS71" s="23"/>
      <c r="CT71" s="23"/>
      <c r="CU71" s="23"/>
      <c r="CV71" s="23">
        <f t="shared" si="225"/>
        <v>0</v>
      </c>
      <c r="CW71" s="23"/>
      <c r="CX71" s="23"/>
      <c r="CY71" s="23"/>
      <c r="CZ71" s="23">
        <f t="shared" si="226"/>
        <v>0</v>
      </c>
      <c r="DA71" s="23"/>
      <c r="DB71" s="23"/>
      <c r="DC71" s="23"/>
      <c r="DD71" s="23">
        <f t="shared" si="189"/>
        <v>0</v>
      </c>
      <c r="DE71" s="23"/>
      <c r="DF71" s="23"/>
      <c r="DG71" s="23"/>
      <c r="DH71" s="23">
        <f t="shared" si="201"/>
        <v>0</v>
      </c>
      <c r="DI71" s="23">
        <v>10</v>
      </c>
      <c r="DJ71" s="23">
        <v>1</v>
      </c>
      <c r="DK71" s="23">
        <f t="shared" si="202"/>
        <v>9</v>
      </c>
      <c r="DL71" s="23">
        <f t="shared" si="190"/>
        <v>1500</v>
      </c>
      <c r="DM71" s="23"/>
      <c r="DN71" s="23"/>
      <c r="DO71" s="23">
        <f t="shared" si="228"/>
        <v>0</v>
      </c>
      <c r="DP71" s="23">
        <f t="shared" si="229"/>
        <v>0</v>
      </c>
      <c r="DQ71" s="23"/>
      <c r="DR71" s="23"/>
      <c r="DS71" s="23"/>
      <c r="DT71" s="23">
        <f t="shared" si="191"/>
        <v>0</v>
      </c>
      <c r="DU71" s="23"/>
      <c r="DV71" s="23"/>
      <c r="DW71" s="23"/>
      <c r="DX71" s="23">
        <f t="shared" si="192"/>
        <v>0</v>
      </c>
      <c r="DY71" s="23"/>
      <c r="DZ71" s="23"/>
      <c r="EA71" s="23"/>
      <c r="EB71" s="23">
        <f t="shared" si="193"/>
        <v>0</v>
      </c>
      <c r="EC71" s="23"/>
      <c r="ED71" s="23"/>
      <c r="EE71" s="23"/>
      <c r="EF71" s="23">
        <f t="shared" si="194"/>
        <v>0</v>
      </c>
      <c r="EG71" s="23"/>
      <c r="EH71" s="23"/>
      <c r="EI71" s="23"/>
      <c r="EJ71" s="23">
        <f t="shared" si="195"/>
        <v>0</v>
      </c>
      <c r="EK71" s="23"/>
      <c r="EL71" s="23"/>
      <c r="EM71" s="23"/>
      <c r="EN71" s="23">
        <f t="shared" si="196"/>
        <v>0</v>
      </c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>
        <f t="shared" si="236"/>
        <v>0</v>
      </c>
      <c r="FE71" s="23"/>
      <c r="FF71" s="23"/>
      <c r="FG71" s="23"/>
      <c r="FH71" s="23">
        <f t="shared" si="197"/>
        <v>0</v>
      </c>
      <c r="FI71" s="23">
        <v>1</v>
      </c>
      <c r="FJ71" s="23">
        <v>1</v>
      </c>
      <c r="FK71" s="23">
        <f t="shared" si="206"/>
        <v>0</v>
      </c>
      <c r="FL71" s="23">
        <f t="shared" si="198"/>
        <v>1500</v>
      </c>
    </row>
    <row r="72" spans="1:168" ht="12" x14ac:dyDescent="0.15">
      <c r="A72" s="7">
        <v>59</v>
      </c>
      <c r="B72" s="8">
        <v>3692002</v>
      </c>
      <c r="C72" s="25" t="s">
        <v>90</v>
      </c>
      <c r="D72" s="23" t="s">
        <v>14</v>
      </c>
      <c r="E72" s="8">
        <v>0</v>
      </c>
      <c r="F72" s="7">
        <f t="shared" si="179"/>
        <v>51</v>
      </c>
      <c r="G72" s="7">
        <f t="shared" si="180"/>
        <v>27</v>
      </c>
      <c r="H72" s="36">
        <f t="shared" si="181"/>
        <v>54000</v>
      </c>
      <c r="I72" s="7">
        <f t="shared" si="182"/>
        <v>27</v>
      </c>
      <c r="J72" s="7">
        <f t="shared" si="183"/>
        <v>24</v>
      </c>
      <c r="K72" s="22">
        <v>44122100</v>
      </c>
      <c r="L72" s="7">
        <v>1102758</v>
      </c>
      <c r="O72" s="26">
        <v>2000</v>
      </c>
      <c r="P72" s="26">
        <f t="shared" si="199"/>
        <v>54000</v>
      </c>
      <c r="Q72" s="23">
        <v>5</v>
      </c>
      <c r="R72" s="23">
        <v>5</v>
      </c>
      <c r="S72" s="23">
        <f>Q72-R72</f>
        <v>0</v>
      </c>
      <c r="T72" s="23">
        <f t="shared" si="184"/>
        <v>10000</v>
      </c>
      <c r="U72" s="23">
        <v>10</v>
      </c>
      <c r="V72" s="23">
        <v>6</v>
      </c>
      <c r="W72" s="23">
        <f t="shared" si="200"/>
        <v>4</v>
      </c>
      <c r="X72" s="23">
        <f>V72*O72</f>
        <v>12000</v>
      </c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>
        <f t="shared" si="211"/>
        <v>0</v>
      </c>
      <c r="AO72" s="23"/>
      <c r="AP72" s="23"/>
      <c r="AQ72" s="23"/>
      <c r="AR72" s="23"/>
      <c r="AS72" s="23"/>
      <c r="AT72" s="23"/>
      <c r="AU72" s="23"/>
      <c r="AV72" s="23">
        <f t="shared" si="185"/>
        <v>0</v>
      </c>
      <c r="AW72" s="23"/>
      <c r="AX72" s="23"/>
      <c r="AY72" s="23"/>
      <c r="AZ72" s="23">
        <f t="shared" si="215"/>
        <v>0</v>
      </c>
      <c r="BA72" s="23"/>
      <c r="BB72" s="23"/>
      <c r="BC72" s="23"/>
      <c r="BD72" s="23">
        <f t="shared" si="217"/>
        <v>0</v>
      </c>
      <c r="BE72" s="23"/>
      <c r="BF72" s="23"/>
      <c r="BG72" s="23"/>
      <c r="BH72" s="23">
        <f t="shared" si="219"/>
        <v>0</v>
      </c>
      <c r="BI72" s="23"/>
      <c r="BJ72" s="23"/>
      <c r="BK72" s="23"/>
      <c r="BL72" s="23">
        <f t="shared" si="186"/>
        <v>0</v>
      </c>
      <c r="BM72" s="23"/>
      <c r="BN72" s="23"/>
      <c r="BO72" s="23"/>
      <c r="BP72" s="23">
        <f t="shared" si="241"/>
        <v>0</v>
      </c>
      <c r="BQ72" s="23"/>
      <c r="BR72" s="23"/>
      <c r="BS72" s="23"/>
      <c r="BT72" s="23">
        <f t="shared" si="242"/>
        <v>0</v>
      </c>
      <c r="BU72" s="23">
        <v>2</v>
      </c>
      <c r="BV72" s="23">
        <v>2</v>
      </c>
      <c r="BW72" s="23">
        <f t="shared" si="244"/>
        <v>0</v>
      </c>
      <c r="BX72" s="23">
        <f t="shared" si="243"/>
        <v>4000</v>
      </c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>
        <f t="shared" si="187"/>
        <v>0</v>
      </c>
      <c r="CK72" s="23"/>
      <c r="CL72" s="23"/>
      <c r="CM72" s="23"/>
      <c r="CN72" s="23"/>
      <c r="CO72" s="23"/>
      <c r="CP72" s="23"/>
      <c r="CQ72" s="23"/>
      <c r="CR72" s="23">
        <f t="shared" si="188"/>
        <v>0</v>
      </c>
      <c r="CS72" s="23"/>
      <c r="CT72" s="23"/>
      <c r="CU72" s="23"/>
      <c r="CV72" s="23">
        <f t="shared" si="225"/>
        <v>0</v>
      </c>
      <c r="CW72" s="23">
        <v>2</v>
      </c>
      <c r="CX72" s="23">
        <v>2</v>
      </c>
      <c r="CY72" s="23">
        <f t="shared" ref="CY72:CY82" si="245">CW72-CX72</f>
        <v>0</v>
      </c>
      <c r="CZ72" s="23">
        <f t="shared" si="226"/>
        <v>4000</v>
      </c>
      <c r="DA72" s="23"/>
      <c r="DB72" s="23"/>
      <c r="DC72" s="23"/>
      <c r="DD72" s="23">
        <f t="shared" si="189"/>
        <v>0</v>
      </c>
      <c r="DE72" s="23">
        <v>6</v>
      </c>
      <c r="DF72" s="23">
        <v>1</v>
      </c>
      <c r="DG72" s="23">
        <f t="shared" si="227"/>
        <v>5</v>
      </c>
      <c r="DH72" s="23">
        <f t="shared" si="201"/>
        <v>2000</v>
      </c>
      <c r="DI72" s="23">
        <v>10</v>
      </c>
      <c r="DJ72" s="23">
        <v>0</v>
      </c>
      <c r="DK72" s="23">
        <f t="shared" si="202"/>
        <v>10</v>
      </c>
      <c r="DL72" s="23">
        <f t="shared" si="190"/>
        <v>0</v>
      </c>
      <c r="DM72" s="23">
        <v>5</v>
      </c>
      <c r="DN72" s="23">
        <v>3</v>
      </c>
      <c r="DO72" s="23">
        <f t="shared" si="228"/>
        <v>2</v>
      </c>
      <c r="DP72" s="23">
        <f t="shared" si="229"/>
        <v>6000</v>
      </c>
      <c r="DQ72" s="23"/>
      <c r="DR72" s="23"/>
      <c r="DS72" s="23"/>
      <c r="DT72" s="23">
        <f t="shared" si="191"/>
        <v>0</v>
      </c>
      <c r="DU72" s="23"/>
      <c r="DV72" s="23"/>
      <c r="DW72" s="23"/>
      <c r="DX72" s="23">
        <f t="shared" si="192"/>
        <v>0</v>
      </c>
      <c r="DY72" s="23"/>
      <c r="DZ72" s="23"/>
      <c r="EA72" s="23"/>
      <c r="EB72" s="23">
        <f t="shared" si="193"/>
        <v>0</v>
      </c>
      <c r="EC72" s="23"/>
      <c r="ED72" s="23"/>
      <c r="EE72" s="23"/>
      <c r="EF72" s="23">
        <f t="shared" si="194"/>
        <v>0</v>
      </c>
      <c r="EG72" s="23"/>
      <c r="EH72" s="23"/>
      <c r="EI72" s="23"/>
      <c r="EJ72" s="23">
        <f t="shared" si="195"/>
        <v>0</v>
      </c>
      <c r="EK72" s="23">
        <v>5</v>
      </c>
      <c r="EL72" s="23">
        <v>3</v>
      </c>
      <c r="EM72" s="23">
        <f t="shared" si="240"/>
        <v>2</v>
      </c>
      <c r="EN72" s="23">
        <f t="shared" si="196"/>
        <v>6000</v>
      </c>
      <c r="EO72" s="23">
        <v>2</v>
      </c>
      <c r="EP72" s="23">
        <v>2</v>
      </c>
      <c r="EQ72" s="23">
        <f t="shared" si="205"/>
        <v>0</v>
      </c>
      <c r="ER72" s="23">
        <f t="shared" ref="ER72:ER84" si="246">EP72*O72</f>
        <v>4000</v>
      </c>
      <c r="ES72" s="23"/>
      <c r="ET72" s="23"/>
      <c r="EU72" s="23"/>
      <c r="EV72" s="23">
        <f t="shared" ref="EV72:EV82" si="247">ET72*O72</f>
        <v>0</v>
      </c>
      <c r="EW72" s="23"/>
      <c r="EX72" s="23"/>
      <c r="EY72" s="23">
        <f t="shared" si="234"/>
        <v>0</v>
      </c>
      <c r="EZ72" s="23">
        <f>EX72*O72</f>
        <v>0</v>
      </c>
      <c r="FA72" s="23">
        <v>2</v>
      </c>
      <c r="FB72" s="23">
        <v>2</v>
      </c>
      <c r="FC72" s="23">
        <f t="shared" si="235"/>
        <v>0</v>
      </c>
      <c r="FD72" s="23">
        <f t="shared" si="236"/>
        <v>4000</v>
      </c>
      <c r="FE72" s="23"/>
      <c r="FF72" s="23"/>
      <c r="FG72" s="23"/>
      <c r="FH72" s="23">
        <f t="shared" si="197"/>
        <v>0</v>
      </c>
      <c r="FI72" s="23">
        <v>2</v>
      </c>
      <c r="FJ72" s="23">
        <v>1</v>
      </c>
      <c r="FK72" s="23">
        <f t="shared" si="206"/>
        <v>1</v>
      </c>
      <c r="FL72" s="23">
        <f t="shared" si="198"/>
        <v>2000</v>
      </c>
    </row>
    <row r="73" spans="1:168" ht="12" x14ac:dyDescent="0.15">
      <c r="A73" s="7">
        <v>60</v>
      </c>
      <c r="B73" s="8">
        <v>3692002</v>
      </c>
      <c r="C73" s="25" t="s">
        <v>91</v>
      </c>
      <c r="D73" s="23" t="s">
        <v>14</v>
      </c>
      <c r="E73" s="8">
        <v>0</v>
      </c>
      <c r="F73" s="7">
        <f t="shared" si="179"/>
        <v>40</v>
      </c>
      <c r="G73" s="7">
        <f t="shared" si="180"/>
        <v>21</v>
      </c>
      <c r="H73" s="36">
        <f t="shared" si="181"/>
        <v>67200</v>
      </c>
      <c r="I73" s="7">
        <f t="shared" si="182"/>
        <v>21</v>
      </c>
      <c r="J73" s="7">
        <f t="shared" si="183"/>
        <v>19</v>
      </c>
      <c r="K73" s="22">
        <v>44122100</v>
      </c>
      <c r="L73" s="7">
        <v>1102758</v>
      </c>
      <c r="O73" s="26">
        <v>3200</v>
      </c>
      <c r="P73" s="26">
        <f t="shared" si="199"/>
        <v>67200</v>
      </c>
      <c r="Q73" s="23"/>
      <c r="R73" s="23"/>
      <c r="S73" s="23"/>
      <c r="T73" s="23">
        <f t="shared" si="184"/>
        <v>0</v>
      </c>
      <c r="U73" s="23">
        <v>10</v>
      </c>
      <c r="V73" s="23">
        <v>6</v>
      </c>
      <c r="W73" s="23">
        <f t="shared" si="200"/>
        <v>4</v>
      </c>
      <c r="X73" s="23">
        <f>V73*O73</f>
        <v>19200</v>
      </c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>
        <f t="shared" si="211"/>
        <v>0</v>
      </c>
      <c r="AO73" s="23"/>
      <c r="AP73" s="23"/>
      <c r="AQ73" s="23"/>
      <c r="AR73" s="23"/>
      <c r="AS73" s="23"/>
      <c r="AT73" s="23"/>
      <c r="AU73" s="23"/>
      <c r="AV73" s="23">
        <f t="shared" si="185"/>
        <v>0</v>
      </c>
      <c r="AW73" s="23"/>
      <c r="AX73" s="23"/>
      <c r="AY73" s="23"/>
      <c r="AZ73" s="23">
        <f t="shared" si="215"/>
        <v>0</v>
      </c>
      <c r="BA73" s="23">
        <v>2</v>
      </c>
      <c r="BB73" s="23">
        <v>2</v>
      </c>
      <c r="BC73" s="23">
        <f t="shared" si="216"/>
        <v>0</v>
      </c>
      <c r="BD73" s="23">
        <f t="shared" si="217"/>
        <v>6400</v>
      </c>
      <c r="BE73" s="23"/>
      <c r="BF73" s="23"/>
      <c r="BG73" s="23"/>
      <c r="BH73" s="23">
        <f t="shared" si="219"/>
        <v>0</v>
      </c>
      <c r="BI73" s="23"/>
      <c r="BJ73" s="23"/>
      <c r="BK73" s="23"/>
      <c r="BL73" s="23">
        <f t="shared" si="186"/>
        <v>0</v>
      </c>
      <c r="BM73" s="23"/>
      <c r="BN73" s="23"/>
      <c r="BO73" s="23"/>
      <c r="BP73" s="23">
        <f t="shared" si="241"/>
        <v>0</v>
      </c>
      <c r="BQ73" s="23"/>
      <c r="BR73" s="23"/>
      <c r="BS73" s="23"/>
      <c r="BT73" s="23">
        <f t="shared" si="242"/>
        <v>0</v>
      </c>
      <c r="BU73" s="23"/>
      <c r="BV73" s="23"/>
      <c r="BW73" s="23"/>
      <c r="BX73" s="23">
        <f t="shared" si="243"/>
        <v>0</v>
      </c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>
        <f t="shared" si="187"/>
        <v>0</v>
      </c>
      <c r="CK73" s="23"/>
      <c r="CL73" s="23"/>
      <c r="CM73" s="23"/>
      <c r="CN73" s="23"/>
      <c r="CO73" s="23"/>
      <c r="CP73" s="23"/>
      <c r="CQ73" s="23"/>
      <c r="CR73" s="23">
        <f t="shared" si="188"/>
        <v>0</v>
      </c>
      <c r="CS73" s="23">
        <v>2</v>
      </c>
      <c r="CT73" s="23">
        <v>0</v>
      </c>
      <c r="CU73" s="23">
        <f t="shared" si="224"/>
        <v>2</v>
      </c>
      <c r="CV73" s="23">
        <f t="shared" si="225"/>
        <v>0</v>
      </c>
      <c r="CW73" s="23">
        <v>1</v>
      </c>
      <c r="CX73" s="23">
        <v>1</v>
      </c>
      <c r="CY73" s="23">
        <f t="shared" si="245"/>
        <v>0</v>
      </c>
      <c r="CZ73" s="23">
        <f t="shared" si="226"/>
        <v>3200</v>
      </c>
      <c r="DA73" s="23">
        <v>2</v>
      </c>
      <c r="DB73" s="23">
        <v>2</v>
      </c>
      <c r="DC73" s="23">
        <f t="shared" ref="DC73:DC82" si="248">DA73-DB73</f>
        <v>0</v>
      </c>
      <c r="DD73" s="23">
        <f t="shared" si="189"/>
        <v>6400</v>
      </c>
      <c r="DE73" s="23"/>
      <c r="DF73" s="23"/>
      <c r="DG73" s="23"/>
      <c r="DH73" s="23">
        <f t="shared" si="201"/>
        <v>0</v>
      </c>
      <c r="DI73" s="23">
        <v>10</v>
      </c>
      <c r="DJ73" s="23">
        <v>0</v>
      </c>
      <c r="DK73" s="23">
        <f t="shared" si="202"/>
        <v>10</v>
      </c>
      <c r="DL73" s="23">
        <f t="shared" si="190"/>
        <v>0</v>
      </c>
      <c r="DM73" s="23">
        <v>5</v>
      </c>
      <c r="DN73" s="23">
        <v>3</v>
      </c>
      <c r="DO73" s="23">
        <f t="shared" si="228"/>
        <v>2</v>
      </c>
      <c r="DP73" s="23">
        <f t="shared" si="229"/>
        <v>9600</v>
      </c>
      <c r="DQ73" s="23">
        <v>2</v>
      </c>
      <c r="DR73" s="23">
        <v>2</v>
      </c>
      <c r="DS73" s="23">
        <f t="shared" si="230"/>
        <v>0</v>
      </c>
      <c r="DT73" s="23">
        <f t="shared" si="191"/>
        <v>6400</v>
      </c>
      <c r="DU73" s="23">
        <v>2</v>
      </c>
      <c r="DV73" s="23">
        <v>1</v>
      </c>
      <c r="DW73" s="23">
        <f t="shared" si="231"/>
        <v>1</v>
      </c>
      <c r="DX73" s="23">
        <f t="shared" si="192"/>
        <v>3200</v>
      </c>
      <c r="DY73" s="23">
        <v>2</v>
      </c>
      <c r="DZ73" s="23">
        <v>2</v>
      </c>
      <c r="EA73" s="23">
        <f t="shared" si="203"/>
        <v>0</v>
      </c>
      <c r="EB73" s="23">
        <f t="shared" si="193"/>
        <v>6400</v>
      </c>
      <c r="EC73" s="23"/>
      <c r="ED73" s="23"/>
      <c r="EE73" s="23"/>
      <c r="EF73" s="23">
        <f t="shared" si="194"/>
        <v>0</v>
      </c>
      <c r="EG73" s="23"/>
      <c r="EH73" s="23"/>
      <c r="EI73" s="23"/>
      <c r="EJ73" s="23">
        <f t="shared" si="195"/>
        <v>0</v>
      </c>
      <c r="EK73" s="23"/>
      <c r="EL73" s="23"/>
      <c r="EM73" s="23"/>
      <c r="EN73" s="23">
        <f t="shared" si="196"/>
        <v>0</v>
      </c>
      <c r="EO73" s="23">
        <v>2</v>
      </c>
      <c r="EP73" s="23">
        <v>2</v>
      </c>
      <c r="EQ73" s="23">
        <f t="shared" si="205"/>
        <v>0</v>
      </c>
      <c r="ER73" s="23">
        <f t="shared" si="246"/>
        <v>6400</v>
      </c>
      <c r="ES73" s="23"/>
      <c r="ET73" s="23"/>
      <c r="EU73" s="23"/>
      <c r="EV73" s="23">
        <f t="shared" si="247"/>
        <v>0</v>
      </c>
      <c r="EW73" s="23"/>
      <c r="EX73" s="23"/>
      <c r="EY73" s="23"/>
      <c r="EZ73" s="23"/>
      <c r="FA73" s="23"/>
      <c r="FB73" s="23"/>
      <c r="FC73" s="23"/>
      <c r="FD73" s="23">
        <f t="shared" si="236"/>
        <v>0</v>
      </c>
      <c r="FE73" s="23"/>
      <c r="FF73" s="23"/>
      <c r="FG73" s="23"/>
      <c r="FH73" s="23">
        <f t="shared" si="197"/>
        <v>0</v>
      </c>
      <c r="FI73" s="23"/>
      <c r="FJ73" s="23"/>
      <c r="FK73" s="23">
        <f t="shared" si="206"/>
        <v>0</v>
      </c>
      <c r="FL73" s="23">
        <f t="shared" si="198"/>
        <v>0</v>
      </c>
    </row>
    <row r="74" spans="1:168" ht="12" x14ac:dyDescent="0.15">
      <c r="A74" s="7">
        <v>61</v>
      </c>
      <c r="B74" s="8">
        <v>3692007</v>
      </c>
      <c r="C74" s="25" t="s">
        <v>92</v>
      </c>
      <c r="D74" s="23" t="s">
        <v>14</v>
      </c>
      <c r="E74" s="8">
        <v>0</v>
      </c>
      <c r="F74" s="7">
        <f t="shared" si="179"/>
        <v>12</v>
      </c>
      <c r="G74" s="7">
        <f t="shared" si="180"/>
        <v>8</v>
      </c>
      <c r="H74" s="36">
        <f t="shared" si="181"/>
        <v>7200</v>
      </c>
      <c r="I74" s="7">
        <f t="shared" si="182"/>
        <v>8</v>
      </c>
      <c r="J74" s="7">
        <f t="shared" si="183"/>
        <v>4</v>
      </c>
      <c r="K74" s="22">
        <v>44122100</v>
      </c>
      <c r="L74" s="7">
        <v>1102758</v>
      </c>
      <c r="O74" s="26">
        <v>900</v>
      </c>
      <c r="P74" s="26">
        <f t="shared" si="199"/>
        <v>7200</v>
      </c>
      <c r="Q74" s="23"/>
      <c r="R74" s="23"/>
      <c r="S74" s="23"/>
      <c r="T74" s="23">
        <f t="shared" si="184"/>
        <v>0</v>
      </c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>
        <f t="shared" si="185"/>
        <v>0</v>
      </c>
      <c r="AW74" s="23"/>
      <c r="AX74" s="23"/>
      <c r="AY74" s="23"/>
      <c r="AZ74" s="23">
        <f t="shared" si="215"/>
        <v>0</v>
      </c>
      <c r="BA74" s="23"/>
      <c r="BB74" s="23"/>
      <c r="BC74" s="23"/>
      <c r="BD74" s="23">
        <f t="shared" si="217"/>
        <v>0</v>
      </c>
      <c r="BE74" s="23"/>
      <c r="BF74" s="23"/>
      <c r="BG74" s="23"/>
      <c r="BH74" s="23">
        <f t="shared" si="219"/>
        <v>0</v>
      </c>
      <c r="BI74" s="23"/>
      <c r="BJ74" s="23"/>
      <c r="BK74" s="23"/>
      <c r="BL74" s="23">
        <f t="shared" si="186"/>
        <v>0</v>
      </c>
      <c r="BM74" s="23"/>
      <c r="BN74" s="23"/>
      <c r="BO74" s="23"/>
      <c r="BP74" s="23">
        <f t="shared" si="241"/>
        <v>0</v>
      </c>
      <c r="BQ74" s="23"/>
      <c r="BR74" s="23"/>
      <c r="BS74" s="23"/>
      <c r="BT74" s="23">
        <f t="shared" si="242"/>
        <v>0</v>
      </c>
      <c r="BU74" s="23"/>
      <c r="BV74" s="23"/>
      <c r="BW74" s="23"/>
      <c r="BX74" s="23">
        <f t="shared" si="243"/>
        <v>0</v>
      </c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>
        <f t="shared" si="187"/>
        <v>0</v>
      </c>
      <c r="CK74" s="23"/>
      <c r="CL74" s="23"/>
      <c r="CM74" s="23"/>
      <c r="CN74" s="23"/>
      <c r="CO74" s="23"/>
      <c r="CP74" s="23"/>
      <c r="CQ74" s="23"/>
      <c r="CR74" s="23">
        <f t="shared" si="188"/>
        <v>0</v>
      </c>
      <c r="CS74" s="23"/>
      <c r="CT74" s="23"/>
      <c r="CU74" s="23"/>
      <c r="CV74" s="23"/>
      <c r="CW74" s="23"/>
      <c r="CX74" s="23"/>
      <c r="CY74" s="23"/>
      <c r="CZ74" s="23">
        <f t="shared" si="226"/>
        <v>0</v>
      </c>
      <c r="DA74" s="23"/>
      <c r="DB74" s="23"/>
      <c r="DC74" s="23"/>
      <c r="DD74" s="23">
        <f t="shared" si="189"/>
        <v>0</v>
      </c>
      <c r="DE74" s="23">
        <v>2</v>
      </c>
      <c r="DF74" s="23">
        <v>1</v>
      </c>
      <c r="DG74" s="23">
        <f t="shared" si="227"/>
        <v>1</v>
      </c>
      <c r="DH74" s="23">
        <f t="shared" si="201"/>
        <v>900</v>
      </c>
      <c r="DI74" s="23">
        <v>1</v>
      </c>
      <c r="DJ74" s="23">
        <v>0</v>
      </c>
      <c r="DK74" s="23">
        <f t="shared" si="202"/>
        <v>1</v>
      </c>
      <c r="DL74" s="23">
        <f t="shared" si="190"/>
        <v>0</v>
      </c>
      <c r="DM74" s="23">
        <v>5</v>
      </c>
      <c r="DN74" s="23">
        <v>3</v>
      </c>
      <c r="DO74" s="23">
        <f t="shared" si="228"/>
        <v>2</v>
      </c>
      <c r="DP74" s="23">
        <f t="shared" si="229"/>
        <v>2700</v>
      </c>
      <c r="DQ74" s="23"/>
      <c r="DR74" s="23"/>
      <c r="DS74" s="23"/>
      <c r="DT74" s="23">
        <f t="shared" si="191"/>
        <v>0</v>
      </c>
      <c r="DU74" s="23"/>
      <c r="DV74" s="23"/>
      <c r="DW74" s="23"/>
      <c r="DX74" s="23">
        <f t="shared" si="192"/>
        <v>0</v>
      </c>
      <c r="DY74" s="23"/>
      <c r="DZ74" s="23"/>
      <c r="EA74" s="23"/>
      <c r="EB74" s="23">
        <f t="shared" si="193"/>
        <v>0</v>
      </c>
      <c r="EC74" s="23"/>
      <c r="ED74" s="23"/>
      <c r="EE74" s="23"/>
      <c r="EF74" s="23">
        <f t="shared" si="194"/>
        <v>0</v>
      </c>
      <c r="EG74" s="23"/>
      <c r="EH74" s="23"/>
      <c r="EI74" s="23"/>
      <c r="EJ74" s="23">
        <f t="shared" si="195"/>
        <v>0</v>
      </c>
      <c r="EK74" s="23"/>
      <c r="EL74" s="23"/>
      <c r="EM74" s="23"/>
      <c r="EN74" s="23">
        <f t="shared" si="196"/>
        <v>0</v>
      </c>
      <c r="EO74" s="23">
        <v>2</v>
      </c>
      <c r="EP74" s="23">
        <v>2</v>
      </c>
      <c r="EQ74" s="23">
        <f t="shared" si="205"/>
        <v>0</v>
      </c>
      <c r="ER74" s="23">
        <f t="shared" si="246"/>
        <v>1800</v>
      </c>
      <c r="ES74" s="23"/>
      <c r="ET74" s="23"/>
      <c r="EU74" s="23"/>
      <c r="EV74" s="23">
        <f t="shared" si="247"/>
        <v>0</v>
      </c>
      <c r="EW74" s="23"/>
      <c r="EX74" s="23"/>
      <c r="EY74" s="23"/>
      <c r="EZ74" s="23"/>
      <c r="FA74" s="23"/>
      <c r="FB74" s="23"/>
      <c r="FC74" s="23"/>
      <c r="FD74" s="23">
        <f t="shared" si="236"/>
        <v>0</v>
      </c>
      <c r="FE74" s="23"/>
      <c r="FF74" s="23"/>
      <c r="FG74" s="23"/>
      <c r="FH74" s="23">
        <f t="shared" si="197"/>
        <v>0</v>
      </c>
      <c r="FI74" s="23">
        <v>2</v>
      </c>
      <c r="FJ74" s="23">
        <v>2</v>
      </c>
      <c r="FK74" s="23">
        <f t="shared" si="206"/>
        <v>0</v>
      </c>
      <c r="FL74" s="23">
        <f t="shared" si="198"/>
        <v>1800</v>
      </c>
    </row>
    <row r="75" spans="1:168" ht="24" x14ac:dyDescent="0.15">
      <c r="A75" s="7">
        <v>62</v>
      </c>
      <c r="B75" s="8">
        <v>3692009</v>
      </c>
      <c r="C75" s="25" t="s">
        <v>93</v>
      </c>
      <c r="D75" s="23" t="s">
        <v>14</v>
      </c>
      <c r="E75" s="8">
        <v>0</v>
      </c>
      <c r="F75" s="7">
        <f t="shared" si="179"/>
        <v>22</v>
      </c>
      <c r="G75" s="7">
        <f t="shared" si="180"/>
        <v>3</v>
      </c>
      <c r="H75" s="36">
        <f t="shared" si="181"/>
        <v>135000</v>
      </c>
      <c r="I75" s="7">
        <f t="shared" si="182"/>
        <v>3</v>
      </c>
      <c r="J75" s="7">
        <f t="shared" si="183"/>
        <v>19</v>
      </c>
      <c r="K75" s="10">
        <v>14111600</v>
      </c>
      <c r="L75" s="7">
        <v>1457376</v>
      </c>
      <c r="O75" s="26">
        <v>45000</v>
      </c>
      <c r="P75" s="26">
        <f t="shared" si="199"/>
        <v>135000</v>
      </c>
      <c r="Q75" s="23">
        <v>1</v>
      </c>
      <c r="R75" s="23">
        <v>1</v>
      </c>
      <c r="S75" s="23">
        <f>Q75-R75</f>
        <v>0</v>
      </c>
      <c r="T75" s="23">
        <f t="shared" si="184"/>
        <v>45000</v>
      </c>
      <c r="U75" s="23">
        <v>5</v>
      </c>
      <c r="V75" s="23">
        <v>0</v>
      </c>
      <c r="W75" s="23">
        <f t="shared" si="200"/>
        <v>5</v>
      </c>
      <c r="X75" s="23">
        <f>V75*O75</f>
        <v>0</v>
      </c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>
        <f>AL75*O75</f>
        <v>0</v>
      </c>
      <c r="AO75" s="23"/>
      <c r="AP75" s="23"/>
      <c r="AQ75" s="23"/>
      <c r="AR75" s="23"/>
      <c r="AS75" s="23"/>
      <c r="AT75" s="23"/>
      <c r="AU75" s="23"/>
      <c r="AV75" s="23">
        <f t="shared" si="185"/>
        <v>0</v>
      </c>
      <c r="AW75" s="23"/>
      <c r="AX75" s="23"/>
      <c r="AY75" s="23"/>
      <c r="AZ75" s="23">
        <f t="shared" si="215"/>
        <v>0</v>
      </c>
      <c r="BA75" s="23"/>
      <c r="BB75" s="23"/>
      <c r="BC75" s="23"/>
      <c r="BD75" s="23">
        <f t="shared" si="217"/>
        <v>0</v>
      </c>
      <c r="BE75" s="23"/>
      <c r="BF75" s="23"/>
      <c r="BG75" s="23"/>
      <c r="BH75" s="23">
        <f t="shared" si="219"/>
        <v>0</v>
      </c>
      <c r="BI75" s="23"/>
      <c r="BJ75" s="23"/>
      <c r="BK75" s="23"/>
      <c r="BL75" s="23">
        <f t="shared" si="186"/>
        <v>0</v>
      </c>
      <c r="BM75" s="23"/>
      <c r="BN75" s="23"/>
      <c r="BO75" s="23"/>
      <c r="BP75" s="23">
        <f t="shared" si="241"/>
        <v>0</v>
      </c>
      <c r="BQ75" s="23"/>
      <c r="BR75" s="23"/>
      <c r="BS75" s="23"/>
      <c r="BT75" s="23">
        <f t="shared" si="242"/>
        <v>0</v>
      </c>
      <c r="BU75" s="23"/>
      <c r="BV75" s="23"/>
      <c r="BW75" s="23"/>
      <c r="BX75" s="23">
        <f t="shared" si="243"/>
        <v>0</v>
      </c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>
        <f t="shared" si="187"/>
        <v>0</v>
      </c>
      <c r="CK75" s="23"/>
      <c r="CL75" s="23"/>
      <c r="CM75" s="23"/>
      <c r="CN75" s="23"/>
      <c r="CO75" s="23"/>
      <c r="CP75" s="23"/>
      <c r="CQ75" s="23"/>
      <c r="CR75" s="23">
        <f t="shared" si="188"/>
        <v>0</v>
      </c>
      <c r="CS75" s="23"/>
      <c r="CT75" s="23"/>
      <c r="CU75" s="23"/>
      <c r="CV75" s="23"/>
      <c r="CW75" s="23"/>
      <c r="CX75" s="23"/>
      <c r="CY75" s="23"/>
      <c r="CZ75" s="23">
        <f t="shared" si="226"/>
        <v>0</v>
      </c>
      <c r="DA75" s="23">
        <v>1</v>
      </c>
      <c r="DB75" s="23">
        <v>0</v>
      </c>
      <c r="DC75" s="23">
        <f t="shared" si="248"/>
        <v>1</v>
      </c>
      <c r="DD75" s="23">
        <f t="shared" si="189"/>
        <v>0</v>
      </c>
      <c r="DE75" s="23"/>
      <c r="DF75" s="23"/>
      <c r="DG75" s="23"/>
      <c r="DH75" s="23">
        <f t="shared" si="201"/>
        <v>0</v>
      </c>
      <c r="DI75" s="23">
        <v>1</v>
      </c>
      <c r="DJ75" s="23">
        <v>0</v>
      </c>
      <c r="DK75" s="23">
        <f t="shared" si="202"/>
        <v>1</v>
      </c>
      <c r="DL75" s="23">
        <f t="shared" si="190"/>
        <v>0</v>
      </c>
      <c r="DM75" s="23"/>
      <c r="DN75" s="23"/>
      <c r="DO75" s="23"/>
      <c r="DP75" s="23">
        <f t="shared" si="229"/>
        <v>0</v>
      </c>
      <c r="DQ75" s="23"/>
      <c r="DR75" s="23"/>
      <c r="DS75" s="23"/>
      <c r="DT75" s="23">
        <f t="shared" si="191"/>
        <v>0</v>
      </c>
      <c r="DU75" s="23">
        <v>3</v>
      </c>
      <c r="DV75" s="23">
        <v>1</v>
      </c>
      <c r="DW75" s="23">
        <f t="shared" si="231"/>
        <v>2</v>
      </c>
      <c r="DX75" s="23">
        <f t="shared" si="192"/>
        <v>45000</v>
      </c>
      <c r="DY75" s="23"/>
      <c r="DZ75" s="23"/>
      <c r="EA75" s="23"/>
      <c r="EB75" s="23">
        <f t="shared" si="193"/>
        <v>0</v>
      </c>
      <c r="EC75" s="23"/>
      <c r="ED75" s="23"/>
      <c r="EE75" s="23"/>
      <c r="EF75" s="23">
        <f t="shared" si="194"/>
        <v>0</v>
      </c>
      <c r="EG75" s="23">
        <v>1</v>
      </c>
      <c r="EH75" s="23">
        <v>0</v>
      </c>
      <c r="EI75" s="23">
        <f t="shared" si="204"/>
        <v>1</v>
      </c>
      <c r="EJ75" s="23">
        <f t="shared" si="195"/>
        <v>0</v>
      </c>
      <c r="EK75" s="23"/>
      <c r="EL75" s="23"/>
      <c r="EM75" s="23"/>
      <c r="EN75" s="23">
        <f t="shared" si="196"/>
        <v>0</v>
      </c>
      <c r="EO75" s="23"/>
      <c r="EP75" s="23"/>
      <c r="EQ75" s="23"/>
      <c r="ER75" s="23">
        <f t="shared" si="246"/>
        <v>0</v>
      </c>
      <c r="ES75" s="23"/>
      <c r="ET75" s="23"/>
      <c r="EU75" s="23"/>
      <c r="EV75" s="23">
        <f t="shared" si="247"/>
        <v>0</v>
      </c>
      <c r="EW75" s="23">
        <v>10</v>
      </c>
      <c r="EX75" s="23">
        <v>1</v>
      </c>
      <c r="EY75" s="23">
        <f t="shared" si="234"/>
        <v>9</v>
      </c>
      <c r="EZ75" s="23">
        <f>EX75*O75</f>
        <v>45000</v>
      </c>
      <c r="FA75" s="23"/>
      <c r="FB75" s="23"/>
      <c r="FC75" s="23"/>
      <c r="FD75" s="23">
        <f t="shared" si="236"/>
        <v>0</v>
      </c>
      <c r="FE75" s="23"/>
      <c r="FF75" s="23"/>
      <c r="FG75" s="23"/>
      <c r="FH75" s="23">
        <f t="shared" si="197"/>
        <v>0</v>
      </c>
      <c r="FI75" s="23"/>
      <c r="FJ75" s="23"/>
      <c r="FK75" s="23"/>
      <c r="FL75" s="23">
        <f t="shared" si="198"/>
        <v>0</v>
      </c>
    </row>
    <row r="76" spans="1:168" ht="12" x14ac:dyDescent="0.15">
      <c r="A76" s="7">
        <v>63</v>
      </c>
      <c r="B76" s="8">
        <v>3692009</v>
      </c>
      <c r="C76" s="25" t="s">
        <v>94</v>
      </c>
      <c r="D76" s="23" t="s">
        <v>14</v>
      </c>
      <c r="E76" s="8">
        <v>0</v>
      </c>
      <c r="F76" s="7">
        <f t="shared" si="179"/>
        <v>57</v>
      </c>
      <c r="G76" s="7">
        <f t="shared" si="180"/>
        <v>18</v>
      </c>
      <c r="H76" s="36">
        <f t="shared" si="181"/>
        <v>522000</v>
      </c>
      <c r="I76" s="7">
        <f t="shared" si="182"/>
        <v>18</v>
      </c>
      <c r="J76" s="7">
        <f t="shared" si="183"/>
        <v>39</v>
      </c>
      <c r="K76" s="10">
        <v>14111600</v>
      </c>
      <c r="L76" s="7">
        <v>1439338</v>
      </c>
      <c r="O76" s="26">
        <v>29000</v>
      </c>
      <c r="P76" s="26">
        <f t="shared" si="199"/>
        <v>522000</v>
      </c>
      <c r="Q76" s="23"/>
      <c r="R76" s="23"/>
      <c r="S76" s="23"/>
      <c r="T76" s="23">
        <f t="shared" si="184"/>
        <v>0</v>
      </c>
      <c r="U76" s="23">
        <v>10</v>
      </c>
      <c r="V76" s="23">
        <v>1</v>
      </c>
      <c r="W76" s="23">
        <f t="shared" si="200"/>
        <v>9</v>
      </c>
      <c r="X76" s="23">
        <f>V76*O76</f>
        <v>29000</v>
      </c>
      <c r="Y76" s="23"/>
      <c r="Z76" s="23"/>
      <c r="AA76" s="23"/>
      <c r="AB76" s="23"/>
      <c r="AC76" s="23"/>
      <c r="AD76" s="23"/>
      <c r="AE76" s="23"/>
      <c r="AF76" s="23">
        <f>AD76*O76</f>
        <v>0</v>
      </c>
      <c r="AG76" s="23">
        <v>5</v>
      </c>
      <c r="AH76" s="23">
        <v>3</v>
      </c>
      <c r="AI76" s="23">
        <f t="shared" si="209"/>
        <v>2</v>
      </c>
      <c r="AJ76" s="23">
        <f>AH76*O76</f>
        <v>87000</v>
      </c>
      <c r="AK76" s="23"/>
      <c r="AL76" s="23"/>
      <c r="AM76" s="23"/>
      <c r="AN76" s="23">
        <f>AL76*O76</f>
        <v>0</v>
      </c>
      <c r="AO76" s="23"/>
      <c r="AP76" s="23"/>
      <c r="AQ76" s="23"/>
      <c r="AR76" s="23">
        <f>AP76*O76</f>
        <v>0</v>
      </c>
      <c r="AS76" s="23">
        <v>2</v>
      </c>
      <c r="AT76" s="23">
        <v>1</v>
      </c>
      <c r="AU76" s="23">
        <f t="shared" si="213"/>
        <v>1</v>
      </c>
      <c r="AV76" s="23">
        <f t="shared" si="185"/>
        <v>29000</v>
      </c>
      <c r="AW76" s="23">
        <v>5</v>
      </c>
      <c r="AX76" s="23">
        <v>2</v>
      </c>
      <c r="AY76" s="23">
        <f t="shared" si="214"/>
        <v>3</v>
      </c>
      <c r="AZ76" s="23">
        <f t="shared" si="215"/>
        <v>58000</v>
      </c>
      <c r="BA76" s="23">
        <v>2</v>
      </c>
      <c r="BB76" s="23">
        <v>2</v>
      </c>
      <c r="BC76" s="23">
        <f t="shared" si="216"/>
        <v>0</v>
      </c>
      <c r="BD76" s="23">
        <f t="shared" si="217"/>
        <v>58000</v>
      </c>
      <c r="BE76" s="23">
        <v>1</v>
      </c>
      <c r="BF76" s="23">
        <v>1</v>
      </c>
      <c r="BG76" s="23">
        <f t="shared" si="218"/>
        <v>0</v>
      </c>
      <c r="BH76" s="23">
        <f t="shared" si="219"/>
        <v>29000</v>
      </c>
      <c r="BI76" s="23"/>
      <c r="BJ76" s="23"/>
      <c r="BK76" s="23"/>
      <c r="BL76" s="23">
        <f t="shared" si="186"/>
        <v>0</v>
      </c>
      <c r="BM76" s="23"/>
      <c r="BN76" s="23"/>
      <c r="BO76" s="23"/>
      <c r="BP76" s="23">
        <f t="shared" si="241"/>
        <v>0</v>
      </c>
      <c r="BQ76" s="23"/>
      <c r="BR76" s="23"/>
      <c r="BS76" s="23"/>
      <c r="BT76" s="23">
        <f t="shared" si="242"/>
        <v>0</v>
      </c>
      <c r="BU76" s="23"/>
      <c r="BV76" s="23"/>
      <c r="BW76" s="23"/>
      <c r="BX76" s="23">
        <f t="shared" si="243"/>
        <v>0</v>
      </c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>
        <f t="shared" si="187"/>
        <v>0</v>
      </c>
      <c r="CK76" s="23"/>
      <c r="CL76" s="23"/>
      <c r="CM76" s="23"/>
      <c r="CN76" s="23"/>
      <c r="CO76" s="23"/>
      <c r="CP76" s="23"/>
      <c r="CQ76" s="23"/>
      <c r="CR76" s="23">
        <f t="shared" si="188"/>
        <v>0</v>
      </c>
      <c r="CS76" s="23">
        <v>2</v>
      </c>
      <c r="CT76" s="23">
        <v>0</v>
      </c>
      <c r="CU76" s="23">
        <f t="shared" si="224"/>
        <v>2</v>
      </c>
      <c r="CV76" s="23">
        <f>CT76*O76</f>
        <v>0</v>
      </c>
      <c r="CW76" s="23">
        <v>1</v>
      </c>
      <c r="CX76" s="23">
        <v>0</v>
      </c>
      <c r="CY76" s="23">
        <f t="shared" si="245"/>
        <v>1</v>
      </c>
      <c r="CZ76" s="23">
        <f t="shared" si="226"/>
        <v>0</v>
      </c>
      <c r="DA76" s="23">
        <v>1</v>
      </c>
      <c r="DB76" s="23">
        <v>0</v>
      </c>
      <c r="DC76" s="23">
        <f t="shared" si="248"/>
        <v>1</v>
      </c>
      <c r="DD76" s="23">
        <f t="shared" si="189"/>
        <v>0</v>
      </c>
      <c r="DE76" s="23">
        <v>1</v>
      </c>
      <c r="DF76" s="23">
        <v>0</v>
      </c>
      <c r="DG76" s="23">
        <f t="shared" si="227"/>
        <v>1</v>
      </c>
      <c r="DH76" s="23">
        <f t="shared" si="201"/>
        <v>0</v>
      </c>
      <c r="DI76" s="23">
        <v>4</v>
      </c>
      <c r="DJ76" s="23">
        <v>0</v>
      </c>
      <c r="DK76" s="23">
        <f t="shared" si="202"/>
        <v>4</v>
      </c>
      <c r="DL76" s="23">
        <f t="shared" si="190"/>
        <v>0</v>
      </c>
      <c r="DM76" s="23">
        <v>2</v>
      </c>
      <c r="DN76" s="23">
        <v>1</v>
      </c>
      <c r="DO76" s="23">
        <f t="shared" si="228"/>
        <v>1</v>
      </c>
      <c r="DP76" s="23">
        <f t="shared" si="229"/>
        <v>29000</v>
      </c>
      <c r="DQ76" s="23">
        <v>3</v>
      </c>
      <c r="DR76" s="23">
        <v>1</v>
      </c>
      <c r="DS76" s="23">
        <f t="shared" si="230"/>
        <v>2</v>
      </c>
      <c r="DT76" s="23">
        <f t="shared" si="191"/>
        <v>29000</v>
      </c>
      <c r="DU76" s="23"/>
      <c r="DV76" s="23"/>
      <c r="DW76" s="23"/>
      <c r="DX76" s="23">
        <f t="shared" si="192"/>
        <v>0</v>
      </c>
      <c r="DY76" s="23"/>
      <c r="DZ76" s="23"/>
      <c r="EA76" s="23"/>
      <c r="EB76" s="23">
        <f t="shared" si="193"/>
        <v>0</v>
      </c>
      <c r="EC76" s="23">
        <v>4</v>
      </c>
      <c r="ED76" s="23">
        <v>1</v>
      </c>
      <c r="EE76" s="23">
        <f t="shared" si="232"/>
        <v>3</v>
      </c>
      <c r="EF76" s="23">
        <f t="shared" si="194"/>
        <v>29000</v>
      </c>
      <c r="EG76" s="23"/>
      <c r="EH76" s="23"/>
      <c r="EI76" s="23">
        <f t="shared" si="204"/>
        <v>0</v>
      </c>
      <c r="EJ76" s="23">
        <f t="shared" si="195"/>
        <v>0</v>
      </c>
      <c r="EK76" s="23">
        <v>8</v>
      </c>
      <c r="EL76" s="23">
        <v>2</v>
      </c>
      <c r="EM76" s="23">
        <f t="shared" si="240"/>
        <v>6</v>
      </c>
      <c r="EN76" s="23">
        <f t="shared" si="196"/>
        <v>58000</v>
      </c>
      <c r="EO76" s="23">
        <v>1</v>
      </c>
      <c r="EP76" s="23">
        <v>1</v>
      </c>
      <c r="EQ76" s="23">
        <f t="shared" si="205"/>
        <v>0</v>
      </c>
      <c r="ER76" s="23">
        <f t="shared" si="246"/>
        <v>29000</v>
      </c>
      <c r="ES76" s="23">
        <v>2</v>
      </c>
      <c r="ET76" s="23">
        <v>0</v>
      </c>
      <c r="EU76" s="23">
        <f t="shared" si="233"/>
        <v>2</v>
      </c>
      <c r="EV76" s="23">
        <f t="shared" si="247"/>
        <v>0</v>
      </c>
      <c r="EW76" s="23"/>
      <c r="EX76" s="23"/>
      <c r="EY76" s="23">
        <f t="shared" si="234"/>
        <v>0</v>
      </c>
      <c r="EZ76" s="23">
        <f>EX76*O76</f>
        <v>0</v>
      </c>
      <c r="FA76" s="23">
        <v>1</v>
      </c>
      <c r="FB76" s="23">
        <v>1</v>
      </c>
      <c r="FC76" s="23">
        <f t="shared" si="235"/>
        <v>0</v>
      </c>
      <c r="FD76" s="23">
        <f t="shared" si="236"/>
        <v>29000</v>
      </c>
      <c r="FE76" s="23">
        <v>1</v>
      </c>
      <c r="FF76" s="23">
        <v>1</v>
      </c>
      <c r="FG76" s="23">
        <f t="shared" ref="FG76:FG82" si="249">FE76-FF76</f>
        <v>0</v>
      </c>
      <c r="FH76" s="23">
        <f t="shared" si="197"/>
        <v>29000</v>
      </c>
      <c r="FI76" s="23">
        <v>1</v>
      </c>
      <c r="FJ76" s="23">
        <v>0</v>
      </c>
      <c r="FK76" s="23">
        <f t="shared" si="206"/>
        <v>1</v>
      </c>
      <c r="FL76" s="23">
        <f t="shared" si="198"/>
        <v>0</v>
      </c>
    </row>
    <row r="77" spans="1:168" ht="24" x14ac:dyDescent="0.15">
      <c r="A77" s="7">
        <v>64</v>
      </c>
      <c r="B77" s="8">
        <v>3699005</v>
      </c>
      <c r="C77" s="25" t="s">
        <v>95</v>
      </c>
      <c r="D77" s="23" t="s">
        <v>14</v>
      </c>
      <c r="E77" s="8">
        <v>0</v>
      </c>
      <c r="F77" s="7">
        <f t="shared" si="179"/>
        <v>271</v>
      </c>
      <c r="G77" s="7">
        <f t="shared" si="180"/>
        <v>179</v>
      </c>
      <c r="H77" s="36">
        <f t="shared" si="181"/>
        <v>161100</v>
      </c>
      <c r="I77" s="7">
        <f t="shared" si="182"/>
        <v>179</v>
      </c>
      <c r="J77" s="7">
        <f t="shared" si="183"/>
        <v>92</v>
      </c>
      <c r="K77" s="8">
        <v>42291613</v>
      </c>
      <c r="L77" s="7">
        <v>1464768</v>
      </c>
      <c r="O77" s="26">
        <v>900</v>
      </c>
      <c r="P77" s="26">
        <f t="shared" si="199"/>
        <v>161100</v>
      </c>
      <c r="Q77" s="23">
        <v>2</v>
      </c>
      <c r="R77" s="23">
        <v>2</v>
      </c>
      <c r="S77" s="23">
        <f t="shared" ref="S77:S82" si="250">Q77-R77</f>
        <v>0</v>
      </c>
      <c r="T77" s="23">
        <f t="shared" si="184"/>
        <v>1800</v>
      </c>
      <c r="U77" s="23">
        <v>30</v>
      </c>
      <c r="V77" s="23">
        <v>3</v>
      </c>
      <c r="W77" s="23">
        <f t="shared" si="200"/>
        <v>27</v>
      </c>
      <c r="X77" s="23">
        <f>V77*O77</f>
        <v>2700</v>
      </c>
      <c r="Y77" s="23">
        <v>15</v>
      </c>
      <c r="Z77" s="23">
        <v>15</v>
      </c>
      <c r="AA77" s="23">
        <f t="shared" si="207"/>
        <v>0</v>
      </c>
      <c r="AB77" s="23">
        <f>Z77*O77</f>
        <v>13500</v>
      </c>
      <c r="AC77" s="23"/>
      <c r="AD77" s="23"/>
      <c r="AE77" s="23"/>
      <c r="AF77" s="23">
        <f>AD77*O77</f>
        <v>0</v>
      </c>
      <c r="AG77" s="23">
        <v>12</v>
      </c>
      <c r="AH77" s="23">
        <v>6</v>
      </c>
      <c r="AI77" s="23">
        <f t="shared" si="209"/>
        <v>6</v>
      </c>
      <c r="AJ77" s="23">
        <f>AH77*O77</f>
        <v>5400</v>
      </c>
      <c r="AK77" s="23"/>
      <c r="AL77" s="23"/>
      <c r="AM77" s="23"/>
      <c r="AN77" s="23">
        <f>AL77*O77</f>
        <v>0</v>
      </c>
      <c r="AO77" s="23"/>
      <c r="AP77" s="23"/>
      <c r="AQ77" s="23"/>
      <c r="AR77" s="23">
        <f>AP77*O77</f>
        <v>0</v>
      </c>
      <c r="AS77" s="23">
        <v>10</v>
      </c>
      <c r="AT77" s="23">
        <v>10</v>
      </c>
      <c r="AU77" s="23">
        <f t="shared" si="213"/>
        <v>0</v>
      </c>
      <c r="AV77" s="23">
        <f t="shared" si="185"/>
        <v>9000</v>
      </c>
      <c r="AW77" s="23">
        <v>8</v>
      </c>
      <c r="AX77" s="23">
        <v>4</v>
      </c>
      <c r="AY77" s="23">
        <f t="shared" si="214"/>
        <v>4</v>
      </c>
      <c r="AZ77" s="23">
        <f t="shared" si="215"/>
        <v>3600</v>
      </c>
      <c r="BA77" s="23">
        <v>12</v>
      </c>
      <c r="BB77" s="23">
        <v>12</v>
      </c>
      <c r="BC77" s="23">
        <f t="shared" si="216"/>
        <v>0</v>
      </c>
      <c r="BD77" s="23">
        <f t="shared" si="217"/>
        <v>10800</v>
      </c>
      <c r="BE77" s="23"/>
      <c r="BF77" s="23"/>
      <c r="BG77" s="23"/>
      <c r="BH77" s="23">
        <f t="shared" si="219"/>
        <v>0</v>
      </c>
      <c r="BI77" s="23"/>
      <c r="BJ77" s="23"/>
      <c r="BK77" s="23"/>
      <c r="BL77" s="23">
        <f t="shared" si="186"/>
        <v>0</v>
      </c>
      <c r="BM77" s="23"/>
      <c r="BN77" s="23"/>
      <c r="BO77" s="23"/>
      <c r="BP77" s="23">
        <f t="shared" si="241"/>
        <v>0</v>
      </c>
      <c r="BQ77" s="23"/>
      <c r="BR77" s="23"/>
      <c r="BS77" s="23"/>
      <c r="BT77" s="23">
        <f t="shared" si="242"/>
        <v>0</v>
      </c>
      <c r="BU77" s="23">
        <v>2</v>
      </c>
      <c r="BV77" s="23">
        <v>2</v>
      </c>
      <c r="BW77" s="23">
        <f t="shared" si="244"/>
        <v>0</v>
      </c>
      <c r="BX77" s="23">
        <f t="shared" si="243"/>
        <v>1800</v>
      </c>
      <c r="BY77" s="23"/>
      <c r="BZ77" s="23"/>
      <c r="CA77" s="23"/>
      <c r="CB77" s="23">
        <f>BZ77*O77</f>
        <v>0</v>
      </c>
      <c r="CC77" s="23">
        <v>22</v>
      </c>
      <c r="CD77" s="23">
        <v>6</v>
      </c>
      <c r="CE77" s="23">
        <f t="shared" si="237"/>
        <v>16</v>
      </c>
      <c r="CF77" s="23">
        <f>CD77*O77</f>
        <v>5400</v>
      </c>
      <c r="CG77" s="23"/>
      <c r="CH77" s="23"/>
      <c r="CI77" s="23">
        <f t="shared" si="238"/>
        <v>0</v>
      </c>
      <c r="CJ77" s="23">
        <f t="shared" si="187"/>
        <v>0</v>
      </c>
      <c r="CK77" s="23"/>
      <c r="CL77" s="23"/>
      <c r="CM77" s="23"/>
      <c r="CN77" s="23"/>
      <c r="CO77" s="23"/>
      <c r="CP77" s="23"/>
      <c r="CQ77" s="23"/>
      <c r="CR77" s="23">
        <f t="shared" si="188"/>
        <v>0</v>
      </c>
      <c r="CS77" s="23">
        <v>10</v>
      </c>
      <c r="CT77" s="23">
        <v>5</v>
      </c>
      <c r="CU77" s="23">
        <f t="shared" si="224"/>
        <v>5</v>
      </c>
      <c r="CV77" s="23">
        <f>CT77*O77</f>
        <v>4500</v>
      </c>
      <c r="CW77" s="23">
        <v>4</v>
      </c>
      <c r="CX77" s="23">
        <v>4</v>
      </c>
      <c r="CY77" s="23">
        <f t="shared" si="245"/>
        <v>0</v>
      </c>
      <c r="CZ77" s="23">
        <f t="shared" si="226"/>
        <v>3600</v>
      </c>
      <c r="DA77" s="23">
        <v>4</v>
      </c>
      <c r="DB77" s="23">
        <v>3</v>
      </c>
      <c r="DC77" s="23">
        <f t="shared" si="248"/>
        <v>1</v>
      </c>
      <c r="DD77" s="23">
        <f t="shared" si="189"/>
        <v>2700</v>
      </c>
      <c r="DE77" s="23">
        <v>4</v>
      </c>
      <c r="DF77" s="23">
        <v>1</v>
      </c>
      <c r="DG77" s="23">
        <f t="shared" si="227"/>
        <v>3</v>
      </c>
      <c r="DH77" s="23">
        <f t="shared" si="201"/>
        <v>900</v>
      </c>
      <c r="DI77" s="23"/>
      <c r="DJ77" s="23"/>
      <c r="DK77" s="23"/>
      <c r="DL77" s="23">
        <f t="shared" si="190"/>
        <v>0</v>
      </c>
      <c r="DM77" s="23">
        <v>20</v>
      </c>
      <c r="DN77" s="23">
        <v>10</v>
      </c>
      <c r="DO77" s="23">
        <f t="shared" si="228"/>
        <v>10</v>
      </c>
      <c r="DP77" s="23">
        <f t="shared" si="229"/>
        <v>9000</v>
      </c>
      <c r="DQ77" s="23">
        <v>10</v>
      </c>
      <c r="DR77" s="23">
        <v>6</v>
      </c>
      <c r="DS77" s="23">
        <f t="shared" si="230"/>
        <v>4</v>
      </c>
      <c r="DT77" s="23">
        <f t="shared" si="191"/>
        <v>5400</v>
      </c>
      <c r="DU77" s="23">
        <v>15</v>
      </c>
      <c r="DV77" s="23">
        <v>7</v>
      </c>
      <c r="DW77" s="23">
        <f t="shared" si="231"/>
        <v>8</v>
      </c>
      <c r="DX77" s="23">
        <f t="shared" si="192"/>
        <v>6300</v>
      </c>
      <c r="DY77" s="23">
        <v>10</v>
      </c>
      <c r="DZ77" s="23">
        <v>10</v>
      </c>
      <c r="EA77" s="23">
        <f t="shared" si="203"/>
        <v>0</v>
      </c>
      <c r="EB77" s="23">
        <f t="shared" si="193"/>
        <v>9000</v>
      </c>
      <c r="EC77" s="23">
        <v>10</v>
      </c>
      <c r="ED77" s="23">
        <v>5</v>
      </c>
      <c r="EE77" s="23">
        <f t="shared" si="232"/>
        <v>5</v>
      </c>
      <c r="EF77" s="23">
        <f t="shared" si="194"/>
        <v>4500</v>
      </c>
      <c r="EG77" s="23">
        <v>4</v>
      </c>
      <c r="EH77" s="23">
        <v>1</v>
      </c>
      <c r="EI77" s="23">
        <f t="shared" si="204"/>
        <v>3</v>
      </c>
      <c r="EJ77" s="23">
        <f t="shared" si="195"/>
        <v>900</v>
      </c>
      <c r="EK77" s="23"/>
      <c r="EL77" s="23"/>
      <c r="EM77" s="23"/>
      <c r="EN77" s="23">
        <f t="shared" si="196"/>
        <v>0</v>
      </c>
      <c r="EO77" s="23">
        <v>3</v>
      </c>
      <c r="EP77" s="23">
        <v>3</v>
      </c>
      <c r="EQ77" s="23">
        <f t="shared" si="205"/>
        <v>0</v>
      </c>
      <c r="ER77" s="23">
        <f t="shared" si="246"/>
        <v>2700</v>
      </c>
      <c r="ES77" s="23">
        <v>20</v>
      </c>
      <c r="ET77" s="23">
        <v>20</v>
      </c>
      <c r="EU77" s="23">
        <f t="shared" si="233"/>
        <v>0</v>
      </c>
      <c r="EV77" s="23">
        <f t="shared" si="247"/>
        <v>18000</v>
      </c>
      <c r="EW77" s="23">
        <v>14</v>
      </c>
      <c r="EX77" s="23">
        <v>14</v>
      </c>
      <c r="EY77" s="23">
        <f t="shared" si="234"/>
        <v>0</v>
      </c>
      <c r="EZ77" s="23">
        <f>EX77*O77</f>
        <v>12600</v>
      </c>
      <c r="FA77" s="23"/>
      <c r="FB77" s="23"/>
      <c r="FC77" s="23"/>
      <c r="FD77" s="23">
        <f t="shared" si="236"/>
        <v>0</v>
      </c>
      <c r="FE77" s="23">
        <v>27</v>
      </c>
      <c r="FF77" s="23">
        <v>27</v>
      </c>
      <c r="FG77" s="23">
        <f t="shared" si="249"/>
        <v>0</v>
      </c>
      <c r="FH77" s="23">
        <f t="shared" si="197"/>
        <v>24300</v>
      </c>
      <c r="FI77" s="23">
        <v>3</v>
      </c>
      <c r="FJ77" s="23">
        <v>3</v>
      </c>
      <c r="FK77" s="23">
        <f t="shared" si="206"/>
        <v>0</v>
      </c>
      <c r="FL77" s="23">
        <f t="shared" si="198"/>
        <v>2700</v>
      </c>
    </row>
    <row r="78" spans="1:168" ht="24" x14ac:dyDescent="0.15">
      <c r="A78" s="7">
        <v>65</v>
      </c>
      <c r="B78" s="8">
        <v>3699005</v>
      </c>
      <c r="C78" s="25" t="s">
        <v>96</v>
      </c>
      <c r="D78" s="23" t="s">
        <v>14</v>
      </c>
      <c r="E78" s="8">
        <v>0</v>
      </c>
      <c r="F78" s="7">
        <f t="shared" si="179"/>
        <v>13</v>
      </c>
      <c r="G78" s="7">
        <f t="shared" si="180"/>
        <v>7</v>
      </c>
      <c r="H78" s="36">
        <f t="shared" si="181"/>
        <v>3850</v>
      </c>
      <c r="I78" s="7">
        <f t="shared" si="182"/>
        <v>7</v>
      </c>
      <c r="J78" s="7">
        <f t="shared" si="183"/>
        <v>6</v>
      </c>
      <c r="K78" s="8">
        <v>42291613</v>
      </c>
      <c r="L78" s="7">
        <v>1300280</v>
      </c>
      <c r="O78" s="26">
        <v>550</v>
      </c>
      <c r="P78" s="26">
        <f t="shared" si="199"/>
        <v>3850</v>
      </c>
      <c r="Q78" s="23">
        <v>2</v>
      </c>
      <c r="R78" s="23">
        <v>2</v>
      </c>
      <c r="S78" s="23">
        <f t="shared" si="250"/>
        <v>0</v>
      </c>
      <c r="T78" s="23">
        <f t="shared" si="184"/>
        <v>1100</v>
      </c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>
        <f t="shared" si="185"/>
        <v>0</v>
      </c>
      <c r="AW78" s="23"/>
      <c r="AX78" s="23"/>
      <c r="AY78" s="23">
        <f t="shared" si="214"/>
        <v>0</v>
      </c>
      <c r="AZ78" s="23">
        <f t="shared" si="215"/>
        <v>0</v>
      </c>
      <c r="BA78" s="23"/>
      <c r="BB78" s="23"/>
      <c r="BC78" s="23"/>
      <c r="BD78" s="23">
        <f t="shared" si="217"/>
        <v>0</v>
      </c>
      <c r="BE78" s="23"/>
      <c r="BF78" s="23"/>
      <c r="BG78" s="23"/>
      <c r="BH78" s="23">
        <f t="shared" si="219"/>
        <v>0</v>
      </c>
      <c r="BI78" s="23"/>
      <c r="BJ78" s="23"/>
      <c r="BK78" s="23"/>
      <c r="BL78" s="23">
        <f t="shared" si="186"/>
        <v>0</v>
      </c>
      <c r="BM78" s="23"/>
      <c r="BN78" s="23"/>
      <c r="BO78" s="23"/>
      <c r="BP78" s="23">
        <f t="shared" si="241"/>
        <v>0</v>
      </c>
      <c r="BQ78" s="23"/>
      <c r="BR78" s="23"/>
      <c r="BS78" s="23"/>
      <c r="BT78" s="23">
        <f t="shared" si="242"/>
        <v>0</v>
      </c>
      <c r="BU78" s="23"/>
      <c r="BV78" s="23"/>
      <c r="BW78" s="23"/>
      <c r="BX78" s="23">
        <f t="shared" si="243"/>
        <v>0</v>
      </c>
      <c r="BY78" s="23"/>
      <c r="BZ78" s="23"/>
      <c r="CA78" s="23"/>
      <c r="CB78" s="23">
        <f>BZ78*O78</f>
        <v>0</v>
      </c>
      <c r="CC78" s="23"/>
      <c r="CD78" s="23"/>
      <c r="CE78" s="23"/>
      <c r="CF78" s="23"/>
      <c r="CG78" s="23"/>
      <c r="CH78" s="23"/>
      <c r="CI78" s="23"/>
      <c r="CJ78" s="23">
        <f t="shared" si="187"/>
        <v>0</v>
      </c>
      <c r="CK78" s="23"/>
      <c r="CL78" s="23"/>
      <c r="CM78" s="23"/>
      <c r="CN78" s="23"/>
      <c r="CO78" s="23"/>
      <c r="CP78" s="23"/>
      <c r="CQ78" s="23"/>
      <c r="CR78" s="23">
        <f t="shared" si="188"/>
        <v>0</v>
      </c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>
        <f t="shared" si="189"/>
        <v>0</v>
      </c>
      <c r="DE78" s="23"/>
      <c r="DF78" s="23"/>
      <c r="DG78" s="23"/>
      <c r="DH78" s="23">
        <f t="shared" si="201"/>
        <v>0</v>
      </c>
      <c r="DI78" s="23"/>
      <c r="DJ78" s="23"/>
      <c r="DK78" s="23"/>
      <c r="DL78" s="23">
        <f t="shared" si="190"/>
        <v>0</v>
      </c>
      <c r="DM78" s="23"/>
      <c r="DN78" s="23"/>
      <c r="DO78" s="23"/>
      <c r="DP78" s="23"/>
      <c r="DQ78" s="23"/>
      <c r="DR78" s="23"/>
      <c r="DS78" s="23"/>
      <c r="DT78" s="23">
        <f t="shared" si="191"/>
        <v>0</v>
      </c>
      <c r="DU78" s="23"/>
      <c r="DV78" s="23"/>
      <c r="DW78" s="23"/>
      <c r="DX78" s="23">
        <f t="shared" si="192"/>
        <v>0</v>
      </c>
      <c r="DY78" s="23"/>
      <c r="DZ78" s="23"/>
      <c r="EA78" s="23"/>
      <c r="EB78" s="23">
        <f t="shared" si="193"/>
        <v>0</v>
      </c>
      <c r="EC78" s="23">
        <v>10</v>
      </c>
      <c r="ED78" s="23">
        <v>4</v>
      </c>
      <c r="EE78" s="23">
        <f t="shared" si="232"/>
        <v>6</v>
      </c>
      <c r="EF78" s="23">
        <f t="shared" si="194"/>
        <v>2200</v>
      </c>
      <c r="EG78" s="23"/>
      <c r="EH78" s="23"/>
      <c r="EI78" s="23"/>
      <c r="EJ78" s="23">
        <f t="shared" si="195"/>
        <v>0</v>
      </c>
      <c r="EK78" s="23"/>
      <c r="EL78" s="23"/>
      <c r="EM78" s="23"/>
      <c r="EN78" s="23">
        <f t="shared" si="196"/>
        <v>0</v>
      </c>
      <c r="EO78" s="23"/>
      <c r="EP78" s="23"/>
      <c r="EQ78" s="23"/>
      <c r="ER78" s="23">
        <f t="shared" si="246"/>
        <v>0</v>
      </c>
      <c r="ES78" s="23"/>
      <c r="ET78" s="23"/>
      <c r="EU78" s="23"/>
      <c r="EV78" s="23">
        <f t="shared" si="247"/>
        <v>0</v>
      </c>
      <c r="EW78" s="23"/>
      <c r="EX78" s="23"/>
      <c r="EY78" s="23"/>
      <c r="EZ78" s="23"/>
      <c r="FA78" s="23"/>
      <c r="FB78" s="23"/>
      <c r="FC78" s="23"/>
      <c r="FD78" s="23">
        <f t="shared" si="236"/>
        <v>0</v>
      </c>
      <c r="FE78" s="23"/>
      <c r="FF78" s="23"/>
      <c r="FG78" s="23"/>
      <c r="FH78" s="23">
        <f t="shared" si="197"/>
        <v>0</v>
      </c>
      <c r="FI78" s="23">
        <v>1</v>
      </c>
      <c r="FJ78" s="23">
        <v>1</v>
      </c>
      <c r="FK78" s="23">
        <f t="shared" si="206"/>
        <v>0</v>
      </c>
      <c r="FL78" s="23">
        <f t="shared" si="198"/>
        <v>550</v>
      </c>
    </row>
    <row r="79" spans="1:168" ht="24" x14ac:dyDescent="0.15">
      <c r="A79" s="7">
        <v>66</v>
      </c>
      <c r="B79" s="8">
        <v>3699010</v>
      </c>
      <c r="C79" s="25" t="s">
        <v>97</v>
      </c>
      <c r="D79" s="8" t="s">
        <v>98</v>
      </c>
      <c r="E79" s="8">
        <v>0</v>
      </c>
      <c r="F79" s="7">
        <f t="shared" si="179"/>
        <v>22</v>
      </c>
      <c r="G79" s="7">
        <f t="shared" si="180"/>
        <v>10</v>
      </c>
      <c r="H79" s="36">
        <f t="shared" si="181"/>
        <v>38000</v>
      </c>
      <c r="I79" s="7">
        <f t="shared" si="182"/>
        <v>10</v>
      </c>
      <c r="J79" s="7">
        <f t="shared" si="183"/>
        <v>12</v>
      </c>
      <c r="K79" s="10">
        <v>44122000</v>
      </c>
      <c r="L79" s="7">
        <v>1072920</v>
      </c>
      <c r="O79" s="26">
        <v>3800</v>
      </c>
      <c r="P79" s="26">
        <f t="shared" si="199"/>
        <v>38000</v>
      </c>
      <c r="Q79" s="23">
        <v>3</v>
      </c>
      <c r="R79" s="23">
        <v>2</v>
      </c>
      <c r="S79" s="23">
        <f t="shared" si="250"/>
        <v>1</v>
      </c>
      <c r="T79" s="23">
        <f t="shared" si="184"/>
        <v>7600</v>
      </c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>
        <f t="shared" si="185"/>
        <v>0</v>
      </c>
      <c r="AW79" s="23">
        <v>8</v>
      </c>
      <c r="AX79" s="23">
        <v>3</v>
      </c>
      <c r="AY79" s="23">
        <f t="shared" si="214"/>
        <v>5</v>
      </c>
      <c r="AZ79" s="23">
        <f t="shared" si="215"/>
        <v>11400</v>
      </c>
      <c r="BA79" s="23"/>
      <c r="BB79" s="23"/>
      <c r="BC79" s="23"/>
      <c r="BD79" s="23">
        <f t="shared" si="217"/>
        <v>0</v>
      </c>
      <c r="BE79" s="23"/>
      <c r="BF79" s="23"/>
      <c r="BG79" s="23"/>
      <c r="BH79" s="23">
        <f t="shared" si="219"/>
        <v>0</v>
      </c>
      <c r="BI79" s="23"/>
      <c r="BJ79" s="23"/>
      <c r="BK79" s="23"/>
      <c r="BL79" s="23">
        <f t="shared" si="186"/>
        <v>0</v>
      </c>
      <c r="BM79" s="23"/>
      <c r="BN79" s="23"/>
      <c r="BO79" s="23"/>
      <c r="BP79" s="23">
        <f t="shared" si="241"/>
        <v>0</v>
      </c>
      <c r="BQ79" s="23"/>
      <c r="BR79" s="23"/>
      <c r="BS79" s="23"/>
      <c r="BT79" s="23">
        <f t="shared" si="242"/>
        <v>0</v>
      </c>
      <c r="BU79" s="23"/>
      <c r="BV79" s="23"/>
      <c r="BW79" s="23"/>
      <c r="BX79" s="23">
        <f t="shared" si="243"/>
        <v>0</v>
      </c>
      <c r="BY79" s="23"/>
      <c r="BZ79" s="23"/>
      <c r="CA79" s="23"/>
      <c r="CB79" s="23">
        <f>BZ79*O79</f>
        <v>0</v>
      </c>
      <c r="CC79" s="23"/>
      <c r="CD79" s="23"/>
      <c r="CE79" s="23"/>
      <c r="CF79" s="23"/>
      <c r="CG79" s="23"/>
      <c r="CH79" s="23"/>
      <c r="CI79" s="23"/>
      <c r="CJ79" s="23">
        <f t="shared" si="187"/>
        <v>0</v>
      </c>
      <c r="CK79" s="23"/>
      <c r="CL79" s="23"/>
      <c r="CM79" s="23"/>
      <c r="CN79" s="23"/>
      <c r="CO79" s="23"/>
      <c r="CP79" s="23"/>
      <c r="CQ79" s="23"/>
      <c r="CR79" s="23">
        <f t="shared" si="188"/>
        <v>0</v>
      </c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>
        <f t="shared" si="189"/>
        <v>0</v>
      </c>
      <c r="DE79" s="23"/>
      <c r="DF79" s="23"/>
      <c r="DG79" s="23"/>
      <c r="DH79" s="23">
        <f t="shared" si="201"/>
        <v>0</v>
      </c>
      <c r="DI79" s="23"/>
      <c r="DJ79" s="23"/>
      <c r="DK79" s="23"/>
      <c r="DL79" s="23">
        <f t="shared" si="190"/>
        <v>0</v>
      </c>
      <c r="DM79" s="23"/>
      <c r="DN79" s="23"/>
      <c r="DO79" s="23"/>
      <c r="DP79" s="23"/>
      <c r="DQ79" s="23"/>
      <c r="DR79" s="23"/>
      <c r="DS79" s="23"/>
      <c r="DT79" s="23">
        <f t="shared" si="191"/>
        <v>0</v>
      </c>
      <c r="DU79" s="23"/>
      <c r="DV79" s="23"/>
      <c r="DW79" s="23"/>
      <c r="DX79" s="23">
        <f t="shared" si="192"/>
        <v>0</v>
      </c>
      <c r="DY79" s="23"/>
      <c r="DZ79" s="23"/>
      <c r="EA79" s="23"/>
      <c r="EB79" s="23">
        <f t="shared" si="193"/>
        <v>0</v>
      </c>
      <c r="EC79" s="23">
        <v>10</v>
      </c>
      <c r="ED79" s="23">
        <v>4</v>
      </c>
      <c r="EE79" s="23">
        <f t="shared" si="232"/>
        <v>6</v>
      </c>
      <c r="EF79" s="23">
        <f t="shared" si="194"/>
        <v>15200</v>
      </c>
      <c r="EG79" s="23"/>
      <c r="EH79" s="23"/>
      <c r="EI79" s="23"/>
      <c r="EJ79" s="23">
        <f t="shared" si="195"/>
        <v>0</v>
      </c>
      <c r="EK79" s="23"/>
      <c r="EL79" s="23"/>
      <c r="EM79" s="23"/>
      <c r="EN79" s="23">
        <f t="shared" si="196"/>
        <v>0</v>
      </c>
      <c r="EO79" s="23"/>
      <c r="EP79" s="23"/>
      <c r="EQ79" s="23"/>
      <c r="ER79" s="23">
        <f t="shared" si="246"/>
        <v>0</v>
      </c>
      <c r="ES79" s="23"/>
      <c r="ET79" s="23"/>
      <c r="EU79" s="23"/>
      <c r="EV79" s="23">
        <f t="shared" si="247"/>
        <v>0</v>
      </c>
      <c r="EW79" s="23"/>
      <c r="EX79" s="23"/>
      <c r="EY79" s="23"/>
      <c r="EZ79" s="23"/>
      <c r="FA79" s="23"/>
      <c r="FB79" s="23"/>
      <c r="FC79" s="23"/>
      <c r="FD79" s="23">
        <f t="shared" si="236"/>
        <v>0</v>
      </c>
      <c r="FE79" s="23"/>
      <c r="FF79" s="23"/>
      <c r="FG79" s="23"/>
      <c r="FH79" s="23">
        <f t="shared" si="197"/>
        <v>0</v>
      </c>
      <c r="FI79" s="23">
        <v>1</v>
      </c>
      <c r="FJ79" s="23">
        <v>1</v>
      </c>
      <c r="FK79" s="23">
        <f t="shared" si="206"/>
        <v>0</v>
      </c>
      <c r="FL79" s="23">
        <f t="shared" si="198"/>
        <v>3800</v>
      </c>
    </row>
    <row r="80" spans="1:168" ht="24" x14ac:dyDescent="0.15">
      <c r="A80" s="7">
        <v>67</v>
      </c>
      <c r="B80" s="37">
        <v>3699010</v>
      </c>
      <c r="C80" s="25" t="s">
        <v>99</v>
      </c>
      <c r="D80" s="8" t="s">
        <v>98</v>
      </c>
      <c r="E80" s="37">
        <v>0</v>
      </c>
      <c r="F80" s="7">
        <f t="shared" si="179"/>
        <v>21</v>
      </c>
      <c r="G80" s="7">
        <f t="shared" si="180"/>
        <v>11</v>
      </c>
      <c r="H80" s="36">
        <f t="shared" si="181"/>
        <v>24200</v>
      </c>
      <c r="I80" s="7">
        <f t="shared" si="182"/>
        <v>11</v>
      </c>
      <c r="J80" s="7">
        <f t="shared" si="183"/>
        <v>10</v>
      </c>
      <c r="K80" s="38">
        <v>44122000</v>
      </c>
      <c r="L80" s="7">
        <v>1072920</v>
      </c>
      <c r="O80" s="26">
        <v>2200</v>
      </c>
      <c r="P80" s="26">
        <f t="shared" si="199"/>
        <v>24200</v>
      </c>
      <c r="Q80" s="23">
        <v>2</v>
      </c>
      <c r="R80" s="23">
        <v>2</v>
      </c>
      <c r="S80" s="23">
        <f t="shared" si="250"/>
        <v>0</v>
      </c>
      <c r="T80" s="23">
        <f t="shared" si="184"/>
        <v>4400</v>
      </c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>
        <f t="shared" si="185"/>
        <v>0</v>
      </c>
      <c r="AW80" s="23">
        <v>8</v>
      </c>
      <c r="AX80" s="23">
        <v>4</v>
      </c>
      <c r="AY80" s="23">
        <f t="shared" si="214"/>
        <v>4</v>
      </c>
      <c r="AZ80" s="23">
        <f t="shared" si="215"/>
        <v>8800</v>
      </c>
      <c r="BA80" s="23"/>
      <c r="BB80" s="23"/>
      <c r="BC80" s="23"/>
      <c r="BD80" s="23">
        <f t="shared" si="217"/>
        <v>0</v>
      </c>
      <c r="BE80" s="23"/>
      <c r="BF80" s="23"/>
      <c r="BG80" s="23"/>
      <c r="BH80" s="23">
        <f t="shared" si="219"/>
        <v>0</v>
      </c>
      <c r="BI80" s="23"/>
      <c r="BJ80" s="23"/>
      <c r="BK80" s="23"/>
      <c r="BL80" s="23">
        <f t="shared" si="186"/>
        <v>0</v>
      </c>
      <c r="BM80" s="23"/>
      <c r="BN80" s="23"/>
      <c r="BO80" s="23"/>
      <c r="BP80" s="23">
        <f t="shared" si="241"/>
        <v>0</v>
      </c>
      <c r="BQ80" s="23"/>
      <c r="BR80" s="23"/>
      <c r="BS80" s="23"/>
      <c r="BT80" s="23">
        <f t="shared" si="242"/>
        <v>0</v>
      </c>
      <c r="BU80" s="23"/>
      <c r="BV80" s="23"/>
      <c r="BW80" s="23"/>
      <c r="BX80" s="23">
        <f t="shared" si="243"/>
        <v>0</v>
      </c>
      <c r="BY80" s="23"/>
      <c r="BZ80" s="23"/>
      <c r="CA80" s="23"/>
      <c r="CB80" s="23">
        <f>BZ80*O80</f>
        <v>0</v>
      </c>
      <c r="CC80" s="23"/>
      <c r="CD80" s="23"/>
      <c r="CE80" s="23"/>
      <c r="CF80" s="23"/>
      <c r="CG80" s="23"/>
      <c r="CH80" s="23"/>
      <c r="CI80" s="23"/>
      <c r="CJ80" s="23">
        <f t="shared" si="187"/>
        <v>0</v>
      </c>
      <c r="CK80" s="23"/>
      <c r="CL80" s="23"/>
      <c r="CM80" s="23"/>
      <c r="CN80" s="23"/>
      <c r="CO80" s="23"/>
      <c r="CP80" s="23"/>
      <c r="CQ80" s="23"/>
      <c r="CR80" s="23">
        <f t="shared" si="188"/>
        <v>0</v>
      </c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>
        <f t="shared" si="189"/>
        <v>0</v>
      </c>
      <c r="DE80" s="23"/>
      <c r="DF80" s="23"/>
      <c r="DG80" s="23"/>
      <c r="DH80" s="23">
        <f t="shared" si="201"/>
        <v>0</v>
      </c>
      <c r="DI80" s="23"/>
      <c r="DJ80" s="23"/>
      <c r="DK80" s="23"/>
      <c r="DL80" s="23">
        <f t="shared" si="190"/>
        <v>0</v>
      </c>
      <c r="DM80" s="23"/>
      <c r="DN80" s="23"/>
      <c r="DO80" s="23"/>
      <c r="DP80" s="23"/>
      <c r="DQ80" s="23"/>
      <c r="DR80" s="23"/>
      <c r="DS80" s="23"/>
      <c r="DT80" s="23">
        <f t="shared" si="191"/>
        <v>0</v>
      </c>
      <c r="DU80" s="23"/>
      <c r="DV80" s="23"/>
      <c r="DW80" s="23"/>
      <c r="DX80" s="23">
        <f t="shared" si="192"/>
        <v>0</v>
      </c>
      <c r="DY80" s="23"/>
      <c r="DZ80" s="23"/>
      <c r="EA80" s="23"/>
      <c r="EB80" s="23">
        <f t="shared" si="193"/>
        <v>0</v>
      </c>
      <c r="EC80" s="23">
        <v>10</v>
      </c>
      <c r="ED80" s="23">
        <v>4</v>
      </c>
      <c r="EE80" s="23">
        <f t="shared" si="232"/>
        <v>6</v>
      </c>
      <c r="EF80" s="23">
        <f t="shared" si="194"/>
        <v>8800</v>
      </c>
      <c r="EG80" s="23"/>
      <c r="EH80" s="23"/>
      <c r="EI80" s="23"/>
      <c r="EJ80" s="23">
        <f t="shared" si="195"/>
        <v>0</v>
      </c>
      <c r="EK80" s="23"/>
      <c r="EL80" s="23"/>
      <c r="EM80" s="23"/>
      <c r="EN80" s="23">
        <f t="shared" si="196"/>
        <v>0</v>
      </c>
      <c r="EO80" s="23"/>
      <c r="EP80" s="23"/>
      <c r="EQ80" s="23"/>
      <c r="ER80" s="23">
        <f t="shared" si="246"/>
        <v>0</v>
      </c>
      <c r="ES80" s="23"/>
      <c r="ET80" s="23"/>
      <c r="EU80" s="23"/>
      <c r="EV80" s="23">
        <f t="shared" si="247"/>
        <v>0</v>
      </c>
      <c r="EW80" s="23"/>
      <c r="EX80" s="23"/>
      <c r="EY80" s="23"/>
      <c r="EZ80" s="23"/>
      <c r="FA80" s="23"/>
      <c r="FB80" s="23"/>
      <c r="FC80" s="23"/>
      <c r="FD80" s="23">
        <f t="shared" si="236"/>
        <v>0</v>
      </c>
      <c r="FE80" s="23"/>
      <c r="FF80" s="23"/>
      <c r="FG80" s="23"/>
      <c r="FH80" s="23">
        <f t="shared" si="197"/>
        <v>0</v>
      </c>
      <c r="FI80" s="23">
        <v>1</v>
      </c>
      <c r="FJ80" s="23">
        <v>1</v>
      </c>
      <c r="FK80" s="23">
        <f t="shared" si="206"/>
        <v>0</v>
      </c>
      <c r="FL80" s="23">
        <f t="shared" si="198"/>
        <v>2200</v>
      </c>
    </row>
    <row r="81" spans="1:168" ht="12" x14ac:dyDescent="0.15">
      <c r="A81" s="7">
        <v>68</v>
      </c>
      <c r="B81" s="8">
        <v>3622004</v>
      </c>
      <c r="C81" s="25" t="s">
        <v>100</v>
      </c>
      <c r="D81" s="8" t="s">
        <v>101</v>
      </c>
      <c r="E81" s="8">
        <v>0</v>
      </c>
      <c r="F81" s="7">
        <f t="shared" si="179"/>
        <v>146</v>
      </c>
      <c r="G81" s="7">
        <f t="shared" si="180"/>
        <v>52</v>
      </c>
      <c r="H81" s="36">
        <f t="shared" si="181"/>
        <v>46800</v>
      </c>
      <c r="I81" s="7">
        <f t="shared" si="182"/>
        <v>52</v>
      </c>
      <c r="J81" s="7">
        <f t="shared" si="183"/>
        <v>94</v>
      </c>
      <c r="K81" s="23">
        <v>60103107</v>
      </c>
      <c r="L81" s="13">
        <v>44122101</v>
      </c>
      <c r="O81" s="26">
        <v>900</v>
      </c>
      <c r="P81" s="26">
        <f t="shared" si="199"/>
        <v>46800</v>
      </c>
      <c r="Q81" s="23">
        <v>2</v>
      </c>
      <c r="R81" s="23">
        <v>2</v>
      </c>
      <c r="S81" s="23">
        <f t="shared" si="250"/>
        <v>0</v>
      </c>
      <c r="T81" s="23">
        <f t="shared" si="184"/>
        <v>1800</v>
      </c>
      <c r="U81" s="23">
        <v>10</v>
      </c>
      <c r="V81" s="23">
        <v>1</v>
      </c>
      <c r="W81" s="23">
        <f t="shared" si="200"/>
        <v>9</v>
      </c>
      <c r="X81" s="23">
        <f>V81*O81</f>
        <v>900</v>
      </c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>
        <f t="shared" si="185"/>
        <v>0</v>
      </c>
      <c r="AW81" s="23">
        <v>5</v>
      </c>
      <c r="AX81" s="23">
        <v>3</v>
      </c>
      <c r="AY81" s="23">
        <f t="shared" si="214"/>
        <v>2</v>
      </c>
      <c r="AZ81" s="23">
        <f t="shared" si="215"/>
        <v>2700</v>
      </c>
      <c r="BA81" s="23">
        <v>3</v>
      </c>
      <c r="BB81" s="23">
        <v>3</v>
      </c>
      <c r="BC81" s="23">
        <f t="shared" si="216"/>
        <v>0</v>
      </c>
      <c r="BD81" s="23">
        <f t="shared" si="217"/>
        <v>2700</v>
      </c>
      <c r="BE81" s="23"/>
      <c r="BF81" s="23"/>
      <c r="BG81" s="23"/>
      <c r="BH81" s="23">
        <f t="shared" si="219"/>
        <v>0</v>
      </c>
      <c r="BI81" s="23">
        <v>50</v>
      </c>
      <c r="BJ81" s="23">
        <v>1</v>
      </c>
      <c r="BK81" s="23">
        <f t="shared" si="220"/>
        <v>49</v>
      </c>
      <c r="BL81" s="23">
        <f t="shared" si="186"/>
        <v>900</v>
      </c>
      <c r="BM81" s="23"/>
      <c r="BN81" s="23"/>
      <c r="BO81" s="23"/>
      <c r="BP81" s="23">
        <f t="shared" si="241"/>
        <v>0</v>
      </c>
      <c r="BQ81" s="23"/>
      <c r="BR81" s="23"/>
      <c r="BS81" s="23"/>
      <c r="BT81" s="23">
        <f t="shared" si="242"/>
        <v>0</v>
      </c>
      <c r="BU81" s="23"/>
      <c r="BV81" s="23"/>
      <c r="BW81" s="23"/>
      <c r="BX81" s="23">
        <f t="shared" si="243"/>
        <v>0</v>
      </c>
      <c r="BY81" s="23">
        <v>20</v>
      </c>
      <c r="BZ81" s="23">
        <v>10</v>
      </c>
      <c r="CA81" s="23">
        <f t="shared" ref="CA81" si="251">BY81-BZ81</f>
        <v>10</v>
      </c>
      <c r="CB81" s="23">
        <f>BZ81*O81</f>
        <v>9000</v>
      </c>
      <c r="CC81" s="23"/>
      <c r="CD81" s="23"/>
      <c r="CE81" s="23"/>
      <c r="CF81" s="23"/>
      <c r="CG81" s="23"/>
      <c r="CH81" s="23"/>
      <c r="CI81" s="23"/>
      <c r="CJ81" s="23">
        <f t="shared" si="187"/>
        <v>0</v>
      </c>
      <c r="CK81" s="23"/>
      <c r="CL81" s="23"/>
      <c r="CM81" s="23"/>
      <c r="CN81" s="23">
        <f>CL81*O81</f>
        <v>0</v>
      </c>
      <c r="CO81" s="23">
        <v>10</v>
      </c>
      <c r="CP81" s="23">
        <v>1</v>
      </c>
      <c r="CQ81" s="23">
        <f t="shared" si="223"/>
        <v>9</v>
      </c>
      <c r="CR81" s="23">
        <f t="shared" si="188"/>
        <v>900</v>
      </c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>
        <f t="shared" si="189"/>
        <v>0</v>
      </c>
      <c r="DE81" s="23"/>
      <c r="DF81" s="23"/>
      <c r="DG81" s="23"/>
      <c r="DH81" s="23">
        <f t="shared" si="201"/>
        <v>0</v>
      </c>
      <c r="DI81" s="23"/>
      <c r="DJ81" s="23"/>
      <c r="DK81" s="23"/>
      <c r="DL81" s="23">
        <f t="shared" si="190"/>
        <v>0</v>
      </c>
      <c r="DM81" s="23"/>
      <c r="DN81" s="23"/>
      <c r="DO81" s="23"/>
      <c r="DP81" s="23"/>
      <c r="DQ81" s="23"/>
      <c r="DR81" s="23"/>
      <c r="DS81" s="23"/>
      <c r="DT81" s="23">
        <f t="shared" si="191"/>
        <v>0</v>
      </c>
      <c r="DU81" s="23"/>
      <c r="DV81" s="23"/>
      <c r="DW81" s="23"/>
      <c r="DX81" s="23">
        <f t="shared" si="192"/>
        <v>0</v>
      </c>
      <c r="DY81" s="23"/>
      <c r="DZ81" s="23"/>
      <c r="EA81" s="23"/>
      <c r="EB81" s="23">
        <f t="shared" si="193"/>
        <v>0</v>
      </c>
      <c r="EC81" s="23"/>
      <c r="ED81" s="23"/>
      <c r="EE81" s="23"/>
      <c r="EF81" s="23">
        <f t="shared" si="194"/>
        <v>0</v>
      </c>
      <c r="EG81" s="23">
        <v>1</v>
      </c>
      <c r="EH81" s="23">
        <v>1</v>
      </c>
      <c r="EI81" s="23">
        <f t="shared" si="204"/>
        <v>0</v>
      </c>
      <c r="EJ81" s="23">
        <f t="shared" si="195"/>
        <v>900</v>
      </c>
      <c r="EK81" s="23">
        <v>30</v>
      </c>
      <c r="EL81" s="23">
        <v>15</v>
      </c>
      <c r="EM81" s="23">
        <f t="shared" si="240"/>
        <v>15</v>
      </c>
      <c r="EN81" s="23">
        <f t="shared" si="196"/>
        <v>13500</v>
      </c>
      <c r="EO81" s="23"/>
      <c r="EP81" s="23"/>
      <c r="EQ81" s="23"/>
      <c r="ER81" s="23">
        <f t="shared" si="246"/>
        <v>0</v>
      </c>
      <c r="ES81" s="23"/>
      <c r="ET81" s="23"/>
      <c r="EU81" s="23"/>
      <c r="EV81" s="23">
        <f t="shared" si="247"/>
        <v>0</v>
      </c>
      <c r="EW81" s="23">
        <v>4</v>
      </c>
      <c r="EX81" s="23">
        <v>4</v>
      </c>
      <c r="EY81" s="23">
        <f t="shared" si="234"/>
        <v>0</v>
      </c>
      <c r="EZ81" s="23">
        <f>EX81*O81</f>
        <v>3600</v>
      </c>
      <c r="FA81" s="23">
        <v>10</v>
      </c>
      <c r="FB81" s="23">
        <v>10</v>
      </c>
      <c r="FC81" s="23">
        <f t="shared" si="235"/>
        <v>0</v>
      </c>
      <c r="FD81" s="23">
        <f t="shared" si="236"/>
        <v>9000</v>
      </c>
      <c r="FE81" s="23"/>
      <c r="FF81" s="23"/>
      <c r="FG81" s="23"/>
      <c r="FH81" s="23">
        <f t="shared" si="197"/>
        <v>0</v>
      </c>
      <c r="FI81" s="23">
        <v>1</v>
      </c>
      <c r="FJ81" s="23">
        <v>1</v>
      </c>
      <c r="FK81" s="23">
        <f t="shared" si="206"/>
        <v>0</v>
      </c>
      <c r="FL81" s="23">
        <f t="shared" si="198"/>
        <v>900</v>
      </c>
    </row>
    <row r="82" spans="1:168" ht="24" x14ac:dyDescent="0.15">
      <c r="A82" s="7">
        <v>69</v>
      </c>
      <c r="B82" s="37">
        <v>3627018</v>
      </c>
      <c r="C82" s="25" t="s">
        <v>102</v>
      </c>
      <c r="D82" s="8" t="s">
        <v>103</v>
      </c>
      <c r="E82" s="37">
        <v>0</v>
      </c>
      <c r="F82" s="7">
        <f t="shared" si="179"/>
        <v>163</v>
      </c>
      <c r="G82" s="7">
        <f t="shared" si="180"/>
        <v>99</v>
      </c>
      <c r="H82" s="36">
        <f t="shared" si="181"/>
        <v>237600</v>
      </c>
      <c r="I82" s="7">
        <f t="shared" si="182"/>
        <v>99</v>
      </c>
      <c r="J82" s="7">
        <f t="shared" si="183"/>
        <v>64</v>
      </c>
      <c r="K82" s="39">
        <v>44121804</v>
      </c>
      <c r="L82" s="37">
        <v>44121800</v>
      </c>
      <c r="O82" s="26">
        <v>2400</v>
      </c>
      <c r="P82" s="26">
        <f t="shared" si="199"/>
        <v>237600</v>
      </c>
      <c r="Q82" s="23">
        <v>2</v>
      </c>
      <c r="R82" s="23">
        <v>2</v>
      </c>
      <c r="S82" s="23">
        <f t="shared" si="250"/>
        <v>0</v>
      </c>
      <c r="T82" s="23">
        <f t="shared" si="184"/>
        <v>4800</v>
      </c>
      <c r="U82" s="23">
        <v>10</v>
      </c>
      <c r="V82" s="23">
        <v>1</v>
      </c>
      <c r="W82" s="23">
        <f t="shared" si="200"/>
        <v>9</v>
      </c>
      <c r="X82" s="23">
        <f>V82*O82</f>
        <v>2400</v>
      </c>
      <c r="Y82" s="23">
        <v>15</v>
      </c>
      <c r="Z82" s="23">
        <v>15</v>
      </c>
      <c r="AA82" s="23">
        <f t="shared" si="207"/>
        <v>0</v>
      </c>
      <c r="AB82" s="23">
        <f>Z82*O82</f>
        <v>36000</v>
      </c>
      <c r="AC82" s="23">
        <v>5</v>
      </c>
      <c r="AD82" s="23">
        <v>5</v>
      </c>
      <c r="AE82" s="23">
        <f t="shared" si="208"/>
        <v>0</v>
      </c>
      <c r="AF82" s="23">
        <f>AD82*O82</f>
        <v>12000</v>
      </c>
      <c r="AG82" s="23">
        <v>3</v>
      </c>
      <c r="AH82" s="23">
        <v>3</v>
      </c>
      <c r="AI82" s="23">
        <f t="shared" si="209"/>
        <v>0</v>
      </c>
      <c r="AJ82" s="23">
        <f>AH82*O82</f>
        <v>7200</v>
      </c>
      <c r="AK82" s="23">
        <v>10</v>
      </c>
      <c r="AL82" s="23">
        <v>10</v>
      </c>
      <c r="AM82" s="23">
        <f t="shared" si="210"/>
        <v>0</v>
      </c>
      <c r="AN82" s="23">
        <f>AL82*O82</f>
        <v>24000</v>
      </c>
      <c r="AO82" s="23"/>
      <c r="AP82" s="23"/>
      <c r="AQ82" s="23">
        <f t="shared" si="212"/>
        <v>0</v>
      </c>
      <c r="AR82" s="23">
        <f>AP82*O82</f>
        <v>0</v>
      </c>
      <c r="AS82" s="23">
        <v>6</v>
      </c>
      <c r="AT82" s="23">
        <v>6</v>
      </c>
      <c r="AU82" s="23">
        <f t="shared" si="213"/>
        <v>0</v>
      </c>
      <c r="AV82" s="23">
        <f t="shared" si="185"/>
        <v>14400</v>
      </c>
      <c r="AW82" s="23">
        <v>8</v>
      </c>
      <c r="AX82" s="23">
        <v>1</v>
      </c>
      <c r="AY82" s="23">
        <f t="shared" si="214"/>
        <v>7</v>
      </c>
      <c r="AZ82" s="23">
        <f t="shared" si="215"/>
        <v>2400</v>
      </c>
      <c r="BA82" s="23">
        <v>3</v>
      </c>
      <c r="BB82" s="23">
        <v>3</v>
      </c>
      <c r="BC82" s="23">
        <f t="shared" si="216"/>
        <v>0</v>
      </c>
      <c r="BD82" s="23">
        <f t="shared" si="217"/>
        <v>7200</v>
      </c>
      <c r="BE82" s="23"/>
      <c r="BF82" s="23"/>
      <c r="BG82" s="23"/>
      <c r="BH82" s="23">
        <f t="shared" si="219"/>
        <v>0</v>
      </c>
      <c r="BI82" s="23"/>
      <c r="BJ82" s="23"/>
      <c r="BK82" s="23"/>
      <c r="BL82" s="23">
        <f t="shared" si="186"/>
        <v>0</v>
      </c>
      <c r="BM82" s="23">
        <v>1</v>
      </c>
      <c r="BN82" s="23">
        <v>1</v>
      </c>
      <c r="BO82" s="23">
        <f t="shared" si="221"/>
        <v>0</v>
      </c>
      <c r="BP82" s="23">
        <f t="shared" si="241"/>
        <v>2400</v>
      </c>
      <c r="BQ82" s="23">
        <v>2</v>
      </c>
      <c r="BR82" s="23">
        <v>2</v>
      </c>
      <c r="BS82" s="23">
        <f t="shared" si="222"/>
        <v>0</v>
      </c>
      <c r="BT82" s="23">
        <f t="shared" si="242"/>
        <v>4800</v>
      </c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>
        <f t="shared" si="187"/>
        <v>0</v>
      </c>
      <c r="CK82" s="23"/>
      <c r="CL82" s="23"/>
      <c r="CM82" s="23"/>
      <c r="CN82" s="23">
        <f>CL82*O82</f>
        <v>0</v>
      </c>
      <c r="CO82" s="23">
        <v>10</v>
      </c>
      <c r="CP82" s="23">
        <v>0</v>
      </c>
      <c r="CQ82" s="23">
        <f t="shared" si="223"/>
        <v>10</v>
      </c>
      <c r="CR82" s="23">
        <f t="shared" si="188"/>
        <v>0</v>
      </c>
      <c r="CS82" s="23">
        <v>4</v>
      </c>
      <c r="CT82" s="23">
        <v>2</v>
      </c>
      <c r="CU82" s="23">
        <f t="shared" si="224"/>
        <v>2</v>
      </c>
      <c r="CV82" s="23">
        <f>CT82*O82</f>
        <v>4800</v>
      </c>
      <c r="CW82" s="23">
        <v>5</v>
      </c>
      <c r="CX82" s="23">
        <v>1</v>
      </c>
      <c r="CY82" s="23">
        <f t="shared" si="245"/>
        <v>4</v>
      </c>
      <c r="CZ82" s="23">
        <f>CX82*O82</f>
        <v>2400</v>
      </c>
      <c r="DA82" s="23">
        <v>5</v>
      </c>
      <c r="DB82" s="23">
        <v>2</v>
      </c>
      <c r="DC82" s="23">
        <f t="shared" si="248"/>
        <v>3</v>
      </c>
      <c r="DD82" s="23">
        <f t="shared" si="189"/>
        <v>4800</v>
      </c>
      <c r="DE82" s="23">
        <v>10</v>
      </c>
      <c r="DF82" s="23">
        <v>2</v>
      </c>
      <c r="DG82" s="23">
        <f t="shared" si="227"/>
        <v>8</v>
      </c>
      <c r="DH82" s="23">
        <f t="shared" si="201"/>
        <v>4800</v>
      </c>
      <c r="DI82" s="23">
        <v>10</v>
      </c>
      <c r="DJ82" s="23">
        <v>1</v>
      </c>
      <c r="DK82" s="23">
        <f t="shared" si="202"/>
        <v>9</v>
      </c>
      <c r="DL82" s="23">
        <f t="shared" si="190"/>
        <v>2400</v>
      </c>
      <c r="DM82" s="23">
        <v>4</v>
      </c>
      <c r="DN82" s="23">
        <v>2</v>
      </c>
      <c r="DO82" s="23">
        <f t="shared" si="228"/>
        <v>2</v>
      </c>
      <c r="DP82" s="23">
        <f>DN82*O82</f>
        <v>4800</v>
      </c>
      <c r="DQ82" s="23">
        <v>4</v>
      </c>
      <c r="DR82" s="23">
        <v>3</v>
      </c>
      <c r="DS82" s="23">
        <f t="shared" si="230"/>
        <v>1</v>
      </c>
      <c r="DT82" s="23">
        <f t="shared" si="191"/>
        <v>7200</v>
      </c>
      <c r="DU82" s="23">
        <v>5</v>
      </c>
      <c r="DV82" s="23">
        <v>1</v>
      </c>
      <c r="DW82" s="23">
        <f t="shared" si="231"/>
        <v>4</v>
      </c>
      <c r="DX82" s="23">
        <f t="shared" si="192"/>
        <v>2400</v>
      </c>
      <c r="DY82" s="23">
        <v>4</v>
      </c>
      <c r="DZ82" s="23">
        <v>4</v>
      </c>
      <c r="EA82" s="23">
        <f t="shared" si="203"/>
        <v>0</v>
      </c>
      <c r="EB82" s="23">
        <f t="shared" si="193"/>
        <v>9600</v>
      </c>
      <c r="EC82" s="23"/>
      <c r="ED82" s="23"/>
      <c r="EE82" s="23"/>
      <c r="EF82" s="23">
        <f t="shared" si="194"/>
        <v>0</v>
      </c>
      <c r="EG82" s="23">
        <v>4</v>
      </c>
      <c r="EH82" s="23">
        <v>1</v>
      </c>
      <c r="EI82" s="23">
        <f t="shared" si="204"/>
        <v>3</v>
      </c>
      <c r="EJ82" s="23">
        <f t="shared" si="195"/>
        <v>2400</v>
      </c>
      <c r="EK82" s="23">
        <v>3</v>
      </c>
      <c r="EL82" s="23">
        <v>2</v>
      </c>
      <c r="EM82" s="23">
        <f t="shared" si="240"/>
        <v>1</v>
      </c>
      <c r="EN82" s="23">
        <f t="shared" si="196"/>
        <v>4800</v>
      </c>
      <c r="EO82" s="23">
        <v>3</v>
      </c>
      <c r="EP82" s="23">
        <v>2</v>
      </c>
      <c r="EQ82" s="23">
        <f t="shared" si="205"/>
        <v>1</v>
      </c>
      <c r="ER82" s="23">
        <f t="shared" si="246"/>
        <v>4800</v>
      </c>
      <c r="ES82" s="23">
        <v>3</v>
      </c>
      <c r="ET82" s="23">
        <v>3</v>
      </c>
      <c r="EU82" s="23">
        <f t="shared" si="233"/>
        <v>0</v>
      </c>
      <c r="EV82" s="23">
        <f t="shared" si="247"/>
        <v>7200</v>
      </c>
      <c r="EW82" s="23">
        <v>3</v>
      </c>
      <c r="EX82" s="23">
        <v>3</v>
      </c>
      <c r="EY82" s="23">
        <f t="shared" si="234"/>
        <v>0</v>
      </c>
      <c r="EZ82" s="23">
        <f>EX82*O82</f>
        <v>7200</v>
      </c>
      <c r="FA82" s="23">
        <v>10</v>
      </c>
      <c r="FB82" s="23">
        <v>10</v>
      </c>
      <c r="FC82" s="23">
        <f t="shared" si="235"/>
        <v>0</v>
      </c>
      <c r="FD82" s="23">
        <f t="shared" si="236"/>
        <v>24000</v>
      </c>
      <c r="FE82" s="23">
        <v>10</v>
      </c>
      <c r="FF82" s="23">
        <v>10</v>
      </c>
      <c r="FG82" s="23">
        <f t="shared" si="249"/>
        <v>0</v>
      </c>
      <c r="FH82" s="23">
        <f t="shared" si="197"/>
        <v>24000</v>
      </c>
      <c r="FI82" s="23">
        <v>1</v>
      </c>
      <c r="FJ82" s="23">
        <v>1</v>
      </c>
      <c r="FK82" s="23">
        <f t="shared" si="206"/>
        <v>0</v>
      </c>
      <c r="FL82" s="23">
        <f t="shared" si="198"/>
        <v>2400</v>
      </c>
    </row>
    <row r="83" spans="1:168" ht="24" x14ac:dyDescent="0.15">
      <c r="A83" s="7">
        <v>70</v>
      </c>
      <c r="B83" s="8"/>
      <c r="C83" s="25" t="s">
        <v>104</v>
      </c>
      <c r="D83" s="23" t="s">
        <v>14</v>
      </c>
      <c r="E83" s="8"/>
      <c r="F83" s="7">
        <f t="shared" si="179"/>
        <v>20</v>
      </c>
      <c r="G83" s="7">
        <f t="shared" si="180"/>
        <v>10</v>
      </c>
      <c r="H83" s="36">
        <f t="shared" si="181"/>
        <v>20000</v>
      </c>
      <c r="I83" s="7">
        <f t="shared" si="182"/>
        <v>10</v>
      </c>
      <c r="J83" s="7">
        <f t="shared" si="183"/>
        <v>10</v>
      </c>
      <c r="K83" s="8">
        <v>44102800</v>
      </c>
      <c r="L83" s="7">
        <v>1114240</v>
      </c>
      <c r="O83" s="26">
        <v>2000</v>
      </c>
      <c r="P83" s="26">
        <f t="shared" si="199"/>
        <v>20000</v>
      </c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>
        <f>AP83*O83</f>
        <v>0</v>
      </c>
      <c r="AS83" s="23"/>
      <c r="AT83" s="23"/>
      <c r="AU83" s="23"/>
      <c r="AV83" s="23">
        <f t="shared" si="185"/>
        <v>0</v>
      </c>
      <c r="AW83" s="23"/>
      <c r="AX83" s="23"/>
      <c r="AY83" s="23"/>
      <c r="AZ83" s="23">
        <f t="shared" si="215"/>
        <v>0</v>
      </c>
      <c r="BA83" s="23"/>
      <c r="BB83" s="23"/>
      <c r="BC83" s="23"/>
      <c r="BD83" s="23">
        <f t="shared" si="217"/>
        <v>0</v>
      </c>
      <c r="BE83" s="23">
        <v>20</v>
      </c>
      <c r="BF83" s="23">
        <v>10</v>
      </c>
      <c r="BG83" s="23">
        <f t="shared" si="218"/>
        <v>10</v>
      </c>
      <c r="BH83" s="23">
        <f t="shared" si="219"/>
        <v>20000</v>
      </c>
      <c r="BI83" s="23"/>
      <c r="BJ83" s="23"/>
      <c r="BK83" s="23"/>
      <c r="BL83" s="23">
        <f t="shared" si="186"/>
        <v>0</v>
      </c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>
        <f t="shared" si="187"/>
        <v>0</v>
      </c>
      <c r="CK83" s="23"/>
      <c r="CL83" s="23"/>
      <c r="CM83" s="23"/>
      <c r="CN83" s="23">
        <f>CL83*O83</f>
        <v>0</v>
      </c>
      <c r="CO83" s="23"/>
      <c r="CP83" s="23"/>
      <c r="CQ83" s="23"/>
      <c r="CR83" s="23">
        <f t="shared" si="188"/>
        <v>0</v>
      </c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>
        <f t="shared" si="189"/>
        <v>0</v>
      </c>
      <c r="DE83" s="23"/>
      <c r="DF83" s="23"/>
      <c r="DG83" s="23"/>
      <c r="DH83" s="23">
        <f t="shared" si="201"/>
        <v>0</v>
      </c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>
        <f t="shared" si="192"/>
        <v>0</v>
      </c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>
        <f t="shared" si="246"/>
        <v>0</v>
      </c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>
        <f t="shared" si="236"/>
        <v>0</v>
      </c>
      <c r="FE83" s="23"/>
      <c r="FF83" s="23"/>
      <c r="FG83" s="23"/>
      <c r="FH83" s="23">
        <f t="shared" si="197"/>
        <v>0</v>
      </c>
      <c r="FI83" s="23"/>
      <c r="FJ83" s="23"/>
      <c r="FK83" s="23"/>
      <c r="FL83" s="23">
        <f t="shared" si="198"/>
        <v>0</v>
      </c>
    </row>
    <row r="84" spans="1:168" ht="24" x14ac:dyDescent="0.15">
      <c r="A84" s="7">
        <v>71</v>
      </c>
      <c r="B84" s="8"/>
      <c r="C84" s="25" t="s">
        <v>105</v>
      </c>
      <c r="D84" s="23" t="s">
        <v>14</v>
      </c>
      <c r="E84" s="8"/>
      <c r="F84" s="7">
        <f t="shared" si="179"/>
        <v>41</v>
      </c>
      <c r="G84" s="7">
        <f t="shared" si="180"/>
        <v>10</v>
      </c>
      <c r="H84" s="36">
        <f t="shared" si="181"/>
        <v>85000</v>
      </c>
      <c r="I84" s="7">
        <f t="shared" si="182"/>
        <v>10</v>
      </c>
      <c r="J84" s="7">
        <f t="shared" si="183"/>
        <v>31</v>
      </c>
      <c r="K84" s="8">
        <v>44102800</v>
      </c>
      <c r="L84" s="7">
        <v>1114240</v>
      </c>
      <c r="O84" s="26">
        <v>8500</v>
      </c>
      <c r="P84" s="26">
        <f t="shared" si="199"/>
        <v>85000</v>
      </c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>
        <f>AP84*O84</f>
        <v>0</v>
      </c>
      <c r="AS84" s="23"/>
      <c r="AT84" s="23"/>
      <c r="AU84" s="23"/>
      <c r="AV84" s="23">
        <f t="shared" si="185"/>
        <v>0</v>
      </c>
      <c r="AW84" s="23"/>
      <c r="AX84" s="23"/>
      <c r="AY84" s="23"/>
      <c r="AZ84" s="23">
        <f t="shared" si="215"/>
        <v>0</v>
      </c>
      <c r="BA84" s="23"/>
      <c r="BB84" s="23"/>
      <c r="BC84" s="23"/>
      <c r="BD84" s="23">
        <f t="shared" si="217"/>
        <v>0</v>
      </c>
      <c r="BE84" s="23">
        <v>40</v>
      </c>
      <c r="BF84" s="23">
        <v>9</v>
      </c>
      <c r="BG84" s="23">
        <f t="shared" si="218"/>
        <v>31</v>
      </c>
      <c r="BH84" s="23">
        <f t="shared" si="219"/>
        <v>76500</v>
      </c>
      <c r="BI84" s="23"/>
      <c r="BJ84" s="23"/>
      <c r="BK84" s="23"/>
      <c r="BL84" s="23">
        <f t="shared" si="186"/>
        <v>0</v>
      </c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>
        <f t="shared" si="187"/>
        <v>0</v>
      </c>
      <c r="CK84" s="23"/>
      <c r="CL84" s="23"/>
      <c r="CM84" s="23"/>
      <c r="CN84" s="23">
        <f>CL84*O84</f>
        <v>0</v>
      </c>
      <c r="CO84" s="23"/>
      <c r="CP84" s="23"/>
      <c r="CQ84" s="23"/>
      <c r="CR84" s="23">
        <f t="shared" si="188"/>
        <v>0</v>
      </c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>
        <f t="shared" si="189"/>
        <v>0</v>
      </c>
      <c r="DE84" s="23"/>
      <c r="DF84" s="23"/>
      <c r="DG84" s="23"/>
      <c r="DH84" s="23">
        <f t="shared" si="201"/>
        <v>0</v>
      </c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>
        <f t="shared" si="192"/>
        <v>0</v>
      </c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>
        <f t="shared" si="246"/>
        <v>0</v>
      </c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>
        <f t="shared" si="236"/>
        <v>0</v>
      </c>
      <c r="FE84" s="23"/>
      <c r="FF84" s="23"/>
      <c r="FG84" s="23"/>
      <c r="FH84" s="23">
        <f t="shared" si="197"/>
        <v>0</v>
      </c>
      <c r="FI84" s="23">
        <v>1</v>
      </c>
      <c r="FJ84" s="23">
        <v>1</v>
      </c>
      <c r="FK84" s="23">
        <f t="shared" si="206"/>
        <v>0</v>
      </c>
      <c r="FL84" s="23">
        <f t="shared" si="198"/>
        <v>8500</v>
      </c>
    </row>
    <row r="85" spans="1:168" hidden="1" x14ac:dyDescent="0.15">
      <c r="A85" s="121" t="s">
        <v>106</v>
      </c>
      <c r="B85" s="121"/>
      <c r="C85" s="121"/>
      <c r="D85" s="121"/>
      <c r="E85" s="121" t="s">
        <v>58</v>
      </c>
      <c r="F85" s="121"/>
      <c r="G85" s="40"/>
      <c r="H85" s="40"/>
      <c r="I85" s="40"/>
      <c r="J85" s="40"/>
      <c r="K85" s="125"/>
      <c r="L85" s="125"/>
      <c r="O85" s="45"/>
      <c r="P85" s="79">
        <f>SUM(P66:P84)</f>
        <v>2693150</v>
      </c>
    </row>
    <row r="86" spans="1:168" ht="88.5" hidden="1" customHeight="1" x14ac:dyDescent="0.15">
      <c r="A86" s="121" t="s">
        <v>107</v>
      </c>
      <c r="B86" s="121"/>
      <c r="C86" s="121"/>
      <c r="D86" s="121"/>
      <c r="E86" s="122" t="s">
        <v>108</v>
      </c>
      <c r="F86" s="123"/>
      <c r="G86" s="123"/>
      <c r="H86" s="123"/>
      <c r="I86" s="123"/>
      <c r="J86" s="123"/>
      <c r="K86" s="123"/>
      <c r="L86" s="123"/>
      <c r="O86" s="45"/>
      <c r="P86" s="45"/>
    </row>
    <row r="87" spans="1:168" hidden="1" x14ac:dyDescent="0.15">
      <c r="A87" s="124" t="s">
        <v>0</v>
      </c>
      <c r="B87" s="124"/>
      <c r="C87" s="124"/>
      <c r="D87" s="124"/>
      <c r="E87" s="124" t="s">
        <v>109</v>
      </c>
      <c r="F87" s="124"/>
      <c r="G87" s="124"/>
      <c r="H87" s="124"/>
      <c r="I87" s="124"/>
      <c r="J87" s="124"/>
      <c r="K87" s="124"/>
      <c r="L87" s="124"/>
      <c r="O87" s="45"/>
      <c r="P87" s="45"/>
      <c r="Q87" s="46">
        <f>[1]PRESUPUESTO!E158</f>
        <v>364070</v>
      </c>
      <c r="S87" s="65">
        <f>Q87-T90</f>
        <v>28570</v>
      </c>
      <c r="T87" s="65"/>
      <c r="U87" s="47">
        <f>[1]PRESUPUESTO!E156</f>
        <v>411600</v>
      </c>
      <c r="W87" s="47">
        <f>U87-X90</f>
        <v>33600</v>
      </c>
      <c r="X87" s="64">
        <f>U87-W87</f>
        <v>378000</v>
      </c>
      <c r="Y87" s="47">
        <f>[1]PRESUPUESTO!E155</f>
        <v>376320</v>
      </c>
      <c r="Z87" s="47"/>
      <c r="AA87" s="47">
        <f>Y87-AB90</f>
        <v>20</v>
      </c>
      <c r="AB87" s="65">
        <f>Y87-AA87</f>
        <v>376300</v>
      </c>
      <c r="AC87" s="63">
        <f>[1]PRESUPUESTO!E176</f>
        <v>74382</v>
      </c>
      <c r="AE87" s="65">
        <f>AC87-AF90</f>
        <v>282</v>
      </c>
      <c r="AF87" s="65"/>
      <c r="AG87" s="63">
        <f>[1]PRESUPUESTO!E153</f>
        <v>371420</v>
      </c>
      <c r="AI87" s="65">
        <f>AG87-AJ90</f>
        <v>47420</v>
      </c>
      <c r="AJ87" s="65"/>
      <c r="AK87" s="63">
        <f>[1]PRESUPUESTO!E152</f>
        <v>371420</v>
      </c>
      <c r="AM87" s="65">
        <f>AK87-AN90</f>
        <v>45920</v>
      </c>
      <c r="AN87" s="65"/>
      <c r="AO87" s="63">
        <f>[1]PRESUPUESTO!E154</f>
        <v>367500</v>
      </c>
      <c r="AQ87" s="65">
        <f>AO87-AR90</f>
        <v>9700</v>
      </c>
      <c r="AR87" s="65"/>
      <c r="AS87" s="63">
        <f>[1]PRESUPUESTO!E157</f>
        <v>364070</v>
      </c>
      <c r="AU87" s="65">
        <f>AS87-AV90</f>
        <v>270</v>
      </c>
      <c r="AV87" s="65"/>
      <c r="AW87" s="63">
        <f>[1]PRESUPUESTO!E160</f>
        <v>364070</v>
      </c>
      <c r="AY87" s="65">
        <f>AW87-AZ90</f>
        <v>70</v>
      </c>
      <c r="AZ87" s="65"/>
      <c r="BA87" s="63">
        <f>[1]PRESUPUESTO!E159</f>
        <v>358680</v>
      </c>
      <c r="BC87" s="65">
        <f>BA87-BD90</f>
        <v>37680</v>
      </c>
      <c r="BD87" s="65"/>
      <c r="BE87" s="63">
        <f>[1]PRESUPUESTO!E162</f>
        <v>425810</v>
      </c>
      <c r="BG87" s="65">
        <f>BE87-BH90</f>
        <v>9710</v>
      </c>
      <c r="BH87" s="65"/>
      <c r="BI87" s="63">
        <f>[1]PRESUPUESTO!E177</f>
        <v>29106</v>
      </c>
      <c r="BK87" s="65">
        <f>BI87-BL90</f>
        <v>406</v>
      </c>
      <c r="BL87" s="65"/>
      <c r="BM87" s="63">
        <f>[1]PRESUPUESTO!E178</f>
        <v>29106</v>
      </c>
      <c r="BO87" s="65">
        <f>BM87-BP90</f>
        <v>106</v>
      </c>
      <c r="BP87" s="65"/>
      <c r="BQ87" s="63">
        <f>[1]PRESUPUESTO!E179</f>
        <v>29106</v>
      </c>
      <c r="BS87" s="65">
        <f>BQ87-BT90</f>
        <v>306</v>
      </c>
      <c r="BT87" s="65"/>
      <c r="BU87" s="47">
        <f>[1]PRESUPUESTO!E180</f>
        <v>29106</v>
      </c>
      <c r="BW87" s="65">
        <f>BU87-BX90</f>
        <v>1306</v>
      </c>
      <c r="BX87" s="65"/>
      <c r="BY87" s="63">
        <f>[1]PRESUPUESTO!E183</f>
        <v>29106</v>
      </c>
      <c r="CA87" s="65">
        <f>BY87-CB90</f>
        <v>1506</v>
      </c>
      <c r="CB87" s="65"/>
      <c r="CC87" s="63">
        <f>[1]PRESUPUESTO!E181</f>
        <v>29106</v>
      </c>
      <c r="CE87" s="65">
        <f>CC87-CF90</f>
        <v>156</v>
      </c>
      <c r="CF87" s="65"/>
      <c r="CG87" s="63">
        <f>[1]PRESUPUESTO!E174</f>
        <v>29106</v>
      </c>
      <c r="CI87" s="65">
        <f>CG87-CJ90</f>
        <v>106</v>
      </c>
      <c r="CJ87" s="65"/>
      <c r="CK87" s="63">
        <f>[1]PRESUPUESTO!E173</f>
        <v>29106</v>
      </c>
      <c r="CM87" s="65">
        <f>CK87-CN90</f>
        <v>106</v>
      </c>
      <c r="CN87" s="65"/>
      <c r="CO87" s="47">
        <f>[1]PRESUPUESTO!E182</f>
        <v>29106</v>
      </c>
      <c r="CQ87" s="65">
        <f>CO87-CR90</f>
        <v>706</v>
      </c>
      <c r="CR87" s="65"/>
      <c r="CS87" s="63">
        <f>[1]PRESUPUESTO!E184</f>
        <v>73500</v>
      </c>
      <c r="CU87" s="65">
        <f>CS87-CV90</f>
        <v>200</v>
      </c>
      <c r="CV87" s="65"/>
      <c r="CW87" s="63">
        <f>[1]PRESUPUESTO!E168</f>
        <v>44100</v>
      </c>
      <c r="CY87" s="65">
        <f>CW87-CZ90</f>
        <v>0</v>
      </c>
      <c r="CZ87" s="65"/>
      <c r="DA87" s="63">
        <f>[1]PRESUPUESTO!E169</f>
        <v>44100</v>
      </c>
      <c r="DC87" s="65">
        <f>DA87-DD90</f>
        <v>50</v>
      </c>
      <c r="DD87" s="65"/>
      <c r="DE87" s="63">
        <f>[1]PRESUPUESTO!E170</f>
        <v>44100</v>
      </c>
      <c r="DG87" s="65">
        <f>DE87-DH90</f>
        <v>200</v>
      </c>
      <c r="DH87" s="65"/>
      <c r="DI87" s="63">
        <f>[1]PRESUPUESTO!E171</f>
        <v>44100</v>
      </c>
      <c r="DK87" s="65">
        <f>DI87-DL90</f>
        <v>0</v>
      </c>
      <c r="DL87" s="65"/>
      <c r="DM87" s="63">
        <f>[1]PRESUPUESTO!E175</f>
        <v>380436</v>
      </c>
      <c r="DO87" s="65">
        <f>DM87-DP90</f>
        <v>32936</v>
      </c>
      <c r="DP87" s="65"/>
      <c r="DQ87" s="63">
        <f>[1]PRESUPUESTO!E147</f>
        <v>294940.75</v>
      </c>
      <c r="DS87" s="65">
        <f>DQ87-DT90</f>
        <v>21440.75</v>
      </c>
      <c r="DT87" s="65"/>
      <c r="DU87" s="63">
        <f>[1]PRESUPUESTO!E148</f>
        <v>294940.75</v>
      </c>
      <c r="DW87" s="65">
        <f>DU87-DX90</f>
        <v>21440.75</v>
      </c>
      <c r="DX87" s="65"/>
      <c r="DY87" s="63">
        <f>[1]PRESUPUESTO!E149</f>
        <v>294940.75</v>
      </c>
      <c r="EA87" s="65">
        <f>DY87-EB90</f>
        <v>51940.75</v>
      </c>
      <c r="EB87" s="65"/>
      <c r="EC87" s="63">
        <f>[1]PRESUPUESTO!E150</f>
        <v>294940.75</v>
      </c>
      <c r="EE87" s="65">
        <f>EC87-EF90</f>
        <v>19240.75</v>
      </c>
      <c r="EF87" s="65"/>
      <c r="EG87" s="63">
        <f>[1]PRESUPUESTO!E172</f>
        <v>212077</v>
      </c>
      <c r="EI87" s="65">
        <f>EG87-EJ90</f>
        <v>23027</v>
      </c>
      <c r="EJ87" s="65"/>
      <c r="EK87" s="63">
        <f>[1]PRESUPUESTO!E161</f>
        <v>443015.5</v>
      </c>
      <c r="EM87" s="65">
        <f>EK87-EN90</f>
        <v>165.5</v>
      </c>
      <c r="EN87" s="65"/>
      <c r="EO87" s="63">
        <f>[1]PRESUPUESTO!E163</f>
        <v>249900</v>
      </c>
      <c r="EQ87" s="65">
        <f>EO87-ER90</f>
        <v>6700</v>
      </c>
      <c r="ER87" s="65"/>
      <c r="ES87" s="63">
        <f>[1]PRESUPUESTO!E166</f>
        <v>164052</v>
      </c>
      <c r="EU87" s="65">
        <f>ES87-EV90</f>
        <v>14952</v>
      </c>
      <c r="EV87" s="65"/>
      <c r="EW87" s="63">
        <f>[1]PRESUPUESTO!E151</f>
        <v>371420</v>
      </c>
      <c r="EY87" s="65">
        <f>EW87-EZ90</f>
        <v>17420</v>
      </c>
      <c r="EZ87" s="65"/>
      <c r="FA87" s="47">
        <f>[1]PRESUPUESTO!E165</f>
        <v>380142</v>
      </c>
      <c r="FC87" s="65">
        <f>FA87-FD90</f>
        <v>18142</v>
      </c>
      <c r="FD87" s="65"/>
      <c r="FE87" s="63">
        <f>[1]PRESUPUESTO!E167</f>
        <v>757050</v>
      </c>
      <c r="FG87" s="65">
        <f>FE87-FH90</f>
        <v>71550</v>
      </c>
      <c r="FH87" s="65"/>
      <c r="FI87" s="63">
        <f>[1]PRESUPUESTO!E164</f>
        <v>291942</v>
      </c>
      <c r="FK87" s="65">
        <f>FI87-FL90</f>
        <v>17442</v>
      </c>
      <c r="FL87" s="65"/>
    </row>
    <row r="88" spans="1:168" hidden="1" x14ac:dyDescent="0.15">
      <c r="A88" s="124" t="s">
        <v>110</v>
      </c>
      <c r="B88" s="124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O88" s="45"/>
      <c r="P88" s="45"/>
      <c r="Q88" s="110" t="s">
        <v>140</v>
      </c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1"/>
      <c r="AH88" s="111"/>
      <c r="AI88" s="111"/>
      <c r="AJ88" s="111"/>
      <c r="AK88" s="111"/>
      <c r="AL88" s="111"/>
      <c r="AM88" s="111"/>
      <c r="AN88" s="111"/>
      <c r="AO88" s="111"/>
      <c r="AP88" s="111"/>
      <c r="AQ88" s="111"/>
      <c r="AR88" s="111"/>
      <c r="AS88" s="111"/>
      <c r="AT88" s="111"/>
      <c r="AU88" s="111"/>
      <c r="AV88" s="111"/>
      <c r="AW88" s="111"/>
      <c r="AX88" s="111"/>
      <c r="AY88" s="111"/>
      <c r="AZ88" s="111"/>
      <c r="BA88" s="111"/>
      <c r="BB88" s="111"/>
      <c r="BC88" s="111"/>
      <c r="BD88" s="111"/>
      <c r="BE88" s="111"/>
      <c r="BF88" s="111"/>
      <c r="BG88" s="111"/>
      <c r="BH88" s="111"/>
      <c r="BI88" s="111"/>
      <c r="BJ88" s="111"/>
      <c r="BK88" s="111"/>
      <c r="BL88" s="111"/>
      <c r="BM88" s="111"/>
      <c r="BN88" s="111"/>
      <c r="BO88" s="111"/>
      <c r="BP88" s="111"/>
      <c r="BQ88" s="111"/>
      <c r="BR88" s="111"/>
      <c r="BS88" s="111"/>
      <c r="BT88" s="111"/>
      <c r="BU88" s="111"/>
      <c r="BV88" s="111"/>
      <c r="BW88" s="111"/>
      <c r="BX88" s="111"/>
      <c r="BY88" s="111"/>
      <c r="BZ88" s="111"/>
      <c r="CA88" s="111"/>
      <c r="CB88" s="111"/>
      <c r="CC88" s="111"/>
      <c r="CD88" s="111"/>
      <c r="CE88" s="111"/>
      <c r="CF88" s="111"/>
      <c r="CG88" s="111"/>
      <c r="CH88" s="111"/>
      <c r="CI88" s="111"/>
      <c r="CJ88" s="111"/>
      <c r="CK88" s="111"/>
      <c r="CL88" s="111"/>
      <c r="CM88" s="111"/>
      <c r="CN88" s="111"/>
      <c r="CO88" s="111"/>
      <c r="CP88" s="49"/>
      <c r="CQ88" s="49"/>
      <c r="CR88" s="49"/>
      <c r="CS88" s="112" t="s">
        <v>141</v>
      </c>
      <c r="CT88" s="112"/>
      <c r="CU88" s="112"/>
      <c r="CV88" s="112"/>
      <c r="CW88" s="112"/>
      <c r="CX88" s="112"/>
      <c r="CY88" s="112"/>
      <c r="CZ88" s="112"/>
      <c r="DA88" s="112"/>
      <c r="DB88" s="112"/>
      <c r="DC88" s="112"/>
      <c r="DD88" s="112"/>
      <c r="DE88" s="112"/>
      <c r="DF88" s="112"/>
      <c r="DG88" s="112"/>
      <c r="DH88" s="112"/>
      <c r="DI88" s="112"/>
      <c r="DJ88" s="50"/>
      <c r="DK88" s="50"/>
      <c r="DL88" s="50"/>
      <c r="DM88" s="102" t="s">
        <v>142</v>
      </c>
      <c r="DN88" s="102"/>
      <c r="DO88" s="102"/>
      <c r="DP88" s="102"/>
      <c r="DQ88" s="102"/>
      <c r="DR88" s="102"/>
      <c r="DS88" s="102"/>
      <c r="DT88" s="102"/>
      <c r="DU88" s="102"/>
      <c r="DV88" s="102"/>
      <c r="DW88" s="102"/>
      <c r="DX88" s="102"/>
      <c r="DY88" s="102"/>
      <c r="DZ88" s="102"/>
      <c r="EA88" s="102"/>
      <c r="EB88" s="102"/>
      <c r="EC88" s="102"/>
      <c r="ED88" s="51"/>
      <c r="EE88" s="51"/>
      <c r="EF88" s="51"/>
      <c r="EG88" s="103"/>
      <c r="EH88" s="103"/>
      <c r="EI88" s="103"/>
      <c r="EJ88" s="103"/>
      <c r="EK88" s="103"/>
      <c r="EL88" s="103"/>
      <c r="EM88" s="103"/>
      <c r="EN88" s="103"/>
      <c r="EO88" s="103"/>
      <c r="EP88" s="103"/>
      <c r="EQ88" s="103"/>
      <c r="ER88" s="103"/>
      <c r="ES88" s="103"/>
      <c r="ET88" s="103"/>
      <c r="EU88" s="103"/>
      <c r="EV88" s="103"/>
      <c r="EW88" s="103"/>
      <c r="EX88" s="103"/>
      <c r="EY88" s="103"/>
      <c r="EZ88" s="103"/>
      <c r="FA88" s="103"/>
      <c r="FB88" s="103"/>
      <c r="FC88" s="103"/>
      <c r="FD88" s="103"/>
      <c r="FE88" s="103"/>
      <c r="FF88" s="103"/>
      <c r="FG88" s="103"/>
      <c r="FH88" s="103"/>
      <c r="FI88" s="103"/>
      <c r="FJ88" s="52"/>
      <c r="FK88" s="52"/>
      <c r="FL88" s="52"/>
    </row>
    <row r="89" spans="1:168" ht="36" hidden="1" x14ac:dyDescent="0.15">
      <c r="A89" s="4" t="s">
        <v>1</v>
      </c>
      <c r="B89" s="5" t="s">
        <v>2</v>
      </c>
      <c r="C89" s="5" t="s">
        <v>3</v>
      </c>
      <c r="D89" s="5" t="s">
        <v>4</v>
      </c>
      <c r="E89" s="5" t="s">
        <v>5</v>
      </c>
      <c r="F89" s="5" t="s">
        <v>37</v>
      </c>
      <c r="G89" s="5"/>
      <c r="H89" s="5"/>
      <c r="I89" s="5"/>
      <c r="J89" s="5"/>
      <c r="K89" s="5" t="s">
        <v>10</v>
      </c>
      <c r="L89" s="5" t="s">
        <v>11</v>
      </c>
      <c r="O89" s="104" t="s">
        <v>12</v>
      </c>
      <c r="P89" s="82"/>
      <c r="Q89" s="105" t="s">
        <v>143</v>
      </c>
      <c r="R89" s="105"/>
      <c r="S89" s="105"/>
      <c r="T89" s="106"/>
      <c r="U89" s="107" t="s">
        <v>144</v>
      </c>
      <c r="V89" s="105"/>
      <c r="W89" s="105"/>
      <c r="X89" s="106"/>
      <c r="Y89" s="93" t="s">
        <v>145</v>
      </c>
      <c r="Z89" s="94"/>
      <c r="AA89" s="94"/>
      <c r="AB89" s="95"/>
      <c r="AC89" s="93" t="s">
        <v>146</v>
      </c>
      <c r="AD89" s="94"/>
      <c r="AE89" s="94"/>
      <c r="AF89" s="95"/>
      <c r="AG89" s="93" t="s">
        <v>147</v>
      </c>
      <c r="AH89" s="94"/>
      <c r="AI89" s="94"/>
      <c r="AJ89" s="95"/>
      <c r="AK89" s="93" t="s">
        <v>148</v>
      </c>
      <c r="AL89" s="94"/>
      <c r="AM89" s="94"/>
      <c r="AN89" s="95"/>
      <c r="AO89" s="93" t="s">
        <v>149</v>
      </c>
      <c r="AP89" s="94"/>
      <c r="AQ89" s="94"/>
      <c r="AR89" s="95"/>
      <c r="AS89" s="93" t="s">
        <v>150</v>
      </c>
      <c r="AT89" s="94"/>
      <c r="AU89" s="94"/>
      <c r="AV89" s="95"/>
      <c r="AW89" s="93" t="s">
        <v>151</v>
      </c>
      <c r="AX89" s="94"/>
      <c r="AY89" s="94"/>
      <c r="AZ89" s="95"/>
      <c r="BA89" s="93" t="s">
        <v>152</v>
      </c>
      <c r="BB89" s="94"/>
      <c r="BC89" s="94"/>
      <c r="BD89" s="95"/>
      <c r="BE89" s="93" t="s">
        <v>153</v>
      </c>
      <c r="BF89" s="94"/>
      <c r="BG89" s="94"/>
      <c r="BH89" s="95"/>
      <c r="BI89" s="93" t="s">
        <v>154</v>
      </c>
      <c r="BJ89" s="94"/>
      <c r="BK89" s="94"/>
      <c r="BL89" s="95"/>
      <c r="BM89" s="93" t="s">
        <v>155</v>
      </c>
      <c r="BN89" s="94"/>
      <c r="BO89" s="94"/>
      <c r="BP89" s="95"/>
      <c r="BQ89" s="93" t="s">
        <v>156</v>
      </c>
      <c r="BR89" s="94"/>
      <c r="BS89" s="94"/>
      <c r="BT89" s="95"/>
      <c r="BU89" s="93" t="s">
        <v>157</v>
      </c>
      <c r="BV89" s="94"/>
      <c r="BW89" s="94"/>
      <c r="BX89" s="95"/>
      <c r="BY89" s="93" t="s">
        <v>158</v>
      </c>
      <c r="BZ89" s="94"/>
      <c r="CA89" s="94"/>
      <c r="CB89" s="95"/>
      <c r="CC89" s="93" t="s">
        <v>159</v>
      </c>
      <c r="CD89" s="94"/>
      <c r="CE89" s="94"/>
      <c r="CF89" s="95"/>
      <c r="CG89" s="99" t="s">
        <v>160</v>
      </c>
      <c r="CH89" s="100"/>
      <c r="CI89" s="100"/>
      <c r="CJ89" s="101"/>
      <c r="CK89" s="99" t="s">
        <v>161</v>
      </c>
      <c r="CL89" s="100"/>
      <c r="CM89" s="100"/>
      <c r="CN89" s="101"/>
      <c r="CO89" s="93" t="s">
        <v>162</v>
      </c>
      <c r="CP89" s="94"/>
      <c r="CQ89" s="94"/>
      <c r="CR89" s="95"/>
      <c r="CS89" s="96" t="s">
        <v>163</v>
      </c>
      <c r="CT89" s="97"/>
      <c r="CU89" s="97"/>
      <c r="CV89" s="98"/>
      <c r="CW89" s="96" t="s">
        <v>164</v>
      </c>
      <c r="CX89" s="97"/>
      <c r="CY89" s="97"/>
      <c r="CZ89" s="98"/>
      <c r="DA89" s="96" t="s">
        <v>165</v>
      </c>
      <c r="DB89" s="97"/>
      <c r="DC89" s="97"/>
      <c r="DD89" s="98"/>
      <c r="DE89" s="96" t="s">
        <v>166</v>
      </c>
      <c r="DF89" s="97"/>
      <c r="DG89" s="97"/>
      <c r="DH89" s="98"/>
      <c r="DI89" s="96" t="s">
        <v>167</v>
      </c>
      <c r="DJ89" s="97"/>
      <c r="DK89" s="97"/>
      <c r="DL89" s="98"/>
      <c r="DM89" s="90" t="s">
        <v>168</v>
      </c>
      <c r="DN89" s="91"/>
      <c r="DO89" s="91"/>
      <c r="DP89" s="92"/>
      <c r="DQ89" s="90" t="s">
        <v>169</v>
      </c>
      <c r="DR89" s="91"/>
      <c r="DS89" s="91"/>
      <c r="DT89" s="92"/>
      <c r="DU89" s="90" t="s">
        <v>170</v>
      </c>
      <c r="DV89" s="91"/>
      <c r="DW89" s="91"/>
      <c r="DX89" s="92"/>
      <c r="DY89" s="90" t="s">
        <v>171</v>
      </c>
      <c r="DZ89" s="91"/>
      <c r="EA89" s="91"/>
      <c r="EB89" s="92"/>
      <c r="EC89" s="90" t="s">
        <v>172</v>
      </c>
      <c r="ED89" s="91"/>
      <c r="EE89" s="91"/>
      <c r="EF89" s="92"/>
      <c r="EG89" s="87" t="s">
        <v>173</v>
      </c>
      <c r="EH89" s="88"/>
      <c r="EI89" s="88"/>
      <c r="EJ89" s="89"/>
      <c r="EK89" s="87" t="s">
        <v>174</v>
      </c>
      <c r="EL89" s="88"/>
      <c r="EM89" s="88"/>
      <c r="EN89" s="89"/>
      <c r="EO89" s="87" t="s">
        <v>175</v>
      </c>
      <c r="EP89" s="88"/>
      <c r="EQ89" s="88"/>
      <c r="ER89" s="89"/>
      <c r="ES89" s="87" t="s">
        <v>176</v>
      </c>
      <c r="ET89" s="88"/>
      <c r="EU89" s="88"/>
      <c r="EV89" s="89"/>
      <c r="EW89" s="87" t="s">
        <v>177</v>
      </c>
      <c r="EX89" s="88"/>
      <c r="EY89" s="88"/>
      <c r="EZ89" s="89"/>
      <c r="FA89" s="87" t="s">
        <v>178</v>
      </c>
      <c r="FB89" s="88"/>
      <c r="FC89" s="88"/>
      <c r="FD89" s="89"/>
      <c r="FE89" s="87" t="s">
        <v>179</v>
      </c>
      <c r="FF89" s="88"/>
      <c r="FG89" s="88"/>
      <c r="FH89" s="89"/>
      <c r="FI89" s="83" t="s">
        <v>180</v>
      </c>
      <c r="FJ89" s="84"/>
      <c r="FK89" s="84"/>
      <c r="FL89" s="84"/>
    </row>
    <row r="90" spans="1:168" ht="24" hidden="1" x14ac:dyDescent="0.15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O90" s="104"/>
      <c r="P90" s="78"/>
      <c r="Q90" s="54" t="s">
        <v>6</v>
      </c>
      <c r="R90" s="53" t="s">
        <v>7</v>
      </c>
      <c r="S90" s="53" t="s">
        <v>9</v>
      </c>
      <c r="T90" s="53">
        <f>SUM(T91:T100)</f>
        <v>335500</v>
      </c>
      <c r="U90" s="54" t="s">
        <v>6</v>
      </c>
      <c r="V90" s="53" t="s">
        <v>7</v>
      </c>
      <c r="W90" s="53" t="s">
        <v>9</v>
      </c>
      <c r="X90" s="70">
        <f>SUM(X91:X100)</f>
        <v>378000</v>
      </c>
      <c r="Y90" s="54" t="s">
        <v>6</v>
      </c>
      <c r="Z90" s="53" t="s">
        <v>7</v>
      </c>
      <c r="AA90" s="53" t="s">
        <v>9</v>
      </c>
      <c r="AB90" s="53">
        <f>SUM(AB91:AB100)</f>
        <v>376300</v>
      </c>
      <c r="AC90" s="54" t="s">
        <v>6</v>
      </c>
      <c r="AD90" s="53" t="s">
        <v>7</v>
      </c>
      <c r="AE90" s="53" t="s">
        <v>9</v>
      </c>
      <c r="AF90" s="53">
        <f>SUM(AF91:AF100)</f>
        <v>74100</v>
      </c>
      <c r="AG90" s="54" t="s">
        <v>6</v>
      </c>
      <c r="AH90" s="53" t="s">
        <v>7</v>
      </c>
      <c r="AI90" s="53" t="s">
        <v>9</v>
      </c>
      <c r="AJ90" s="53">
        <f>SUM(AJ91:AJ100)</f>
        <v>324000</v>
      </c>
      <c r="AK90" s="54" t="s">
        <v>6</v>
      </c>
      <c r="AL90" s="53" t="s">
        <v>7</v>
      </c>
      <c r="AM90" s="53" t="s">
        <v>9</v>
      </c>
      <c r="AN90" s="53">
        <f>SUM(AN91:AN100)</f>
        <v>325500</v>
      </c>
      <c r="AO90" s="54" t="s">
        <v>6</v>
      </c>
      <c r="AP90" s="53" t="s">
        <v>7</v>
      </c>
      <c r="AQ90" s="53" t="s">
        <v>9</v>
      </c>
      <c r="AR90" s="53">
        <f>SUM(AR91:AR100)</f>
        <v>357800</v>
      </c>
      <c r="AS90" s="54" t="s">
        <v>6</v>
      </c>
      <c r="AT90" s="53" t="s">
        <v>7</v>
      </c>
      <c r="AU90" s="53" t="s">
        <v>9</v>
      </c>
      <c r="AV90" s="53">
        <f>SUM(AV91:AV100)</f>
        <v>363800</v>
      </c>
      <c r="AW90" s="54" t="s">
        <v>6</v>
      </c>
      <c r="AX90" s="53" t="s">
        <v>7</v>
      </c>
      <c r="AY90" s="53" t="s">
        <v>9</v>
      </c>
      <c r="AZ90" s="53">
        <f>SUM(AZ91:AZ100)</f>
        <v>364000</v>
      </c>
      <c r="BA90" s="54" t="s">
        <v>6</v>
      </c>
      <c r="BB90" s="53" t="s">
        <v>7</v>
      </c>
      <c r="BC90" s="53" t="s">
        <v>9</v>
      </c>
      <c r="BD90" s="53">
        <f>SUM(BD91:BD100)</f>
        <v>321000</v>
      </c>
      <c r="BE90" s="54" t="s">
        <v>6</v>
      </c>
      <c r="BF90" s="53" t="s">
        <v>7</v>
      </c>
      <c r="BG90" s="53" t="s">
        <v>9</v>
      </c>
      <c r="BH90" s="53">
        <f>SUM(BH91:BH100)</f>
        <v>416100</v>
      </c>
      <c r="BI90" s="54" t="s">
        <v>6</v>
      </c>
      <c r="BJ90" s="53" t="s">
        <v>7</v>
      </c>
      <c r="BK90" s="53" t="s">
        <v>9</v>
      </c>
      <c r="BL90" s="53">
        <f>SUM(BL91:BL100)</f>
        <v>28700</v>
      </c>
      <c r="BM90" s="54" t="s">
        <v>6</v>
      </c>
      <c r="BN90" s="53" t="s">
        <v>7</v>
      </c>
      <c r="BO90" s="53" t="s">
        <v>9</v>
      </c>
      <c r="BP90" s="53">
        <f>SUM(BP91:BP100)</f>
        <v>29000</v>
      </c>
      <c r="BQ90" s="54" t="s">
        <v>6</v>
      </c>
      <c r="BR90" s="53" t="s">
        <v>7</v>
      </c>
      <c r="BS90" s="53" t="s">
        <v>9</v>
      </c>
      <c r="BT90" s="53">
        <f>SUM(BT91:BT100)</f>
        <v>28800</v>
      </c>
      <c r="BU90" s="54" t="s">
        <v>6</v>
      </c>
      <c r="BV90" s="53" t="s">
        <v>7</v>
      </c>
      <c r="BW90" s="53" t="s">
        <v>9</v>
      </c>
      <c r="BX90" s="53">
        <f>SUM(BX91:BX100)</f>
        <v>27800</v>
      </c>
      <c r="BY90" s="54" t="s">
        <v>6</v>
      </c>
      <c r="BZ90" s="53" t="s">
        <v>7</v>
      </c>
      <c r="CA90" s="53" t="s">
        <v>9</v>
      </c>
      <c r="CB90" s="53">
        <f>SUM(CB91:CB100)</f>
        <v>27600</v>
      </c>
      <c r="CC90" s="54" t="s">
        <v>6</v>
      </c>
      <c r="CD90" s="53" t="s">
        <v>7</v>
      </c>
      <c r="CE90" s="53" t="s">
        <v>9</v>
      </c>
      <c r="CF90" s="53">
        <f>SUM(CF91:CF100)</f>
        <v>28950</v>
      </c>
      <c r="CG90" s="54" t="s">
        <v>6</v>
      </c>
      <c r="CH90" s="53" t="s">
        <v>7</v>
      </c>
      <c r="CI90" s="53" t="s">
        <v>9</v>
      </c>
      <c r="CJ90" s="53">
        <f>SUM(CJ91:CJ100)</f>
        <v>29000</v>
      </c>
      <c r="CK90" s="54" t="s">
        <v>6</v>
      </c>
      <c r="CL90" s="53" t="s">
        <v>7</v>
      </c>
      <c r="CM90" s="53" t="s">
        <v>9</v>
      </c>
      <c r="CN90" s="53">
        <f>SUM(CN91:CN100)</f>
        <v>29000</v>
      </c>
      <c r="CO90" s="54" t="s">
        <v>6</v>
      </c>
      <c r="CP90" s="53" t="s">
        <v>7</v>
      </c>
      <c r="CQ90" s="53" t="s">
        <v>9</v>
      </c>
      <c r="CR90" s="53">
        <f>SUM(CR91:CR100)</f>
        <v>28400</v>
      </c>
      <c r="CS90" s="55" t="s">
        <v>6</v>
      </c>
      <c r="CT90" s="56" t="s">
        <v>7</v>
      </c>
      <c r="CU90" s="56" t="s">
        <v>9</v>
      </c>
      <c r="CV90" s="56">
        <f>SUM(CV91:CV100)</f>
        <v>73300</v>
      </c>
      <c r="CW90" s="55" t="s">
        <v>6</v>
      </c>
      <c r="CX90" s="56" t="s">
        <v>7</v>
      </c>
      <c r="CY90" s="56" t="s">
        <v>9</v>
      </c>
      <c r="CZ90" s="56">
        <f>SUM(CZ91:CZ100)</f>
        <v>44100</v>
      </c>
      <c r="DA90" s="55" t="s">
        <v>6</v>
      </c>
      <c r="DB90" s="56" t="s">
        <v>7</v>
      </c>
      <c r="DC90" s="56" t="s">
        <v>9</v>
      </c>
      <c r="DD90" s="56">
        <f>SUM(DD91:DD100)</f>
        <v>44050</v>
      </c>
      <c r="DE90" s="55" t="s">
        <v>6</v>
      </c>
      <c r="DF90" s="56" t="s">
        <v>7</v>
      </c>
      <c r="DG90" s="56" t="s">
        <v>9</v>
      </c>
      <c r="DH90" s="56">
        <f>SUM(DH91:DH100)</f>
        <v>43900</v>
      </c>
      <c r="DI90" s="55" t="s">
        <v>6</v>
      </c>
      <c r="DJ90" s="56" t="s">
        <v>7</v>
      </c>
      <c r="DK90" s="56" t="s">
        <v>9</v>
      </c>
      <c r="DL90" s="56">
        <f>SUM(DL91:DL100)</f>
        <v>44100</v>
      </c>
      <c r="DM90" s="59" t="s">
        <v>6</v>
      </c>
      <c r="DN90" s="60" t="s">
        <v>7</v>
      </c>
      <c r="DO90" s="60" t="s">
        <v>9</v>
      </c>
      <c r="DP90" s="60">
        <f>SUM(DP91:DP100)</f>
        <v>347500</v>
      </c>
      <c r="DQ90" s="59" t="s">
        <v>6</v>
      </c>
      <c r="DR90" s="60" t="s">
        <v>7</v>
      </c>
      <c r="DS90" s="60" t="s">
        <v>9</v>
      </c>
      <c r="DT90" s="60">
        <f>SUM(DT91:DT100)</f>
        <v>273500</v>
      </c>
      <c r="DU90" s="59" t="s">
        <v>6</v>
      </c>
      <c r="DV90" s="60" t="s">
        <v>7</v>
      </c>
      <c r="DW90" s="60" t="s">
        <v>9</v>
      </c>
      <c r="DX90" s="60">
        <f>SUM(DX91:DX100)</f>
        <v>273500</v>
      </c>
      <c r="DY90" s="59" t="s">
        <v>6</v>
      </c>
      <c r="DZ90" s="60" t="s">
        <v>7</v>
      </c>
      <c r="EA90" s="60" t="s">
        <v>9</v>
      </c>
      <c r="EB90" s="60">
        <f>SUM(EB91:EB100)</f>
        <v>243000</v>
      </c>
      <c r="EC90" s="59" t="s">
        <v>6</v>
      </c>
      <c r="ED90" s="60" t="s">
        <v>7</v>
      </c>
      <c r="EE90" s="60" t="s">
        <v>9</v>
      </c>
      <c r="EF90" s="60">
        <f>SUM(EF91:EF100)</f>
        <v>275700</v>
      </c>
      <c r="EG90" s="57" t="s">
        <v>6</v>
      </c>
      <c r="EH90" s="58" t="s">
        <v>7</v>
      </c>
      <c r="EI90" s="58" t="s">
        <v>9</v>
      </c>
      <c r="EJ90" s="58">
        <f>SUM(EJ91:EJ100)</f>
        <v>189050</v>
      </c>
      <c r="EK90" s="57" t="s">
        <v>6</v>
      </c>
      <c r="EL90" s="58" t="s">
        <v>7</v>
      </c>
      <c r="EM90" s="58" t="s">
        <v>9</v>
      </c>
      <c r="EN90" s="58">
        <f>SUM(EN91:EN100)</f>
        <v>442850</v>
      </c>
      <c r="EO90" s="57" t="s">
        <v>6</v>
      </c>
      <c r="EP90" s="58" t="s">
        <v>7</v>
      </c>
      <c r="EQ90" s="58" t="s">
        <v>9</v>
      </c>
      <c r="ER90" s="58">
        <f>SUM(ER91:ER100)</f>
        <v>243200</v>
      </c>
      <c r="ES90" s="57" t="s">
        <v>6</v>
      </c>
      <c r="ET90" s="58" t="s">
        <v>7</v>
      </c>
      <c r="EU90" s="58" t="s">
        <v>9</v>
      </c>
      <c r="EV90" s="58">
        <f>SUM(EV91:EV100)</f>
        <v>149100</v>
      </c>
      <c r="EW90" s="57" t="s">
        <v>6</v>
      </c>
      <c r="EX90" s="58" t="s">
        <v>7</v>
      </c>
      <c r="EY90" s="58" t="s">
        <v>9</v>
      </c>
      <c r="EZ90" s="58">
        <f>SUM(EZ91:EZ100)</f>
        <v>354000</v>
      </c>
      <c r="FA90" s="57" t="s">
        <v>6</v>
      </c>
      <c r="FB90" s="58" t="s">
        <v>7</v>
      </c>
      <c r="FC90" s="58" t="s">
        <v>9</v>
      </c>
      <c r="FD90" s="58">
        <f>SUM(FD91:FD100)</f>
        <v>362000</v>
      </c>
      <c r="FE90" s="57" t="s">
        <v>6</v>
      </c>
      <c r="FF90" s="58" t="s">
        <v>7</v>
      </c>
      <c r="FG90" s="58" t="s">
        <v>9</v>
      </c>
      <c r="FH90" s="58">
        <f>SUM(FH91:FH100)</f>
        <v>685500</v>
      </c>
      <c r="FI90" s="57" t="s">
        <v>6</v>
      </c>
      <c r="FJ90" s="58" t="s">
        <v>7</v>
      </c>
      <c r="FK90" s="58" t="s">
        <v>9</v>
      </c>
      <c r="FL90" s="58">
        <f>SUM(FL91:FL100)</f>
        <v>274500</v>
      </c>
    </row>
    <row r="91" spans="1:168" ht="24" x14ac:dyDescent="0.15">
      <c r="A91" s="7">
        <v>72</v>
      </c>
      <c r="B91" s="8">
        <v>4299502</v>
      </c>
      <c r="C91" s="9" t="s">
        <v>111</v>
      </c>
      <c r="D91" s="10" t="s">
        <v>112</v>
      </c>
      <c r="E91" s="8">
        <v>0</v>
      </c>
      <c r="F91" s="7">
        <f t="shared" ref="F91:F100" si="252">Q91+U91+Y91+AC91+AG91+AK91+AO91+AS91+AW91+BA91+BE91+BI91+BM91+BQ91+BU91+BY91+CC91+CG91+CK91+CO91+CS91+CW91+DA91+DE91+DI91+DM91+DQ91+DU91+DY91+EC91+EG91+EK91+EO91+ES91+EW91+FA91+FE91+FI91</f>
        <v>2483</v>
      </c>
      <c r="G91" s="7">
        <f t="shared" ref="G91:G100" si="253">R91+V91+Z91+AD91+AH91+AL91+AP91+AT91+AX91+BB91+BF91+BJ91+BN91+BR91+BV91+BZ91+CD91+CH91+CL91+CP91+CT91+CX91+DB91+DF91+DJ91+DN91+DR91+DV91+DZ91+ED91+EH91+EL91+EP91+ET91+EX91+FB91+FF91+FJ91</f>
        <v>2342</v>
      </c>
      <c r="H91" s="7"/>
      <c r="I91" s="7">
        <f t="shared" ref="I91:I100" si="254">R91+V91+Z91+AD91+AH91+AL91+AP91+AT91+AX91+BB91+BF91+BJ91+BN91+BR91+BV91+BZ91+CD91+CH91+CL91+CP91+CT91+CX91+DB91+DF91+DJ91+DN91+DR91+DV91+DZ91+ED91+EH91+EL91+EP91+ET91+EX91+FB91+FF91+FJ91</f>
        <v>2342</v>
      </c>
      <c r="J91" s="7">
        <f t="shared" ref="J91:J100" si="255">F91-G91</f>
        <v>141</v>
      </c>
      <c r="K91" s="8">
        <v>44121600</v>
      </c>
      <c r="L91" s="7">
        <v>1162499</v>
      </c>
      <c r="O91" s="26">
        <v>300</v>
      </c>
      <c r="P91" s="26">
        <f>O91*I91</f>
        <v>702600</v>
      </c>
      <c r="Q91" s="23">
        <v>40</v>
      </c>
      <c r="R91" s="23">
        <v>40</v>
      </c>
      <c r="S91" s="23">
        <f>Q91-R91</f>
        <v>0</v>
      </c>
      <c r="T91" s="61">
        <f t="shared" ref="T91:T97" si="256">R91*O91</f>
        <v>12000</v>
      </c>
      <c r="U91" s="23">
        <v>40</v>
      </c>
      <c r="V91" s="23">
        <v>40</v>
      </c>
      <c r="W91" s="23">
        <f>U91-V91</f>
        <v>0</v>
      </c>
      <c r="X91" s="23">
        <f t="shared" ref="X91:X97" si="257">V91*O91</f>
        <v>12000</v>
      </c>
      <c r="Y91" s="23">
        <v>70</v>
      </c>
      <c r="Z91" s="23">
        <v>55</v>
      </c>
      <c r="AA91" s="23">
        <f>Y91-Z91</f>
        <v>15</v>
      </c>
      <c r="AB91" s="23">
        <f t="shared" ref="AB91:AB97" si="258">Z91*O91</f>
        <v>16500</v>
      </c>
      <c r="AC91" s="23">
        <v>80</v>
      </c>
      <c r="AD91" s="23">
        <v>57</v>
      </c>
      <c r="AE91" s="23">
        <f>AC91-AD91</f>
        <v>23</v>
      </c>
      <c r="AF91" s="23">
        <f t="shared" ref="AF91:AF97" si="259">AD91*O91</f>
        <v>17100</v>
      </c>
      <c r="AG91" s="23">
        <v>200</v>
      </c>
      <c r="AH91" s="23">
        <v>200</v>
      </c>
      <c r="AI91" s="23">
        <f>AG91-AH91</f>
        <v>0</v>
      </c>
      <c r="AJ91" s="23">
        <f t="shared" ref="AJ91:AJ100" si="260">AH91*O91</f>
        <v>60000</v>
      </c>
      <c r="AK91" s="23">
        <v>250</v>
      </c>
      <c r="AL91" s="23">
        <v>250</v>
      </c>
      <c r="AM91" s="23">
        <f>AK91-AL91</f>
        <v>0</v>
      </c>
      <c r="AN91" s="23">
        <f t="shared" ref="AN91:AN100" si="261">AL91*O91</f>
        <v>75000</v>
      </c>
      <c r="AO91" s="23">
        <v>251</v>
      </c>
      <c r="AP91" s="23">
        <v>251</v>
      </c>
      <c r="AQ91" s="23">
        <f>AO91-AP91</f>
        <v>0</v>
      </c>
      <c r="AR91" s="23">
        <f t="shared" ref="AR91:AR100" si="262">AP91*O91</f>
        <v>75300</v>
      </c>
      <c r="AS91" s="23">
        <v>170</v>
      </c>
      <c r="AT91" s="23">
        <v>124</v>
      </c>
      <c r="AU91" s="23">
        <f>AS91-AT91</f>
        <v>46</v>
      </c>
      <c r="AV91" s="23">
        <f t="shared" ref="AV91:AV100" si="263">AT91*O91</f>
        <v>37200</v>
      </c>
      <c r="AW91" s="23">
        <v>80</v>
      </c>
      <c r="AX91" s="23">
        <v>44</v>
      </c>
      <c r="AY91" s="23">
        <f>AW91-AX91</f>
        <v>36</v>
      </c>
      <c r="AZ91" s="23">
        <f t="shared" ref="AZ91:AZ100" si="264">AX91*O91</f>
        <v>13200</v>
      </c>
      <c r="BA91" s="23">
        <v>250</v>
      </c>
      <c r="BB91" s="23">
        <v>250</v>
      </c>
      <c r="BC91" s="23">
        <f>BA91-BB91</f>
        <v>0</v>
      </c>
      <c r="BD91" s="23">
        <f t="shared" ref="BD91:BD100" si="265">BB91*O91</f>
        <v>75000</v>
      </c>
      <c r="BE91" s="23">
        <v>60</v>
      </c>
      <c r="BF91" s="23">
        <v>60</v>
      </c>
      <c r="BG91" s="23">
        <f>BE91-BF91</f>
        <v>0</v>
      </c>
      <c r="BH91" s="23">
        <f t="shared" ref="BH91:BH100" si="266">BF91*O91</f>
        <v>18000</v>
      </c>
      <c r="BI91" s="23"/>
      <c r="BJ91" s="23"/>
      <c r="BK91" s="23"/>
      <c r="BL91" s="23">
        <f t="shared" ref="BL91:BL100" si="267">BJ91*O91</f>
        <v>0</v>
      </c>
      <c r="BM91" s="23"/>
      <c r="BN91" s="23"/>
      <c r="BO91" s="23"/>
      <c r="BP91" s="23">
        <f t="shared" ref="BP91:BP100" si="268">BN91*O91</f>
        <v>0</v>
      </c>
      <c r="BQ91" s="23"/>
      <c r="BR91" s="23"/>
      <c r="BS91" s="23"/>
      <c r="BT91" s="23">
        <f t="shared" ref="BT91:BT100" si="269">BR91*O91</f>
        <v>0</v>
      </c>
      <c r="BU91" s="23"/>
      <c r="BV91" s="23"/>
      <c r="BW91" s="23"/>
      <c r="BX91" s="23">
        <f t="shared" ref="BX91:BX100" si="270">BV91*O91</f>
        <v>0</v>
      </c>
      <c r="BY91" s="23">
        <v>1</v>
      </c>
      <c r="BZ91" s="23">
        <v>1</v>
      </c>
      <c r="CA91" s="23">
        <f>BY91-BZ91</f>
        <v>0</v>
      </c>
      <c r="CB91" s="23">
        <f t="shared" ref="CB91:CB100" si="271">BZ91*O91</f>
        <v>300</v>
      </c>
      <c r="CC91" s="23"/>
      <c r="CD91" s="23"/>
      <c r="CE91" s="23"/>
      <c r="CF91" s="23">
        <f t="shared" ref="CF91:CF100" si="272">CD91*O91</f>
        <v>0</v>
      </c>
      <c r="CG91" s="23"/>
      <c r="CH91" s="23"/>
      <c r="CI91" s="23"/>
      <c r="CJ91" s="23">
        <f t="shared" ref="CJ91:CJ100" si="273">CH91*O91</f>
        <v>0</v>
      </c>
      <c r="CK91" s="23"/>
      <c r="CL91" s="23"/>
      <c r="CM91" s="23"/>
      <c r="CN91" s="23">
        <f t="shared" ref="CN91:CN100" si="274">CL91*O91</f>
        <v>0</v>
      </c>
      <c r="CO91" s="23"/>
      <c r="CP91" s="23"/>
      <c r="CQ91" s="23"/>
      <c r="CR91" s="23">
        <f t="shared" ref="CR91:CR100" si="275">CP91*O91</f>
        <v>0</v>
      </c>
      <c r="CS91" s="23"/>
      <c r="CT91" s="23"/>
      <c r="CU91" s="23"/>
      <c r="CV91" s="23">
        <f t="shared" ref="CV91:CV100" si="276">CT91*O91</f>
        <v>0</v>
      </c>
      <c r="CW91" s="23">
        <v>8</v>
      </c>
      <c r="CX91" s="23">
        <v>8</v>
      </c>
      <c r="CY91" s="23">
        <f>CW91-CX91</f>
        <v>0</v>
      </c>
      <c r="CZ91" s="23">
        <f t="shared" ref="CZ91:CZ100" si="277">CX91*O91</f>
        <v>2400</v>
      </c>
      <c r="DA91" s="23">
        <v>10</v>
      </c>
      <c r="DB91" s="23">
        <v>10</v>
      </c>
      <c r="DC91" s="23">
        <f>DA91-DB91</f>
        <v>0</v>
      </c>
      <c r="DD91" s="23">
        <f t="shared" ref="DD91:DD100" si="278">DB91*O91</f>
        <v>3000</v>
      </c>
      <c r="DE91" s="23"/>
      <c r="DF91" s="23"/>
      <c r="DG91" s="23"/>
      <c r="DH91" s="23">
        <f t="shared" ref="DH91:DH100" si="279">DF91*O91</f>
        <v>0</v>
      </c>
      <c r="DI91" s="23">
        <v>10</v>
      </c>
      <c r="DJ91" s="23">
        <v>10</v>
      </c>
      <c r="DK91" s="23">
        <f>DI91-DJ91</f>
        <v>0</v>
      </c>
      <c r="DL91" s="23">
        <f t="shared" ref="DL91:DL100" si="280">DJ91*O91</f>
        <v>3000</v>
      </c>
      <c r="DM91" s="23">
        <v>80</v>
      </c>
      <c r="DN91" s="23">
        <v>80</v>
      </c>
      <c r="DO91" s="23">
        <f>DM91-DN91</f>
        <v>0</v>
      </c>
      <c r="DP91" s="23">
        <f t="shared" ref="DP91:DP100" si="281">DN91*O91</f>
        <v>24000</v>
      </c>
      <c r="DQ91" s="23">
        <v>50</v>
      </c>
      <c r="DR91" s="23">
        <v>50</v>
      </c>
      <c r="DS91" s="23">
        <f>DQ91-DR91</f>
        <v>0</v>
      </c>
      <c r="DT91" s="23">
        <f t="shared" ref="DT91:DT100" si="282">DR91*O91</f>
        <v>15000</v>
      </c>
      <c r="DU91" s="23">
        <v>50</v>
      </c>
      <c r="DV91" s="23">
        <v>50</v>
      </c>
      <c r="DW91" s="23">
        <f>DU91-DV91</f>
        <v>0</v>
      </c>
      <c r="DX91" s="23">
        <f t="shared" ref="DX91:DX100" si="283">DV91*O91</f>
        <v>15000</v>
      </c>
      <c r="DY91" s="23">
        <v>20</v>
      </c>
      <c r="DZ91" s="23">
        <v>20</v>
      </c>
      <c r="EA91" s="23">
        <f>DY91-DZ91</f>
        <v>0</v>
      </c>
      <c r="EB91" s="23">
        <f t="shared" ref="EB91:EB100" si="284">DZ91*O91</f>
        <v>6000</v>
      </c>
      <c r="EC91" s="23">
        <v>120</v>
      </c>
      <c r="ED91" s="23">
        <v>120</v>
      </c>
      <c r="EE91" s="23">
        <f>EC91-ED91</f>
        <v>0</v>
      </c>
      <c r="EF91" s="23">
        <f t="shared" ref="EF91:EF100" si="285">ED91*O91</f>
        <v>36000</v>
      </c>
      <c r="EG91" s="23">
        <v>32</v>
      </c>
      <c r="EH91" s="23">
        <v>32</v>
      </c>
      <c r="EI91" s="23">
        <f>EG91-EH91</f>
        <v>0</v>
      </c>
      <c r="EJ91" s="23">
        <f t="shared" ref="EJ91:EJ100" si="286">EH91*O91</f>
        <v>9600</v>
      </c>
      <c r="EK91" s="23">
        <v>56</v>
      </c>
      <c r="EL91" s="23">
        <v>35</v>
      </c>
      <c r="EM91" s="23">
        <f>EK91-EL91</f>
        <v>21</v>
      </c>
      <c r="EN91" s="23">
        <f t="shared" ref="EN91:EN100" si="287">EL91*O91</f>
        <v>10500</v>
      </c>
      <c r="EO91" s="23">
        <v>40</v>
      </c>
      <c r="EP91" s="23">
        <v>40</v>
      </c>
      <c r="EQ91" s="23">
        <f>EO91-EP91</f>
        <v>0</v>
      </c>
      <c r="ER91" s="23">
        <f t="shared" ref="ER91:ER100" si="288">EP91*O91</f>
        <v>12000</v>
      </c>
      <c r="ES91" s="23"/>
      <c r="ET91" s="23"/>
      <c r="EU91" s="23"/>
      <c r="EV91" s="23">
        <f t="shared" ref="EV91:EV100" si="289">ET91*O91</f>
        <v>0</v>
      </c>
      <c r="EW91" s="23">
        <v>90</v>
      </c>
      <c r="EX91" s="23">
        <v>90</v>
      </c>
      <c r="EY91" s="23">
        <f>EW91-EX91</f>
        <v>0</v>
      </c>
      <c r="EZ91" s="23">
        <f t="shared" ref="EZ91:EZ100" si="290">EX91*O91</f>
        <v>27000</v>
      </c>
      <c r="FA91" s="23">
        <v>80</v>
      </c>
      <c r="FB91" s="23">
        <v>80</v>
      </c>
      <c r="FC91" s="23">
        <f>FA91-FB91</f>
        <v>0</v>
      </c>
      <c r="FD91" s="23">
        <f t="shared" ref="FD91:FD100" si="291">FB91*O91</f>
        <v>24000</v>
      </c>
      <c r="FE91" s="23">
        <v>300</v>
      </c>
      <c r="FF91" s="23">
        <v>300</v>
      </c>
      <c r="FG91" s="23">
        <f>FE91-FF91</f>
        <v>0</v>
      </c>
      <c r="FH91" s="23">
        <f t="shared" ref="FH91:FH100" si="292">FF91*O91</f>
        <v>90000</v>
      </c>
      <c r="FI91" s="23">
        <v>45</v>
      </c>
      <c r="FJ91" s="23">
        <v>45</v>
      </c>
      <c r="FK91" s="23">
        <f>FI91-FJ91</f>
        <v>0</v>
      </c>
      <c r="FL91" s="23">
        <f t="shared" ref="FL91:FL100" si="293">FJ91*O91</f>
        <v>13500</v>
      </c>
    </row>
    <row r="92" spans="1:168" ht="36" x14ac:dyDescent="0.15">
      <c r="A92" s="7">
        <v>73</v>
      </c>
      <c r="B92" s="8">
        <v>4299502</v>
      </c>
      <c r="C92" s="9" t="s">
        <v>113</v>
      </c>
      <c r="D92" s="8" t="s">
        <v>114</v>
      </c>
      <c r="E92" s="8">
        <v>0</v>
      </c>
      <c r="F92" s="7">
        <f t="shared" si="252"/>
        <v>1527</v>
      </c>
      <c r="G92" s="7">
        <f t="shared" si="253"/>
        <v>1364</v>
      </c>
      <c r="H92" s="7"/>
      <c r="I92" s="7">
        <f t="shared" si="254"/>
        <v>1364</v>
      </c>
      <c r="J92" s="7">
        <f t="shared" si="255"/>
        <v>163</v>
      </c>
      <c r="K92" s="8">
        <v>44121600</v>
      </c>
      <c r="L92" s="7">
        <v>1162499</v>
      </c>
      <c r="O92" s="26">
        <v>800</v>
      </c>
      <c r="P92" s="26">
        <f t="shared" ref="P92:P100" si="294">O92*I92</f>
        <v>1091200</v>
      </c>
      <c r="Q92" s="23">
        <v>50</v>
      </c>
      <c r="R92" s="23">
        <v>50</v>
      </c>
      <c r="S92" s="23">
        <f>Q92-R92</f>
        <v>0</v>
      </c>
      <c r="T92" s="61">
        <f t="shared" si="256"/>
        <v>40000</v>
      </c>
      <c r="U92" s="23">
        <v>40</v>
      </c>
      <c r="V92" s="23">
        <v>40</v>
      </c>
      <c r="W92" s="23">
        <f t="shared" ref="W92:W100" si="295">U92-V92</f>
        <v>0</v>
      </c>
      <c r="X92" s="23">
        <f t="shared" si="257"/>
        <v>32000</v>
      </c>
      <c r="Y92" s="23"/>
      <c r="Z92" s="23"/>
      <c r="AA92" s="23"/>
      <c r="AB92" s="23">
        <f t="shared" si="258"/>
        <v>0</v>
      </c>
      <c r="AC92" s="23"/>
      <c r="AD92" s="23"/>
      <c r="AE92" s="23"/>
      <c r="AF92" s="23">
        <f t="shared" si="259"/>
        <v>0</v>
      </c>
      <c r="AG92" s="23"/>
      <c r="AH92" s="23"/>
      <c r="AI92" s="23"/>
      <c r="AJ92" s="23">
        <f t="shared" si="260"/>
        <v>0</v>
      </c>
      <c r="AK92" s="23"/>
      <c r="AL92" s="23"/>
      <c r="AM92" s="23"/>
      <c r="AN92" s="23">
        <f t="shared" si="261"/>
        <v>0</v>
      </c>
      <c r="AO92" s="23">
        <v>20</v>
      </c>
      <c r="AP92" s="23">
        <v>20</v>
      </c>
      <c r="AQ92" s="23">
        <f t="shared" ref="AQ92:AQ100" si="296">AO92-AP92</f>
        <v>0</v>
      </c>
      <c r="AR92" s="23">
        <f t="shared" si="262"/>
        <v>16000</v>
      </c>
      <c r="AS92" s="23">
        <v>130</v>
      </c>
      <c r="AT92" s="23">
        <v>85</v>
      </c>
      <c r="AU92" s="23">
        <f t="shared" ref="AU92:AU100" si="297">AS92-AT92</f>
        <v>45</v>
      </c>
      <c r="AV92" s="23">
        <f t="shared" si="263"/>
        <v>68000</v>
      </c>
      <c r="AW92" s="23">
        <v>80</v>
      </c>
      <c r="AX92" s="23">
        <v>41</v>
      </c>
      <c r="AY92" s="23">
        <f t="shared" ref="AY92:AY100" si="298">AW92-AX92</f>
        <v>39</v>
      </c>
      <c r="AZ92" s="23">
        <f t="shared" si="264"/>
        <v>32800</v>
      </c>
      <c r="BA92" s="23"/>
      <c r="BB92" s="23"/>
      <c r="BC92" s="23"/>
      <c r="BD92" s="23">
        <f t="shared" si="265"/>
        <v>0</v>
      </c>
      <c r="BE92" s="23">
        <v>70</v>
      </c>
      <c r="BF92" s="23">
        <v>70</v>
      </c>
      <c r="BG92" s="23">
        <f t="shared" ref="BG92:BG100" si="299">BE92-BF92</f>
        <v>0</v>
      </c>
      <c r="BH92" s="23">
        <f t="shared" si="266"/>
        <v>56000</v>
      </c>
      <c r="BI92" s="23">
        <v>43</v>
      </c>
      <c r="BJ92" s="23">
        <v>25</v>
      </c>
      <c r="BK92" s="23">
        <f t="shared" ref="BK92:BK100" si="300">BI92-BJ92</f>
        <v>18</v>
      </c>
      <c r="BL92" s="23">
        <f t="shared" si="267"/>
        <v>20000</v>
      </c>
      <c r="BM92" s="23">
        <v>8</v>
      </c>
      <c r="BN92" s="23">
        <v>7</v>
      </c>
      <c r="BO92" s="23">
        <f t="shared" ref="BO92:BO100" si="301">BM92-BN92</f>
        <v>1</v>
      </c>
      <c r="BP92" s="23">
        <f t="shared" si="268"/>
        <v>5600</v>
      </c>
      <c r="BQ92" s="23">
        <v>8</v>
      </c>
      <c r="BR92" s="23">
        <v>6</v>
      </c>
      <c r="BS92" s="23">
        <f t="shared" ref="BS92:BS100" si="302">BQ92-BR92</f>
        <v>2</v>
      </c>
      <c r="BT92" s="23">
        <f t="shared" si="269"/>
        <v>4800</v>
      </c>
      <c r="BU92" s="23">
        <v>10</v>
      </c>
      <c r="BV92" s="23">
        <v>10</v>
      </c>
      <c r="BW92" s="23">
        <f t="shared" ref="BW92:BW100" si="303">BU92-BV92</f>
        <v>0</v>
      </c>
      <c r="BX92" s="23">
        <f t="shared" si="270"/>
        <v>8000</v>
      </c>
      <c r="BY92" s="23"/>
      <c r="BZ92" s="23"/>
      <c r="CA92" s="23"/>
      <c r="CB92" s="23">
        <f t="shared" si="271"/>
        <v>0</v>
      </c>
      <c r="CC92" s="23"/>
      <c r="CD92" s="23"/>
      <c r="CE92" s="23"/>
      <c r="CF92" s="23">
        <f t="shared" si="272"/>
        <v>0</v>
      </c>
      <c r="CG92" s="23">
        <v>10</v>
      </c>
      <c r="CH92" s="23">
        <v>10</v>
      </c>
      <c r="CI92" s="23">
        <f t="shared" ref="CI92:CI100" si="304">CG92-CH92</f>
        <v>0</v>
      </c>
      <c r="CJ92" s="23">
        <f t="shared" si="273"/>
        <v>8000</v>
      </c>
      <c r="CK92" s="23">
        <v>15</v>
      </c>
      <c r="CL92" s="23">
        <v>10</v>
      </c>
      <c r="CM92" s="23">
        <f t="shared" ref="CM92:CM100" si="305">CK92-CL92</f>
        <v>5</v>
      </c>
      <c r="CN92" s="23">
        <f t="shared" si="274"/>
        <v>8000</v>
      </c>
      <c r="CO92" s="23">
        <v>50</v>
      </c>
      <c r="CP92" s="23">
        <v>19</v>
      </c>
      <c r="CQ92" s="23">
        <f t="shared" ref="CQ92:CQ100" si="306">CO92-CP92</f>
        <v>31</v>
      </c>
      <c r="CR92" s="23">
        <f t="shared" si="275"/>
        <v>15200</v>
      </c>
      <c r="CS92" s="23">
        <v>30</v>
      </c>
      <c r="CT92" s="23">
        <v>19</v>
      </c>
      <c r="CU92" s="23">
        <f t="shared" ref="CU92:CU100" si="307">CS92-CT92</f>
        <v>11</v>
      </c>
      <c r="CV92" s="23">
        <f t="shared" si="276"/>
        <v>15200</v>
      </c>
      <c r="CW92" s="23">
        <v>8</v>
      </c>
      <c r="CX92" s="23">
        <v>8</v>
      </c>
      <c r="CY92" s="23">
        <f t="shared" ref="CY92:CY100" si="308">CW92-CX92</f>
        <v>0</v>
      </c>
      <c r="CZ92" s="23">
        <f t="shared" si="277"/>
        <v>6400</v>
      </c>
      <c r="DA92" s="23">
        <v>10</v>
      </c>
      <c r="DB92" s="23">
        <v>7</v>
      </c>
      <c r="DC92" s="23">
        <f t="shared" ref="DC92:DC100" si="309">DA92-DB92</f>
        <v>3</v>
      </c>
      <c r="DD92" s="23">
        <f t="shared" si="278"/>
        <v>5600</v>
      </c>
      <c r="DE92" s="23"/>
      <c r="DF92" s="23"/>
      <c r="DG92" s="23"/>
      <c r="DH92" s="23">
        <f t="shared" si="279"/>
        <v>0</v>
      </c>
      <c r="DI92" s="23">
        <v>10</v>
      </c>
      <c r="DJ92" s="23">
        <v>2</v>
      </c>
      <c r="DK92" s="23">
        <f t="shared" ref="DK92:DK100" si="310">DI92-DJ92</f>
        <v>8</v>
      </c>
      <c r="DL92" s="23">
        <f t="shared" si="280"/>
        <v>1600</v>
      </c>
      <c r="DM92" s="23">
        <v>60</v>
      </c>
      <c r="DN92" s="23">
        <v>60</v>
      </c>
      <c r="DO92" s="23">
        <f t="shared" ref="DO92:DO100" si="311">DM92-DN92</f>
        <v>0</v>
      </c>
      <c r="DP92" s="23">
        <f t="shared" si="281"/>
        <v>48000</v>
      </c>
      <c r="DQ92" s="23">
        <v>50</v>
      </c>
      <c r="DR92" s="23">
        <v>50</v>
      </c>
      <c r="DS92" s="23">
        <f t="shared" ref="DS92:DS100" si="312">DQ92-DR92</f>
        <v>0</v>
      </c>
      <c r="DT92" s="23">
        <f t="shared" si="282"/>
        <v>40000</v>
      </c>
      <c r="DU92" s="23">
        <v>50</v>
      </c>
      <c r="DV92" s="23">
        <v>50</v>
      </c>
      <c r="DW92" s="23">
        <f t="shared" ref="DW92:DW100" si="313">DU92-DV92</f>
        <v>0</v>
      </c>
      <c r="DX92" s="23">
        <f t="shared" si="283"/>
        <v>40000</v>
      </c>
      <c r="DY92" s="23"/>
      <c r="DZ92" s="23"/>
      <c r="EA92" s="23"/>
      <c r="EB92" s="23">
        <f t="shared" si="284"/>
        <v>0</v>
      </c>
      <c r="EC92" s="23"/>
      <c r="ED92" s="23"/>
      <c r="EE92" s="23"/>
      <c r="EF92" s="23">
        <f t="shared" si="285"/>
        <v>0</v>
      </c>
      <c r="EG92" s="23">
        <v>20</v>
      </c>
      <c r="EH92" s="23">
        <v>20</v>
      </c>
      <c r="EI92" s="23">
        <f t="shared" ref="EI92:EI100" si="314">EG92-EH92</f>
        <v>0</v>
      </c>
      <c r="EJ92" s="23">
        <f t="shared" si="286"/>
        <v>16000</v>
      </c>
      <c r="EK92" s="23">
        <v>55</v>
      </c>
      <c r="EL92" s="23">
        <v>55</v>
      </c>
      <c r="EM92" s="23">
        <f t="shared" ref="EM92:EM100" si="315">EK92-EL92</f>
        <v>0</v>
      </c>
      <c r="EN92" s="23">
        <f t="shared" si="287"/>
        <v>44000</v>
      </c>
      <c r="EO92" s="23">
        <v>40</v>
      </c>
      <c r="EP92" s="23">
        <v>40</v>
      </c>
      <c r="EQ92" s="23">
        <f t="shared" ref="EQ92:EQ100" si="316">EO92-EP92</f>
        <v>0</v>
      </c>
      <c r="ER92" s="23">
        <f t="shared" si="288"/>
        <v>32000</v>
      </c>
      <c r="ES92" s="23">
        <v>20</v>
      </c>
      <c r="ET92" s="23">
        <v>20</v>
      </c>
      <c r="EU92" s="23">
        <f t="shared" ref="EU92:EU100" si="317">ES92-ET92</f>
        <v>0</v>
      </c>
      <c r="EV92" s="23">
        <f t="shared" si="289"/>
        <v>16000</v>
      </c>
      <c r="EW92" s="23"/>
      <c r="EX92" s="23"/>
      <c r="EY92" s="23"/>
      <c r="EZ92" s="23">
        <f t="shared" si="290"/>
        <v>0</v>
      </c>
      <c r="FA92" s="23">
        <v>150</v>
      </c>
      <c r="FB92" s="23">
        <v>150</v>
      </c>
      <c r="FC92" s="23">
        <f t="shared" ref="FC92:FC100" si="318">FA92-FB92</f>
        <v>0</v>
      </c>
      <c r="FD92" s="23">
        <f t="shared" si="291"/>
        <v>120000</v>
      </c>
      <c r="FE92" s="23">
        <v>450</v>
      </c>
      <c r="FF92" s="23">
        <v>450</v>
      </c>
      <c r="FG92" s="23">
        <f t="shared" ref="FG92:FG100" si="319">FE92-FF92</f>
        <v>0</v>
      </c>
      <c r="FH92" s="23">
        <f t="shared" si="292"/>
        <v>360000</v>
      </c>
      <c r="FI92" s="23">
        <v>40</v>
      </c>
      <c r="FJ92" s="23">
        <v>40</v>
      </c>
      <c r="FK92" s="23">
        <f t="shared" ref="FK92:FK100" si="320">FI92-FJ92</f>
        <v>0</v>
      </c>
      <c r="FL92" s="23">
        <f t="shared" si="293"/>
        <v>32000</v>
      </c>
    </row>
    <row r="93" spans="1:168" ht="12" x14ac:dyDescent="0.15">
      <c r="A93" s="7">
        <v>74</v>
      </c>
      <c r="B93" s="8">
        <v>4299502</v>
      </c>
      <c r="C93" s="9" t="s">
        <v>115</v>
      </c>
      <c r="D93" s="10" t="s">
        <v>116</v>
      </c>
      <c r="E93" s="8">
        <v>0</v>
      </c>
      <c r="F93" s="7">
        <f t="shared" si="252"/>
        <v>950</v>
      </c>
      <c r="G93" s="7">
        <f t="shared" si="253"/>
        <v>835</v>
      </c>
      <c r="H93" s="7"/>
      <c r="I93" s="7">
        <f t="shared" si="254"/>
        <v>835</v>
      </c>
      <c r="J93" s="7">
        <f t="shared" si="255"/>
        <v>115</v>
      </c>
      <c r="K93" s="8">
        <v>44122100</v>
      </c>
      <c r="L93" s="7">
        <v>1469458</v>
      </c>
      <c r="O93" s="26">
        <v>1200</v>
      </c>
      <c r="P93" s="26">
        <f t="shared" si="294"/>
        <v>1002000</v>
      </c>
      <c r="Q93" s="23"/>
      <c r="R93" s="23"/>
      <c r="S93" s="23"/>
      <c r="T93" s="61">
        <f t="shared" si="256"/>
        <v>0</v>
      </c>
      <c r="U93" s="23">
        <v>100</v>
      </c>
      <c r="V93" s="23">
        <v>100</v>
      </c>
      <c r="W93" s="23">
        <f t="shared" si="295"/>
        <v>0</v>
      </c>
      <c r="X93" s="23">
        <f t="shared" si="257"/>
        <v>120000</v>
      </c>
      <c r="Y93" s="23">
        <v>70</v>
      </c>
      <c r="Z93" s="23">
        <v>50</v>
      </c>
      <c r="AA93" s="23">
        <f t="shared" ref="AA93:AA100" si="321">Y93-Z93</f>
        <v>20</v>
      </c>
      <c r="AB93" s="23">
        <f t="shared" si="258"/>
        <v>60000</v>
      </c>
      <c r="AC93" s="23"/>
      <c r="AD93" s="23"/>
      <c r="AE93" s="23"/>
      <c r="AF93" s="23">
        <f t="shared" si="259"/>
        <v>0</v>
      </c>
      <c r="AG93" s="23"/>
      <c r="AH93" s="23"/>
      <c r="AI93" s="23"/>
      <c r="AJ93" s="23">
        <f t="shared" si="260"/>
        <v>0</v>
      </c>
      <c r="AK93" s="23"/>
      <c r="AL93" s="23"/>
      <c r="AM93" s="23"/>
      <c r="AN93" s="23">
        <f t="shared" si="261"/>
        <v>0</v>
      </c>
      <c r="AO93" s="23"/>
      <c r="AP93" s="23"/>
      <c r="AQ93" s="23"/>
      <c r="AR93" s="23">
        <f t="shared" si="262"/>
        <v>0</v>
      </c>
      <c r="AS93" s="23">
        <v>50</v>
      </c>
      <c r="AT93" s="23">
        <v>18</v>
      </c>
      <c r="AU93" s="23">
        <f t="shared" si="297"/>
        <v>32</v>
      </c>
      <c r="AV93" s="23">
        <f t="shared" si="263"/>
        <v>21600</v>
      </c>
      <c r="AW93" s="23">
        <v>60</v>
      </c>
      <c r="AX93" s="23">
        <v>30</v>
      </c>
      <c r="AY93" s="23">
        <f t="shared" si="298"/>
        <v>30</v>
      </c>
      <c r="AZ93" s="23">
        <f t="shared" si="264"/>
        <v>36000</v>
      </c>
      <c r="BA93" s="23"/>
      <c r="BB93" s="23"/>
      <c r="BC93" s="23"/>
      <c r="BD93" s="23">
        <f t="shared" si="265"/>
        <v>0</v>
      </c>
      <c r="BE93" s="23">
        <v>50</v>
      </c>
      <c r="BF93" s="23">
        <v>50</v>
      </c>
      <c r="BG93" s="23">
        <f t="shared" si="299"/>
        <v>0</v>
      </c>
      <c r="BH93" s="23">
        <f t="shared" si="266"/>
        <v>60000</v>
      </c>
      <c r="BI93" s="23">
        <v>2</v>
      </c>
      <c r="BJ93" s="23">
        <v>2</v>
      </c>
      <c r="BK93" s="23">
        <f t="shared" si="300"/>
        <v>0</v>
      </c>
      <c r="BL93" s="23">
        <f t="shared" si="267"/>
        <v>2400</v>
      </c>
      <c r="BM93" s="23">
        <v>5</v>
      </c>
      <c r="BN93" s="23">
        <v>2</v>
      </c>
      <c r="BO93" s="23">
        <f t="shared" si="301"/>
        <v>3</v>
      </c>
      <c r="BP93" s="23">
        <f t="shared" si="268"/>
        <v>2400</v>
      </c>
      <c r="BQ93" s="23">
        <v>10</v>
      </c>
      <c r="BR93" s="23">
        <v>6</v>
      </c>
      <c r="BS93" s="23">
        <f t="shared" si="302"/>
        <v>4</v>
      </c>
      <c r="BT93" s="23">
        <f t="shared" si="269"/>
        <v>7200</v>
      </c>
      <c r="BU93" s="23"/>
      <c r="BV93" s="23"/>
      <c r="BW93" s="23"/>
      <c r="BX93" s="23">
        <f t="shared" si="270"/>
        <v>0</v>
      </c>
      <c r="BY93" s="23">
        <v>10</v>
      </c>
      <c r="BZ93" s="23">
        <v>10</v>
      </c>
      <c r="CA93" s="23">
        <f t="shared" ref="CA93:CA100" si="322">BY93-BZ93</f>
        <v>0</v>
      </c>
      <c r="CB93" s="23">
        <f t="shared" si="271"/>
        <v>12000</v>
      </c>
      <c r="CC93" s="23">
        <v>15</v>
      </c>
      <c r="CD93" s="23">
        <v>6</v>
      </c>
      <c r="CE93" s="23">
        <f t="shared" ref="CE93:CE100" si="323">CC93-CD93</f>
        <v>9</v>
      </c>
      <c r="CF93" s="23">
        <f t="shared" si="272"/>
        <v>7200</v>
      </c>
      <c r="CG93" s="23"/>
      <c r="CH93" s="23"/>
      <c r="CI93" s="23"/>
      <c r="CJ93" s="23">
        <f t="shared" si="273"/>
        <v>0</v>
      </c>
      <c r="CK93" s="23"/>
      <c r="CL93" s="23"/>
      <c r="CM93" s="23"/>
      <c r="CN93" s="23">
        <f t="shared" si="274"/>
        <v>0</v>
      </c>
      <c r="CO93" s="23"/>
      <c r="CP93" s="23"/>
      <c r="CQ93" s="23"/>
      <c r="CR93" s="23">
        <f t="shared" si="275"/>
        <v>0</v>
      </c>
      <c r="CS93" s="23">
        <v>5</v>
      </c>
      <c r="CT93" s="23">
        <v>5</v>
      </c>
      <c r="CU93" s="23">
        <f t="shared" si="307"/>
        <v>0</v>
      </c>
      <c r="CV93" s="23">
        <f t="shared" si="276"/>
        <v>6000</v>
      </c>
      <c r="CW93" s="23">
        <v>8</v>
      </c>
      <c r="CX93" s="23">
        <v>8</v>
      </c>
      <c r="CY93" s="23">
        <f t="shared" si="308"/>
        <v>0</v>
      </c>
      <c r="CZ93" s="23">
        <f t="shared" si="277"/>
        <v>9600</v>
      </c>
      <c r="DA93" s="23">
        <v>10</v>
      </c>
      <c r="DB93" s="23">
        <v>6</v>
      </c>
      <c r="DC93" s="23">
        <f t="shared" si="309"/>
        <v>4</v>
      </c>
      <c r="DD93" s="23">
        <f t="shared" si="278"/>
        <v>7200</v>
      </c>
      <c r="DE93" s="23"/>
      <c r="DF93" s="23"/>
      <c r="DG93" s="23"/>
      <c r="DH93" s="23">
        <f t="shared" si="279"/>
        <v>0</v>
      </c>
      <c r="DI93" s="23">
        <v>10</v>
      </c>
      <c r="DJ93" s="23">
        <v>2</v>
      </c>
      <c r="DK93" s="23">
        <f t="shared" si="310"/>
        <v>8</v>
      </c>
      <c r="DL93" s="23">
        <f t="shared" si="280"/>
        <v>2400</v>
      </c>
      <c r="DM93" s="23">
        <v>30</v>
      </c>
      <c r="DN93" s="23">
        <v>30</v>
      </c>
      <c r="DO93" s="23">
        <f t="shared" si="311"/>
        <v>0</v>
      </c>
      <c r="DP93" s="23">
        <f t="shared" si="281"/>
        <v>36000</v>
      </c>
      <c r="DQ93" s="23">
        <v>30</v>
      </c>
      <c r="DR93" s="23">
        <v>30</v>
      </c>
      <c r="DS93" s="23">
        <f t="shared" si="312"/>
        <v>0</v>
      </c>
      <c r="DT93" s="23">
        <f t="shared" si="282"/>
        <v>36000</v>
      </c>
      <c r="DU93" s="23">
        <v>30</v>
      </c>
      <c r="DV93" s="23">
        <v>30</v>
      </c>
      <c r="DW93" s="23">
        <f t="shared" si="313"/>
        <v>0</v>
      </c>
      <c r="DX93" s="23">
        <f t="shared" si="283"/>
        <v>36000</v>
      </c>
      <c r="DY93" s="23"/>
      <c r="DZ93" s="23"/>
      <c r="EA93" s="23">
        <f t="shared" ref="EA93:EA99" si="324">DY93-DZ93</f>
        <v>0</v>
      </c>
      <c r="EB93" s="23">
        <f t="shared" si="284"/>
        <v>0</v>
      </c>
      <c r="EC93" s="23">
        <v>100</v>
      </c>
      <c r="ED93" s="23">
        <v>100</v>
      </c>
      <c r="EE93" s="23">
        <f t="shared" ref="EE93:EE99" si="325">EC93-ED93</f>
        <v>0</v>
      </c>
      <c r="EF93" s="23">
        <f t="shared" si="285"/>
        <v>120000</v>
      </c>
      <c r="EG93" s="23">
        <v>20</v>
      </c>
      <c r="EH93" s="23">
        <v>20</v>
      </c>
      <c r="EI93" s="23">
        <f t="shared" si="314"/>
        <v>0</v>
      </c>
      <c r="EJ93" s="23">
        <f t="shared" si="286"/>
        <v>24000</v>
      </c>
      <c r="EK93" s="23">
        <v>55</v>
      </c>
      <c r="EL93" s="23">
        <v>50</v>
      </c>
      <c r="EM93" s="23">
        <f t="shared" si="315"/>
        <v>5</v>
      </c>
      <c r="EN93" s="23">
        <f t="shared" si="287"/>
        <v>60000</v>
      </c>
      <c r="EO93" s="23">
        <v>40</v>
      </c>
      <c r="EP93" s="23">
        <v>40</v>
      </c>
      <c r="EQ93" s="23">
        <f t="shared" si="316"/>
        <v>0</v>
      </c>
      <c r="ER93" s="23">
        <f t="shared" si="288"/>
        <v>48000</v>
      </c>
      <c r="ES93" s="23">
        <v>30</v>
      </c>
      <c r="ET93" s="23">
        <v>30</v>
      </c>
      <c r="EU93" s="23">
        <f t="shared" si="317"/>
        <v>0</v>
      </c>
      <c r="EV93" s="23">
        <f t="shared" si="289"/>
        <v>36000</v>
      </c>
      <c r="EW93" s="23">
        <v>40</v>
      </c>
      <c r="EX93" s="23">
        <v>40</v>
      </c>
      <c r="EY93" s="23">
        <f t="shared" ref="EY93:EY100" si="326">EW93-EX93</f>
        <v>0</v>
      </c>
      <c r="EZ93" s="23">
        <f t="shared" si="290"/>
        <v>48000</v>
      </c>
      <c r="FA93" s="23">
        <v>100</v>
      </c>
      <c r="FB93" s="23">
        <v>100</v>
      </c>
      <c r="FC93" s="23">
        <f t="shared" si="318"/>
        <v>0</v>
      </c>
      <c r="FD93" s="23">
        <f t="shared" si="291"/>
        <v>120000</v>
      </c>
      <c r="FE93" s="23">
        <v>40</v>
      </c>
      <c r="FF93" s="23">
        <v>40</v>
      </c>
      <c r="FG93" s="23">
        <f t="shared" si="319"/>
        <v>0</v>
      </c>
      <c r="FH93" s="23">
        <f t="shared" si="292"/>
        <v>48000</v>
      </c>
      <c r="FI93" s="23">
        <v>30</v>
      </c>
      <c r="FJ93" s="23">
        <v>30</v>
      </c>
      <c r="FK93" s="23">
        <f t="shared" si="320"/>
        <v>0</v>
      </c>
      <c r="FL93" s="23">
        <f t="shared" si="293"/>
        <v>36000</v>
      </c>
    </row>
    <row r="94" spans="1:168" ht="12" x14ac:dyDescent="0.15">
      <c r="A94" s="7">
        <v>75</v>
      </c>
      <c r="B94" s="8">
        <v>4299502</v>
      </c>
      <c r="C94" s="9" t="s">
        <v>117</v>
      </c>
      <c r="D94" s="10" t="s">
        <v>62</v>
      </c>
      <c r="E94" s="8">
        <v>0</v>
      </c>
      <c r="F94" s="7">
        <f t="shared" si="252"/>
        <v>725</v>
      </c>
      <c r="G94" s="7">
        <f t="shared" si="253"/>
        <v>658</v>
      </c>
      <c r="H94" s="7"/>
      <c r="I94" s="7">
        <f t="shared" si="254"/>
        <v>658</v>
      </c>
      <c r="J94" s="7">
        <f t="shared" si="255"/>
        <v>67</v>
      </c>
      <c r="K94" s="8">
        <v>44122100</v>
      </c>
      <c r="L94" s="7">
        <v>1820059</v>
      </c>
      <c r="O94" s="26">
        <v>2100</v>
      </c>
      <c r="P94" s="26">
        <f t="shared" si="294"/>
        <v>1381800</v>
      </c>
      <c r="Q94" s="23">
        <v>50</v>
      </c>
      <c r="R94" s="23">
        <v>50</v>
      </c>
      <c r="S94" s="23">
        <f>Q94-R94</f>
        <v>0</v>
      </c>
      <c r="T94" s="61">
        <f t="shared" si="256"/>
        <v>105000</v>
      </c>
      <c r="U94" s="23">
        <v>40</v>
      </c>
      <c r="V94" s="23">
        <v>40</v>
      </c>
      <c r="W94" s="23">
        <f t="shared" si="295"/>
        <v>0</v>
      </c>
      <c r="X94" s="23">
        <f t="shared" si="257"/>
        <v>84000</v>
      </c>
      <c r="Y94" s="23">
        <v>60</v>
      </c>
      <c r="Z94" s="23">
        <v>48</v>
      </c>
      <c r="AA94" s="23">
        <f t="shared" si="321"/>
        <v>12</v>
      </c>
      <c r="AB94" s="23">
        <f t="shared" si="258"/>
        <v>100800</v>
      </c>
      <c r="AC94" s="23"/>
      <c r="AD94" s="23"/>
      <c r="AE94" s="23"/>
      <c r="AF94" s="23">
        <f t="shared" si="259"/>
        <v>0</v>
      </c>
      <c r="AG94" s="23"/>
      <c r="AH94" s="23"/>
      <c r="AI94" s="23"/>
      <c r="AJ94" s="23">
        <f t="shared" si="260"/>
        <v>0</v>
      </c>
      <c r="AK94" s="23"/>
      <c r="AL94" s="23"/>
      <c r="AM94" s="23"/>
      <c r="AN94" s="23">
        <f t="shared" si="261"/>
        <v>0</v>
      </c>
      <c r="AO94" s="23">
        <v>50</v>
      </c>
      <c r="AP94" s="23">
        <v>50</v>
      </c>
      <c r="AQ94" s="23">
        <f t="shared" si="296"/>
        <v>0</v>
      </c>
      <c r="AR94" s="23">
        <f t="shared" si="262"/>
        <v>105000</v>
      </c>
      <c r="AS94" s="23">
        <v>50</v>
      </c>
      <c r="AT94" s="23">
        <v>18</v>
      </c>
      <c r="AU94" s="23">
        <f t="shared" si="297"/>
        <v>32</v>
      </c>
      <c r="AV94" s="23">
        <f t="shared" si="263"/>
        <v>37800</v>
      </c>
      <c r="AW94" s="23">
        <v>30</v>
      </c>
      <c r="AX94" s="23">
        <v>30</v>
      </c>
      <c r="AY94" s="23">
        <f t="shared" si="298"/>
        <v>0</v>
      </c>
      <c r="AZ94" s="23">
        <f t="shared" si="264"/>
        <v>63000</v>
      </c>
      <c r="BA94" s="23"/>
      <c r="BB94" s="23"/>
      <c r="BC94" s="23"/>
      <c r="BD94" s="23">
        <f t="shared" si="265"/>
        <v>0</v>
      </c>
      <c r="BE94" s="23">
        <v>50</v>
      </c>
      <c r="BF94" s="23">
        <v>50</v>
      </c>
      <c r="BG94" s="23">
        <f t="shared" si="299"/>
        <v>0</v>
      </c>
      <c r="BH94" s="23">
        <f t="shared" si="266"/>
        <v>105000</v>
      </c>
      <c r="BI94" s="23"/>
      <c r="BJ94" s="23"/>
      <c r="BK94" s="23"/>
      <c r="BL94" s="23">
        <f t="shared" si="267"/>
        <v>0</v>
      </c>
      <c r="BM94" s="23">
        <v>2</v>
      </c>
      <c r="BN94" s="23">
        <v>2</v>
      </c>
      <c r="BO94" s="23">
        <f t="shared" si="301"/>
        <v>0</v>
      </c>
      <c r="BP94" s="23">
        <f t="shared" si="268"/>
        <v>4200</v>
      </c>
      <c r="BQ94" s="23"/>
      <c r="BR94" s="23"/>
      <c r="BS94" s="23"/>
      <c r="BT94" s="23">
        <f t="shared" si="269"/>
        <v>0</v>
      </c>
      <c r="BU94" s="23"/>
      <c r="BV94" s="23"/>
      <c r="BW94" s="23"/>
      <c r="BX94" s="23">
        <f t="shared" si="270"/>
        <v>0</v>
      </c>
      <c r="BY94" s="23"/>
      <c r="BZ94" s="23"/>
      <c r="CA94" s="23"/>
      <c r="CB94" s="23">
        <f t="shared" si="271"/>
        <v>0</v>
      </c>
      <c r="CC94" s="23"/>
      <c r="CD94" s="23"/>
      <c r="CE94" s="23"/>
      <c r="CF94" s="23">
        <f t="shared" si="272"/>
        <v>0</v>
      </c>
      <c r="CG94" s="23"/>
      <c r="CH94" s="23"/>
      <c r="CI94" s="23"/>
      <c r="CJ94" s="23">
        <f t="shared" si="273"/>
        <v>0</v>
      </c>
      <c r="CK94" s="23"/>
      <c r="CL94" s="23"/>
      <c r="CM94" s="23"/>
      <c r="CN94" s="23">
        <f t="shared" si="274"/>
        <v>0</v>
      </c>
      <c r="CO94" s="23">
        <v>18</v>
      </c>
      <c r="CP94" s="23">
        <v>5</v>
      </c>
      <c r="CQ94" s="23">
        <f t="shared" si="306"/>
        <v>13</v>
      </c>
      <c r="CR94" s="23">
        <f t="shared" si="275"/>
        <v>10500</v>
      </c>
      <c r="CS94" s="23">
        <v>5</v>
      </c>
      <c r="CT94" s="23">
        <v>3</v>
      </c>
      <c r="CU94" s="23">
        <f t="shared" si="307"/>
        <v>2</v>
      </c>
      <c r="CV94" s="23">
        <f t="shared" si="276"/>
        <v>6300</v>
      </c>
      <c r="CW94" s="23"/>
      <c r="CX94" s="23"/>
      <c r="CY94" s="23"/>
      <c r="CZ94" s="23">
        <f t="shared" si="277"/>
        <v>0</v>
      </c>
      <c r="DA94" s="23"/>
      <c r="DB94" s="23"/>
      <c r="DC94" s="23"/>
      <c r="DD94" s="23">
        <f t="shared" si="278"/>
        <v>0</v>
      </c>
      <c r="DE94" s="23"/>
      <c r="DF94" s="23"/>
      <c r="DG94" s="23"/>
      <c r="DH94" s="23">
        <f t="shared" si="279"/>
        <v>0</v>
      </c>
      <c r="DI94" s="23">
        <v>10</v>
      </c>
      <c r="DJ94" s="23">
        <v>2</v>
      </c>
      <c r="DK94" s="23">
        <f t="shared" si="310"/>
        <v>8</v>
      </c>
      <c r="DL94" s="23">
        <f t="shared" si="280"/>
        <v>4200</v>
      </c>
      <c r="DM94" s="23">
        <v>50</v>
      </c>
      <c r="DN94" s="23">
        <v>50</v>
      </c>
      <c r="DO94" s="23">
        <f t="shared" si="311"/>
        <v>0</v>
      </c>
      <c r="DP94" s="23">
        <f t="shared" si="281"/>
        <v>105000</v>
      </c>
      <c r="DQ94" s="23">
        <v>30</v>
      </c>
      <c r="DR94" s="23">
        <v>30</v>
      </c>
      <c r="DS94" s="23">
        <f t="shared" si="312"/>
        <v>0</v>
      </c>
      <c r="DT94" s="23">
        <f t="shared" si="282"/>
        <v>63000</v>
      </c>
      <c r="DU94" s="23">
        <v>30</v>
      </c>
      <c r="DV94" s="23">
        <v>30</v>
      </c>
      <c r="DW94" s="23">
        <f t="shared" si="313"/>
        <v>0</v>
      </c>
      <c r="DX94" s="23">
        <f t="shared" si="283"/>
        <v>63000</v>
      </c>
      <c r="DY94" s="23">
        <v>80</v>
      </c>
      <c r="DZ94" s="23">
        <v>80</v>
      </c>
      <c r="EA94" s="23">
        <f t="shared" si="324"/>
        <v>0</v>
      </c>
      <c r="EB94" s="23">
        <f t="shared" si="284"/>
        <v>168000</v>
      </c>
      <c r="EC94" s="23"/>
      <c r="ED94" s="23"/>
      <c r="EE94" s="23"/>
      <c r="EF94" s="23">
        <f t="shared" si="285"/>
        <v>0</v>
      </c>
      <c r="EG94" s="23">
        <v>15</v>
      </c>
      <c r="EH94" s="23">
        <v>15</v>
      </c>
      <c r="EI94" s="23">
        <f t="shared" si="314"/>
        <v>0</v>
      </c>
      <c r="EJ94" s="23">
        <f t="shared" si="286"/>
        <v>31500</v>
      </c>
      <c r="EK94" s="23">
        <v>55</v>
      </c>
      <c r="EL94" s="23">
        <v>55</v>
      </c>
      <c r="EM94" s="23">
        <f t="shared" si="315"/>
        <v>0</v>
      </c>
      <c r="EN94" s="23">
        <f t="shared" si="287"/>
        <v>115500</v>
      </c>
      <c r="EO94" s="23">
        <v>40</v>
      </c>
      <c r="EP94" s="23">
        <v>40</v>
      </c>
      <c r="EQ94" s="23">
        <f t="shared" si="316"/>
        <v>0</v>
      </c>
      <c r="ER94" s="23">
        <f t="shared" si="288"/>
        <v>84000</v>
      </c>
      <c r="ES94" s="23">
        <v>30</v>
      </c>
      <c r="ET94" s="23">
        <v>30</v>
      </c>
      <c r="EU94" s="23">
        <f t="shared" si="317"/>
        <v>0</v>
      </c>
      <c r="EV94" s="23">
        <f t="shared" si="289"/>
        <v>63000</v>
      </c>
      <c r="EW94" s="23"/>
      <c r="EX94" s="23"/>
      <c r="EY94" s="23"/>
      <c r="EZ94" s="23">
        <f t="shared" si="290"/>
        <v>0</v>
      </c>
      <c r="FA94" s="23"/>
      <c r="FB94" s="23"/>
      <c r="FC94" s="23"/>
      <c r="FD94" s="23">
        <f t="shared" si="291"/>
        <v>0</v>
      </c>
      <c r="FE94" s="23">
        <v>30</v>
      </c>
      <c r="FF94" s="23">
        <v>30</v>
      </c>
      <c r="FG94" s="23">
        <f t="shared" si="319"/>
        <v>0</v>
      </c>
      <c r="FH94" s="23">
        <f t="shared" si="292"/>
        <v>63000</v>
      </c>
      <c r="FI94" s="23"/>
      <c r="FJ94" s="23"/>
      <c r="FK94" s="23"/>
      <c r="FL94" s="23">
        <f t="shared" si="293"/>
        <v>0</v>
      </c>
    </row>
    <row r="95" spans="1:168" ht="24" x14ac:dyDescent="0.15">
      <c r="A95" s="7">
        <v>76</v>
      </c>
      <c r="B95" s="8">
        <v>4291501</v>
      </c>
      <c r="C95" s="9" t="s">
        <v>118</v>
      </c>
      <c r="D95" s="10" t="s">
        <v>14</v>
      </c>
      <c r="E95" s="8">
        <v>0</v>
      </c>
      <c r="F95" s="7">
        <f t="shared" si="252"/>
        <v>1380</v>
      </c>
      <c r="G95" s="7">
        <f t="shared" si="253"/>
        <v>1346</v>
      </c>
      <c r="H95" s="7"/>
      <c r="I95" s="7">
        <f t="shared" si="254"/>
        <v>1346</v>
      </c>
      <c r="J95" s="7">
        <f t="shared" si="255"/>
        <v>34</v>
      </c>
      <c r="K95" s="10">
        <v>44121700</v>
      </c>
      <c r="L95" s="7">
        <v>1045969</v>
      </c>
      <c r="O95" s="26">
        <v>150</v>
      </c>
      <c r="P95" s="26">
        <f t="shared" si="294"/>
        <v>201900</v>
      </c>
      <c r="Q95" s="23">
        <v>50</v>
      </c>
      <c r="R95" s="23">
        <v>50</v>
      </c>
      <c r="S95" s="23">
        <f>Q95-R95</f>
        <v>0</v>
      </c>
      <c r="T95" s="61">
        <f t="shared" si="256"/>
        <v>7500</v>
      </c>
      <c r="U95" s="23">
        <v>40</v>
      </c>
      <c r="V95" s="23">
        <v>40</v>
      </c>
      <c r="W95" s="23">
        <f t="shared" si="295"/>
        <v>0</v>
      </c>
      <c r="X95" s="23">
        <f t="shared" si="257"/>
        <v>6000</v>
      </c>
      <c r="Y95" s="23"/>
      <c r="Z95" s="23"/>
      <c r="AA95" s="23"/>
      <c r="AB95" s="23">
        <f t="shared" si="258"/>
        <v>0</v>
      </c>
      <c r="AC95" s="23">
        <v>50</v>
      </c>
      <c r="AD95" s="23">
        <v>50</v>
      </c>
      <c r="AE95" s="23">
        <f t="shared" ref="AE95:AE100" si="327">AC95-AD95</f>
        <v>0</v>
      </c>
      <c r="AF95" s="23">
        <f t="shared" si="259"/>
        <v>7500</v>
      </c>
      <c r="AG95" s="23">
        <v>80</v>
      </c>
      <c r="AH95" s="23">
        <v>80</v>
      </c>
      <c r="AI95" s="23">
        <f t="shared" ref="AI95:AI100" si="328">AG95-AH95</f>
        <v>0</v>
      </c>
      <c r="AJ95" s="23">
        <f t="shared" si="260"/>
        <v>12000</v>
      </c>
      <c r="AK95" s="23">
        <v>90</v>
      </c>
      <c r="AL95" s="23">
        <v>90</v>
      </c>
      <c r="AM95" s="23">
        <f t="shared" ref="AM95:AM100" si="329">AK95-AL95</f>
        <v>0</v>
      </c>
      <c r="AN95" s="23">
        <f t="shared" si="261"/>
        <v>13500</v>
      </c>
      <c r="AO95" s="23">
        <v>100</v>
      </c>
      <c r="AP95" s="23">
        <v>100</v>
      </c>
      <c r="AQ95" s="23">
        <f t="shared" si="296"/>
        <v>0</v>
      </c>
      <c r="AR95" s="23">
        <f t="shared" si="262"/>
        <v>15000</v>
      </c>
      <c r="AS95" s="23">
        <v>150</v>
      </c>
      <c r="AT95" s="23">
        <v>150</v>
      </c>
      <c r="AU95" s="23">
        <f t="shared" si="297"/>
        <v>0</v>
      </c>
      <c r="AV95" s="23">
        <f t="shared" si="263"/>
        <v>22500</v>
      </c>
      <c r="AW95" s="23">
        <v>60</v>
      </c>
      <c r="AX95" s="23">
        <v>60</v>
      </c>
      <c r="AY95" s="23">
        <f t="shared" si="298"/>
        <v>0</v>
      </c>
      <c r="AZ95" s="23">
        <f t="shared" si="264"/>
        <v>9000</v>
      </c>
      <c r="BA95" s="23">
        <v>100</v>
      </c>
      <c r="BB95" s="23">
        <v>100</v>
      </c>
      <c r="BC95" s="23">
        <f t="shared" ref="BC95:BC100" si="330">BA95-BB95</f>
        <v>0</v>
      </c>
      <c r="BD95" s="23">
        <f t="shared" si="265"/>
        <v>15000</v>
      </c>
      <c r="BE95" s="23">
        <v>30</v>
      </c>
      <c r="BF95" s="23">
        <v>30</v>
      </c>
      <c r="BG95" s="23">
        <f t="shared" si="299"/>
        <v>0</v>
      </c>
      <c r="BH95" s="23">
        <f t="shared" si="266"/>
        <v>4500</v>
      </c>
      <c r="BI95" s="23"/>
      <c r="BJ95" s="23"/>
      <c r="BK95" s="23"/>
      <c r="BL95" s="23">
        <f t="shared" si="267"/>
        <v>0</v>
      </c>
      <c r="BM95" s="23"/>
      <c r="BN95" s="23"/>
      <c r="BO95" s="23"/>
      <c r="BP95" s="23">
        <f t="shared" si="268"/>
        <v>0</v>
      </c>
      <c r="BQ95" s="23"/>
      <c r="BR95" s="23"/>
      <c r="BS95" s="23"/>
      <c r="BT95" s="23">
        <f t="shared" si="269"/>
        <v>0</v>
      </c>
      <c r="BU95" s="23">
        <v>6</v>
      </c>
      <c r="BV95" s="23">
        <v>6</v>
      </c>
      <c r="BW95" s="23">
        <f t="shared" si="303"/>
        <v>0</v>
      </c>
      <c r="BX95" s="23">
        <f t="shared" si="270"/>
        <v>900</v>
      </c>
      <c r="BY95" s="23">
        <v>12</v>
      </c>
      <c r="BZ95" s="23">
        <v>12</v>
      </c>
      <c r="CA95" s="23">
        <f t="shared" si="322"/>
        <v>0</v>
      </c>
      <c r="CB95" s="23">
        <f t="shared" si="271"/>
        <v>1800</v>
      </c>
      <c r="CC95" s="23">
        <v>15</v>
      </c>
      <c r="CD95" s="23">
        <v>5</v>
      </c>
      <c r="CE95" s="23">
        <f t="shared" si="323"/>
        <v>10</v>
      </c>
      <c r="CF95" s="23">
        <f t="shared" si="272"/>
        <v>750</v>
      </c>
      <c r="CG95" s="23"/>
      <c r="CH95" s="23"/>
      <c r="CI95" s="23"/>
      <c r="CJ95" s="23">
        <f t="shared" si="273"/>
        <v>0</v>
      </c>
      <c r="CK95" s="23"/>
      <c r="CL95" s="23"/>
      <c r="CM95" s="23"/>
      <c r="CN95" s="23">
        <f t="shared" si="274"/>
        <v>0</v>
      </c>
      <c r="CO95" s="23"/>
      <c r="CP95" s="23"/>
      <c r="CQ95" s="23"/>
      <c r="CR95" s="23">
        <f t="shared" si="275"/>
        <v>0</v>
      </c>
      <c r="CS95" s="23">
        <v>20</v>
      </c>
      <c r="CT95" s="23">
        <v>12</v>
      </c>
      <c r="CU95" s="23">
        <f t="shared" si="307"/>
        <v>8</v>
      </c>
      <c r="CV95" s="23">
        <f t="shared" si="276"/>
        <v>1800</v>
      </c>
      <c r="CW95" s="23">
        <v>30</v>
      </c>
      <c r="CX95" s="23">
        <v>22</v>
      </c>
      <c r="CY95" s="23">
        <f t="shared" si="308"/>
        <v>8</v>
      </c>
      <c r="CZ95" s="23">
        <f t="shared" si="277"/>
        <v>3300</v>
      </c>
      <c r="DA95" s="23">
        <v>25</v>
      </c>
      <c r="DB95" s="23">
        <v>25</v>
      </c>
      <c r="DC95" s="23">
        <f t="shared" si="309"/>
        <v>0</v>
      </c>
      <c r="DD95" s="23">
        <f t="shared" si="278"/>
        <v>3750</v>
      </c>
      <c r="DE95" s="23">
        <v>10</v>
      </c>
      <c r="DF95" s="23">
        <v>10</v>
      </c>
      <c r="DG95" s="23">
        <f t="shared" ref="DG95:DG100" si="331">DE95-DF95</f>
        <v>0</v>
      </c>
      <c r="DH95" s="23">
        <f t="shared" si="279"/>
        <v>1500</v>
      </c>
      <c r="DI95" s="23">
        <v>10</v>
      </c>
      <c r="DJ95" s="23">
        <v>2</v>
      </c>
      <c r="DK95" s="23">
        <f t="shared" si="310"/>
        <v>8</v>
      </c>
      <c r="DL95" s="23">
        <f t="shared" si="280"/>
        <v>300</v>
      </c>
      <c r="DM95" s="23">
        <v>50</v>
      </c>
      <c r="DN95" s="23">
        <v>50</v>
      </c>
      <c r="DO95" s="23">
        <f t="shared" si="311"/>
        <v>0</v>
      </c>
      <c r="DP95" s="23">
        <f t="shared" si="281"/>
        <v>7500</v>
      </c>
      <c r="DQ95" s="23">
        <v>50</v>
      </c>
      <c r="DR95" s="23">
        <v>50</v>
      </c>
      <c r="DS95" s="23">
        <f t="shared" si="312"/>
        <v>0</v>
      </c>
      <c r="DT95" s="23">
        <f t="shared" si="282"/>
        <v>7500</v>
      </c>
      <c r="DU95" s="23">
        <v>50</v>
      </c>
      <c r="DV95" s="23">
        <v>50</v>
      </c>
      <c r="DW95" s="23">
        <f t="shared" si="313"/>
        <v>0</v>
      </c>
      <c r="DX95" s="23">
        <f t="shared" si="283"/>
        <v>7500</v>
      </c>
      <c r="DY95" s="23">
        <v>60</v>
      </c>
      <c r="DZ95" s="23">
        <v>60</v>
      </c>
      <c r="EA95" s="23">
        <f t="shared" si="324"/>
        <v>0</v>
      </c>
      <c r="EB95" s="23">
        <f t="shared" si="284"/>
        <v>9000</v>
      </c>
      <c r="EC95" s="23"/>
      <c r="ED95" s="23"/>
      <c r="EE95" s="23"/>
      <c r="EF95" s="23">
        <f t="shared" si="285"/>
        <v>0</v>
      </c>
      <c r="EG95" s="23">
        <v>35</v>
      </c>
      <c r="EH95" s="23">
        <v>35</v>
      </c>
      <c r="EI95" s="23">
        <f t="shared" si="314"/>
        <v>0</v>
      </c>
      <c r="EJ95" s="23">
        <f t="shared" si="286"/>
        <v>5250</v>
      </c>
      <c r="EK95" s="23">
        <v>57</v>
      </c>
      <c r="EL95" s="23">
        <v>57</v>
      </c>
      <c r="EM95" s="23">
        <f t="shared" si="315"/>
        <v>0</v>
      </c>
      <c r="EN95" s="23">
        <f t="shared" si="287"/>
        <v>8550</v>
      </c>
      <c r="EO95" s="23">
        <v>40</v>
      </c>
      <c r="EP95" s="23">
        <v>40</v>
      </c>
      <c r="EQ95" s="23">
        <f t="shared" si="316"/>
        <v>0</v>
      </c>
      <c r="ER95" s="23">
        <f t="shared" si="288"/>
        <v>6000</v>
      </c>
      <c r="ES95" s="23">
        <v>20</v>
      </c>
      <c r="ET95" s="23">
        <v>20</v>
      </c>
      <c r="EU95" s="23">
        <f t="shared" si="317"/>
        <v>0</v>
      </c>
      <c r="EV95" s="23">
        <f t="shared" si="289"/>
        <v>3000</v>
      </c>
      <c r="EW95" s="23">
        <v>80</v>
      </c>
      <c r="EX95" s="23">
        <v>80</v>
      </c>
      <c r="EY95" s="23">
        <f t="shared" si="326"/>
        <v>0</v>
      </c>
      <c r="EZ95" s="23">
        <f t="shared" si="290"/>
        <v>12000</v>
      </c>
      <c r="FA95" s="23"/>
      <c r="FB95" s="23"/>
      <c r="FC95" s="23"/>
      <c r="FD95" s="23">
        <f t="shared" si="291"/>
        <v>0</v>
      </c>
      <c r="FE95" s="23">
        <v>60</v>
      </c>
      <c r="FF95" s="23">
        <v>60</v>
      </c>
      <c r="FG95" s="23">
        <f t="shared" si="319"/>
        <v>0</v>
      </c>
      <c r="FH95" s="23">
        <f t="shared" si="292"/>
        <v>9000</v>
      </c>
      <c r="FI95" s="23"/>
      <c r="FJ95" s="23"/>
      <c r="FK95" s="23"/>
      <c r="FL95" s="23">
        <f t="shared" si="293"/>
        <v>0</v>
      </c>
    </row>
    <row r="96" spans="1:168" ht="12" x14ac:dyDescent="0.15">
      <c r="A96" s="7">
        <v>77</v>
      </c>
      <c r="B96" s="10">
        <v>4294409</v>
      </c>
      <c r="C96" s="9" t="s">
        <v>119</v>
      </c>
      <c r="D96" s="28" t="s">
        <v>116</v>
      </c>
      <c r="E96" s="8">
        <v>0</v>
      </c>
      <c r="F96" s="7">
        <f t="shared" si="252"/>
        <v>479</v>
      </c>
      <c r="G96" s="7">
        <f t="shared" si="253"/>
        <v>466</v>
      </c>
      <c r="H96" s="7"/>
      <c r="I96" s="7">
        <f t="shared" si="254"/>
        <v>466</v>
      </c>
      <c r="J96" s="7">
        <f t="shared" si="255"/>
        <v>13</v>
      </c>
      <c r="K96" s="23">
        <v>1641217</v>
      </c>
      <c r="L96" s="7">
        <v>1641217</v>
      </c>
      <c r="O96" s="26">
        <v>700</v>
      </c>
      <c r="P96" s="26">
        <f t="shared" si="294"/>
        <v>326200</v>
      </c>
      <c r="Q96" s="23"/>
      <c r="R96" s="23"/>
      <c r="S96" s="23"/>
      <c r="T96" s="61">
        <f t="shared" si="256"/>
        <v>0</v>
      </c>
      <c r="U96" s="23">
        <v>10</v>
      </c>
      <c r="V96" s="23">
        <v>10</v>
      </c>
      <c r="W96" s="23">
        <f t="shared" si="295"/>
        <v>0</v>
      </c>
      <c r="X96" s="23">
        <f t="shared" si="257"/>
        <v>7000</v>
      </c>
      <c r="Y96" s="23">
        <v>70</v>
      </c>
      <c r="Z96" s="23">
        <v>70</v>
      </c>
      <c r="AA96" s="23">
        <f t="shared" si="321"/>
        <v>0</v>
      </c>
      <c r="AB96" s="23">
        <f t="shared" si="258"/>
        <v>49000</v>
      </c>
      <c r="AC96" s="23"/>
      <c r="AD96" s="23"/>
      <c r="AE96" s="23"/>
      <c r="AF96" s="23">
        <f t="shared" si="259"/>
        <v>0</v>
      </c>
      <c r="AG96" s="23"/>
      <c r="AH96" s="23"/>
      <c r="AI96" s="23"/>
      <c r="AJ96" s="23">
        <f t="shared" si="260"/>
        <v>0</v>
      </c>
      <c r="AK96" s="23"/>
      <c r="AL96" s="23"/>
      <c r="AM96" s="23"/>
      <c r="AN96" s="23">
        <f t="shared" si="261"/>
        <v>0</v>
      </c>
      <c r="AO96" s="23">
        <v>100</v>
      </c>
      <c r="AP96" s="23">
        <v>100</v>
      </c>
      <c r="AQ96" s="23">
        <f t="shared" si="296"/>
        <v>0</v>
      </c>
      <c r="AR96" s="23">
        <f t="shared" si="262"/>
        <v>70000</v>
      </c>
      <c r="AS96" s="23"/>
      <c r="AT96" s="23"/>
      <c r="AU96" s="23"/>
      <c r="AV96" s="23">
        <f t="shared" si="263"/>
        <v>0</v>
      </c>
      <c r="AW96" s="23"/>
      <c r="AX96" s="23"/>
      <c r="AY96" s="23"/>
      <c r="AZ96" s="23">
        <f t="shared" si="264"/>
        <v>0</v>
      </c>
      <c r="BA96" s="23"/>
      <c r="BB96" s="23"/>
      <c r="BC96" s="23"/>
      <c r="BD96" s="23">
        <f t="shared" si="265"/>
        <v>0</v>
      </c>
      <c r="BE96" s="23">
        <v>10</v>
      </c>
      <c r="BF96" s="23">
        <v>10</v>
      </c>
      <c r="BG96" s="23">
        <f t="shared" si="299"/>
        <v>0</v>
      </c>
      <c r="BH96" s="23">
        <f t="shared" si="266"/>
        <v>7000</v>
      </c>
      <c r="BI96" s="23"/>
      <c r="BJ96" s="23"/>
      <c r="BK96" s="23"/>
      <c r="BL96" s="23">
        <f t="shared" si="267"/>
        <v>0</v>
      </c>
      <c r="BM96" s="23"/>
      <c r="BN96" s="23"/>
      <c r="BO96" s="23"/>
      <c r="BP96" s="23">
        <f t="shared" si="268"/>
        <v>0</v>
      </c>
      <c r="BQ96" s="23"/>
      <c r="BR96" s="23"/>
      <c r="BS96" s="23"/>
      <c r="BT96" s="23">
        <f t="shared" si="269"/>
        <v>0</v>
      </c>
      <c r="BU96" s="23"/>
      <c r="BV96" s="23"/>
      <c r="BW96" s="23"/>
      <c r="BX96" s="23">
        <f t="shared" si="270"/>
        <v>0</v>
      </c>
      <c r="BY96" s="23"/>
      <c r="BZ96" s="23"/>
      <c r="CA96" s="23"/>
      <c r="CB96" s="23">
        <f t="shared" si="271"/>
        <v>0</v>
      </c>
      <c r="CC96" s="23"/>
      <c r="CD96" s="23"/>
      <c r="CE96" s="23"/>
      <c r="CF96" s="23">
        <f t="shared" si="272"/>
        <v>0</v>
      </c>
      <c r="CG96" s="23"/>
      <c r="CH96" s="23"/>
      <c r="CI96" s="23"/>
      <c r="CJ96" s="23">
        <f t="shared" si="273"/>
        <v>0</v>
      </c>
      <c r="CK96" s="23"/>
      <c r="CL96" s="23"/>
      <c r="CM96" s="23"/>
      <c r="CN96" s="23">
        <f t="shared" si="274"/>
        <v>0</v>
      </c>
      <c r="CO96" s="23"/>
      <c r="CP96" s="23"/>
      <c r="CQ96" s="23"/>
      <c r="CR96" s="23">
        <f t="shared" si="275"/>
        <v>0</v>
      </c>
      <c r="CS96" s="23">
        <v>10</v>
      </c>
      <c r="CT96" s="23">
        <v>5</v>
      </c>
      <c r="CU96" s="23">
        <f t="shared" si="307"/>
        <v>5</v>
      </c>
      <c r="CV96" s="23">
        <f t="shared" si="276"/>
        <v>3500</v>
      </c>
      <c r="CW96" s="23">
        <v>8</v>
      </c>
      <c r="CX96" s="23">
        <v>8</v>
      </c>
      <c r="CY96" s="23">
        <f t="shared" si="308"/>
        <v>0</v>
      </c>
      <c r="CZ96" s="23">
        <f t="shared" si="277"/>
        <v>5600</v>
      </c>
      <c r="DA96" s="23">
        <v>5</v>
      </c>
      <c r="DB96" s="23">
        <v>5</v>
      </c>
      <c r="DC96" s="23">
        <f t="shared" si="309"/>
        <v>0</v>
      </c>
      <c r="DD96" s="23">
        <f t="shared" si="278"/>
        <v>3500</v>
      </c>
      <c r="DE96" s="23">
        <v>10</v>
      </c>
      <c r="DF96" s="23">
        <v>10</v>
      </c>
      <c r="DG96" s="23">
        <f t="shared" si="331"/>
        <v>0</v>
      </c>
      <c r="DH96" s="23">
        <f t="shared" si="279"/>
        <v>7000</v>
      </c>
      <c r="DI96" s="23">
        <v>10</v>
      </c>
      <c r="DJ96" s="23">
        <v>2</v>
      </c>
      <c r="DK96" s="23">
        <f t="shared" si="310"/>
        <v>8</v>
      </c>
      <c r="DL96" s="23">
        <f t="shared" si="280"/>
        <v>1400</v>
      </c>
      <c r="DM96" s="23">
        <v>40</v>
      </c>
      <c r="DN96" s="23">
        <v>40</v>
      </c>
      <c r="DO96" s="23">
        <f t="shared" si="311"/>
        <v>0</v>
      </c>
      <c r="DP96" s="23">
        <f t="shared" si="281"/>
        <v>28000</v>
      </c>
      <c r="DQ96" s="23">
        <v>40</v>
      </c>
      <c r="DR96" s="23">
        <v>40</v>
      </c>
      <c r="DS96" s="23">
        <f t="shared" si="312"/>
        <v>0</v>
      </c>
      <c r="DT96" s="23">
        <f t="shared" si="282"/>
        <v>28000</v>
      </c>
      <c r="DU96" s="23">
        <v>40</v>
      </c>
      <c r="DV96" s="23">
        <v>40</v>
      </c>
      <c r="DW96" s="23">
        <f t="shared" si="313"/>
        <v>0</v>
      </c>
      <c r="DX96" s="23">
        <f t="shared" si="283"/>
        <v>28000</v>
      </c>
      <c r="DY96" s="23"/>
      <c r="DZ96" s="23"/>
      <c r="EA96" s="23">
        <f t="shared" si="324"/>
        <v>0</v>
      </c>
      <c r="EB96" s="23">
        <f t="shared" si="284"/>
        <v>0</v>
      </c>
      <c r="EC96" s="23"/>
      <c r="ED96" s="23"/>
      <c r="EE96" s="23"/>
      <c r="EF96" s="23">
        <f t="shared" si="285"/>
        <v>0</v>
      </c>
      <c r="EG96" s="23">
        <v>16</v>
      </c>
      <c r="EH96" s="23">
        <v>16</v>
      </c>
      <c r="EI96" s="23">
        <f t="shared" si="314"/>
        <v>0</v>
      </c>
      <c r="EJ96" s="23">
        <f t="shared" si="286"/>
        <v>11200</v>
      </c>
      <c r="EK96" s="23"/>
      <c r="EL96" s="23"/>
      <c r="EM96" s="23"/>
      <c r="EN96" s="23">
        <f t="shared" si="287"/>
        <v>0</v>
      </c>
      <c r="EO96" s="23"/>
      <c r="EP96" s="23"/>
      <c r="EQ96" s="23"/>
      <c r="ER96" s="23">
        <f t="shared" si="288"/>
        <v>0</v>
      </c>
      <c r="ES96" s="23">
        <v>20</v>
      </c>
      <c r="ET96" s="23">
        <v>20</v>
      </c>
      <c r="EU96" s="23">
        <f t="shared" si="317"/>
        <v>0</v>
      </c>
      <c r="EV96" s="23">
        <f t="shared" si="289"/>
        <v>14000</v>
      </c>
      <c r="EW96" s="23"/>
      <c r="EX96" s="23"/>
      <c r="EY96" s="23"/>
      <c r="EZ96" s="23">
        <f t="shared" si="290"/>
        <v>0</v>
      </c>
      <c r="FA96" s="23">
        <v>50</v>
      </c>
      <c r="FB96" s="23">
        <v>50</v>
      </c>
      <c r="FC96" s="23">
        <f t="shared" si="318"/>
        <v>0</v>
      </c>
      <c r="FD96" s="23">
        <f t="shared" si="291"/>
        <v>35000</v>
      </c>
      <c r="FE96" s="23"/>
      <c r="FF96" s="23"/>
      <c r="FG96" s="23"/>
      <c r="FH96" s="23">
        <f t="shared" si="292"/>
        <v>0</v>
      </c>
      <c r="FI96" s="23">
        <v>40</v>
      </c>
      <c r="FJ96" s="23">
        <v>40</v>
      </c>
      <c r="FK96" s="23">
        <f t="shared" si="320"/>
        <v>0</v>
      </c>
      <c r="FL96" s="23">
        <f t="shared" si="293"/>
        <v>28000</v>
      </c>
    </row>
    <row r="97" spans="1:168" ht="24" x14ac:dyDescent="0.15">
      <c r="A97" s="7">
        <v>78</v>
      </c>
      <c r="B97" s="10">
        <v>4291300</v>
      </c>
      <c r="C97" s="9" t="s">
        <v>120</v>
      </c>
      <c r="D97" s="28" t="s">
        <v>121</v>
      </c>
      <c r="E97" s="8">
        <v>0</v>
      </c>
      <c r="F97" s="7">
        <f t="shared" si="252"/>
        <v>453</v>
      </c>
      <c r="G97" s="7">
        <f t="shared" si="253"/>
        <v>445</v>
      </c>
      <c r="H97" s="7"/>
      <c r="I97" s="7">
        <f t="shared" si="254"/>
        <v>445</v>
      </c>
      <c r="J97" s="7">
        <f t="shared" si="255"/>
        <v>8</v>
      </c>
      <c r="K97" s="10">
        <v>42291613</v>
      </c>
      <c r="L97" s="7">
        <v>1820088</v>
      </c>
      <c r="O97" s="26">
        <v>1500</v>
      </c>
      <c r="P97" s="26">
        <f t="shared" si="294"/>
        <v>667500</v>
      </c>
      <c r="Q97" s="23">
        <v>30</v>
      </c>
      <c r="R97" s="23">
        <v>30</v>
      </c>
      <c r="S97" s="23">
        <f>Q97-R97</f>
        <v>0</v>
      </c>
      <c r="T97" s="61">
        <f t="shared" si="256"/>
        <v>45000</v>
      </c>
      <c r="U97" s="23">
        <v>20</v>
      </c>
      <c r="V97" s="23">
        <v>20</v>
      </c>
      <c r="W97" s="23">
        <f t="shared" si="295"/>
        <v>0</v>
      </c>
      <c r="X97" s="23">
        <f t="shared" si="257"/>
        <v>30000</v>
      </c>
      <c r="Y97" s="23"/>
      <c r="Z97" s="23"/>
      <c r="AA97" s="23"/>
      <c r="AB97" s="23">
        <f t="shared" si="258"/>
        <v>0</v>
      </c>
      <c r="AC97" s="23"/>
      <c r="AD97" s="23"/>
      <c r="AE97" s="23"/>
      <c r="AF97" s="23">
        <f t="shared" si="259"/>
        <v>0</v>
      </c>
      <c r="AG97" s="23"/>
      <c r="AH97" s="23"/>
      <c r="AI97" s="23"/>
      <c r="AJ97" s="23">
        <f t="shared" si="260"/>
        <v>0</v>
      </c>
      <c r="AK97" s="23"/>
      <c r="AL97" s="23"/>
      <c r="AM97" s="23"/>
      <c r="AN97" s="23">
        <f t="shared" si="261"/>
        <v>0</v>
      </c>
      <c r="AO97" s="23">
        <v>25</v>
      </c>
      <c r="AP97" s="23">
        <v>25</v>
      </c>
      <c r="AQ97" s="23">
        <f t="shared" si="296"/>
        <v>0</v>
      </c>
      <c r="AR97" s="23">
        <f t="shared" si="262"/>
        <v>37500</v>
      </c>
      <c r="AS97" s="23">
        <v>60</v>
      </c>
      <c r="AT97" s="23">
        <v>60</v>
      </c>
      <c r="AU97" s="23">
        <f t="shared" si="297"/>
        <v>0</v>
      </c>
      <c r="AV97" s="23">
        <f t="shared" si="263"/>
        <v>90000</v>
      </c>
      <c r="AW97" s="23">
        <v>40</v>
      </c>
      <c r="AX97" s="23">
        <v>40</v>
      </c>
      <c r="AY97" s="23">
        <f t="shared" si="298"/>
        <v>0</v>
      </c>
      <c r="AZ97" s="23">
        <f t="shared" si="264"/>
        <v>60000</v>
      </c>
      <c r="BA97" s="23"/>
      <c r="BB97" s="23"/>
      <c r="BC97" s="23"/>
      <c r="BD97" s="23">
        <f t="shared" si="265"/>
        <v>0</v>
      </c>
      <c r="BE97" s="23">
        <v>40</v>
      </c>
      <c r="BF97" s="23">
        <v>40</v>
      </c>
      <c r="BG97" s="23">
        <f t="shared" si="299"/>
        <v>0</v>
      </c>
      <c r="BH97" s="23">
        <f t="shared" si="266"/>
        <v>60000</v>
      </c>
      <c r="BI97" s="23"/>
      <c r="BJ97" s="23"/>
      <c r="BK97" s="23"/>
      <c r="BL97" s="23">
        <f t="shared" si="267"/>
        <v>0</v>
      </c>
      <c r="BM97" s="23"/>
      <c r="BN97" s="23"/>
      <c r="BO97" s="23"/>
      <c r="BP97" s="23">
        <f t="shared" si="268"/>
        <v>0</v>
      </c>
      <c r="BQ97" s="23"/>
      <c r="BR97" s="23"/>
      <c r="BS97" s="23"/>
      <c r="BT97" s="23">
        <f t="shared" si="269"/>
        <v>0</v>
      </c>
      <c r="BU97" s="23"/>
      <c r="BV97" s="23"/>
      <c r="BW97" s="23"/>
      <c r="BX97" s="23">
        <f t="shared" si="270"/>
        <v>0</v>
      </c>
      <c r="BY97" s="23">
        <v>2</v>
      </c>
      <c r="BZ97" s="23">
        <v>2</v>
      </c>
      <c r="CA97" s="23">
        <f t="shared" si="322"/>
        <v>0</v>
      </c>
      <c r="CB97" s="23">
        <f t="shared" si="271"/>
        <v>3000</v>
      </c>
      <c r="CC97" s="23"/>
      <c r="CD97" s="23"/>
      <c r="CE97" s="23"/>
      <c r="CF97" s="23">
        <f t="shared" si="272"/>
        <v>0</v>
      </c>
      <c r="CG97" s="23"/>
      <c r="CH97" s="23"/>
      <c r="CI97" s="23"/>
      <c r="CJ97" s="23">
        <f t="shared" si="273"/>
        <v>0</v>
      </c>
      <c r="CK97" s="23"/>
      <c r="CL97" s="23"/>
      <c r="CM97" s="23"/>
      <c r="CN97" s="23">
        <f t="shared" si="274"/>
        <v>0</v>
      </c>
      <c r="CO97" s="23"/>
      <c r="CP97" s="23"/>
      <c r="CQ97" s="23"/>
      <c r="CR97" s="23">
        <f t="shared" si="275"/>
        <v>0</v>
      </c>
      <c r="CS97" s="23"/>
      <c r="CT97" s="23"/>
      <c r="CU97" s="23"/>
      <c r="CV97" s="23">
        <f t="shared" si="276"/>
        <v>0</v>
      </c>
      <c r="CW97" s="23"/>
      <c r="CX97" s="23"/>
      <c r="CY97" s="23"/>
      <c r="CZ97" s="23">
        <f t="shared" si="277"/>
        <v>0</v>
      </c>
      <c r="DA97" s="23"/>
      <c r="DB97" s="23"/>
      <c r="DC97" s="23"/>
      <c r="DD97" s="23">
        <f t="shared" si="278"/>
        <v>0</v>
      </c>
      <c r="DE97" s="23"/>
      <c r="DF97" s="23"/>
      <c r="DG97" s="23"/>
      <c r="DH97" s="23">
        <f t="shared" si="279"/>
        <v>0</v>
      </c>
      <c r="DI97" s="23">
        <v>10</v>
      </c>
      <c r="DJ97" s="23">
        <v>2</v>
      </c>
      <c r="DK97" s="23">
        <f t="shared" si="310"/>
        <v>8</v>
      </c>
      <c r="DL97" s="23">
        <f t="shared" si="280"/>
        <v>3000</v>
      </c>
      <c r="DM97" s="23">
        <v>8</v>
      </c>
      <c r="DN97" s="23">
        <v>8</v>
      </c>
      <c r="DO97" s="23">
        <f t="shared" si="311"/>
        <v>0</v>
      </c>
      <c r="DP97" s="23">
        <f t="shared" si="281"/>
        <v>12000</v>
      </c>
      <c r="DQ97" s="23">
        <v>4</v>
      </c>
      <c r="DR97" s="23">
        <v>4</v>
      </c>
      <c r="DS97" s="23">
        <f t="shared" si="312"/>
        <v>0</v>
      </c>
      <c r="DT97" s="23">
        <f t="shared" si="282"/>
        <v>6000</v>
      </c>
      <c r="DU97" s="23">
        <v>4</v>
      </c>
      <c r="DV97" s="23">
        <v>4</v>
      </c>
      <c r="DW97" s="23">
        <f t="shared" si="313"/>
        <v>0</v>
      </c>
      <c r="DX97" s="23">
        <f t="shared" si="283"/>
        <v>6000</v>
      </c>
      <c r="DY97" s="23">
        <v>20</v>
      </c>
      <c r="DZ97" s="23">
        <v>20</v>
      </c>
      <c r="EA97" s="23">
        <f t="shared" si="324"/>
        <v>0</v>
      </c>
      <c r="EB97" s="23">
        <f t="shared" si="284"/>
        <v>30000</v>
      </c>
      <c r="EC97" s="23">
        <v>35</v>
      </c>
      <c r="ED97" s="23">
        <v>35</v>
      </c>
      <c r="EE97" s="23">
        <f t="shared" si="325"/>
        <v>0</v>
      </c>
      <c r="EF97" s="23">
        <f t="shared" si="285"/>
        <v>52500</v>
      </c>
      <c r="EG97" s="23"/>
      <c r="EH97" s="23"/>
      <c r="EI97" s="23"/>
      <c r="EJ97" s="23">
        <f t="shared" si="286"/>
        <v>0</v>
      </c>
      <c r="EK97" s="23">
        <v>55</v>
      </c>
      <c r="EL97" s="23">
        <v>55</v>
      </c>
      <c r="EM97" s="23">
        <f t="shared" si="315"/>
        <v>0</v>
      </c>
      <c r="EN97" s="23">
        <f t="shared" si="287"/>
        <v>82500</v>
      </c>
      <c r="EO97" s="23"/>
      <c r="EP97" s="23"/>
      <c r="EQ97" s="23"/>
      <c r="ER97" s="23">
        <f t="shared" si="288"/>
        <v>0</v>
      </c>
      <c r="ES97" s="23">
        <v>10</v>
      </c>
      <c r="ET97" s="23">
        <v>10</v>
      </c>
      <c r="EU97" s="23">
        <f t="shared" si="317"/>
        <v>0</v>
      </c>
      <c r="EV97" s="23">
        <f t="shared" si="289"/>
        <v>15000</v>
      </c>
      <c r="EW97" s="23">
        <v>60</v>
      </c>
      <c r="EX97" s="23">
        <v>60</v>
      </c>
      <c r="EY97" s="23">
        <f t="shared" si="326"/>
        <v>0</v>
      </c>
      <c r="EZ97" s="23">
        <f t="shared" si="290"/>
        <v>90000</v>
      </c>
      <c r="FA97" s="23"/>
      <c r="FB97" s="23"/>
      <c r="FC97" s="23"/>
      <c r="FD97" s="23">
        <f t="shared" si="291"/>
        <v>0</v>
      </c>
      <c r="FE97" s="23"/>
      <c r="FF97" s="23"/>
      <c r="FG97" s="23"/>
      <c r="FH97" s="23">
        <f t="shared" si="292"/>
        <v>0</v>
      </c>
      <c r="FI97" s="23">
        <v>30</v>
      </c>
      <c r="FJ97" s="23">
        <v>30</v>
      </c>
      <c r="FK97" s="23">
        <f t="shared" si="320"/>
        <v>0</v>
      </c>
      <c r="FL97" s="23">
        <f t="shared" si="293"/>
        <v>45000</v>
      </c>
    </row>
    <row r="98" spans="1:168" ht="24" x14ac:dyDescent="0.15">
      <c r="A98" s="7">
        <v>79</v>
      </c>
      <c r="B98" s="10">
        <v>4291300</v>
      </c>
      <c r="C98" s="9" t="s">
        <v>122</v>
      </c>
      <c r="D98" s="28" t="s">
        <v>121</v>
      </c>
      <c r="E98" s="8">
        <v>0</v>
      </c>
      <c r="F98" s="7">
        <f t="shared" si="252"/>
        <v>111</v>
      </c>
      <c r="G98" s="7">
        <f t="shared" si="253"/>
        <v>103</v>
      </c>
      <c r="H98" s="7"/>
      <c r="I98" s="7">
        <f t="shared" si="254"/>
        <v>103</v>
      </c>
      <c r="J98" s="7">
        <f t="shared" si="255"/>
        <v>8</v>
      </c>
      <c r="K98" s="10">
        <v>42291613</v>
      </c>
      <c r="L98" s="7">
        <v>1820089</v>
      </c>
      <c r="O98" s="26">
        <v>600</v>
      </c>
      <c r="P98" s="26">
        <f t="shared" si="294"/>
        <v>61800</v>
      </c>
      <c r="Q98" s="23"/>
      <c r="R98" s="23"/>
      <c r="S98" s="23"/>
      <c r="T98" s="61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>
        <f t="shared" si="260"/>
        <v>0</v>
      </c>
      <c r="AK98" s="23"/>
      <c r="AL98" s="23"/>
      <c r="AM98" s="23"/>
      <c r="AN98" s="23">
        <f t="shared" si="261"/>
        <v>0</v>
      </c>
      <c r="AO98" s="23"/>
      <c r="AP98" s="23"/>
      <c r="AQ98" s="23"/>
      <c r="AR98" s="23">
        <f t="shared" si="262"/>
        <v>0</v>
      </c>
      <c r="AS98" s="23"/>
      <c r="AT98" s="23"/>
      <c r="AU98" s="23"/>
      <c r="AV98" s="23">
        <f t="shared" si="263"/>
        <v>0</v>
      </c>
      <c r="AW98" s="23"/>
      <c r="AX98" s="23"/>
      <c r="AY98" s="23"/>
      <c r="AZ98" s="23">
        <f t="shared" si="264"/>
        <v>0</v>
      </c>
      <c r="BA98" s="23"/>
      <c r="BB98" s="23"/>
      <c r="BC98" s="23"/>
      <c r="BD98" s="23">
        <f t="shared" si="265"/>
        <v>0</v>
      </c>
      <c r="BE98" s="23">
        <v>40</v>
      </c>
      <c r="BF98" s="23">
        <v>40</v>
      </c>
      <c r="BG98" s="23">
        <f t="shared" si="299"/>
        <v>0</v>
      </c>
      <c r="BH98" s="23">
        <f t="shared" si="266"/>
        <v>24000</v>
      </c>
      <c r="BI98" s="23"/>
      <c r="BJ98" s="23"/>
      <c r="BK98" s="23"/>
      <c r="BL98" s="23">
        <f t="shared" si="267"/>
        <v>0</v>
      </c>
      <c r="BM98" s="23"/>
      <c r="BN98" s="23"/>
      <c r="BO98" s="23"/>
      <c r="BP98" s="23">
        <f t="shared" si="268"/>
        <v>0</v>
      </c>
      <c r="BQ98" s="23"/>
      <c r="BR98" s="23"/>
      <c r="BS98" s="23"/>
      <c r="BT98" s="23">
        <f t="shared" si="269"/>
        <v>0</v>
      </c>
      <c r="BU98" s="23"/>
      <c r="BV98" s="23"/>
      <c r="BW98" s="23"/>
      <c r="BX98" s="23">
        <f t="shared" si="270"/>
        <v>0</v>
      </c>
      <c r="BY98" s="23"/>
      <c r="BZ98" s="23"/>
      <c r="CA98" s="23"/>
      <c r="CB98" s="23">
        <f t="shared" si="271"/>
        <v>0</v>
      </c>
      <c r="CC98" s="23"/>
      <c r="CD98" s="23"/>
      <c r="CE98" s="23"/>
      <c r="CF98" s="23">
        <f t="shared" si="272"/>
        <v>0</v>
      </c>
      <c r="CG98" s="23"/>
      <c r="CH98" s="23"/>
      <c r="CI98" s="23"/>
      <c r="CJ98" s="23">
        <f t="shared" si="273"/>
        <v>0</v>
      </c>
      <c r="CK98" s="23"/>
      <c r="CL98" s="23"/>
      <c r="CM98" s="23"/>
      <c r="CN98" s="23">
        <f t="shared" si="274"/>
        <v>0</v>
      </c>
      <c r="CO98" s="23"/>
      <c r="CP98" s="23"/>
      <c r="CQ98" s="23"/>
      <c r="CR98" s="23">
        <f t="shared" si="275"/>
        <v>0</v>
      </c>
      <c r="CS98" s="23"/>
      <c r="CT98" s="23"/>
      <c r="CU98" s="23"/>
      <c r="CV98" s="23">
        <f t="shared" si="276"/>
        <v>0</v>
      </c>
      <c r="CW98" s="23"/>
      <c r="CX98" s="23"/>
      <c r="CY98" s="23"/>
      <c r="CZ98" s="23">
        <f t="shared" si="277"/>
        <v>0</v>
      </c>
      <c r="DA98" s="23"/>
      <c r="DB98" s="23"/>
      <c r="DC98" s="23"/>
      <c r="DD98" s="23">
        <f t="shared" si="278"/>
        <v>0</v>
      </c>
      <c r="DE98" s="23">
        <v>4</v>
      </c>
      <c r="DF98" s="23">
        <v>4</v>
      </c>
      <c r="DG98" s="23">
        <f t="shared" si="331"/>
        <v>0</v>
      </c>
      <c r="DH98" s="23">
        <f t="shared" si="279"/>
        <v>2400</v>
      </c>
      <c r="DI98" s="23">
        <v>10</v>
      </c>
      <c r="DJ98" s="23">
        <v>2</v>
      </c>
      <c r="DK98" s="23">
        <f t="shared" si="310"/>
        <v>8</v>
      </c>
      <c r="DL98" s="23">
        <f t="shared" si="280"/>
        <v>1200</v>
      </c>
      <c r="DM98" s="23"/>
      <c r="DN98" s="23"/>
      <c r="DO98" s="23"/>
      <c r="DP98" s="23">
        <f t="shared" si="281"/>
        <v>0</v>
      </c>
      <c r="DQ98" s="23"/>
      <c r="DR98" s="23"/>
      <c r="DS98" s="23"/>
      <c r="DT98" s="23">
        <f t="shared" si="282"/>
        <v>0</v>
      </c>
      <c r="DU98" s="23"/>
      <c r="DV98" s="23"/>
      <c r="DW98" s="23"/>
      <c r="DX98" s="23">
        <f t="shared" si="283"/>
        <v>0</v>
      </c>
      <c r="DY98" s="23"/>
      <c r="DZ98" s="23"/>
      <c r="EA98" s="23"/>
      <c r="EB98" s="23">
        <f t="shared" si="284"/>
        <v>0</v>
      </c>
      <c r="EC98" s="23">
        <v>32</v>
      </c>
      <c r="ED98" s="23">
        <v>32</v>
      </c>
      <c r="EE98" s="23">
        <f t="shared" si="325"/>
        <v>0</v>
      </c>
      <c r="EF98" s="23">
        <f t="shared" si="285"/>
        <v>19200</v>
      </c>
      <c r="EG98" s="23"/>
      <c r="EH98" s="23"/>
      <c r="EI98" s="23"/>
      <c r="EJ98" s="23">
        <f t="shared" si="286"/>
        <v>0</v>
      </c>
      <c r="EK98" s="23"/>
      <c r="EL98" s="23"/>
      <c r="EM98" s="23"/>
      <c r="EN98" s="23">
        <f t="shared" si="287"/>
        <v>0</v>
      </c>
      <c r="EO98" s="23"/>
      <c r="EP98" s="23"/>
      <c r="EQ98" s="23"/>
      <c r="ER98" s="23">
        <f t="shared" si="288"/>
        <v>0</v>
      </c>
      <c r="ES98" s="23"/>
      <c r="ET98" s="23"/>
      <c r="EU98" s="23"/>
      <c r="EV98" s="23">
        <f t="shared" si="289"/>
        <v>0</v>
      </c>
      <c r="EW98" s="23"/>
      <c r="EX98" s="23"/>
      <c r="EY98" s="23"/>
      <c r="EZ98" s="23">
        <f t="shared" si="290"/>
        <v>0</v>
      </c>
      <c r="FA98" s="23"/>
      <c r="FB98" s="23"/>
      <c r="FC98" s="23"/>
      <c r="FD98" s="23">
        <f t="shared" si="291"/>
        <v>0</v>
      </c>
      <c r="FE98" s="23"/>
      <c r="FF98" s="23"/>
      <c r="FG98" s="23"/>
      <c r="FH98" s="23">
        <f t="shared" si="292"/>
        <v>0</v>
      </c>
      <c r="FI98" s="23">
        <v>25</v>
      </c>
      <c r="FJ98" s="23">
        <v>25</v>
      </c>
      <c r="FK98" s="23">
        <f t="shared" si="320"/>
        <v>0</v>
      </c>
      <c r="FL98" s="23">
        <f t="shared" si="293"/>
        <v>15000</v>
      </c>
    </row>
    <row r="99" spans="1:168" ht="24" x14ac:dyDescent="0.15">
      <c r="A99" s="7">
        <v>80</v>
      </c>
      <c r="B99" s="8">
        <v>4291305</v>
      </c>
      <c r="C99" s="9" t="s">
        <v>123</v>
      </c>
      <c r="D99" s="10" t="s">
        <v>14</v>
      </c>
      <c r="E99" s="8">
        <v>0</v>
      </c>
      <c r="F99" s="7">
        <f t="shared" si="252"/>
        <v>967</v>
      </c>
      <c r="G99" s="7">
        <f t="shared" si="253"/>
        <v>943</v>
      </c>
      <c r="H99" s="7"/>
      <c r="I99" s="7">
        <f t="shared" si="254"/>
        <v>943</v>
      </c>
      <c r="J99" s="7">
        <f t="shared" si="255"/>
        <v>24</v>
      </c>
      <c r="K99" s="10">
        <v>44121600</v>
      </c>
      <c r="L99" s="7">
        <v>1498999</v>
      </c>
      <c r="O99" s="26">
        <v>600</v>
      </c>
      <c r="P99" s="26">
        <f t="shared" si="294"/>
        <v>565800</v>
      </c>
      <c r="Q99" s="23">
        <v>70</v>
      </c>
      <c r="R99" s="23">
        <v>70</v>
      </c>
      <c r="S99" s="23">
        <f>Q99-R99</f>
        <v>0</v>
      </c>
      <c r="T99" s="61">
        <f>R99*O99</f>
        <v>42000</v>
      </c>
      <c r="U99" s="23">
        <v>40</v>
      </c>
      <c r="V99" s="23">
        <v>40</v>
      </c>
      <c r="W99" s="23">
        <f t="shared" si="295"/>
        <v>0</v>
      </c>
      <c r="X99" s="23">
        <f>V99*O99</f>
        <v>24000</v>
      </c>
      <c r="Y99" s="23">
        <v>40</v>
      </c>
      <c r="Z99" s="23">
        <v>40</v>
      </c>
      <c r="AA99" s="23">
        <f t="shared" si="321"/>
        <v>0</v>
      </c>
      <c r="AB99" s="23">
        <f>Z99*O99</f>
        <v>24000</v>
      </c>
      <c r="AC99" s="23">
        <v>30</v>
      </c>
      <c r="AD99" s="23">
        <v>30</v>
      </c>
      <c r="AE99" s="23">
        <f t="shared" si="327"/>
        <v>0</v>
      </c>
      <c r="AF99" s="23">
        <f>AD99*O99</f>
        <v>18000</v>
      </c>
      <c r="AG99" s="23">
        <v>70</v>
      </c>
      <c r="AH99" s="23">
        <v>70</v>
      </c>
      <c r="AI99" s="23">
        <f t="shared" si="328"/>
        <v>0</v>
      </c>
      <c r="AJ99" s="23">
        <f t="shared" si="260"/>
        <v>42000</v>
      </c>
      <c r="AK99" s="23">
        <v>80</v>
      </c>
      <c r="AL99" s="23">
        <v>80</v>
      </c>
      <c r="AM99" s="23">
        <f t="shared" si="329"/>
        <v>0</v>
      </c>
      <c r="AN99" s="23">
        <f t="shared" si="261"/>
        <v>48000</v>
      </c>
      <c r="AO99" s="23">
        <v>30</v>
      </c>
      <c r="AP99" s="23">
        <v>30</v>
      </c>
      <c r="AQ99" s="23">
        <f t="shared" si="296"/>
        <v>0</v>
      </c>
      <c r="AR99" s="23">
        <f t="shared" si="262"/>
        <v>18000</v>
      </c>
      <c r="AS99" s="23">
        <v>92</v>
      </c>
      <c r="AT99" s="23">
        <v>92</v>
      </c>
      <c r="AU99" s="23">
        <f t="shared" si="297"/>
        <v>0</v>
      </c>
      <c r="AV99" s="23">
        <f t="shared" si="263"/>
        <v>55200</v>
      </c>
      <c r="AW99" s="23">
        <v>40</v>
      </c>
      <c r="AX99" s="23">
        <v>40</v>
      </c>
      <c r="AY99" s="23">
        <f t="shared" si="298"/>
        <v>0</v>
      </c>
      <c r="AZ99" s="23">
        <f t="shared" si="264"/>
        <v>24000</v>
      </c>
      <c r="BA99" s="23"/>
      <c r="BB99" s="23"/>
      <c r="BC99" s="23"/>
      <c r="BD99" s="23">
        <f t="shared" si="265"/>
        <v>0</v>
      </c>
      <c r="BE99" s="23">
        <v>31</v>
      </c>
      <c r="BF99" s="23">
        <v>31</v>
      </c>
      <c r="BG99" s="23">
        <f t="shared" si="299"/>
        <v>0</v>
      </c>
      <c r="BH99" s="23">
        <f t="shared" si="266"/>
        <v>18600</v>
      </c>
      <c r="BI99" s="23"/>
      <c r="BJ99" s="23"/>
      <c r="BK99" s="23"/>
      <c r="BL99" s="23">
        <f t="shared" si="267"/>
        <v>0</v>
      </c>
      <c r="BM99" s="23"/>
      <c r="BN99" s="23"/>
      <c r="BO99" s="23"/>
      <c r="BP99" s="23">
        <f t="shared" si="268"/>
        <v>0</v>
      </c>
      <c r="BQ99" s="23"/>
      <c r="BR99" s="23"/>
      <c r="BS99" s="23"/>
      <c r="BT99" s="23">
        <f t="shared" si="269"/>
        <v>0</v>
      </c>
      <c r="BU99" s="23"/>
      <c r="BV99" s="23"/>
      <c r="BW99" s="23"/>
      <c r="BX99" s="23">
        <f t="shared" si="270"/>
        <v>0</v>
      </c>
      <c r="BY99" s="23"/>
      <c r="BZ99" s="23"/>
      <c r="CA99" s="23"/>
      <c r="CB99" s="23">
        <f t="shared" si="271"/>
        <v>0</v>
      </c>
      <c r="CC99" s="23"/>
      <c r="CD99" s="23"/>
      <c r="CE99" s="23"/>
      <c r="CF99" s="23">
        <f t="shared" si="272"/>
        <v>0</v>
      </c>
      <c r="CG99" s="23"/>
      <c r="CH99" s="23"/>
      <c r="CI99" s="23"/>
      <c r="CJ99" s="23">
        <f t="shared" si="273"/>
        <v>0</v>
      </c>
      <c r="CK99" s="23"/>
      <c r="CL99" s="23"/>
      <c r="CM99" s="23"/>
      <c r="CN99" s="23">
        <f t="shared" si="274"/>
        <v>0</v>
      </c>
      <c r="CO99" s="23">
        <v>25</v>
      </c>
      <c r="CP99" s="23">
        <v>1</v>
      </c>
      <c r="CQ99" s="23">
        <f t="shared" si="306"/>
        <v>24</v>
      </c>
      <c r="CR99" s="23">
        <f t="shared" si="275"/>
        <v>600</v>
      </c>
      <c r="CS99" s="23">
        <v>15</v>
      </c>
      <c r="CT99" s="23">
        <v>15</v>
      </c>
      <c r="CU99" s="23">
        <f t="shared" si="307"/>
        <v>0</v>
      </c>
      <c r="CV99" s="23">
        <f t="shared" si="276"/>
        <v>9000</v>
      </c>
      <c r="CW99" s="23"/>
      <c r="CX99" s="23"/>
      <c r="CY99" s="23"/>
      <c r="CZ99" s="23">
        <f t="shared" si="277"/>
        <v>0</v>
      </c>
      <c r="DA99" s="23"/>
      <c r="DB99" s="23"/>
      <c r="DC99" s="23"/>
      <c r="DD99" s="23">
        <f t="shared" si="278"/>
        <v>0</v>
      </c>
      <c r="DE99" s="23">
        <v>6</v>
      </c>
      <c r="DF99" s="23">
        <v>6</v>
      </c>
      <c r="DG99" s="23">
        <f t="shared" si="331"/>
        <v>0</v>
      </c>
      <c r="DH99" s="23">
        <f t="shared" si="279"/>
        <v>3600</v>
      </c>
      <c r="DI99" s="23">
        <v>10</v>
      </c>
      <c r="DJ99" s="23">
        <v>10</v>
      </c>
      <c r="DK99" s="23">
        <f t="shared" si="310"/>
        <v>0</v>
      </c>
      <c r="DL99" s="23">
        <f t="shared" si="280"/>
        <v>6000</v>
      </c>
      <c r="DM99" s="23">
        <v>40</v>
      </c>
      <c r="DN99" s="23">
        <v>40</v>
      </c>
      <c r="DO99" s="23">
        <f t="shared" si="311"/>
        <v>0</v>
      </c>
      <c r="DP99" s="23">
        <f t="shared" si="281"/>
        <v>24000</v>
      </c>
      <c r="DQ99" s="23">
        <v>25</v>
      </c>
      <c r="DR99" s="23">
        <v>25</v>
      </c>
      <c r="DS99" s="23">
        <f t="shared" si="312"/>
        <v>0</v>
      </c>
      <c r="DT99" s="23">
        <f t="shared" si="282"/>
        <v>15000</v>
      </c>
      <c r="DU99" s="23">
        <v>25</v>
      </c>
      <c r="DV99" s="23">
        <v>25</v>
      </c>
      <c r="DW99" s="23">
        <f t="shared" si="313"/>
        <v>0</v>
      </c>
      <c r="DX99" s="23">
        <f t="shared" si="283"/>
        <v>15000</v>
      </c>
      <c r="DY99" s="23">
        <v>50</v>
      </c>
      <c r="DZ99" s="23">
        <v>50</v>
      </c>
      <c r="EA99" s="23">
        <f t="shared" si="324"/>
        <v>0</v>
      </c>
      <c r="EB99" s="23">
        <f t="shared" si="284"/>
        <v>30000</v>
      </c>
      <c r="EC99" s="23">
        <v>80</v>
      </c>
      <c r="ED99" s="23">
        <v>80</v>
      </c>
      <c r="EE99" s="23">
        <f t="shared" si="325"/>
        <v>0</v>
      </c>
      <c r="EF99" s="23">
        <f t="shared" si="285"/>
        <v>48000</v>
      </c>
      <c r="EG99" s="23">
        <v>30</v>
      </c>
      <c r="EH99" s="23">
        <v>30</v>
      </c>
      <c r="EI99" s="23">
        <f t="shared" si="314"/>
        <v>0</v>
      </c>
      <c r="EJ99" s="23">
        <f t="shared" si="286"/>
        <v>18000</v>
      </c>
      <c r="EK99" s="23"/>
      <c r="EL99" s="23"/>
      <c r="EM99" s="23"/>
      <c r="EN99" s="23">
        <f t="shared" si="287"/>
        <v>0</v>
      </c>
      <c r="EO99" s="23">
        <v>18</v>
      </c>
      <c r="EP99" s="23">
        <v>18</v>
      </c>
      <c r="EQ99" s="23">
        <f t="shared" si="316"/>
        <v>0</v>
      </c>
      <c r="ER99" s="23">
        <f t="shared" si="288"/>
        <v>10800</v>
      </c>
      <c r="ES99" s="23"/>
      <c r="ET99" s="23"/>
      <c r="EU99" s="23"/>
      <c r="EV99" s="23">
        <f t="shared" si="289"/>
        <v>0</v>
      </c>
      <c r="EW99" s="23">
        <v>120</v>
      </c>
      <c r="EX99" s="23">
        <v>120</v>
      </c>
      <c r="EY99" s="23">
        <f t="shared" si="326"/>
        <v>0</v>
      </c>
      <c r="EZ99" s="23">
        <f t="shared" si="290"/>
        <v>72000</v>
      </c>
      <c r="FA99" s="23"/>
      <c r="FB99" s="23"/>
      <c r="FC99" s="23"/>
      <c r="FD99" s="23">
        <f t="shared" si="291"/>
        <v>0</v>
      </c>
      <c r="FE99" s="23"/>
      <c r="FF99" s="23"/>
      <c r="FG99" s="23"/>
      <c r="FH99" s="23">
        <f t="shared" si="292"/>
        <v>0</v>
      </c>
      <c r="FI99" s="23"/>
      <c r="FJ99" s="23"/>
      <c r="FK99" s="23"/>
      <c r="FL99" s="23">
        <f t="shared" si="293"/>
        <v>0</v>
      </c>
    </row>
    <row r="100" spans="1:168" ht="24" x14ac:dyDescent="0.15">
      <c r="A100" s="7">
        <v>81</v>
      </c>
      <c r="B100" s="8">
        <v>4299504</v>
      </c>
      <c r="C100" s="9" t="s">
        <v>124</v>
      </c>
      <c r="D100" s="10" t="s">
        <v>125</v>
      </c>
      <c r="E100" s="8">
        <v>0</v>
      </c>
      <c r="F100" s="7">
        <f t="shared" si="252"/>
        <v>1111</v>
      </c>
      <c r="G100" s="7">
        <f t="shared" si="253"/>
        <v>1074</v>
      </c>
      <c r="H100" s="7"/>
      <c r="I100" s="7">
        <f t="shared" si="254"/>
        <v>1074</v>
      </c>
      <c r="J100" s="7">
        <f t="shared" si="255"/>
        <v>37</v>
      </c>
      <c r="K100" s="8">
        <v>44122100</v>
      </c>
      <c r="L100" s="7">
        <v>1248585</v>
      </c>
      <c r="O100" s="26">
        <v>2100</v>
      </c>
      <c r="P100" s="26">
        <f t="shared" si="294"/>
        <v>2255400</v>
      </c>
      <c r="Q100" s="23">
        <v>40</v>
      </c>
      <c r="R100" s="23">
        <v>40</v>
      </c>
      <c r="S100" s="23">
        <f>Q100-R100</f>
        <v>0</v>
      </c>
      <c r="T100" s="61">
        <f>R100*O100</f>
        <v>84000</v>
      </c>
      <c r="U100" s="23">
        <v>30</v>
      </c>
      <c r="V100" s="23">
        <v>30</v>
      </c>
      <c r="W100" s="23">
        <f t="shared" si="295"/>
        <v>0</v>
      </c>
      <c r="X100" s="23">
        <f>V100*O100</f>
        <v>63000</v>
      </c>
      <c r="Y100" s="23">
        <v>60</v>
      </c>
      <c r="Z100" s="23">
        <v>60</v>
      </c>
      <c r="AA100" s="23">
        <f t="shared" si="321"/>
        <v>0</v>
      </c>
      <c r="AB100" s="23">
        <f>Z100*O100</f>
        <v>126000</v>
      </c>
      <c r="AC100" s="23">
        <v>15</v>
      </c>
      <c r="AD100" s="23">
        <v>15</v>
      </c>
      <c r="AE100" s="23">
        <f t="shared" si="327"/>
        <v>0</v>
      </c>
      <c r="AF100" s="23">
        <f>AD100*O100</f>
        <v>31500</v>
      </c>
      <c r="AG100" s="23">
        <v>100</v>
      </c>
      <c r="AH100" s="23">
        <v>100</v>
      </c>
      <c r="AI100" s="23">
        <f t="shared" si="328"/>
        <v>0</v>
      </c>
      <c r="AJ100" s="23">
        <f t="shared" si="260"/>
        <v>210000</v>
      </c>
      <c r="AK100" s="23">
        <v>90</v>
      </c>
      <c r="AL100" s="23">
        <v>90</v>
      </c>
      <c r="AM100" s="23">
        <f t="shared" si="329"/>
        <v>0</v>
      </c>
      <c r="AN100" s="23">
        <f t="shared" si="261"/>
        <v>189000</v>
      </c>
      <c r="AO100" s="23">
        <v>10</v>
      </c>
      <c r="AP100" s="23">
        <v>10</v>
      </c>
      <c r="AQ100" s="23">
        <f t="shared" si="296"/>
        <v>0</v>
      </c>
      <c r="AR100" s="23">
        <f t="shared" si="262"/>
        <v>21000</v>
      </c>
      <c r="AS100" s="23">
        <v>15</v>
      </c>
      <c r="AT100" s="23">
        <v>15</v>
      </c>
      <c r="AU100" s="23">
        <f t="shared" si="297"/>
        <v>0</v>
      </c>
      <c r="AV100" s="23">
        <f t="shared" si="263"/>
        <v>31500</v>
      </c>
      <c r="AW100" s="23">
        <v>60</v>
      </c>
      <c r="AX100" s="23">
        <v>60</v>
      </c>
      <c r="AY100" s="23">
        <f t="shared" si="298"/>
        <v>0</v>
      </c>
      <c r="AZ100" s="23">
        <f t="shared" si="264"/>
        <v>126000</v>
      </c>
      <c r="BA100" s="23">
        <v>110</v>
      </c>
      <c r="BB100" s="23">
        <v>110</v>
      </c>
      <c r="BC100" s="23">
        <f t="shared" si="330"/>
        <v>0</v>
      </c>
      <c r="BD100" s="23">
        <f t="shared" si="265"/>
        <v>231000</v>
      </c>
      <c r="BE100" s="23">
        <v>30</v>
      </c>
      <c r="BF100" s="23">
        <v>30</v>
      </c>
      <c r="BG100" s="23">
        <f t="shared" si="299"/>
        <v>0</v>
      </c>
      <c r="BH100" s="23">
        <f t="shared" si="266"/>
        <v>63000</v>
      </c>
      <c r="BI100" s="23">
        <v>30</v>
      </c>
      <c r="BJ100" s="23">
        <v>3</v>
      </c>
      <c r="BK100" s="23">
        <f t="shared" si="300"/>
        <v>27</v>
      </c>
      <c r="BL100" s="23">
        <f t="shared" si="267"/>
        <v>6300</v>
      </c>
      <c r="BM100" s="23">
        <v>8</v>
      </c>
      <c r="BN100" s="23">
        <v>8</v>
      </c>
      <c r="BO100" s="23">
        <f t="shared" si="301"/>
        <v>0</v>
      </c>
      <c r="BP100" s="23">
        <f t="shared" si="268"/>
        <v>16800</v>
      </c>
      <c r="BQ100" s="23">
        <v>8</v>
      </c>
      <c r="BR100" s="23">
        <v>8</v>
      </c>
      <c r="BS100" s="23">
        <f t="shared" si="302"/>
        <v>0</v>
      </c>
      <c r="BT100" s="23">
        <f t="shared" si="269"/>
        <v>16800</v>
      </c>
      <c r="BU100" s="23">
        <v>10</v>
      </c>
      <c r="BV100" s="23">
        <v>9</v>
      </c>
      <c r="BW100" s="23">
        <f t="shared" si="303"/>
        <v>1</v>
      </c>
      <c r="BX100" s="23">
        <f t="shared" si="270"/>
        <v>18900</v>
      </c>
      <c r="BY100" s="23">
        <v>5</v>
      </c>
      <c r="BZ100" s="23">
        <v>5</v>
      </c>
      <c r="CA100" s="23">
        <f t="shared" si="322"/>
        <v>0</v>
      </c>
      <c r="CB100" s="23">
        <f t="shared" si="271"/>
        <v>10500</v>
      </c>
      <c r="CC100" s="23">
        <v>10</v>
      </c>
      <c r="CD100" s="23">
        <v>10</v>
      </c>
      <c r="CE100" s="23">
        <f t="shared" si="323"/>
        <v>0</v>
      </c>
      <c r="CF100" s="23">
        <f t="shared" si="272"/>
        <v>21000</v>
      </c>
      <c r="CG100" s="23">
        <v>10</v>
      </c>
      <c r="CH100" s="23">
        <v>10</v>
      </c>
      <c r="CI100" s="23">
        <f t="shared" si="304"/>
        <v>0</v>
      </c>
      <c r="CJ100" s="23">
        <f t="shared" si="273"/>
        <v>21000</v>
      </c>
      <c r="CK100" s="23">
        <v>10</v>
      </c>
      <c r="CL100" s="23">
        <v>10</v>
      </c>
      <c r="CM100" s="23">
        <f t="shared" si="305"/>
        <v>0</v>
      </c>
      <c r="CN100" s="23">
        <f t="shared" si="274"/>
        <v>21000</v>
      </c>
      <c r="CO100" s="23">
        <v>10</v>
      </c>
      <c r="CP100" s="23">
        <v>1</v>
      </c>
      <c r="CQ100" s="23">
        <f t="shared" si="306"/>
        <v>9</v>
      </c>
      <c r="CR100" s="23">
        <f t="shared" si="275"/>
        <v>2100</v>
      </c>
      <c r="CS100" s="23">
        <v>15</v>
      </c>
      <c r="CT100" s="23">
        <v>15</v>
      </c>
      <c r="CU100" s="23">
        <f t="shared" si="307"/>
        <v>0</v>
      </c>
      <c r="CV100" s="23">
        <f t="shared" si="276"/>
        <v>31500</v>
      </c>
      <c r="CW100" s="23">
        <v>8</v>
      </c>
      <c r="CX100" s="23">
        <v>8</v>
      </c>
      <c r="CY100" s="23">
        <f t="shared" si="308"/>
        <v>0</v>
      </c>
      <c r="CZ100" s="23">
        <f t="shared" si="277"/>
        <v>16800</v>
      </c>
      <c r="DA100" s="23">
        <v>10</v>
      </c>
      <c r="DB100" s="23">
        <v>10</v>
      </c>
      <c r="DC100" s="23">
        <f t="shared" si="309"/>
        <v>0</v>
      </c>
      <c r="DD100" s="23">
        <f t="shared" si="278"/>
        <v>21000</v>
      </c>
      <c r="DE100" s="23">
        <v>14</v>
      </c>
      <c r="DF100" s="23">
        <v>14</v>
      </c>
      <c r="DG100" s="23">
        <f t="shared" si="331"/>
        <v>0</v>
      </c>
      <c r="DH100" s="23">
        <f t="shared" si="279"/>
        <v>29400</v>
      </c>
      <c r="DI100" s="23">
        <v>10</v>
      </c>
      <c r="DJ100" s="23">
        <v>10</v>
      </c>
      <c r="DK100" s="23">
        <f t="shared" si="310"/>
        <v>0</v>
      </c>
      <c r="DL100" s="23">
        <f t="shared" si="280"/>
        <v>21000</v>
      </c>
      <c r="DM100" s="23">
        <v>30</v>
      </c>
      <c r="DN100" s="23">
        <v>30</v>
      </c>
      <c r="DO100" s="23">
        <f t="shared" si="311"/>
        <v>0</v>
      </c>
      <c r="DP100" s="23">
        <f t="shared" si="281"/>
        <v>63000</v>
      </c>
      <c r="DQ100" s="23">
        <v>30</v>
      </c>
      <c r="DR100" s="23">
        <v>30</v>
      </c>
      <c r="DS100" s="23">
        <f t="shared" si="312"/>
        <v>0</v>
      </c>
      <c r="DT100" s="23">
        <f t="shared" si="282"/>
        <v>63000</v>
      </c>
      <c r="DU100" s="23">
        <v>30</v>
      </c>
      <c r="DV100" s="23">
        <v>30</v>
      </c>
      <c r="DW100" s="23">
        <f t="shared" si="313"/>
        <v>0</v>
      </c>
      <c r="DX100" s="23">
        <f t="shared" si="283"/>
        <v>63000</v>
      </c>
      <c r="DY100" s="23"/>
      <c r="DZ100" s="23"/>
      <c r="EA100" s="23"/>
      <c r="EB100" s="23">
        <f t="shared" si="284"/>
        <v>0</v>
      </c>
      <c r="EC100" s="23"/>
      <c r="ED100" s="23"/>
      <c r="EE100" s="23"/>
      <c r="EF100" s="23">
        <f t="shared" si="285"/>
        <v>0</v>
      </c>
      <c r="EG100" s="23">
        <v>35</v>
      </c>
      <c r="EH100" s="23">
        <v>35</v>
      </c>
      <c r="EI100" s="23">
        <f t="shared" si="314"/>
        <v>0</v>
      </c>
      <c r="EJ100" s="23">
        <f t="shared" si="286"/>
        <v>73500</v>
      </c>
      <c r="EK100" s="23">
        <v>58</v>
      </c>
      <c r="EL100" s="23">
        <v>58</v>
      </c>
      <c r="EM100" s="23">
        <f t="shared" si="315"/>
        <v>0</v>
      </c>
      <c r="EN100" s="23">
        <f t="shared" si="287"/>
        <v>121800</v>
      </c>
      <c r="EO100" s="23">
        <v>24</v>
      </c>
      <c r="EP100" s="23">
        <v>24</v>
      </c>
      <c r="EQ100" s="23">
        <f t="shared" si="316"/>
        <v>0</v>
      </c>
      <c r="ER100" s="23">
        <f t="shared" si="288"/>
        <v>50400</v>
      </c>
      <c r="ES100" s="23">
        <v>1</v>
      </c>
      <c r="ET100" s="23">
        <v>1</v>
      </c>
      <c r="EU100" s="23">
        <f t="shared" si="317"/>
        <v>0</v>
      </c>
      <c r="EV100" s="23">
        <f t="shared" si="289"/>
        <v>2100</v>
      </c>
      <c r="EW100" s="23">
        <v>50</v>
      </c>
      <c r="EX100" s="23">
        <v>50</v>
      </c>
      <c r="EY100" s="23">
        <f t="shared" si="326"/>
        <v>0</v>
      </c>
      <c r="EZ100" s="23">
        <f t="shared" si="290"/>
        <v>105000</v>
      </c>
      <c r="FA100" s="23">
        <v>30</v>
      </c>
      <c r="FB100" s="23">
        <v>30</v>
      </c>
      <c r="FC100" s="23">
        <f t="shared" si="318"/>
        <v>0</v>
      </c>
      <c r="FD100" s="23">
        <f t="shared" si="291"/>
        <v>63000</v>
      </c>
      <c r="FE100" s="23">
        <v>55</v>
      </c>
      <c r="FF100" s="23">
        <v>55</v>
      </c>
      <c r="FG100" s="23">
        <f t="shared" si="319"/>
        <v>0</v>
      </c>
      <c r="FH100" s="23">
        <f t="shared" si="292"/>
        <v>115500</v>
      </c>
      <c r="FI100" s="23">
        <v>50</v>
      </c>
      <c r="FJ100" s="23">
        <v>50</v>
      </c>
      <c r="FK100" s="23">
        <f t="shared" si="320"/>
        <v>0</v>
      </c>
      <c r="FL100" s="23">
        <f t="shared" si="293"/>
        <v>105000</v>
      </c>
    </row>
    <row r="101" spans="1:168" s="48" customFormat="1" hidden="1" x14ac:dyDescent="0.15">
      <c r="A101" s="113" t="s">
        <v>0</v>
      </c>
      <c r="B101" s="113"/>
      <c r="C101" s="113"/>
      <c r="D101" s="113"/>
      <c r="E101" s="114"/>
      <c r="F101" s="115"/>
      <c r="G101" s="115"/>
      <c r="H101" s="115"/>
      <c r="I101" s="115"/>
      <c r="J101" s="115"/>
      <c r="K101" s="115"/>
      <c r="L101" s="115"/>
      <c r="M101" s="1"/>
      <c r="N101" s="1"/>
      <c r="O101" s="45"/>
      <c r="P101" s="79">
        <f>SUM(P91:P100)</f>
        <v>8256200</v>
      </c>
      <c r="Q101" s="46"/>
      <c r="R101" s="46"/>
      <c r="S101" s="46"/>
      <c r="T101" s="46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  <c r="DR101" s="47"/>
      <c r="DS101" s="47"/>
      <c r="DT101" s="47"/>
      <c r="DU101" s="47"/>
      <c r="DV101" s="47"/>
      <c r="DW101" s="47"/>
      <c r="DX101" s="47"/>
      <c r="DY101" s="47"/>
      <c r="DZ101" s="47"/>
      <c r="EA101" s="47"/>
      <c r="EB101" s="47"/>
      <c r="EC101" s="47"/>
      <c r="ED101" s="47"/>
      <c r="EE101" s="47"/>
      <c r="EF101" s="47"/>
      <c r="EG101" s="47"/>
      <c r="EH101" s="47"/>
      <c r="EI101" s="47"/>
      <c r="EJ101" s="47"/>
      <c r="EK101" s="47"/>
      <c r="EL101" s="47"/>
      <c r="EM101" s="47"/>
      <c r="EN101" s="47"/>
      <c r="EO101" s="47"/>
      <c r="EP101" s="47"/>
      <c r="EQ101" s="47"/>
      <c r="ER101" s="47"/>
      <c r="ES101" s="47"/>
      <c r="ET101" s="47"/>
      <c r="EU101" s="47"/>
      <c r="EV101" s="47"/>
      <c r="EW101" s="47"/>
      <c r="EX101" s="47"/>
      <c r="EY101" s="47"/>
      <c r="EZ101" s="47"/>
      <c r="FA101" s="47"/>
      <c r="FB101" s="47"/>
      <c r="FC101" s="47"/>
      <c r="FD101" s="47"/>
      <c r="FE101" s="47"/>
      <c r="FF101" s="47"/>
      <c r="FG101" s="47"/>
      <c r="FH101" s="47"/>
      <c r="FI101" s="47"/>
      <c r="FJ101" s="47"/>
      <c r="FK101" s="47"/>
      <c r="FL101" s="47"/>
    </row>
    <row r="102" spans="1:168" s="48" customFormat="1" hidden="1" x14ac:dyDescent="0.15">
      <c r="A102" s="113" t="s">
        <v>126</v>
      </c>
      <c r="B102" s="113"/>
      <c r="C102" s="113"/>
      <c r="D102" s="113"/>
      <c r="E102" s="116" t="s">
        <v>127</v>
      </c>
      <c r="F102" s="117"/>
      <c r="G102" s="117"/>
      <c r="H102" s="117"/>
      <c r="I102" s="117"/>
      <c r="J102" s="117"/>
      <c r="K102" s="117"/>
      <c r="L102" s="117"/>
      <c r="M102" s="1"/>
      <c r="N102" s="1"/>
      <c r="O102" s="45"/>
      <c r="P102" s="45"/>
      <c r="Q102" s="46">
        <f>[1]PRESUPUESTO!E197</f>
        <v>356640</v>
      </c>
      <c r="R102" s="46"/>
      <c r="S102" s="46"/>
      <c r="T102" s="46">
        <f>Q102-T105</f>
        <v>4440</v>
      </c>
      <c r="U102" s="47">
        <f>[1]PRESUPUESTO!E195</f>
        <v>403200</v>
      </c>
      <c r="V102" s="47"/>
      <c r="W102" s="47"/>
      <c r="X102" s="47">
        <f>U102-X105</f>
        <v>1200</v>
      </c>
      <c r="Y102" s="47">
        <f>[1]PRESUPUESTO!E194</f>
        <v>368640</v>
      </c>
      <c r="Z102" s="47"/>
      <c r="AA102" s="47"/>
      <c r="AB102" s="47">
        <f>Y102-AB105</f>
        <v>123440</v>
      </c>
      <c r="AC102" s="47">
        <f>[1]PRESUPUESTO!E215</f>
        <v>72864</v>
      </c>
      <c r="AD102" s="47"/>
      <c r="AE102" s="47"/>
      <c r="AF102" s="47">
        <f>AC102-AF105</f>
        <v>1264</v>
      </c>
      <c r="AG102" s="47">
        <f>[1]PRESUPUESTO!E192</f>
        <v>363840</v>
      </c>
      <c r="AH102" s="47"/>
      <c r="AI102" s="47"/>
      <c r="AJ102" s="47">
        <f>AG102-AJ105</f>
        <v>74440</v>
      </c>
      <c r="AK102" s="47">
        <f>[1]PRESUPUESTO!E191</f>
        <v>363840</v>
      </c>
      <c r="AL102" s="47"/>
      <c r="AM102" s="47"/>
      <c r="AN102" s="47">
        <f>AK102-AN105</f>
        <v>53340</v>
      </c>
      <c r="AO102" s="47">
        <f>[1]PRESUPUESTO!E193</f>
        <v>360000</v>
      </c>
      <c r="AP102" s="47"/>
      <c r="AQ102" s="47">
        <f>AO102-AR105</f>
        <v>110000</v>
      </c>
      <c r="AR102" s="47"/>
      <c r="AS102" s="47">
        <f>[1]PRESUPUESTO!E196</f>
        <v>356640</v>
      </c>
      <c r="AT102" s="47"/>
      <c r="AU102" s="47">
        <f>AS102-AV105</f>
        <v>165940</v>
      </c>
      <c r="AV102" s="47"/>
      <c r="AW102" s="47">
        <f>[1]PRESUPUESTO!E199</f>
        <v>356640</v>
      </c>
      <c r="AX102" s="47"/>
      <c r="AY102" s="47">
        <f>AW102-AZ105</f>
        <v>65940</v>
      </c>
      <c r="AZ102" s="47"/>
      <c r="BA102" s="47">
        <f>[1]PRESUPUESTO!E198</f>
        <v>351360</v>
      </c>
      <c r="BB102" s="47"/>
      <c r="BC102" s="47">
        <f>BA102-BD105</f>
        <v>57360</v>
      </c>
      <c r="BD102" s="47"/>
      <c r="BE102" s="47">
        <f>[1]PRESUPUESTO!E201</f>
        <v>417120</v>
      </c>
      <c r="BF102" s="47"/>
      <c r="BG102" s="47">
        <f>BE102-BH105</f>
        <v>87920</v>
      </c>
      <c r="BH102" s="47"/>
      <c r="BI102" s="47">
        <f>[1]PRESUPUESTO!E216</f>
        <v>28512</v>
      </c>
      <c r="BJ102" s="47"/>
      <c r="BK102" s="47">
        <f>BI102-BL105</f>
        <v>8912</v>
      </c>
      <c r="BL102" s="47"/>
      <c r="BM102" s="47">
        <f>[1]PRESUPUESTO!E217</f>
        <v>28512</v>
      </c>
      <c r="BN102" s="47"/>
      <c r="BO102" s="47">
        <f>BM102-BP105</f>
        <v>7512</v>
      </c>
      <c r="BP102" s="47"/>
      <c r="BQ102" s="47">
        <f>[1]PRESUPUESTO!E218</f>
        <v>28512</v>
      </c>
      <c r="BR102" s="47"/>
      <c r="BS102" s="47">
        <f>BQ102-BT105</f>
        <v>7512</v>
      </c>
      <c r="BT102" s="47"/>
      <c r="BU102" s="47">
        <f>[1]PRESUPUESTO!E219</f>
        <v>28512</v>
      </c>
      <c r="BV102" s="47"/>
      <c r="BW102" s="47">
        <f>BU102-BX105</f>
        <v>6412</v>
      </c>
      <c r="BX102" s="47"/>
      <c r="BY102" s="47">
        <f>[1]PRESUPUESTO!E222</f>
        <v>28512</v>
      </c>
      <c r="BZ102" s="47"/>
      <c r="CA102" s="47">
        <f>BY102-CB105</f>
        <v>18712</v>
      </c>
      <c r="CB102" s="47"/>
      <c r="CC102" s="47">
        <f>[1]PRESUPUESTO!E220</f>
        <v>28512</v>
      </c>
      <c r="CD102" s="47"/>
      <c r="CE102" s="47">
        <f>CC102-CF105</f>
        <v>3312</v>
      </c>
      <c r="CF102" s="47"/>
      <c r="CG102" s="47">
        <f>[1]PRESUPUESTO!E213</f>
        <v>28512</v>
      </c>
      <c r="CH102" s="47"/>
      <c r="CI102" s="47">
        <f>CG102-CJ105</f>
        <v>18712</v>
      </c>
      <c r="CJ102" s="47"/>
      <c r="CK102" s="47">
        <f>[1]PRESUPUESTO!E212</f>
        <v>28512</v>
      </c>
      <c r="CL102" s="47"/>
      <c r="CM102" s="47">
        <f>CK102-CN105</f>
        <v>8912</v>
      </c>
      <c r="CN102" s="47"/>
      <c r="CO102" s="47">
        <f>[1]PRESUPUESTO!E221</f>
        <v>28512</v>
      </c>
      <c r="CP102" s="47"/>
      <c r="CQ102" s="47">
        <f>CO102-CR105</f>
        <v>3612</v>
      </c>
      <c r="CR102" s="47"/>
      <c r="CS102" s="47">
        <f>[1]PRESUPUESTO!E223</f>
        <v>72000</v>
      </c>
      <c r="CT102" s="47"/>
      <c r="CU102" s="47">
        <f>CS102-CV105</f>
        <v>8700</v>
      </c>
      <c r="CV102" s="47"/>
      <c r="CW102" s="47">
        <f>[1]PRESUPUESTO!E207</f>
        <v>43200</v>
      </c>
      <c r="CX102" s="47"/>
      <c r="CY102" s="47">
        <f>CW102-CZ105</f>
        <v>1200</v>
      </c>
      <c r="CZ102" s="47"/>
      <c r="DA102" s="47">
        <f>[1]PRESUPUESTO!E208</f>
        <v>43200</v>
      </c>
      <c r="DB102" s="47"/>
      <c r="DC102" s="47">
        <f>DA102-DD105</f>
        <v>1200</v>
      </c>
      <c r="DD102" s="47"/>
      <c r="DE102" s="47">
        <f>[1]PRESUPUESTO!E209</f>
        <v>43200</v>
      </c>
      <c r="DF102" s="47"/>
      <c r="DG102" s="47">
        <f>DE102-DH105</f>
        <v>5200</v>
      </c>
      <c r="DH102" s="47"/>
      <c r="DI102" s="47">
        <f>[1]PRESUPUESTO!E210</f>
        <v>43200</v>
      </c>
      <c r="DJ102" s="47"/>
      <c r="DK102" s="47">
        <f>DI102-DL105</f>
        <v>1100</v>
      </c>
      <c r="DL102" s="47"/>
      <c r="DM102" s="47">
        <f>[1]PRESUPUESTO!E214</f>
        <v>372672</v>
      </c>
      <c r="DN102" s="47"/>
      <c r="DO102" s="47">
        <f>DM102-DP105</f>
        <v>472</v>
      </c>
      <c r="DP102" s="47"/>
      <c r="DQ102" s="47">
        <f>[1]PRESUPUESTO!E186</f>
        <v>288921.75</v>
      </c>
      <c r="DR102" s="47"/>
      <c r="DS102" s="47">
        <f>DQ102-DT105</f>
        <v>421.75</v>
      </c>
      <c r="DT102" s="47"/>
      <c r="DU102" s="47">
        <f>[1]PRESUPUESTO!E187</f>
        <v>288921.75</v>
      </c>
      <c r="DV102" s="47"/>
      <c r="DW102" s="47">
        <f>DU102-DX105</f>
        <v>1521.75</v>
      </c>
      <c r="DX102" s="47"/>
      <c r="DY102" s="47">
        <f>[1]PRESUPUESTO!E188</f>
        <v>288921.75</v>
      </c>
      <c r="DZ102" s="47"/>
      <c r="EA102" s="47">
        <f>DY102-EB105</f>
        <v>52121.75</v>
      </c>
      <c r="EB102" s="47"/>
      <c r="EC102" s="47">
        <f>[1]PRESUPUESTO!E189</f>
        <v>288921.75</v>
      </c>
      <c r="ED102" s="47"/>
      <c r="EE102" s="47">
        <f>EC102-EF105</f>
        <v>27421.75</v>
      </c>
      <c r="EF102" s="47"/>
      <c r="EG102" s="47">
        <f>[1]PRESUPUESTO!E211</f>
        <v>207748.75</v>
      </c>
      <c r="EH102" s="47"/>
      <c r="EI102" s="47">
        <f>EG102-EJ105</f>
        <v>75548.75</v>
      </c>
      <c r="EJ102" s="47"/>
      <c r="EK102" s="47">
        <f>[1]PRESUPUESTO!E200</f>
        <v>433974.75</v>
      </c>
      <c r="EL102" s="47"/>
      <c r="EM102" s="47">
        <f>EK102-EN105</f>
        <v>102274.75</v>
      </c>
      <c r="EN102" s="47"/>
      <c r="EO102" s="47">
        <f>[1]PRESUPUESTO!E202</f>
        <v>244800</v>
      </c>
      <c r="EP102" s="47"/>
      <c r="EQ102" s="47">
        <f>EO102-ER105</f>
        <v>1100</v>
      </c>
      <c r="ER102" s="47"/>
      <c r="ES102" s="47">
        <f>[1]PRESUPUESTO!E205</f>
        <v>160704</v>
      </c>
      <c r="ET102" s="47"/>
      <c r="EU102" s="47">
        <f>ES102-EV105</f>
        <v>3104</v>
      </c>
      <c r="EV102" s="47"/>
      <c r="EW102" s="47">
        <f>[1]PRESUPUESTO!E190</f>
        <v>363840</v>
      </c>
      <c r="EX102" s="47"/>
      <c r="EY102" s="47">
        <f>EW102-EZ105</f>
        <v>129240</v>
      </c>
      <c r="EZ102" s="47"/>
      <c r="FA102" s="47">
        <f>[1]PRESUPUESTO!E204</f>
        <v>372384</v>
      </c>
      <c r="FB102" s="47"/>
      <c r="FC102" s="47">
        <f>FA102-FD105</f>
        <v>81184</v>
      </c>
      <c r="FD102" s="47"/>
      <c r="FE102" s="47">
        <f>[1]PRESUPUESTO!E206</f>
        <v>741600</v>
      </c>
      <c r="FF102" s="47"/>
      <c r="FG102" s="47">
        <f>FE102-FH105</f>
        <v>342600</v>
      </c>
      <c r="FH102" s="47"/>
      <c r="FI102" s="47">
        <f>[1]PRESUPUESTO!E203</f>
        <v>285984</v>
      </c>
      <c r="FJ102" s="47"/>
      <c r="FK102" s="47">
        <f>FI102-FL105</f>
        <v>18884</v>
      </c>
      <c r="FL102" s="47"/>
    </row>
    <row r="103" spans="1:168" hidden="1" x14ac:dyDescent="0.15">
      <c r="A103" s="120" t="s">
        <v>128</v>
      </c>
      <c r="B103" s="120"/>
      <c r="C103" s="120"/>
      <c r="D103" s="120"/>
      <c r="E103" s="118"/>
      <c r="F103" s="119"/>
      <c r="G103" s="119"/>
      <c r="H103" s="119"/>
      <c r="I103" s="119"/>
      <c r="J103" s="119"/>
      <c r="K103" s="119"/>
      <c r="L103" s="119"/>
      <c r="O103" s="45"/>
      <c r="P103" s="45"/>
      <c r="Q103" s="110" t="s">
        <v>140</v>
      </c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  <c r="AF103" s="111"/>
      <c r="AG103" s="111"/>
      <c r="AH103" s="111"/>
      <c r="AI103" s="111"/>
      <c r="AJ103" s="111"/>
      <c r="AK103" s="111"/>
      <c r="AL103" s="111"/>
      <c r="AM103" s="111"/>
      <c r="AN103" s="111"/>
      <c r="AO103" s="111"/>
      <c r="AP103" s="111"/>
      <c r="AQ103" s="111"/>
      <c r="AR103" s="111"/>
      <c r="AS103" s="111"/>
      <c r="AT103" s="111"/>
      <c r="AU103" s="111"/>
      <c r="AV103" s="111"/>
      <c r="AW103" s="111"/>
      <c r="AX103" s="111"/>
      <c r="AY103" s="111"/>
      <c r="AZ103" s="111"/>
      <c r="BA103" s="111"/>
      <c r="BB103" s="111"/>
      <c r="BC103" s="111"/>
      <c r="BD103" s="111"/>
      <c r="BE103" s="111"/>
      <c r="BF103" s="111"/>
      <c r="BG103" s="111"/>
      <c r="BH103" s="111"/>
      <c r="BI103" s="111"/>
      <c r="BJ103" s="111"/>
      <c r="BK103" s="111"/>
      <c r="BL103" s="111"/>
      <c r="BM103" s="111"/>
      <c r="BN103" s="111"/>
      <c r="BO103" s="111"/>
      <c r="BP103" s="111"/>
      <c r="BQ103" s="111"/>
      <c r="BR103" s="111"/>
      <c r="BS103" s="111"/>
      <c r="BT103" s="111"/>
      <c r="BU103" s="111"/>
      <c r="BV103" s="111"/>
      <c r="BW103" s="111"/>
      <c r="BX103" s="111"/>
      <c r="BY103" s="111"/>
      <c r="BZ103" s="111"/>
      <c r="CA103" s="111"/>
      <c r="CB103" s="111"/>
      <c r="CC103" s="111"/>
      <c r="CD103" s="111"/>
      <c r="CE103" s="111"/>
      <c r="CF103" s="111"/>
      <c r="CG103" s="111"/>
      <c r="CH103" s="111"/>
      <c r="CI103" s="111"/>
      <c r="CJ103" s="111"/>
      <c r="CK103" s="111"/>
      <c r="CL103" s="111"/>
      <c r="CM103" s="111"/>
      <c r="CN103" s="111"/>
      <c r="CO103" s="111"/>
      <c r="CP103" s="49"/>
      <c r="CQ103" s="49"/>
      <c r="CR103" s="49"/>
      <c r="CS103" s="112" t="s">
        <v>141</v>
      </c>
      <c r="CT103" s="112"/>
      <c r="CU103" s="112"/>
      <c r="CV103" s="112"/>
      <c r="CW103" s="112"/>
      <c r="CX103" s="112"/>
      <c r="CY103" s="112"/>
      <c r="CZ103" s="112"/>
      <c r="DA103" s="112"/>
      <c r="DB103" s="112"/>
      <c r="DC103" s="112"/>
      <c r="DD103" s="112"/>
      <c r="DE103" s="112"/>
      <c r="DF103" s="112"/>
      <c r="DG103" s="112"/>
      <c r="DH103" s="112"/>
      <c r="DI103" s="112"/>
      <c r="DJ103" s="50"/>
      <c r="DK103" s="50"/>
      <c r="DL103" s="50"/>
      <c r="DM103" s="102" t="s">
        <v>142</v>
      </c>
      <c r="DN103" s="102"/>
      <c r="DO103" s="102"/>
      <c r="DP103" s="102"/>
      <c r="DQ103" s="102"/>
      <c r="DR103" s="102"/>
      <c r="DS103" s="102"/>
      <c r="DT103" s="102"/>
      <c r="DU103" s="102"/>
      <c r="DV103" s="102"/>
      <c r="DW103" s="102"/>
      <c r="DX103" s="102"/>
      <c r="DY103" s="102"/>
      <c r="DZ103" s="102"/>
      <c r="EA103" s="102"/>
      <c r="EB103" s="102"/>
      <c r="EC103" s="102"/>
      <c r="ED103" s="51"/>
      <c r="EE103" s="51"/>
      <c r="EF103" s="51"/>
      <c r="EG103" s="103"/>
      <c r="EH103" s="103"/>
      <c r="EI103" s="103"/>
      <c r="EJ103" s="103"/>
      <c r="EK103" s="103"/>
      <c r="EL103" s="103"/>
      <c r="EM103" s="103"/>
      <c r="EN103" s="103"/>
      <c r="EO103" s="103"/>
      <c r="EP103" s="103"/>
      <c r="EQ103" s="103"/>
      <c r="ER103" s="103"/>
      <c r="ES103" s="103"/>
      <c r="ET103" s="103"/>
      <c r="EU103" s="103"/>
      <c r="EV103" s="103"/>
      <c r="EW103" s="103"/>
      <c r="EX103" s="103"/>
      <c r="EY103" s="103"/>
      <c r="EZ103" s="103"/>
      <c r="FA103" s="103"/>
      <c r="FB103" s="103"/>
      <c r="FC103" s="103"/>
      <c r="FD103" s="103"/>
      <c r="FE103" s="103"/>
      <c r="FF103" s="103"/>
      <c r="FG103" s="103"/>
      <c r="FH103" s="103"/>
      <c r="FI103" s="103"/>
      <c r="FJ103" s="52"/>
      <c r="FK103" s="52"/>
      <c r="FL103" s="52"/>
    </row>
    <row r="104" spans="1:168" ht="36" hidden="1" x14ac:dyDescent="0.15">
      <c r="A104" s="4" t="s">
        <v>1</v>
      </c>
      <c r="B104" s="5" t="s">
        <v>2</v>
      </c>
      <c r="C104" s="5" t="s">
        <v>3</v>
      </c>
      <c r="D104" s="5" t="s">
        <v>4</v>
      </c>
      <c r="E104" s="5" t="s">
        <v>5</v>
      </c>
      <c r="F104" s="5" t="s">
        <v>37</v>
      </c>
      <c r="G104" s="5"/>
      <c r="H104" s="5"/>
      <c r="I104" s="5"/>
      <c r="J104" s="5"/>
      <c r="K104" s="5" t="s">
        <v>10</v>
      </c>
      <c r="L104" s="5" t="s">
        <v>11</v>
      </c>
      <c r="O104" s="104" t="s">
        <v>12</v>
      </c>
      <c r="P104" s="82"/>
      <c r="Q104" s="105" t="s">
        <v>143</v>
      </c>
      <c r="R104" s="105"/>
      <c r="S104" s="105"/>
      <c r="T104" s="106"/>
      <c r="U104" s="107" t="s">
        <v>144</v>
      </c>
      <c r="V104" s="105"/>
      <c r="W104" s="105"/>
      <c r="X104" s="106"/>
      <c r="Y104" s="93" t="s">
        <v>145</v>
      </c>
      <c r="Z104" s="94"/>
      <c r="AA104" s="94"/>
      <c r="AB104" s="95"/>
      <c r="AC104" s="93" t="s">
        <v>146</v>
      </c>
      <c r="AD104" s="94"/>
      <c r="AE104" s="94"/>
      <c r="AF104" s="95"/>
      <c r="AG104" s="93" t="s">
        <v>147</v>
      </c>
      <c r="AH104" s="94"/>
      <c r="AI104" s="94"/>
      <c r="AJ104" s="95"/>
      <c r="AK104" s="93" t="s">
        <v>148</v>
      </c>
      <c r="AL104" s="94"/>
      <c r="AM104" s="94"/>
      <c r="AN104" s="95"/>
      <c r="AO104" s="93" t="s">
        <v>149</v>
      </c>
      <c r="AP104" s="94"/>
      <c r="AQ104" s="94"/>
      <c r="AR104" s="95"/>
      <c r="AS104" s="93" t="s">
        <v>150</v>
      </c>
      <c r="AT104" s="94"/>
      <c r="AU104" s="94"/>
      <c r="AV104" s="95"/>
      <c r="AW104" s="93" t="s">
        <v>151</v>
      </c>
      <c r="AX104" s="94"/>
      <c r="AY104" s="94"/>
      <c r="AZ104" s="95"/>
      <c r="BA104" s="93" t="s">
        <v>152</v>
      </c>
      <c r="BB104" s="94"/>
      <c r="BC104" s="94"/>
      <c r="BD104" s="95"/>
      <c r="BE104" s="93" t="s">
        <v>153</v>
      </c>
      <c r="BF104" s="94"/>
      <c r="BG104" s="94"/>
      <c r="BH104" s="95"/>
      <c r="BI104" s="93" t="s">
        <v>154</v>
      </c>
      <c r="BJ104" s="94"/>
      <c r="BK104" s="94"/>
      <c r="BL104" s="95"/>
      <c r="BM104" s="93" t="s">
        <v>155</v>
      </c>
      <c r="BN104" s="94"/>
      <c r="BO104" s="94"/>
      <c r="BP104" s="95"/>
      <c r="BQ104" s="93" t="s">
        <v>156</v>
      </c>
      <c r="BR104" s="94"/>
      <c r="BS104" s="94"/>
      <c r="BT104" s="95"/>
      <c r="BU104" s="93" t="s">
        <v>157</v>
      </c>
      <c r="BV104" s="94"/>
      <c r="BW104" s="94"/>
      <c r="BX104" s="95"/>
      <c r="BY104" s="93" t="s">
        <v>158</v>
      </c>
      <c r="BZ104" s="94"/>
      <c r="CA104" s="94"/>
      <c r="CB104" s="95"/>
      <c r="CC104" s="93" t="s">
        <v>159</v>
      </c>
      <c r="CD104" s="94"/>
      <c r="CE104" s="94"/>
      <c r="CF104" s="95"/>
      <c r="CG104" s="99" t="s">
        <v>160</v>
      </c>
      <c r="CH104" s="100"/>
      <c r="CI104" s="100"/>
      <c r="CJ104" s="101"/>
      <c r="CK104" s="99" t="s">
        <v>161</v>
      </c>
      <c r="CL104" s="100"/>
      <c r="CM104" s="100"/>
      <c r="CN104" s="101"/>
      <c r="CO104" s="93" t="s">
        <v>162</v>
      </c>
      <c r="CP104" s="94"/>
      <c r="CQ104" s="94"/>
      <c r="CR104" s="95"/>
      <c r="CS104" s="96" t="s">
        <v>163</v>
      </c>
      <c r="CT104" s="97"/>
      <c r="CU104" s="97"/>
      <c r="CV104" s="98"/>
      <c r="CW104" s="96" t="s">
        <v>164</v>
      </c>
      <c r="CX104" s="97"/>
      <c r="CY104" s="97"/>
      <c r="CZ104" s="98"/>
      <c r="DA104" s="96" t="s">
        <v>165</v>
      </c>
      <c r="DB104" s="97"/>
      <c r="DC104" s="97"/>
      <c r="DD104" s="98"/>
      <c r="DE104" s="96" t="s">
        <v>166</v>
      </c>
      <c r="DF104" s="97"/>
      <c r="DG104" s="97"/>
      <c r="DH104" s="98"/>
      <c r="DI104" s="96" t="s">
        <v>167</v>
      </c>
      <c r="DJ104" s="97"/>
      <c r="DK104" s="97"/>
      <c r="DL104" s="98"/>
      <c r="DM104" s="90" t="s">
        <v>168</v>
      </c>
      <c r="DN104" s="91"/>
      <c r="DO104" s="91"/>
      <c r="DP104" s="92"/>
      <c r="DQ104" s="90" t="s">
        <v>169</v>
      </c>
      <c r="DR104" s="91"/>
      <c r="DS104" s="91"/>
      <c r="DT104" s="92"/>
      <c r="DU104" s="90" t="s">
        <v>170</v>
      </c>
      <c r="DV104" s="91"/>
      <c r="DW104" s="91"/>
      <c r="DX104" s="92"/>
      <c r="DY104" s="90" t="s">
        <v>171</v>
      </c>
      <c r="DZ104" s="91"/>
      <c r="EA104" s="91"/>
      <c r="EB104" s="92"/>
      <c r="EC104" s="90" t="s">
        <v>172</v>
      </c>
      <c r="ED104" s="91"/>
      <c r="EE104" s="91"/>
      <c r="EF104" s="92"/>
      <c r="EG104" s="87" t="s">
        <v>173</v>
      </c>
      <c r="EH104" s="88"/>
      <c r="EI104" s="88"/>
      <c r="EJ104" s="89"/>
      <c r="EK104" s="87" t="s">
        <v>174</v>
      </c>
      <c r="EL104" s="88"/>
      <c r="EM104" s="88"/>
      <c r="EN104" s="89"/>
      <c r="EO104" s="87" t="s">
        <v>175</v>
      </c>
      <c r="EP104" s="88"/>
      <c r="EQ104" s="88"/>
      <c r="ER104" s="89"/>
      <c r="ES104" s="87" t="s">
        <v>176</v>
      </c>
      <c r="ET104" s="88"/>
      <c r="EU104" s="88"/>
      <c r="EV104" s="89"/>
      <c r="EW104" s="87" t="s">
        <v>177</v>
      </c>
      <c r="EX104" s="88"/>
      <c r="EY104" s="88"/>
      <c r="EZ104" s="89"/>
      <c r="FA104" s="87" t="s">
        <v>178</v>
      </c>
      <c r="FB104" s="88"/>
      <c r="FC104" s="88"/>
      <c r="FD104" s="89"/>
      <c r="FE104" s="87" t="s">
        <v>179</v>
      </c>
      <c r="FF104" s="88"/>
      <c r="FG104" s="88"/>
      <c r="FH104" s="89"/>
      <c r="FI104" s="83" t="s">
        <v>180</v>
      </c>
      <c r="FJ104" s="84"/>
      <c r="FK104" s="84"/>
      <c r="FL104" s="84"/>
    </row>
    <row r="105" spans="1:168" ht="24" hidden="1" x14ac:dyDescent="0.15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O105" s="104"/>
      <c r="P105" s="78"/>
      <c r="Q105" s="54" t="s">
        <v>6</v>
      </c>
      <c r="R105" s="53" t="s">
        <v>7</v>
      </c>
      <c r="S105" s="53" t="s">
        <v>9</v>
      </c>
      <c r="T105" s="53">
        <f>SUM(T106:T110)</f>
        <v>352200</v>
      </c>
      <c r="U105" s="54" t="s">
        <v>6</v>
      </c>
      <c r="V105" s="53" t="s">
        <v>7</v>
      </c>
      <c r="W105" s="53" t="s">
        <v>9</v>
      </c>
      <c r="X105" s="53">
        <f>SUM(X106:X110)</f>
        <v>402000</v>
      </c>
      <c r="Y105" s="54" t="s">
        <v>6</v>
      </c>
      <c r="Z105" s="53" t="s">
        <v>7</v>
      </c>
      <c r="AA105" s="53" t="s">
        <v>9</v>
      </c>
      <c r="AB105" s="53">
        <f>SUM(AB106:AB110)</f>
        <v>245200</v>
      </c>
      <c r="AC105" s="54" t="s">
        <v>6</v>
      </c>
      <c r="AD105" s="53" t="s">
        <v>7</v>
      </c>
      <c r="AE105" s="53" t="s">
        <v>9</v>
      </c>
      <c r="AF105" s="53">
        <f>SUM(AF106:AF110)</f>
        <v>71600</v>
      </c>
      <c r="AG105" s="54" t="s">
        <v>6</v>
      </c>
      <c r="AH105" s="53" t="s">
        <v>7</v>
      </c>
      <c r="AI105" s="53" t="s">
        <v>9</v>
      </c>
      <c r="AJ105" s="53">
        <f>SUM(AJ106:AJ110)</f>
        <v>289400</v>
      </c>
      <c r="AK105" s="54" t="s">
        <v>6</v>
      </c>
      <c r="AL105" s="53" t="s">
        <v>7</v>
      </c>
      <c r="AM105" s="53" t="s">
        <v>9</v>
      </c>
      <c r="AN105" s="53">
        <f>SUM(AN106:AN110)</f>
        <v>310500</v>
      </c>
      <c r="AO105" s="54" t="s">
        <v>6</v>
      </c>
      <c r="AP105" s="53" t="s">
        <v>7</v>
      </c>
      <c r="AQ105" s="53" t="s">
        <v>9</v>
      </c>
      <c r="AR105" s="53">
        <f>SUM(AR106:AR110)</f>
        <v>250000</v>
      </c>
      <c r="AS105" s="54" t="s">
        <v>6</v>
      </c>
      <c r="AT105" s="53" t="s">
        <v>7</v>
      </c>
      <c r="AU105" s="53" t="s">
        <v>9</v>
      </c>
      <c r="AV105" s="53">
        <f>SUM(AV106:AV110)</f>
        <v>190700</v>
      </c>
      <c r="AW105" s="54" t="s">
        <v>6</v>
      </c>
      <c r="AX105" s="53" t="s">
        <v>7</v>
      </c>
      <c r="AY105" s="53" t="s">
        <v>9</v>
      </c>
      <c r="AZ105" s="53">
        <f>SUM(AZ106:AZ110)</f>
        <v>290700</v>
      </c>
      <c r="BA105" s="54" t="s">
        <v>6</v>
      </c>
      <c r="BB105" s="53" t="s">
        <v>7</v>
      </c>
      <c r="BC105" s="53" t="s">
        <v>9</v>
      </c>
      <c r="BD105" s="53">
        <f>SUM(BD106:BD110)</f>
        <v>294000</v>
      </c>
      <c r="BE105" s="54" t="s">
        <v>6</v>
      </c>
      <c r="BF105" s="53" t="s">
        <v>7</v>
      </c>
      <c r="BG105" s="53" t="s">
        <v>9</v>
      </c>
      <c r="BH105" s="53">
        <f>SUM(BH106:BH110)</f>
        <v>329200</v>
      </c>
      <c r="BI105" s="54" t="s">
        <v>6</v>
      </c>
      <c r="BJ105" s="53" t="s">
        <v>7</v>
      </c>
      <c r="BK105" s="53" t="s">
        <v>9</v>
      </c>
      <c r="BL105" s="53">
        <f>SUM(BL106:BL110)</f>
        <v>19600</v>
      </c>
      <c r="BM105" s="54" t="s">
        <v>6</v>
      </c>
      <c r="BN105" s="53" t="s">
        <v>7</v>
      </c>
      <c r="BO105" s="53" t="s">
        <v>9</v>
      </c>
      <c r="BP105" s="53">
        <f>SUM(BP106:BP110)</f>
        <v>21000</v>
      </c>
      <c r="BQ105" s="54" t="s">
        <v>6</v>
      </c>
      <c r="BR105" s="53" t="s">
        <v>7</v>
      </c>
      <c r="BS105" s="53" t="s">
        <v>9</v>
      </c>
      <c r="BT105" s="53">
        <f>SUM(BT106:BT110)</f>
        <v>21000</v>
      </c>
      <c r="BU105" s="54" t="s">
        <v>6</v>
      </c>
      <c r="BV105" s="53" t="s">
        <v>7</v>
      </c>
      <c r="BW105" s="53" t="s">
        <v>9</v>
      </c>
      <c r="BX105" s="53">
        <f>SUM(BX106:BX110)</f>
        <v>22100</v>
      </c>
      <c r="BY105" s="54" t="s">
        <v>6</v>
      </c>
      <c r="BZ105" s="53" t="s">
        <v>7</v>
      </c>
      <c r="CA105" s="53" t="s">
        <v>9</v>
      </c>
      <c r="CB105" s="53">
        <f>SUM(CB106:CB110)</f>
        <v>9800</v>
      </c>
      <c r="CC105" s="54" t="s">
        <v>6</v>
      </c>
      <c r="CD105" s="53" t="s">
        <v>7</v>
      </c>
      <c r="CE105" s="53" t="s">
        <v>9</v>
      </c>
      <c r="CF105" s="53">
        <f>SUM(CF106:CF110)</f>
        <v>25200</v>
      </c>
      <c r="CG105" s="54" t="s">
        <v>6</v>
      </c>
      <c r="CH105" s="53" t="s">
        <v>7</v>
      </c>
      <c r="CI105" s="53" t="s">
        <v>9</v>
      </c>
      <c r="CJ105" s="53">
        <f>SUM(CJ106:CJ110)</f>
        <v>9800</v>
      </c>
      <c r="CK105" s="54" t="s">
        <v>6</v>
      </c>
      <c r="CL105" s="53" t="s">
        <v>7</v>
      </c>
      <c r="CM105" s="53" t="s">
        <v>9</v>
      </c>
      <c r="CN105" s="53">
        <f>SUM(CN106:CN110)</f>
        <v>19600</v>
      </c>
      <c r="CO105" s="54" t="s">
        <v>6</v>
      </c>
      <c r="CP105" s="53" t="s">
        <v>7</v>
      </c>
      <c r="CQ105" s="53" t="s">
        <v>9</v>
      </c>
      <c r="CR105" s="53">
        <f>SUM(CR106:CR110)</f>
        <v>24900</v>
      </c>
      <c r="CS105" s="55" t="s">
        <v>6</v>
      </c>
      <c r="CT105" s="56" t="s">
        <v>7</v>
      </c>
      <c r="CU105" s="56" t="s">
        <v>9</v>
      </c>
      <c r="CV105" s="56">
        <f>SUM(CV106:CV110)</f>
        <v>63300</v>
      </c>
      <c r="CW105" s="55" t="s">
        <v>6</v>
      </c>
      <c r="CX105" s="56" t="s">
        <v>7</v>
      </c>
      <c r="CY105" s="56" t="s">
        <v>9</v>
      </c>
      <c r="CZ105" s="56">
        <f>SUM(CZ106:CZ110)</f>
        <v>42000</v>
      </c>
      <c r="DA105" s="55" t="s">
        <v>6</v>
      </c>
      <c r="DB105" s="56" t="s">
        <v>7</v>
      </c>
      <c r="DC105" s="56" t="s">
        <v>9</v>
      </c>
      <c r="DD105" s="56">
        <f>SUM(DD106:DD110)</f>
        <v>42000</v>
      </c>
      <c r="DE105" s="55" t="s">
        <v>6</v>
      </c>
      <c r="DF105" s="56" t="s">
        <v>7</v>
      </c>
      <c r="DG105" s="56" t="s">
        <v>9</v>
      </c>
      <c r="DH105" s="56">
        <f>SUM(DH106:DH110)</f>
        <v>38000</v>
      </c>
      <c r="DI105" s="55" t="s">
        <v>6</v>
      </c>
      <c r="DJ105" s="56" t="s">
        <v>7</v>
      </c>
      <c r="DK105" s="56" t="s">
        <v>9</v>
      </c>
      <c r="DL105" s="56">
        <f>SUM(DL106:DL110)</f>
        <v>42100</v>
      </c>
      <c r="DM105" s="59" t="s">
        <v>6</v>
      </c>
      <c r="DN105" s="60" t="s">
        <v>7</v>
      </c>
      <c r="DO105" s="60" t="s">
        <v>9</v>
      </c>
      <c r="DP105" s="60">
        <f>SUM(DP106:DP110)</f>
        <v>372200</v>
      </c>
      <c r="DQ105" s="59" t="s">
        <v>6</v>
      </c>
      <c r="DR105" s="60" t="s">
        <v>7</v>
      </c>
      <c r="DS105" s="60" t="s">
        <v>9</v>
      </c>
      <c r="DT105" s="60">
        <f>SUM(DT106:DT110)</f>
        <v>288500</v>
      </c>
      <c r="DU105" s="59" t="s">
        <v>6</v>
      </c>
      <c r="DV105" s="60" t="s">
        <v>7</v>
      </c>
      <c r="DW105" s="60" t="s">
        <v>9</v>
      </c>
      <c r="DX105" s="60">
        <f>SUM(DX106:DX110)</f>
        <v>287400</v>
      </c>
      <c r="DY105" s="59" t="s">
        <v>6</v>
      </c>
      <c r="DZ105" s="60" t="s">
        <v>7</v>
      </c>
      <c r="EA105" s="60" t="s">
        <v>9</v>
      </c>
      <c r="EB105" s="60">
        <f>SUM(EB106:EB110)</f>
        <v>236800</v>
      </c>
      <c r="EC105" s="59" t="s">
        <v>6</v>
      </c>
      <c r="ED105" s="60" t="s">
        <v>7</v>
      </c>
      <c r="EE105" s="60" t="s">
        <v>9</v>
      </c>
      <c r="EF105" s="60">
        <f>SUM(EF106:EF110)</f>
        <v>261500</v>
      </c>
      <c r="EG105" s="57" t="s">
        <v>6</v>
      </c>
      <c r="EH105" s="58" t="s">
        <v>7</v>
      </c>
      <c r="EI105" s="58" t="s">
        <v>9</v>
      </c>
      <c r="EJ105" s="58">
        <f>SUM(EJ106:EJ110)</f>
        <v>132200</v>
      </c>
      <c r="EK105" s="57" t="s">
        <v>6</v>
      </c>
      <c r="EL105" s="58" t="s">
        <v>7</v>
      </c>
      <c r="EM105" s="58" t="s">
        <v>9</v>
      </c>
      <c r="EN105" s="58">
        <f>SUM(EN106:EN110)</f>
        <v>331700</v>
      </c>
      <c r="EO105" s="57" t="s">
        <v>6</v>
      </c>
      <c r="EP105" s="58" t="s">
        <v>7</v>
      </c>
      <c r="EQ105" s="58" t="s">
        <v>9</v>
      </c>
      <c r="ER105" s="58">
        <f>SUM(ER106:ER110)</f>
        <v>243700</v>
      </c>
      <c r="ES105" s="57" t="s">
        <v>6</v>
      </c>
      <c r="ET105" s="58" t="s">
        <v>7</v>
      </c>
      <c r="EU105" s="58" t="s">
        <v>9</v>
      </c>
      <c r="EV105" s="58">
        <f>SUM(EV106:EV110)</f>
        <v>157600</v>
      </c>
      <c r="EW105" s="57" t="s">
        <v>6</v>
      </c>
      <c r="EX105" s="58" t="s">
        <v>7</v>
      </c>
      <c r="EY105" s="58" t="s">
        <v>9</v>
      </c>
      <c r="EZ105" s="58">
        <f>SUM(EZ106:EZ110)</f>
        <v>234600</v>
      </c>
      <c r="FA105" s="57" t="s">
        <v>6</v>
      </c>
      <c r="FB105" s="58" t="s">
        <v>7</v>
      </c>
      <c r="FC105" s="58" t="s">
        <v>9</v>
      </c>
      <c r="FD105" s="58">
        <f>SUM(FD106:FD110)</f>
        <v>291200</v>
      </c>
      <c r="FE105" s="57" t="s">
        <v>6</v>
      </c>
      <c r="FF105" s="58" t="s">
        <v>7</v>
      </c>
      <c r="FG105" s="58" t="s">
        <v>9</v>
      </c>
      <c r="FH105" s="58">
        <f>SUM(FH106:FH110)</f>
        <v>399000</v>
      </c>
      <c r="FI105" s="57" t="s">
        <v>6</v>
      </c>
      <c r="FJ105" s="58" t="s">
        <v>7</v>
      </c>
      <c r="FK105" s="58" t="s">
        <v>9</v>
      </c>
      <c r="FL105" s="58">
        <f>SUM(FL106:FL110)</f>
        <v>267100</v>
      </c>
    </row>
    <row r="106" spans="1:168" ht="36" x14ac:dyDescent="0.15">
      <c r="A106" s="7">
        <v>82</v>
      </c>
      <c r="B106" s="8">
        <v>4516003</v>
      </c>
      <c r="C106" s="9" t="s">
        <v>129</v>
      </c>
      <c r="D106" s="10" t="s">
        <v>14</v>
      </c>
      <c r="E106" s="8">
        <v>0</v>
      </c>
      <c r="F106" s="7">
        <f t="shared" ref="F106:G110" si="332">Q106+U106+Y106+AC106+AG106+AK106+AO106+AS106+AW106+BA106+BE106+BI106+BM106+BQ106+BU106+BY106+CC106+CG106+CK106+CO106+CS106+CW106+DA106+DE106+DI106+DM106+DQ106+DU106+DY106+EC106+EG106+EK106+EO106+ES106+EW106+FA106+FE106+FI106</f>
        <v>386</v>
      </c>
      <c r="G106" s="7">
        <f t="shared" si="332"/>
        <v>334</v>
      </c>
      <c r="H106" s="7"/>
      <c r="I106" s="7">
        <f>R106+V106+Z106+AD106+AH106+AL106+AP106+AT106+AX106+BB106+BF106+BJ106+BN106+BR106+BV106+BZ106+CD106+CH106+CL106+CP106+CT106+CX106+DB106+DF106+DJ106+DN106+DR106+DV106+DZ106+ED106+EH106+EL106+EP106+ET106+EX106+FB106+FF106+FJ106</f>
        <v>334</v>
      </c>
      <c r="J106" s="7">
        <f>F106-G106</f>
        <v>52</v>
      </c>
      <c r="K106" s="10">
        <v>44121600</v>
      </c>
      <c r="L106" s="10">
        <v>44121600</v>
      </c>
      <c r="O106" s="26">
        <v>9500</v>
      </c>
      <c r="P106" s="26">
        <f>O106*I106</f>
        <v>3173000</v>
      </c>
      <c r="Q106" s="23">
        <v>10</v>
      </c>
      <c r="R106" s="23">
        <v>8</v>
      </c>
      <c r="S106" s="23">
        <f>Q106-R106</f>
        <v>2</v>
      </c>
      <c r="T106" s="76">
        <f>R106*O106</f>
        <v>76000</v>
      </c>
      <c r="U106" s="23">
        <v>10</v>
      </c>
      <c r="V106" s="23">
        <v>8</v>
      </c>
      <c r="W106" s="23">
        <f>U106-V106</f>
        <v>2</v>
      </c>
      <c r="X106" s="76">
        <f>V106*O106</f>
        <v>76000</v>
      </c>
      <c r="Y106" s="23">
        <v>20</v>
      </c>
      <c r="Z106" s="23">
        <v>20</v>
      </c>
      <c r="AA106" s="23">
        <f>Y106-Z106</f>
        <v>0</v>
      </c>
      <c r="AB106" s="76">
        <f>Z106*O106</f>
        <v>190000</v>
      </c>
      <c r="AC106" s="23">
        <v>6</v>
      </c>
      <c r="AD106" s="23">
        <v>4</v>
      </c>
      <c r="AE106" s="23">
        <f>AC106-AD106</f>
        <v>2</v>
      </c>
      <c r="AF106" s="76">
        <f>AD106*O106</f>
        <v>38000</v>
      </c>
      <c r="AG106" s="23">
        <v>20</v>
      </c>
      <c r="AH106" s="23">
        <v>20</v>
      </c>
      <c r="AI106" s="23">
        <f>AG106-AH106</f>
        <v>0</v>
      </c>
      <c r="AJ106" s="76">
        <f>AH106*O106</f>
        <v>190000</v>
      </c>
      <c r="AK106" s="23">
        <v>15</v>
      </c>
      <c r="AL106" s="23">
        <v>15</v>
      </c>
      <c r="AM106" s="23">
        <f>AK106-AL106</f>
        <v>0</v>
      </c>
      <c r="AN106" s="76">
        <f>AL106*O106</f>
        <v>142500</v>
      </c>
      <c r="AO106" s="23">
        <v>12</v>
      </c>
      <c r="AP106" s="23">
        <v>12</v>
      </c>
      <c r="AQ106" s="23">
        <f>AO106-AP106</f>
        <v>0</v>
      </c>
      <c r="AR106" s="76">
        <f>AP106*O106</f>
        <v>114000</v>
      </c>
      <c r="AS106" s="23">
        <v>20</v>
      </c>
      <c r="AT106" s="23">
        <v>15</v>
      </c>
      <c r="AU106" s="23">
        <f>AS106-AT106</f>
        <v>5</v>
      </c>
      <c r="AV106" s="76">
        <f>AT106*O106</f>
        <v>142500</v>
      </c>
      <c r="AW106" s="23">
        <v>15</v>
      </c>
      <c r="AX106" s="23">
        <v>15</v>
      </c>
      <c r="AY106" s="23">
        <f>AW106-AX106</f>
        <v>0</v>
      </c>
      <c r="AZ106" s="76">
        <f>AX106*O106</f>
        <v>142500</v>
      </c>
      <c r="BA106" s="23"/>
      <c r="BB106" s="23"/>
      <c r="BC106" s="23"/>
      <c r="BD106" s="23"/>
      <c r="BE106" s="23">
        <v>18</v>
      </c>
      <c r="BF106" s="23">
        <v>18</v>
      </c>
      <c r="BG106" s="23">
        <f>BE106-BF106</f>
        <v>0</v>
      </c>
      <c r="BH106" s="23">
        <f>BF106*O106</f>
        <v>171000</v>
      </c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>
        <v>2</v>
      </c>
      <c r="BV106" s="23">
        <v>1</v>
      </c>
      <c r="BW106" s="23">
        <f>BU106-BV106</f>
        <v>1</v>
      </c>
      <c r="BX106" s="23">
        <f>BV106*O106</f>
        <v>9500</v>
      </c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>
        <v>5</v>
      </c>
      <c r="CP106" s="23">
        <v>1</v>
      </c>
      <c r="CQ106" s="23">
        <f>CO106-CP106</f>
        <v>4</v>
      </c>
      <c r="CR106" s="23">
        <f>CP106*O106</f>
        <v>9500</v>
      </c>
      <c r="CS106" s="23">
        <v>10</v>
      </c>
      <c r="CT106" s="23">
        <v>3</v>
      </c>
      <c r="CU106" s="23">
        <f>CS106-CT106</f>
        <v>7</v>
      </c>
      <c r="CV106" s="23">
        <f>CT106*O106</f>
        <v>28500</v>
      </c>
      <c r="CW106" s="23"/>
      <c r="CX106" s="23"/>
      <c r="CY106" s="23"/>
      <c r="CZ106" s="23"/>
      <c r="DA106" s="23"/>
      <c r="DB106" s="23"/>
      <c r="DC106" s="23"/>
      <c r="DD106" s="23"/>
      <c r="DE106" s="23">
        <v>6</v>
      </c>
      <c r="DF106" s="23">
        <v>4</v>
      </c>
      <c r="DG106" s="23">
        <f>DE106-DF106</f>
        <v>2</v>
      </c>
      <c r="DH106" s="23">
        <f>DF106*O106</f>
        <v>38000</v>
      </c>
      <c r="DI106" s="23">
        <v>5</v>
      </c>
      <c r="DJ106" s="23">
        <v>3</v>
      </c>
      <c r="DK106" s="23">
        <f>DI106-DJ106</f>
        <v>2</v>
      </c>
      <c r="DL106" s="23">
        <f>DJ106*O106</f>
        <v>28500</v>
      </c>
      <c r="DM106" s="23">
        <v>30</v>
      </c>
      <c r="DN106" s="23">
        <v>22</v>
      </c>
      <c r="DO106" s="23">
        <f>DM106-DN106</f>
        <v>8</v>
      </c>
      <c r="DP106" s="23">
        <f>DN106*O106</f>
        <v>209000</v>
      </c>
      <c r="DQ106" s="23">
        <v>25</v>
      </c>
      <c r="DR106" s="23">
        <v>17</v>
      </c>
      <c r="DS106" s="23">
        <f>DQ106-DR106</f>
        <v>8</v>
      </c>
      <c r="DT106" s="23">
        <f>DR106*O106</f>
        <v>161500</v>
      </c>
      <c r="DU106" s="23">
        <v>25</v>
      </c>
      <c r="DV106" s="23">
        <v>16</v>
      </c>
      <c r="DW106" s="23">
        <f>DU106-DV106</f>
        <v>9</v>
      </c>
      <c r="DX106" s="23">
        <f>DV106*O106</f>
        <v>152000</v>
      </c>
      <c r="DY106" s="23">
        <v>20</v>
      </c>
      <c r="DZ106" s="23">
        <v>20</v>
      </c>
      <c r="EA106" s="23">
        <f>DY106-DZ106</f>
        <v>0</v>
      </c>
      <c r="EB106" s="23">
        <f>DZ106*O106</f>
        <v>190000</v>
      </c>
      <c r="EC106" s="23">
        <v>15</v>
      </c>
      <c r="ED106" s="23">
        <v>15</v>
      </c>
      <c r="EE106" s="23">
        <f>EC106-ED106</f>
        <v>0</v>
      </c>
      <c r="EF106" s="23">
        <f>ED106*O106</f>
        <v>142500</v>
      </c>
      <c r="EG106" s="23">
        <v>6</v>
      </c>
      <c r="EH106" s="23">
        <v>6</v>
      </c>
      <c r="EI106" s="23">
        <f>EG106-EH106</f>
        <v>0</v>
      </c>
      <c r="EJ106" s="23">
        <f>EH106*O106</f>
        <v>57000</v>
      </c>
      <c r="EK106" s="23">
        <v>15</v>
      </c>
      <c r="EL106" s="23">
        <v>15</v>
      </c>
      <c r="EM106" s="23">
        <f>EK106-EL106</f>
        <v>0</v>
      </c>
      <c r="EN106" s="23">
        <f>EL106*O106</f>
        <v>142500</v>
      </c>
      <c r="EO106" s="23">
        <v>9</v>
      </c>
      <c r="EP106" s="23">
        <v>9</v>
      </c>
      <c r="EQ106" s="23">
        <f>EO106-EP106</f>
        <v>0</v>
      </c>
      <c r="ER106" s="23">
        <f>EP106*O106</f>
        <v>85500</v>
      </c>
      <c r="ES106" s="23">
        <v>4</v>
      </c>
      <c r="ET106" s="23">
        <v>4</v>
      </c>
      <c r="EU106" s="23">
        <f>ES106-ET106</f>
        <v>0</v>
      </c>
      <c r="EV106" s="23">
        <f>ET106*O106</f>
        <v>38000</v>
      </c>
      <c r="EW106" s="23">
        <v>20</v>
      </c>
      <c r="EX106" s="23">
        <v>20</v>
      </c>
      <c r="EY106" s="23">
        <f>EW106-EX106</f>
        <v>0</v>
      </c>
      <c r="EZ106" s="23">
        <f>EX106*O106</f>
        <v>190000</v>
      </c>
      <c r="FA106" s="23">
        <v>10</v>
      </c>
      <c r="FB106" s="23">
        <v>10</v>
      </c>
      <c r="FC106" s="23">
        <f>FA106-FB106</f>
        <v>0</v>
      </c>
      <c r="FD106" s="23">
        <f>FB106*O106</f>
        <v>95000</v>
      </c>
      <c r="FE106" s="23">
        <v>30</v>
      </c>
      <c r="FF106" s="23">
        <v>30</v>
      </c>
      <c r="FG106" s="23">
        <f>FE106-FF106</f>
        <v>0</v>
      </c>
      <c r="FH106" s="23">
        <f>FF106*O106</f>
        <v>285000</v>
      </c>
      <c r="FI106" s="23">
        <v>3</v>
      </c>
      <c r="FJ106" s="23">
        <v>3</v>
      </c>
      <c r="FK106" s="23">
        <f>FI106-FJ106</f>
        <v>0</v>
      </c>
      <c r="FL106" s="23">
        <f>FJ106*O106</f>
        <v>28500</v>
      </c>
    </row>
    <row r="107" spans="1:168" ht="24" x14ac:dyDescent="0.15">
      <c r="A107" s="7">
        <v>83</v>
      </c>
      <c r="B107" s="8">
        <v>4516003</v>
      </c>
      <c r="C107" s="9" t="s">
        <v>130</v>
      </c>
      <c r="D107" s="10" t="s">
        <v>14</v>
      </c>
      <c r="E107" s="8">
        <v>0</v>
      </c>
      <c r="F107" s="7">
        <f t="shared" si="332"/>
        <v>29</v>
      </c>
      <c r="G107" s="7">
        <f t="shared" si="332"/>
        <v>16</v>
      </c>
      <c r="H107" s="7"/>
      <c r="I107" s="7">
        <f t="shared" ref="I107:I110" si="333">R107+V107+Z107+AD107+AH107+AL107+AP107+AT107+AX107+BB107+BF107+BJ107+BN107+BR107+BV107+BZ107+CD107+CH107+CL107+CP107+CT107+CX107+DB107+DF107+DJ107+DN107+DR107+DV107+DZ107+ED107+EH107+EL107+EP107+ET107+EX107+FB107+FF107+FJ107</f>
        <v>16</v>
      </c>
      <c r="J107" s="7">
        <f>F107-G107</f>
        <v>13</v>
      </c>
      <c r="K107" s="10">
        <v>44121600</v>
      </c>
      <c r="L107" s="10">
        <v>44121600</v>
      </c>
      <c r="O107" s="26">
        <v>52000</v>
      </c>
      <c r="P107" s="26">
        <f t="shared" ref="P107:P110" si="334">O107*I107</f>
        <v>832000</v>
      </c>
      <c r="Q107" s="23">
        <v>3</v>
      </c>
      <c r="R107" s="23">
        <v>2</v>
      </c>
      <c r="S107" s="23">
        <f>Q107-R107</f>
        <v>1</v>
      </c>
      <c r="T107" s="76">
        <f>R107*O107</f>
        <v>104000</v>
      </c>
      <c r="U107" s="23">
        <v>10</v>
      </c>
      <c r="V107" s="23">
        <v>6</v>
      </c>
      <c r="W107" s="23">
        <f t="shared" ref="W107:W108" si="335">U107-V107</f>
        <v>4</v>
      </c>
      <c r="X107" s="76">
        <f>V107*O107</f>
        <v>312000</v>
      </c>
      <c r="Y107" s="23"/>
      <c r="Z107" s="23"/>
      <c r="AA107" s="23"/>
      <c r="AB107" s="76"/>
      <c r="AC107" s="23"/>
      <c r="AD107" s="23"/>
      <c r="AE107" s="23"/>
      <c r="AF107" s="76"/>
      <c r="AG107" s="23"/>
      <c r="AH107" s="23"/>
      <c r="AI107" s="23"/>
      <c r="AJ107" s="76"/>
      <c r="AK107" s="23"/>
      <c r="AL107" s="23"/>
      <c r="AM107" s="23"/>
      <c r="AN107" s="76"/>
      <c r="AO107" s="23">
        <v>2</v>
      </c>
      <c r="AP107" s="23">
        <v>2</v>
      </c>
      <c r="AQ107" s="23">
        <f t="shared" ref="AQ107:AQ109" si="336">AO107-AP107</f>
        <v>0</v>
      </c>
      <c r="AR107" s="76">
        <f>AP107*O107</f>
        <v>104000</v>
      </c>
      <c r="AS107" s="23"/>
      <c r="AT107" s="23"/>
      <c r="AU107" s="23"/>
      <c r="AV107" s="76"/>
      <c r="AW107" s="23"/>
      <c r="AX107" s="23"/>
      <c r="AY107" s="23"/>
      <c r="AZ107" s="76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>
        <v>1</v>
      </c>
      <c r="BZ107" s="23">
        <v>0</v>
      </c>
      <c r="CA107" s="23">
        <f t="shared" ref="CA107:CA110" si="337">BY107-BZ107</f>
        <v>1</v>
      </c>
      <c r="CB107" s="23">
        <f>BZ107*O107</f>
        <v>0</v>
      </c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>
        <v>5</v>
      </c>
      <c r="DJ107" s="23">
        <v>0</v>
      </c>
      <c r="DK107" s="23">
        <f t="shared" ref="DK107:DK110" si="338">DI107-DJ107</f>
        <v>5</v>
      </c>
      <c r="DL107" s="23">
        <f>DJ107*O107</f>
        <v>0</v>
      </c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>
        <v>4</v>
      </c>
      <c r="EP107" s="23">
        <v>2</v>
      </c>
      <c r="EQ107" s="23">
        <f t="shared" ref="EQ107:EQ110" si="339">EO107-EP107</f>
        <v>2</v>
      </c>
      <c r="ER107" s="23">
        <f>EP107*O107</f>
        <v>104000</v>
      </c>
      <c r="ES107" s="23"/>
      <c r="ET107" s="23"/>
      <c r="EU107" s="23"/>
      <c r="EV107" s="23"/>
      <c r="EW107" s="23"/>
      <c r="EX107" s="23"/>
      <c r="EY107" s="23"/>
      <c r="EZ107" s="23"/>
      <c r="FA107" s="23">
        <v>1</v>
      </c>
      <c r="FB107" s="23">
        <v>1</v>
      </c>
      <c r="FC107" s="23">
        <f t="shared" ref="FC107:FC110" si="340">FA107-FB107</f>
        <v>0</v>
      </c>
      <c r="FD107" s="23">
        <f>FB107*O107</f>
        <v>52000</v>
      </c>
      <c r="FE107" s="23"/>
      <c r="FF107" s="23"/>
      <c r="FG107" s="23"/>
      <c r="FH107" s="23"/>
      <c r="FI107" s="23">
        <v>3</v>
      </c>
      <c r="FJ107" s="23">
        <v>3</v>
      </c>
      <c r="FK107" s="23">
        <f t="shared" ref="FK107:FK110" si="341">FI107-FJ107</f>
        <v>0</v>
      </c>
      <c r="FL107" s="23">
        <f>FJ107*O107</f>
        <v>156000</v>
      </c>
    </row>
    <row r="108" spans="1:168" ht="24" x14ac:dyDescent="0.15">
      <c r="A108" s="7">
        <v>84</v>
      </c>
      <c r="B108" s="8">
        <v>4516005</v>
      </c>
      <c r="C108" s="9" t="s">
        <v>131</v>
      </c>
      <c r="D108" s="10" t="s">
        <v>14</v>
      </c>
      <c r="E108" s="8">
        <v>0</v>
      </c>
      <c r="F108" s="7">
        <f t="shared" si="332"/>
        <v>550</v>
      </c>
      <c r="G108" s="7">
        <f t="shared" si="332"/>
        <v>476</v>
      </c>
      <c r="H108" s="7"/>
      <c r="I108" s="7">
        <f t="shared" si="333"/>
        <v>476</v>
      </c>
      <c r="J108" s="7">
        <f>F108-G108</f>
        <v>74</v>
      </c>
      <c r="K108" s="23">
        <v>44121600</v>
      </c>
      <c r="L108" s="23">
        <v>44121600</v>
      </c>
      <c r="O108" s="26">
        <v>1400</v>
      </c>
      <c r="P108" s="26">
        <f t="shared" si="334"/>
        <v>666400</v>
      </c>
      <c r="Q108" s="23">
        <v>11</v>
      </c>
      <c r="R108" s="23">
        <v>11</v>
      </c>
      <c r="S108" s="23">
        <f>Q108-R108</f>
        <v>0</v>
      </c>
      <c r="T108" s="76">
        <f>R108*O108</f>
        <v>15400</v>
      </c>
      <c r="U108" s="23">
        <v>10</v>
      </c>
      <c r="V108" s="23">
        <v>10</v>
      </c>
      <c r="W108" s="23">
        <f t="shared" si="335"/>
        <v>0</v>
      </c>
      <c r="X108" s="76">
        <f>V108*O108</f>
        <v>14000</v>
      </c>
      <c r="Y108" s="23">
        <v>36</v>
      </c>
      <c r="Z108" s="23">
        <v>36</v>
      </c>
      <c r="AA108" s="23">
        <f t="shared" ref="AA108:AA109" si="342">Y108-Z108</f>
        <v>0</v>
      </c>
      <c r="AB108" s="76">
        <f>Z108*O108</f>
        <v>50400</v>
      </c>
      <c r="AC108" s="23">
        <v>6</v>
      </c>
      <c r="AD108" s="23">
        <v>3</v>
      </c>
      <c r="AE108" s="23">
        <f t="shared" ref="AE108:AE110" si="343">AC108-AD108</f>
        <v>3</v>
      </c>
      <c r="AF108" s="76">
        <f>AD108*O108</f>
        <v>4200</v>
      </c>
      <c r="AG108" s="23">
        <v>15</v>
      </c>
      <c r="AH108" s="23">
        <v>15</v>
      </c>
      <c r="AI108" s="23">
        <f t="shared" ref="AI108:AI110" si="344">AG108-AH108</f>
        <v>0</v>
      </c>
      <c r="AJ108" s="76">
        <f>AH108*O108</f>
        <v>21000</v>
      </c>
      <c r="AK108" s="23">
        <v>15</v>
      </c>
      <c r="AL108" s="23">
        <v>15</v>
      </c>
      <c r="AM108" s="23">
        <f t="shared" ref="AM108:AM110" si="345">AK108-AL108</f>
        <v>0</v>
      </c>
      <c r="AN108" s="76">
        <f>AL108*O108</f>
        <v>21000</v>
      </c>
      <c r="AO108" s="23">
        <v>22</v>
      </c>
      <c r="AP108" s="23">
        <v>22</v>
      </c>
      <c r="AQ108" s="23">
        <f t="shared" si="336"/>
        <v>0</v>
      </c>
      <c r="AR108" s="76">
        <f>AP108*O108</f>
        <v>30800</v>
      </c>
      <c r="AS108" s="23">
        <v>30</v>
      </c>
      <c r="AT108" s="23">
        <v>3</v>
      </c>
      <c r="AU108" s="23">
        <f t="shared" ref="AU108:AU110" si="346">AS108-AT108</f>
        <v>27</v>
      </c>
      <c r="AV108" s="76">
        <f>AT108*O108</f>
        <v>4200</v>
      </c>
      <c r="AW108" s="23">
        <v>15</v>
      </c>
      <c r="AX108" s="23">
        <v>15</v>
      </c>
      <c r="AY108" s="23">
        <f t="shared" ref="AY108:AY110" si="347">AW108-AX108</f>
        <v>0</v>
      </c>
      <c r="AZ108" s="76">
        <f>AX108*O108</f>
        <v>21000</v>
      </c>
      <c r="BA108" s="23"/>
      <c r="BB108" s="23"/>
      <c r="BC108" s="23"/>
      <c r="BD108" s="23"/>
      <c r="BE108" s="23">
        <v>22</v>
      </c>
      <c r="BF108" s="23">
        <v>22</v>
      </c>
      <c r="BG108" s="23">
        <f t="shared" ref="BG108:BG110" si="348">BE108-BF108</f>
        <v>0</v>
      </c>
      <c r="BH108" s="23">
        <f>BF108*O108</f>
        <v>30800</v>
      </c>
      <c r="BI108" s="23"/>
      <c r="BJ108" s="23"/>
      <c r="BK108" s="23"/>
      <c r="BL108" s="23"/>
      <c r="BM108" s="23">
        <v>1</v>
      </c>
      <c r="BN108" s="23">
        <v>1</v>
      </c>
      <c r="BO108" s="23">
        <f t="shared" ref="BO108:BO110" si="349">BM108-BN108</f>
        <v>0</v>
      </c>
      <c r="BP108" s="23">
        <f>BN108*O108</f>
        <v>1400</v>
      </c>
      <c r="BQ108" s="23">
        <v>1</v>
      </c>
      <c r="BR108" s="23">
        <v>1</v>
      </c>
      <c r="BS108" s="23">
        <f t="shared" ref="BS108:BS110" si="350">BQ108-BR108</f>
        <v>0</v>
      </c>
      <c r="BT108" s="23">
        <f>BR108*O108</f>
        <v>1400</v>
      </c>
      <c r="BU108" s="23">
        <v>2</v>
      </c>
      <c r="BV108" s="23">
        <v>2</v>
      </c>
      <c r="BW108" s="23">
        <f t="shared" ref="BW108:BW110" si="351">BU108-BV108</f>
        <v>0</v>
      </c>
      <c r="BX108" s="23">
        <f>BV108*O108</f>
        <v>2800</v>
      </c>
      <c r="BY108" s="23"/>
      <c r="BZ108" s="23"/>
      <c r="CA108" s="23"/>
      <c r="CB108" s="23"/>
      <c r="CC108" s="23">
        <v>4</v>
      </c>
      <c r="CD108" s="23">
        <v>4</v>
      </c>
      <c r="CE108" s="23">
        <f t="shared" ref="CE108:CE110" si="352">CC108-CD108</f>
        <v>0</v>
      </c>
      <c r="CF108" s="23">
        <f>CD108*O108</f>
        <v>5600</v>
      </c>
      <c r="CG108" s="23"/>
      <c r="CH108" s="23"/>
      <c r="CI108" s="23"/>
      <c r="CJ108" s="23"/>
      <c r="CK108" s="23"/>
      <c r="CL108" s="23"/>
      <c r="CM108" s="23"/>
      <c r="CN108" s="23"/>
      <c r="CO108" s="23">
        <v>5</v>
      </c>
      <c r="CP108" s="23">
        <v>4</v>
      </c>
      <c r="CQ108" s="23">
        <f t="shared" ref="CQ108:CQ110" si="353">CO108-CP108</f>
        <v>1</v>
      </c>
      <c r="CR108" s="23">
        <f>CP108*O108</f>
        <v>5600</v>
      </c>
      <c r="CS108" s="23">
        <v>10</v>
      </c>
      <c r="CT108" s="23">
        <v>3</v>
      </c>
      <c r="CU108" s="23">
        <f t="shared" ref="CU108:CU110" si="354">CS108-CT108</f>
        <v>7</v>
      </c>
      <c r="CV108" s="23">
        <f>CT108*O108</f>
        <v>4200</v>
      </c>
      <c r="CW108" s="23">
        <v>30</v>
      </c>
      <c r="CX108" s="23">
        <v>30</v>
      </c>
      <c r="CY108" s="23">
        <f t="shared" ref="CY108" si="355">CW108-CX108</f>
        <v>0</v>
      </c>
      <c r="CZ108" s="23">
        <f>CX108*O108</f>
        <v>42000</v>
      </c>
      <c r="DA108" s="23">
        <v>30</v>
      </c>
      <c r="DB108" s="23">
        <v>30</v>
      </c>
      <c r="DC108" s="23">
        <f t="shared" ref="DC108" si="356">DA108-DB108</f>
        <v>0</v>
      </c>
      <c r="DD108" s="23">
        <f>DB108*O108</f>
        <v>42000</v>
      </c>
      <c r="DE108" s="23"/>
      <c r="DF108" s="23"/>
      <c r="DG108" s="23"/>
      <c r="DH108" s="23"/>
      <c r="DI108" s="23">
        <v>5</v>
      </c>
      <c r="DJ108" s="23">
        <v>1</v>
      </c>
      <c r="DK108" s="23">
        <f t="shared" si="338"/>
        <v>4</v>
      </c>
      <c r="DL108" s="23">
        <f>DJ108*O108</f>
        <v>1400</v>
      </c>
      <c r="DM108" s="23">
        <v>25</v>
      </c>
      <c r="DN108" s="23">
        <v>9</v>
      </c>
      <c r="DO108" s="23">
        <f t="shared" ref="DO108:DO110" si="357">DM108-DN108</f>
        <v>16</v>
      </c>
      <c r="DP108" s="23">
        <f>DN108*O108</f>
        <v>12600</v>
      </c>
      <c r="DQ108" s="23">
        <v>25</v>
      </c>
      <c r="DR108" s="23">
        <v>19</v>
      </c>
      <c r="DS108" s="23">
        <f t="shared" ref="DS108:DS110" si="358">DQ108-DR108</f>
        <v>6</v>
      </c>
      <c r="DT108" s="23">
        <f>DR108*O108</f>
        <v>26600</v>
      </c>
      <c r="DU108" s="23">
        <v>25</v>
      </c>
      <c r="DV108" s="23">
        <v>25</v>
      </c>
      <c r="DW108" s="23">
        <f t="shared" ref="DW108:DW110" si="359">DU108-DV108</f>
        <v>0</v>
      </c>
      <c r="DX108" s="23">
        <f>DV108*O108</f>
        <v>35000</v>
      </c>
      <c r="DY108" s="23">
        <v>30</v>
      </c>
      <c r="DZ108" s="23">
        <v>30</v>
      </c>
      <c r="EA108" s="23">
        <f t="shared" ref="EA108:EA109" si="360">DY108-DZ108</f>
        <v>0</v>
      </c>
      <c r="EB108" s="23">
        <f>DZ108*O108</f>
        <v>42000</v>
      </c>
      <c r="EC108" s="23">
        <v>15</v>
      </c>
      <c r="ED108" s="23">
        <v>15</v>
      </c>
      <c r="EE108" s="23">
        <f t="shared" ref="EE108:EE110" si="361">EC108-ED108</f>
        <v>0</v>
      </c>
      <c r="EF108" s="23">
        <f>ED108*O108</f>
        <v>21000</v>
      </c>
      <c r="EG108" s="23">
        <v>10</v>
      </c>
      <c r="EH108" s="23">
        <v>10</v>
      </c>
      <c r="EI108" s="23">
        <f t="shared" ref="EI108:EI110" si="362">EG108-EH108</f>
        <v>0</v>
      </c>
      <c r="EJ108" s="23">
        <f>EH108*O108</f>
        <v>14000</v>
      </c>
      <c r="EK108" s="23">
        <v>25</v>
      </c>
      <c r="EL108" s="23">
        <v>25</v>
      </c>
      <c r="EM108" s="23">
        <f t="shared" ref="EM108:EM110" si="363">EK108-EL108</f>
        <v>0</v>
      </c>
      <c r="EN108" s="23">
        <f>EL108*O108</f>
        <v>35000</v>
      </c>
      <c r="EO108" s="23">
        <v>20</v>
      </c>
      <c r="EP108" s="23">
        <v>10</v>
      </c>
      <c r="EQ108" s="23">
        <f t="shared" si="339"/>
        <v>10</v>
      </c>
      <c r="ER108" s="23">
        <f>EP108*O108</f>
        <v>14000</v>
      </c>
      <c r="ES108" s="23">
        <v>5</v>
      </c>
      <c r="ET108" s="23">
        <v>5</v>
      </c>
      <c r="EU108" s="23">
        <f t="shared" ref="EU108:EU110" si="364">ES108-ET108</f>
        <v>0</v>
      </c>
      <c r="EV108" s="23">
        <f>ET108*O108</f>
        <v>7000</v>
      </c>
      <c r="EW108" s="23">
        <v>25</v>
      </c>
      <c r="EX108" s="23">
        <v>25</v>
      </c>
      <c r="EY108" s="23">
        <f t="shared" ref="EY108:EY109" si="365">EW108-EX108</f>
        <v>0</v>
      </c>
      <c r="EZ108" s="23">
        <f>EX108*O108</f>
        <v>35000</v>
      </c>
      <c r="FA108" s="23">
        <v>12</v>
      </c>
      <c r="FB108" s="23">
        <v>12</v>
      </c>
      <c r="FC108" s="23">
        <f t="shared" si="340"/>
        <v>0</v>
      </c>
      <c r="FD108" s="23">
        <f>FB108*O108</f>
        <v>16800</v>
      </c>
      <c r="FE108" s="23">
        <v>60</v>
      </c>
      <c r="FF108" s="23">
        <v>60</v>
      </c>
      <c r="FG108" s="23">
        <f t="shared" ref="FG108:FG109" si="366">FE108-FF108</f>
        <v>0</v>
      </c>
      <c r="FH108" s="23">
        <f>FF108*O108</f>
        <v>84000</v>
      </c>
      <c r="FI108" s="23">
        <v>3</v>
      </c>
      <c r="FJ108" s="23">
        <v>3</v>
      </c>
      <c r="FK108" s="23">
        <f t="shared" si="341"/>
        <v>0</v>
      </c>
      <c r="FL108" s="23">
        <f>FJ108*O108</f>
        <v>4200</v>
      </c>
    </row>
    <row r="109" spans="1:168" ht="12" x14ac:dyDescent="0.15">
      <c r="A109" s="7">
        <v>85</v>
      </c>
      <c r="B109" s="8">
        <v>4513002</v>
      </c>
      <c r="C109" s="9" t="s">
        <v>132</v>
      </c>
      <c r="D109" s="10" t="s">
        <v>14</v>
      </c>
      <c r="E109" s="8">
        <v>0</v>
      </c>
      <c r="F109" s="7">
        <f t="shared" si="332"/>
        <v>94</v>
      </c>
      <c r="G109" s="7">
        <f t="shared" si="332"/>
        <v>85</v>
      </c>
      <c r="H109" s="7"/>
      <c r="I109" s="7">
        <f t="shared" si="333"/>
        <v>85</v>
      </c>
      <c r="J109" s="7">
        <f>F109-G109</f>
        <v>9</v>
      </c>
      <c r="K109" s="10">
        <v>44101800</v>
      </c>
      <c r="L109" s="10">
        <v>44101800</v>
      </c>
      <c r="O109" s="26">
        <v>1200</v>
      </c>
      <c r="P109" s="26">
        <f t="shared" si="334"/>
        <v>102000</v>
      </c>
      <c r="Q109" s="23"/>
      <c r="R109" s="23"/>
      <c r="S109" s="23"/>
      <c r="T109" s="76"/>
      <c r="U109" s="23"/>
      <c r="V109" s="23"/>
      <c r="W109" s="23"/>
      <c r="X109" s="76"/>
      <c r="Y109" s="23">
        <v>4</v>
      </c>
      <c r="Z109" s="23">
        <v>4</v>
      </c>
      <c r="AA109" s="23">
        <f t="shared" si="342"/>
        <v>0</v>
      </c>
      <c r="AB109" s="76">
        <f>Z109*O109</f>
        <v>4800</v>
      </c>
      <c r="AC109" s="23"/>
      <c r="AD109" s="23"/>
      <c r="AE109" s="23"/>
      <c r="AF109" s="76"/>
      <c r="AG109" s="23"/>
      <c r="AH109" s="23"/>
      <c r="AI109" s="23"/>
      <c r="AJ109" s="76"/>
      <c r="AK109" s="23"/>
      <c r="AL109" s="23"/>
      <c r="AM109" s="23"/>
      <c r="AN109" s="76"/>
      <c r="AO109" s="23">
        <v>1</v>
      </c>
      <c r="AP109" s="23">
        <v>1</v>
      </c>
      <c r="AQ109" s="23">
        <f t="shared" si="336"/>
        <v>0</v>
      </c>
      <c r="AR109" s="76">
        <f>AP109*O109</f>
        <v>1200</v>
      </c>
      <c r="AS109" s="23">
        <v>8</v>
      </c>
      <c r="AT109" s="23">
        <v>4</v>
      </c>
      <c r="AU109" s="23">
        <f t="shared" si="346"/>
        <v>4</v>
      </c>
      <c r="AV109" s="76">
        <f>AT109*O109</f>
        <v>4800</v>
      </c>
      <c r="AW109" s="23">
        <v>8</v>
      </c>
      <c r="AX109" s="23">
        <v>8</v>
      </c>
      <c r="AY109" s="23">
        <f t="shared" si="347"/>
        <v>0</v>
      </c>
      <c r="AZ109" s="76">
        <f>AX109*O109</f>
        <v>9600</v>
      </c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>
        <v>1</v>
      </c>
      <c r="CT109" s="23">
        <v>1</v>
      </c>
      <c r="CU109" s="23">
        <f t="shared" si="354"/>
        <v>0</v>
      </c>
      <c r="CV109" s="23">
        <f>CT109*O109</f>
        <v>1200</v>
      </c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>
        <v>5</v>
      </c>
      <c r="DJ109" s="23">
        <v>2</v>
      </c>
      <c r="DK109" s="23">
        <f t="shared" si="338"/>
        <v>3</v>
      </c>
      <c r="DL109" s="23">
        <f>DJ109*O109</f>
        <v>2400</v>
      </c>
      <c r="DM109" s="23">
        <v>4</v>
      </c>
      <c r="DN109" s="23">
        <v>3</v>
      </c>
      <c r="DO109" s="23">
        <f t="shared" si="357"/>
        <v>1</v>
      </c>
      <c r="DP109" s="23">
        <f>DN109*O109</f>
        <v>3600</v>
      </c>
      <c r="DQ109" s="23">
        <v>2</v>
      </c>
      <c r="DR109" s="23">
        <v>2</v>
      </c>
      <c r="DS109" s="23">
        <f t="shared" si="358"/>
        <v>0</v>
      </c>
      <c r="DT109" s="23">
        <f>DR109*O109</f>
        <v>2400</v>
      </c>
      <c r="DU109" s="23">
        <v>2</v>
      </c>
      <c r="DV109" s="23">
        <v>2</v>
      </c>
      <c r="DW109" s="23">
        <f t="shared" si="359"/>
        <v>0</v>
      </c>
      <c r="DX109" s="23">
        <f>DV109*O109</f>
        <v>2400</v>
      </c>
      <c r="DY109" s="23">
        <v>4</v>
      </c>
      <c r="DZ109" s="23">
        <v>4</v>
      </c>
      <c r="EA109" s="23">
        <f t="shared" si="360"/>
        <v>0</v>
      </c>
      <c r="EB109" s="23">
        <f>DZ109*O109</f>
        <v>4800</v>
      </c>
      <c r="EC109" s="23"/>
      <c r="ED109" s="23"/>
      <c r="EE109" s="23"/>
      <c r="EF109" s="23"/>
      <c r="EG109" s="23">
        <v>2</v>
      </c>
      <c r="EH109" s="23">
        <v>2</v>
      </c>
      <c r="EI109" s="23">
        <f t="shared" si="362"/>
        <v>0</v>
      </c>
      <c r="EJ109" s="23">
        <f>EH109*O109</f>
        <v>2400</v>
      </c>
      <c r="EK109" s="23">
        <v>6</v>
      </c>
      <c r="EL109" s="23">
        <v>6</v>
      </c>
      <c r="EM109" s="23">
        <f t="shared" si="363"/>
        <v>0</v>
      </c>
      <c r="EN109" s="23">
        <f>EL109*O109</f>
        <v>7200</v>
      </c>
      <c r="EO109" s="23">
        <v>10</v>
      </c>
      <c r="EP109" s="23">
        <v>9</v>
      </c>
      <c r="EQ109" s="23">
        <f t="shared" si="339"/>
        <v>1</v>
      </c>
      <c r="ER109" s="23">
        <f>EP109*O109</f>
        <v>10800</v>
      </c>
      <c r="ES109" s="23">
        <v>4</v>
      </c>
      <c r="ET109" s="23">
        <v>4</v>
      </c>
      <c r="EU109" s="23">
        <f t="shared" si="364"/>
        <v>0</v>
      </c>
      <c r="EV109" s="23">
        <f>ET109*O109</f>
        <v>4800</v>
      </c>
      <c r="EW109" s="23">
        <v>8</v>
      </c>
      <c r="EX109" s="23">
        <v>8</v>
      </c>
      <c r="EY109" s="23">
        <f t="shared" si="365"/>
        <v>0</v>
      </c>
      <c r="EZ109" s="23">
        <f>EX109*O109</f>
        <v>9600</v>
      </c>
      <c r="FA109" s="23"/>
      <c r="FB109" s="23"/>
      <c r="FC109" s="23"/>
      <c r="FD109" s="23"/>
      <c r="FE109" s="23">
        <v>25</v>
      </c>
      <c r="FF109" s="23">
        <v>25</v>
      </c>
      <c r="FG109" s="23">
        <f t="shared" si="366"/>
        <v>0</v>
      </c>
      <c r="FH109" s="23">
        <f>FF109*O109</f>
        <v>30000</v>
      </c>
      <c r="FI109" s="23"/>
      <c r="FJ109" s="23"/>
      <c r="FK109" s="23"/>
      <c r="FL109" s="23"/>
    </row>
    <row r="110" spans="1:168" ht="12" x14ac:dyDescent="0.15">
      <c r="A110" s="7">
        <v>86</v>
      </c>
      <c r="B110" s="8">
        <v>4525001</v>
      </c>
      <c r="C110" s="9" t="s">
        <v>133</v>
      </c>
      <c r="D110" s="10" t="s">
        <v>14</v>
      </c>
      <c r="E110" s="8">
        <v>0</v>
      </c>
      <c r="F110" s="7">
        <f t="shared" si="332"/>
        <v>276</v>
      </c>
      <c r="G110" s="7">
        <f t="shared" si="332"/>
        <v>220</v>
      </c>
      <c r="H110" s="7"/>
      <c r="I110" s="7">
        <f t="shared" si="333"/>
        <v>220</v>
      </c>
      <c r="J110" s="7">
        <f>F110-G110</f>
        <v>56</v>
      </c>
      <c r="K110" s="10">
        <v>43211800</v>
      </c>
      <c r="L110" s="8">
        <v>1300060</v>
      </c>
      <c r="O110" s="26">
        <v>9800</v>
      </c>
      <c r="P110" s="26">
        <f t="shared" si="334"/>
        <v>2156000</v>
      </c>
      <c r="Q110" s="23">
        <v>16</v>
      </c>
      <c r="R110" s="23">
        <v>16</v>
      </c>
      <c r="S110" s="23">
        <f>Q110-R110</f>
        <v>0</v>
      </c>
      <c r="T110" s="76">
        <f>R110*O110</f>
        <v>156800</v>
      </c>
      <c r="U110" s="23"/>
      <c r="V110" s="23"/>
      <c r="W110" s="23"/>
      <c r="X110" s="76"/>
      <c r="Y110" s="23"/>
      <c r="Z110" s="23"/>
      <c r="AA110" s="23"/>
      <c r="AB110" s="76"/>
      <c r="AC110" s="23">
        <v>6</v>
      </c>
      <c r="AD110" s="23">
        <v>3</v>
      </c>
      <c r="AE110" s="23">
        <f t="shared" si="343"/>
        <v>3</v>
      </c>
      <c r="AF110" s="76">
        <f>AD110*O110</f>
        <v>29400</v>
      </c>
      <c r="AG110" s="23">
        <v>8</v>
      </c>
      <c r="AH110" s="23">
        <v>8</v>
      </c>
      <c r="AI110" s="23">
        <f t="shared" si="344"/>
        <v>0</v>
      </c>
      <c r="AJ110" s="76">
        <f>AH110*O110</f>
        <v>78400</v>
      </c>
      <c r="AK110" s="23">
        <v>15</v>
      </c>
      <c r="AL110" s="23">
        <v>15</v>
      </c>
      <c r="AM110" s="23">
        <f t="shared" si="345"/>
        <v>0</v>
      </c>
      <c r="AN110" s="76">
        <f>AL110*O110</f>
        <v>147000</v>
      </c>
      <c r="AO110" s="23"/>
      <c r="AP110" s="23"/>
      <c r="AQ110" s="23"/>
      <c r="AR110" s="76"/>
      <c r="AS110" s="23">
        <v>8</v>
      </c>
      <c r="AT110" s="23">
        <v>4</v>
      </c>
      <c r="AU110" s="23">
        <f t="shared" si="346"/>
        <v>4</v>
      </c>
      <c r="AV110" s="76">
        <f>AT110*O110</f>
        <v>39200</v>
      </c>
      <c r="AW110" s="23">
        <v>12</v>
      </c>
      <c r="AX110" s="23">
        <v>12</v>
      </c>
      <c r="AY110" s="23">
        <f t="shared" si="347"/>
        <v>0</v>
      </c>
      <c r="AZ110" s="76">
        <f>AX110*O110</f>
        <v>117600</v>
      </c>
      <c r="BA110" s="23">
        <v>30</v>
      </c>
      <c r="BB110" s="23">
        <v>30</v>
      </c>
      <c r="BC110" s="23">
        <f t="shared" ref="BC110" si="367">BA110-BB110</f>
        <v>0</v>
      </c>
      <c r="BD110" s="23">
        <f>BB110*O110</f>
        <v>294000</v>
      </c>
      <c r="BE110" s="23">
        <v>13</v>
      </c>
      <c r="BF110" s="23">
        <v>13</v>
      </c>
      <c r="BG110" s="23">
        <f t="shared" si="348"/>
        <v>0</v>
      </c>
      <c r="BH110" s="23">
        <f>BF110*O110</f>
        <v>127400</v>
      </c>
      <c r="BI110" s="23">
        <v>6</v>
      </c>
      <c r="BJ110" s="23">
        <v>2</v>
      </c>
      <c r="BK110" s="23">
        <f t="shared" ref="BK110" si="368">BI110-BJ110</f>
        <v>4</v>
      </c>
      <c r="BL110" s="23">
        <f>BJ110*O110</f>
        <v>19600</v>
      </c>
      <c r="BM110" s="23">
        <v>3</v>
      </c>
      <c r="BN110" s="23">
        <v>2</v>
      </c>
      <c r="BO110" s="23">
        <f t="shared" si="349"/>
        <v>1</v>
      </c>
      <c r="BP110" s="23">
        <f>BN110*O110</f>
        <v>19600</v>
      </c>
      <c r="BQ110" s="23">
        <v>3</v>
      </c>
      <c r="BR110" s="23">
        <v>2</v>
      </c>
      <c r="BS110" s="23">
        <f t="shared" si="350"/>
        <v>1</v>
      </c>
      <c r="BT110" s="23">
        <f>BR110*O110</f>
        <v>19600</v>
      </c>
      <c r="BU110" s="23">
        <v>4</v>
      </c>
      <c r="BV110" s="23">
        <v>1</v>
      </c>
      <c r="BW110" s="23">
        <f t="shared" si="351"/>
        <v>3</v>
      </c>
      <c r="BX110" s="23">
        <f>BV110*O110</f>
        <v>9800</v>
      </c>
      <c r="BY110" s="23">
        <v>1</v>
      </c>
      <c r="BZ110" s="23">
        <v>1</v>
      </c>
      <c r="CA110" s="23">
        <f t="shared" si="337"/>
        <v>0</v>
      </c>
      <c r="CB110" s="23">
        <f>BZ110*O110</f>
        <v>9800</v>
      </c>
      <c r="CC110" s="23">
        <v>2</v>
      </c>
      <c r="CD110" s="23">
        <v>2</v>
      </c>
      <c r="CE110" s="23">
        <f t="shared" si="352"/>
        <v>0</v>
      </c>
      <c r="CF110" s="23">
        <f>CD110*O110</f>
        <v>19600</v>
      </c>
      <c r="CG110" s="23">
        <v>6</v>
      </c>
      <c r="CH110" s="23">
        <v>1</v>
      </c>
      <c r="CI110" s="23">
        <f t="shared" ref="CI110" si="369">CG110-CH110</f>
        <v>5</v>
      </c>
      <c r="CJ110" s="23">
        <f>CH110*O110</f>
        <v>9800</v>
      </c>
      <c r="CK110" s="23">
        <v>6</v>
      </c>
      <c r="CL110" s="23">
        <v>2</v>
      </c>
      <c r="CM110" s="23">
        <f t="shared" ref="CM110" si="370">CK110-CL110</f>
        <v>4</v>
      </c>
      <c r="CN110" s="23">
        <f>CL110*O110</f>
        <v>19600</v>
      </c>
      <c r="CO110" s="23">
        <v>4</v>
      </c>
      <c r="CP110" s="23">
        <v>1</v>
      </c>
      <c r="CQ110" s="23">
        <f t="shared" si="353"/>
        <v>3</v>
      </c>
      <c r="CR110" s="23">
        <f>CP110*O110</f>
        <v>9800</v>
      </c>
      <c r="CS110" s="23">
        <v>5</v>
      </c>
      <c r="CT110" s="23">
        <v>3</v>
      </c>
      <c r="CU110" s="23">
        <f t="shared" si="354"/>
        <v>2</v>
      </c>
      <c r="CV110" s="23">
        <f>CT110*O110</f>
        <v>29400</v>
      </c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>
        <v>5</v>
      </c>
      <c r="DJ110" s="23">
        <v>1</v>
      </c>
      <c r="DK110" s="23">
        <f t="shared" si="338"/>
        <v>4</v>
      </c>
      <c r="DL110" s="23">
        <f>DJ110*O110</f>
        <v>9800</v>
      </c>
      <c r="DM110" s="23">
        <v>25</v>
      </c>
      <c r="DN110" s="23">
        <v>15</v>
      </c>
      <c r="DO110" s="23">
        <f t="shared" si="357"/>
        <v>10</v>
      </c>
      <c r="DP110" s="23">
        <f>DN110*O110</f>
        <v>147000</v>
      </c>
      <c r="DQ110" s="23">
        <v>10</v>
      </c>
      <c r="DR110" s="23">
        <v>10</v>
      </c>
      <c r="DS110" s="23">
        <f t="shared" si="358"/>
        <v>0</v>
      </c>
      <c r="DT110" s="23">
        <f>DR110*O110</f>
        <v>98000</v>
      </c>
      <c r="DU110" s="23">
        <v>10</v>
      </c>
      <c r="DV110" s="23">
        <v>10</v>
      </c>
      <c r="DW110" s="23">
        <f t="shared" si="359"/>
        <v>0</v>
      </c>
      <c r="DX110" s="23">
        <f>DV110*O110</f>
        <v>98000</v>
      </c>
      <c r="DY110" s="23"/>
      <c r="DZ110" s="23"/>
      <c r="EA110" s="23"/>
      <c r="EB110" s="23"/>
      <c r="EC110" s="23">
        <v>10</v>
      </c>
      <c r="ED110" s="23">
        <v>10</v>
      </c>
      <c r="EE110" s="23">
        <f t="shared" si="361"/>
        <v>0</v>
      </c>
      <c r="EF110" s="23">
        <f>ED110*O110</f>
        <v>98000</v>
      </c>
      <c r="EG110" s="23">
        <v>6</v>
      </c>
      <c r="EH110" s="23">
        <v>6</v>
      </c>
      <c r="EI110" s="23">
        <f t="shared" si="362"/>
        <v>0</v>
      </c>
      <c r="EJ110" s="23">
        <f>EH110*O110</f>
        <v>58800</v>
      </c>
      <c r="EK110" s="23">
        <v>15</v>
      </c>
      <c r="EL110" s="23">
        <v>15</v>
      </c>
      <c r="EM110" s="23">
        <f t="shared" si="363"/>
        <v>0</v>
      </c>
      <c r="EN110" s="23">
        <f>EL110*O110</f>
        <v>147000</v>
      </c>
      <c r="EO110" s="23">
        <v>10</v>
      </c>
      <c r="EP110" s="23">
        <v>3</v>
      </c>
      <c r="EQ110" s="23">
        <f t="shared" si="339"/>
        <v>7</v>
      </c>
      <c r="ER110" s="23">
        <f>EP110*O110</f>
        <v>29400</v>
      </c>
      <c r="ES110" s="23">
        <v>16</v>
      </c>
      <c r="ET110" s="23">
        <v>11</v>
      </c>
      <c r="EU110" s="23">
        <f t="shared" si="364"/>
        <v>5</v>
      </c>
      <c r="EV110" s="23">
        <f>ET110*O110</f>
        <v>107800</v>
      </c>
      <c r="EW110" s="23"/>
      <c r="EX110" s="23"/>
      <c r="EY110" s="23"/>
      <c r="EZ110" s="23"/>
      <c r="FA110" s="23">
        <v>13</v>
      </c>
      <c r="FB110" s="23">
        <v>13</v>
      </c>
      <c r="FC110" s="23">
        <f t="shared" si="340"/>
        <v>0</v>
      </c>
      <c r="FD110" s="23">
        <f>FB110*O110</f>
        <v>127400</v>
      </c>
      <c r="FE110" s="23"/>
      <c r="FF110" s="23"/>
      <c r="FG110" s="23"/>
      <c r="FH110" s="23"/>
      <c r="FI110" s="23">
        <v>8</v>
      </c>
      <c r="FJ110" s="23">
        <v>8</v>
      </c>
      <c r="FK110" s="23">
        <f t="shared" si="341"/>
        <v>0</v>
      </c>
      <c r="FL110" s="23">
        <f>FJ110*O110</f>
        <v>78400</v>
      </c>
    </row>
    <row r="111" spans="1:168" hidden="1" x14ac:dyDescent="0.15">
      <c r="A111" s="108" t="s">
        <v>0</v>
      </c>
      <c r="B111" s="108"/>
      <c r="C111" s="108"/>
      <c r="D111" s="108"/>
      <c r="E111" s="41"/>
      <c r="F111" s="42"/>
      <c r="G111" s="42"/>
      <c r="H111" s="42"/>
      <c r="I111" s="42"/>
      <c r="J111" s="42"/>
      <c r="K111" s="42"/>
      <c r="L111" s="42"/>
      <c r="O111" s="45"/>
      <c r="P111" s="45">
        <f>SUM(P106:P110)</f>
        <v>6929400</v>
      </c>
      <c r="Q111" s="46"/>
      <c r="R111" s="46"/>
      <c r="S111" s="46"/>
      <c r="T111" s="46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47"/>
      <c r="CZ111" s="47"/>
      <c r="DA111" s="47"/>
      <c r="DB111" s="47"/>
      <c r="DC111" s="47"/>
      <c r="DD111" s="47"/>
      <c r="DE111" s="47"/>
      <c r="DF111" s="47"/>
      <c r="DG111" s="47"/>
      <c r="DH111" s="47"/>
      <c r="DI111" s="47"/>
      <c r="DJ111" s="47"/>
      <c r="DK111" s="47"/>
      <c r="DL111" s="47"/>
      <c r="DM111" s="47"/>
      <c r="DN111" s="47"/>
      <c r="DO111" s="47"/>
      <c r="DP111" s="47"/>
      <c r="DQ111" s="47"/>
      <c r="DR111" s="47"/>
      <c r="DS111" s="47"/>
      <c r="DT111" s="47"/>
      <c r="DU111" s="47"/>
      <c r="DV111" s="47"/>
      <c r="DW111" s="47"/>
      <c r="DX111" s="47"/>
      <c r="DY111" s="47"/>
      <c r="DZ111" s="47"/>
      <c r="EA111" s="47"/>
      <c r="EB111" s="47"/>
      <c r="EC111" s="47"/>
      <c r="ED111" s="47"/>
      <c r="EE111" s="47"/>
      <c r="EF111" s="47"/>
      <c r="EG111" s="47"/>
      <c r="EH111" s="47"/>
      <c r="EI111" s="47"/>
      <c r="EJ111" s="47"/>
      <c r="EK111" s="47"/>
      <c r="EL111" s="47"/>
      <c r="EM111" s="47"/>
      <c r="EN111" s="47"/>
      <c r="EO111" s="47"/>
      <c r="EP111" s="47"/>
      <c r="EQ111" s="47"/>
      <c r="ER111" s="47"/>
      <c r="ES111" s="47"/>
      <c r="ET111" s="47"/>
      <c r="EU111" s="47"/>
      <c r="EV111" s="47"/>
      <c r="EW111" s="47"/>
      <c r="EX111" s="47"/>
      <c r="EY111" s="47"/>
      <c r="EZ111" s="47"/>
      <c r="FA111" s="47"/>
      <c r="FB111" s="47"/>
      <c r="FC111" s="47"/>
      <c r="FD111" s="47"/>
      <c r="FE111" s="47"/>
      <c r="FF111" s="47"/>
      <c r="FG111" s="47"/>
      <c r="FH111" s="47"/>
      <c r="FI111" s="47"/>
      <c r="FJ111" s="47"/>
      <c r="FK111" s="47"/>
      <c r="FL111" s="47"/>
    </row>
    <row r="112" spans="1:168" hidden="1" x14ac:dyDescent="0.15">
      <c r="A112" s="108" t="s">
        <v>134</v>
      </c>
      <c r="B112" s="108"/>
      <c r="C112" s="108"/>
      <c r="D112" s="108"/>
      <c r="E112" s="109" t="s">
        <v>135</v>
      </c>
      <c r="F112" s="109"/>
      <c r="G112" s="109"/>
      <c r="H112" s="109"/>
      <c r="I112" s="109"/>
      <c r="J112" s="109"/>
      <c r="K112" s="109"/>
      <c r="L112" s="109"/>
      <c r="O112" s="45"/>
      <c r="P112" s="45"/>
      <c r="Q112" s="46">
        <f>[1]PRESUPUESTO!E236</f>
        <v>22290</v>
      </c>
      <c r="R112" s="46"/>
      <c r="S112" s="46">
        <f>Q112-T115</f>
        <v>6790</v>
      </c>
      <c r="T112" s="46"/>
      <c r="U112" s="47">
        <f>[1]PRESUPUESTO!E234</f>
        <v>25200</v>
      </c>
      <c r="V112" s="47"/>
      <c r="W112" s="47">
        <f>U112-X115</f>
        <v>200</v>
      </c>
      <c r="X112" s="47"/>
      <c r="Y112" s="47">
        <f>[1]PRESUPUESTO!E233</f>
        <v>23040</v>
      </c>
      <c r="Z112" s="47"/>
      <c r="AA112" s="47">
        <f>Y112-AB115</f>
        <v>40</v>
      </c>
      <c r="AB112" s="47"/>
      <c r="AC112" s="47">
        <f>[1]PRESUPUESTO!E254</f>
        <v>4554</v>
      </c>
      <c r="AD112" s="47"/>
      <c r="AE112" s="47">
        <f>AC112-AF115</f>
        <v>554</v>
      </c>
      <c r="AF112" s="47"/>
      <c r="AG112" s="47">
        <f>[1]PRESUPUESTO!E231</f>
        <v>22740</v>
      </c>
      <c r="AH112" s="47"/>
      <c r="AI112" s="47">
        <f>AG112-AJ115</f>
        <v>240</v>
      </c>
      <c r="AJ112" s="47">
        <f>AG112-AI112</f>
        <v>22500</v>
      </c>
      <c r="AK112" s="47">
        <f>[1]PRESUPUESTO!E230</f>
        <v>22740</v>
      </c>
      <c r="AL112" s="47"/>
      <c r="AM112" s="47">
        <f>AK112-AN115</f>
        <v>240</v>
      </c>
      <c r="AN112" s="47">
        <f>AK112-AM112</f>
        <v>22500</v>
      </c>
      <c r="AO112" s="47">
        <f>[1]PRESUPUESTO!E232</f>
        <v>22500</v>
      </c>
      <c r="AP112" s="47"/>
      <c r="AQ112" s="47">
        <f>AO112-AR115</f>
        <v>2500</v>
      </c>
      <c r="AR112" s="47">
        <f>AO112-AQ112</f>
        <v>20000</v>
      </c>
      <c r="AS112" s="47">
        <f>[1]PRESUPUESTO!E235</f>
        <v>22290</v>
      </c>
      <c r="AT112" s="47"/>
      <c r="AU112" s="47">
        <f>AS112-AV115</f>
        <v>290</v>
      </c>
      <c r="AV112" s="47"/>
      <c r="AW112" s="47">
        <f>[1]PRESUPUESTO!E238</f>
        <v>22290</v>
      </c>
      <c r="AX112" s="47"/>
      <c r="AY112" s="47">
        <f>AW112-AZ115</f>
        <v>290</v>
      </c>
      <c r="AZ112" s="47"/>
      <c r="BA112" s="47">
        <f>[1]PRESUPUESTO!E237</f>
        <v>21960</v>
      </c>
      <c r="BB112" s="47"/>
      <c r="BC112" s="47">
        <f>BA112-BD115</f>
        <v>460</v>
      </c>
      <c r="BD112" s="47"/>
      <c r="BE112" s="47">
        <f>[1]PRESUPUESTO!E240</f>
        <v>26070</v>
      </c>
      <c r="BF112" s="47"/>
      <c r="BG112" s="47">
        <f>BE112-BH115</f>
        <v>70</v>
      </c>
      <c r="BH112" s="47"/>
      <c r="BI112" s="47">
        <f>[1]PRESUPUESTO!E255</f>
        <v>1782</v>
      </c>
      <c r="BJ112" s="47"/>
      <c r="BK112" s="47">
        <f>BI112-BL115</f>
        <v>1282</v>
      </c>
      <c r="BL112" s="47"/>
      <c r="BM112" s="47">
        <f>[1]PRESUPUESTO!E256</f>
        <v>1782</v>
      </c>
      <c r="BN112" s="47"/>
      <c r="BO112" s="47">
        <f>BM112-BP115</f>
        <v>282</v>
      </c>
      <c r="BP112" s="47"/>
      <c r="BQ112" s="47">
        <f>[1]PRESUPUESTO!E257</f>
        <v>1782</v>
      </c>
      <c r="BR112" s="47"/>
      <c r="BS112" s="47">
        <f>BQ112-BT115</f>
        <v>282</v>
      </c>
      <c r="BT112" s="47"/>
      <c r="BU112" s="47">
        <f>[1]PRESUPUESTO!E258</f>
        <v>1782</v>
      </c>
      <c r="BV112" s="47"/>
      <c r="BW112" s="47">
        <f>BU112-BX115</f>
        <v>782</v>
      </c>
      <c r="BX112" s="47"/>
      <c r="BY112" s="47">
        <f>[1]PRESUPUESTO!E261</f>
        <v>1782</v>
      </c>
      <c r="BZ112" s="47"/>
      <c r="CA112" s="47">
        <f>BY112-CB115</f>
        <v>1782</v>
      </c>
      <c r="CB112" s="47"/>
      <c r="CC112" s="47">
        <f>[1]PRESUPUESTO!E259</f>
        <v>1782</v>
      </c>
      <c r="CD112" s="47"/>
      <c r="CE112" s="47">
        <f>CC112-CF115</f>
        <v>1782</v>
      </c>
      <c r="CF112" s="47"/>
      <c r="CG112" s="47">
        <f>[1]PRESUPUESTO!E252</f>
        <v>1782</v>
      </c>
      <c r="CH112" s="47"/>
      <c r="CI112" s="47">
        <f>CG112-CJ115</f>
        <v>282</v>
      </c>
      <c r="CJ112" s="47"/>
      <c r="CK112" s="47">
        <f>[1]PRESUPUESTO!E251</f>
        <v>1782</v>
      </c>
      <c r="CL112" s="47"/>
      <c r="CM112" s="47">
        <f>CK112-CN115</f>
        <v>782</v>
      </c>
      <c r="CN112" s="47"/>
      <c r="CO112" s="47">
        <f>[1]PRESUPUESTO!E260</f>
        <v>1782</v>
      </c>
      <c r="CP112" s="47"/>
      <c r="CQ112" s="47">
        <f>CO112-CR115</f>
        <v>282</v>
      </c>
      <c r="CR112" s="47"/>
      <c r="CS112" s="47">
        <f>[1]PRESUPUESTO!E262</f>
        <v>4500</v>
      </c>
      <c r="CT112" s="47"/>
      <c r="CU112" s="47">
        <f>CS112-CV115</f>
        <v>0</v>
      </c>
      <c r="CV112" s="47"/>
      <c r="CW112" s="47">
        <f>[1]PRESUPUESTO!E246</f>
        <v>2700</v>
      </c>
      <c r="CX112" s="47"/>
      <c r="CY112" s="47">
        <f>CW112-CZ115</f>
        <v>2700</v>
      </c>
      <c r="CZ112" s="47"/>
      <c r="DA112" s="47">
        <f>[1]PRESUPUESTO!E247</f>
        <v>2700</v>
      </c>
      <c r="DB112" s="47"/>
      <c r="DC112" s="47">
        <f>DA112-DD115</f>
        <v>2700</v>
      </c>
      <c r="DD112" s="47"/>
      <c r="DE112" s="47">
        <f>[1]PRESUPUESTO!E248</f>
        <v>2700</v>
      </c>
      <c r="DF112" s="47"/>
      <c r="DG112" s="47">
        <f>DE112-DH115</f>
        <v>2700</v>
      </c>
      <c r="DH112" s="47"/>
      <c r="DI112" s="47">
        <f>[1]PRESUPUESTO!E249</f>
        <v>2700</v>
      </c>
      <c r="DJ112" s="47"/>
      <c r="DK112" s="47">
        <f>DI112-DL115</f>
        <v>200</v>
      </c>
      <c r="DL112" s="47"/>
      <c r="DM112" s="47">
        <f>[1]PRESUPUESTO!E253</f>
        <v>23292</v>
      </c>
      <c r="DN112" s="47"/>
      <c r="DO112" s="47">
        <f>DM112-DP115</f>
        <v>292</v>
      </c>
      <c r="DP112" s="47"/>
      <c r="DQ112" s="47">
        <f>[1]PRESUPUESTO!E225</f>
        <v>18057.5</v>
      </c>
      <c r="DR112" s="47"/>
      <c r="DS112" s="47">
        <f>DQ112-DT115</f>
        <v>57.5</v>
      </c>
      <c r="DT112" s="47"/>
      <c r="DU112" s="47">
        <f>[1]PRESUPUESTO!E226</f>
        <v>18057.5</v>
      </c>
      <c r="DV112" s="47"/>
      <c r="DW112" s="47">
        <f>DU112-DX115</f>
        <v>57.5</v>
      </c>
      <c r="DX112" s="47"/>
      <c r="DY112" s="47">
        <f>[1]PRESUPUESTO!E227</f>
        <v>18057.5</v>
      </c>
      <c r="DZ112" s="47"/>
      <c r="EA112" s="47">
        <f>DY112-EB115</f>
        <v>57.5</v>
      </c>
      <c r="EB112" s="47"/>
      <c r="EC112" s="47">
        <f>[1]PRESUPUESTO!E228</f>
        <v>18057.5</v>
      </c>
      <c r="ED112" s="47"/>
      <c r="EE112" s="47">
        <f>EC112-EF115</f>
        <v>1057.5</v>
      </c>
      <c r="EF112" s="47"/>
      <c r="EG112" s="47">
        <f>[1]PRESUPUESTO!E250</f>
        <v>12984.25</v>
      </c>
      <c r="EH112" s="47"/>
      <c r="EI112" s="47">
        <f>EG112-EJ115</f>
        <v>484.25</v>
      </c>
      <c r="EJ112" s="47"/>
      <c r="EK112" s="47">
        <f>[1]PRESUPUESTO!E239</f>
        <v>27123.5</v>
      </c>
      <c r="EL112" s="47"/>
      <c r="EM112" s="47">
        <f>EK112-EN115</f>
        <v>2123.5</v>
      </c>
      <c r="EN112" s="47"/>
      <c r="EO112" s="47">
        <f>[1]PRESUPUESTO!E241</f>
        <v>15300</v>
      </c>
      <c r="EP112" s="47"/>
      <c r="EQ112" s="47">
        <f>EO112-ER115</f>
        <v>300</v>
      </c>
      <c r="ER112" s="47"/>
      <c r="ES112" s="47">
        <f>[1]PRESUPUESTO!E244</f>
        <v>10044</v>
      </c>
      <c r="ET112" s="47"/>
      <c r="EU112" s="47">
        <f>ES112-EV115</f>
        <v>44</v>
      </c>
      <c r="EV112" s="47"/>
      <c r="EW112" s="47">
        <f>[1]PRESUPUESTO!E229</f>
        <v>22740</v>
      </c>
      <c r="EX112" s="47"/>
      <c r="EY112" s="47">
        <f>EW112-EZ115</f>
        <v>1740</v>
      </c>
      <c r="EZ112" s="47"/>
      <c r="FA112" s="47">
        <f>[1]PRESUPUESTO!E243</f>
        <v>23274</v>
      </c>
      <c r="FB112" s="47"/>
      <c r="FC112" s="47">
        <f>FA112-FD115</f>
        <v>3274</v>
      </c>
      <c r="FD112" s="47"/>
      <c r="FE112" s="47">
        <f>[1]PRESUPUESTO!E245</f>
        <v>46350</v>
      </c>
      <c r="FF112" s="47"/>
      <c r="FG112" s="47">
        <f>FE112-FH115</f>
        <v>8850</v>
      </c>
      <c r="FH112" s="47"/>
      <c r="FI112" s="47">
        <f>[1]PRESUPUESTO!E242</f>
        <v>17874</v>
      </c>
      <c r="FJ112" s="47"/>
      <c r="FK112" s="47">
        <f>FI112-FL115</f>
        <v>374</v>
      </c>
      <c r="FL112" s="47"/>
    </row>
    <row r="113" spans="1:168" hidden="1" x14ac:dyDescent="0.15">
      <c r="A113" s="108" t="s">
        <v>136</v>
      </c>
      <c r="B113" s="108"/>
      <c r="C113" s="108"/>
      <c r="D113" s="108"/>
      <c r="E113" s="109"/>
      <c r="F113" s="109"/>
      <c r="G113" s="109"/>
      <c r="H113" s="109"/>
      <c r="I113" s="109"/>
      <c r="J113" s="109"/>
      <c r="K113" s="109"/>
      <c r="L113" s="109"/>
      <c r="O113" s="45"/>
      <c r="P113" s="45"/>
      <c r="Q113" s="110" t="s">
        <v>140</v>
      </c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111"/>
      <c r="AW113" s="111"/>
      <c r="AX113" s="111"/>
      <c r="AY113" s="111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  <c r="BJ113" s="111"/>
      <c r="BK113" s="111"/>
      <c r="BL113" s="111"/>
      <c r="BM113" s="111"/>
      <c r="BN113" s="111"/>
      <c r="BO113" s="111"/>
      <c r="BP113" s="111"/>
      <c r="BQ113" s="111"/>
      <c r="BR113" s="111"/>
      <c r="BS113" s="111"/>
      <c r="BT113" s="111"/>
      <c r="BU113" s="111"/>
      <c r="BV113" s="111"/>
      <c r="BW113" s="111"/>
      <c r="BX113" s="111"/>
      <c r="BY113" s="111"/>
      <c r="BZ113" s="111"/>
      <c r="CA113" s="111"/>
      <c r="CB113" s="111"/>
      <c r="CC113" s="111"/>
      <c r="CD113" s="111"/>
      <c r="CE113" s="111"/>
      <c r="CF113" s="111"/>
      <c r="CG113" s="111"/>
      <c r="CH113" s="111"/>
      <c r="CI113" s="111"/>
      <c r="CJ113" s="111"/>
      <c r="CK113" s="111"/>
      <c r="CL113" s="111"/>
      <c r="CM113" s="111"/>
      <c r="CN113" s="111"/>
      <c r="CO113" s="111"/>
      <c r="CP113" s="49"/>
      <c r="CQ113" s="49"/>
      <c r="CR113" s="49"/>
      <c r="CS113" s="112" t="s">
        <v>141</v>
      </c>
      <c r="CT113" s="112"/>
      <c r="CU113" s="112"/>
      <c r="CV113" s="112"/>
      <c r="CW113" s="112"/>
      <c r="CX113" s="112"/>
      <c r="CY113" s="112"/>
      <c r="CZ113" s="112"/>
      <c r="DA113" s="112"/>
      <c r="DB113" s="112"/>
      <c r="DC113" s="112"/>
      <c r="DD113" s="112"/>
      <c r="DE113" s="112"/>
      <c r="DF113" s="112"/>
      <c r="DG113" s="112"/>
      <c r="DH113" s="112"/>
      <c r="DI113" s="112"/>
      <c r="DJ113" s="50"/>
      <c r="DK113" s="50"/>
      <c r="DL113" s="50"/>
      <c r="DM113" s="102" t="s">
        <v>142</v>
      </c>
      <c r="DN113" s="102"/>
      <c r="DO113" s="102"/>
      <c r="DP113" s="102"/>
      <c r="DQ113" s="102"/>
      <c r="DR113" s="102"/>
      <c r="DS113" s="102"/>
      <c r="DT113" s="102"/>
      <c r="DU113" s="102"/>
      <c r="DV113" s="102"/>
      <c r="DW113" s="102"/>
      <c r="DX113" s="102"/>
      <c r="DY113" s="102"/>
      <c r="DZ113" s="102"/>
      <c r="EA113" s="102"/>
      <c r="EB113" s="102"/>
      <c r="EC113" s="102"/>
      <c r="ED113" s="51"/>
      <c r="EE113" s="51"/>
      <c r="EF113" s="51"/>
      <c r="EG113" s="103"/>
      <c r="EH113" s="103"/>
      <c r="EI113" s="103"/>
      <c r="EJ113" s="103"/>
      <c r="EK113" s="103"/>
      <c r="EL113" s="103"/>
      <c r="EM113" s="103"/>
      <c r="EN113" s="103"/>
      <c r="EO113" s="103"/>
      <c r="EP113" s="103"/>
      <c r="EQ113" s="103"/>
      <c r="ER113" s="103"/>
      <c r="ES113" s="103"/>
      <c r="ET113" s="103"/>
      <c r="EU113" s="103"/>
      <c r="EV113" s="103"/>
      <c r="EW113" s="103"/>
      <c r="EX113" s="103"/>
      <c r="EY113" s="103"/>
      <c r="EZ113" s="103"/>
      <c r="FA113" s="103"/>
      <c r="FB113" s="103"/>
      <c r="FC113" s="103"/>
      <c r="FD113" s="103"/>
      <c r="FE113" s="103"/>
      <c r="FF113" s="103"/>
      <c r="FG113" s="103"/>
      <c r="FH113" s="103"/>
      <c r="FI113" s="103"/>
      <c r="FJ113" s="52"/>
      <c r="FK113" s="52"/>
      <c r="FL113" s="52"/>
    </row>
    <row r="114" spans="1:168" ht="36" hidden="1" x14ac:dyDescent="0.15">
      <c r="A114" s="4" t="s">
        <v>1</v>
      </c>
      <c r="B114" s="5" t="s">
        <v>2</v>
      </c>
      <c r="C114" s="5" t="s">
        <v>3</v>
      </c>
      <c r="D114" s="5" t="s">
        <v>4</v>
      </c>
      <c r="E114" s="5" t="s">
        <v>5</v>
      </c>
      <c r="F114" s="5" t="s">
        <v>37</v>
      </c>
      <c r="G114" s="5"/>
      <c r="H114" s="5"/>
      <c r="I114" s="5"/>
      <c r="J114" s="5"/>
      <c r="K114" s="5" t="s">
        <v>10</v>
      </c>
      <c r="L114" s="5" t="s">
        <v>11</v>
      </c>
      <c r="O114" s="104" t="s">
        <v>12</v>
      </c>
      <c r="P114" s="82"/>
      <c r="Q114" s="105" t="s">
        <v>143</v>
      </c>
      <c r="R114" s="105"/>
      <c r="S114" s="105"/>
      <c r="T114" s="106"/>
      <c r="U114" s="107" t="s">
        <v>144</v>
      </c>
      <c r="V114" s="105"/>
      <c r="W114" s="105"/>
      <c r="X114" s="106"/>
      <c r="Y114" s="93" t="s">
        <v>145</v>
      </c>
      <c r="Z114" s="94"/>
      <c r="AA114" s="94"/>
      <c r="AB114" s="95"/>
      <c r="AC114" s="93" t="s">
        <v>146</v>
      </c>
      <c r="AD114" s="94"/>
      <c r="AE114" s="94"/>
      <c r="AF114" s="95"/>
      <c r="AG114" s="93" t="s">
        <v>147</v>
      </c>
      <c r="AH114" s="94"/>
      <c r="AI114" s="94"/>
      <c r="AJ114" s="95"/>
      <c r="AK114" s="93" t="s">
        <v>148</v>
      </c>
      <c r="AL114" s="94"/>
      <c r="AM114" s="94"/>
      <c r="AN114" s="95"/>
      <c r="AO114" s="93" t="s">
        <v>149</v>
      </c>
      <c r="AP114" s="94"/>
      <c r="AQ114" s="94"/>
      <c r="AR114" s="95"/>
      <c r="AS114" s="93" t="s">
        <v>150</v>
      </c>
      <c r="AT114" s="94"/>
      <c r="AU114" s="94"/>
      <c r="AV114" s="95"/>
      <c r="AW114" s="93" t="s">
        <v>151</v>
      </c>
      <c r="AX114" s="94"/>
      <c r="AY114" s="94"/>
      <c r="AZ114" s="95"/>
      <c r="BA114" s="93" t="s">
        <v>152</v>
      </c>
      <c r="BB114" s="94"/>
      <c r="BC114" s="94"/>
      <c r="BD114" s="95"/>
      <c r="BE114" s="93" t="s">
        <v>153</v>
      </c>
      <c r="BF114" s="94"/>
      <c r="BG114" s="94"/>
      <c r="BH114" s="95"/>
      <c r="BI114" s="93" t="s">
        <v>154</v>
      </c>
      <c r="BJ114" s="94"/>
      <c r="BK114" s="94"/>
      <c r="BL114" s="95"/>
      <c r="BM114" s="93" t="s">
        <v>155</v>
      </c>
      <c r="BN114" s="94"/>
      <c r="BO114" s="94"/>
      <c r="BP114" s="95"/>
      <c r="BQ114" s="93" t="s">
        <v>156</v>
      </c>
      <c r="BR114" s="94"/>
      <c r="BS114" s="94"/>
      <c r="BT114" s="95"/>
      <c r="BU114" s="93" t="s">
        <v>157</v>
      </c>
      <c r="BV114" s="94"/>
      <c r="BW114" s="94"/>
      <c r="BX114" s="95"/>
      <c r="BY114" s="93" t="s">
        <v>158</v>
      </c>
      <c r="BZ114" s="94"/>
      <c r="CA114" s="94"/>
      <c r="CB114" s="95"/>
      <c r="CC114" s="93" t="s">
        <v>159</v>
      </c>
      <c r="CD114" s="94"/>
      <c r="CE114" s="94"/>
      <c r="CF114" s="95"/>
      <c r="CG114" s="99" t="s">
        <v>160</v>
      </c>
      <c r="CH114" s="100"/>
      <c r="CI114" s="100"/>
      <c r="CJ114" s="101"/>
      <c r="CK114" s="99" t="s">
        <v>161</v>
      </c>
      <c r="CL114" s="100"/>
      <c r="CM114" s="100"/>
      <c r="CN114" s="101"/>
      <c r="CO114" s="93" t="s">
        <v>162</v>
      </c>
      <c r="CP114" s="94"/>
      <c r="CQ114" s="94"/>
      <c r="CR114" s="95"/>
      <c r="CS114" s="96" t="s">
        <v>163</v>
      </c>
      <c r="CT114" s="97"/>
      <c r="CU114" s="97"/>
      <c r="CV114" s="98"/>
      <c r="CW114" s="96" t="s">
        <v>164</v>
      </c>
      <c r="CX114" s="97"/>
      <c r="CY114" s="97"/>
      <c r="CZ114" s="98"/>
      <c r="DA114" s="96" t="s">
        <v>165</v>
      </c>
      <c r="DB114" s="97"/>
      <c r="DC114" s="97"/>
      <c r="DD114" s="98"/>
      <c r="DE114" s="96" t="s">
        <v>166</v>
      </c>
      <c r="DF114" s="97"/>
      <c r="DG114" s="97"/>
      <c r="DH114" s="98"/>
      <c r="DI114" s="96" t="s">
        <v>167</v>
      </c>
      <c r="DJ114" s="97"/>
      <c r="DK114" s="97"/>
      <c r="DL114" s="98"/>
      <c r="DM114" s="90" t="s">
        <v>168</v>
      </c>
      <c r="DN114" s="91"/>
      <c r="DO114" s="91"/>
      <c r="DP114" s="92"/>
      <c r="DQ114" s="90" t="s">
        <v>169</v>
      </c>
      <c r="DR114" s="91"/>
      <c r="DS114" s="91"/>
      <c r="DT114" s="92"/>
      <c r="DU114" s="90" t="s">
        <v>170</v>
      </c>
      <c r="DV114" s="91"/>
      <c r="DW114" s="91"/>
      <c r="DX114" s="92"/>
      <c r="DY114" s="90" t="s">
        <v>171</v>
      </c>
      <c r="DZ114" s="91"/>
      <c r="EA114" s="91"/>
      <c r="EB114" s="92"/>
      <c r="EC114" s="90" t="s">
        <v>172</v>
      </c>
      <c r="ED114" s="91"/>
      <c r="EE114" s="91"/>
      <c r="EF114" s="92"/>
      <c r="EG114" s="87" t="s">
        <v>173</v>
      </c>
      <c r="EH114" s="88"/>
      <c r="EI114" s="88"/>
      <c r="EJ114" s="89"/>
      <c r="EK114" s="87" t="s">
        <v>174</v>
      </c>
      <c r="EL114" s="88"/>
      <c r="EM114" s="88"/>
      <c r="EN114" s="89"/>
      <c r="EO114" s="87" t="s">
        <v>175</v>
      </c>
      <c r="EP114" s="88"/>
      <c r="EQ114" s="88"/>
      <c r="ER114" s="89"/>
      <c r="ES114" s="87" t="s">
        <v>176</v>
      </c>
      <c r="ET114" s="88"/>
      <c r="EU114" s="88"/>
      <c r="EV114" s="89"/>
      <c r="EW114" s="87" t="s">
        <v>177</v>
      </c>
      <c r="EX114" s="88"/>
      <c r="EY114" s="88"/>
      <c r="EZ114" s="89"/>
      <c r="FA114" s="87" t="s">
        <v>178</v>
      </c>
      <c r="FB114" s="88"/>
      <c r="FC114" s="88"/>
      <c r="FD114" s="89"/>
      <c r="FE114" s="87" t="s">
        <v>179</v>
      </c>
      <c r="FF114" s="88"/>
      <c r="FG114" s="88"/>
      <c r="FH114" s="89"/>
      <c r="FI114" s="83" t="s">
        <v>180</v>
      </c>
      <c r="FJ114" s="84"/>
      <c r="FK114" s="84"/>
      <c r="FL114" s="84"/>
    </row>
    <row r="115" spans="1:168" ht="88.5" hidden="1" customHeight="1" x14ac:dyDescent="0.15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O115" s="104"/>
      <c r="P115" s="78"/>
      <c r="Q115" s="54" t="s">
        <v>6</v>
      </c>
      <c r="R115" s="53" t="s">
        <v>7</v>
      </c>
      <c r="S115" s="53" t="s">
        <v>9</v>
      </c>
      <c r="T115" s="53">
        <f>SUM(T116:T117)</f>
        <v>15500</v>
      </c>
      <c r="U115" s="54" t="s">
        <v>6</v>
      </c>
      <c r="V115" s="53" t="s">
        <v>7</v>
      </c>
      <c r="W115" s="53" t="s">
        <v>9</v>
      </c>
      <c r="X115" s="69">
        <f>SUM(X116:X117)</f>
        <v>25000</v>
      </c>
      <c r="Y115" s="54" t="s">
        <v>6</v>
      </c>
      <c r="Z115" s="53" t="s">
        <v>7</v>
      </c>
      <c r="AA115" s="53" t="s">
        <v>9</v>
      </c>
      <c r="AB115" s="53">
        <f>SUM(AB116:AB117)</f>
        <v>23000</v>
      </c>
      <c r="AC115" s="54" t="s">
        <v>6</v>
      </c>
      <c r="AD115" s="53" t="s">
        <v>7</v>
      </c>
      <c r="AE115" s="53" t="s">
        <v>9</v>
      </c>
      <c r="AF115" s="53">
        <f>SUM(AF116:AF117)</f>
        <v>4000</v>
      </c>
      <c r="AG115" s="54" t="s">
        <v>6</v>
      </c>
      <c r="AH115" s="53" t="s">
        <v>7</v>
      </c>
      <c r="AI115" s="53" t="s">
        <v>9</v>
      </c>
      <c r="AJ115" s="53">
        <f>SUM(AJ116:AJ117)</f>
        <v>22500</v>
      </c>
      <c r="AK115" s="54" t="s">
        <v>6</v>
      </c>
      <c r="AL115" s="53" t="s">
        <v>7</v>
      </c>
      <c r="AM115" s="53" t="s">
        <v>9</v>
      </c>
      <c r="AN115" s="53">
        <f>SUM(AN116:AN117)</f>
        <v>22500</v>
      </c>
      <c r="AO115" s="54" t="s">
        <v>6</v>
      </c>
      <c r="AP115" s="53" t="s">
        <v>7</v>
      </c>
      <c r="AQ115" s="53" t="s">
        <v>9</v>
      </c>
      <c r="AR115" s="53">
        <f>SUM(AR116:AR117)</f>
        <v>20000</v>
      </c>
      <c r="AS115" s="54" t="s">
        <v>6</v>
      </c>
      <c r="AT115" s="53" t="s">
        <v>7</v>
      </c>
      <c r="AU115" s="53" t="s">
        <v>9</v>
      </c>
      <c r="AV115" s="53">
        <f>SUM(AV116:AV117)</f>
        <v>22000</v>
      </c>
      <c r="AW115" s="54" t="s">
        <v>6</v>
      </c>
      <c r="AX115" s="53" t="s">
        <v>7</v>
      </c>
      <c r="AY115" s="53" t="s">
        <v>9</v>
      </c>
      <c r="AZ115" s="53">
        <f>SUM(AZ116:AZ117)</f>
        <v>22000</v>
      </c>
      <c r="BA115" s="54" t="s">
        <v>6</v>
      </c>
      <c r="BB115" s="53" t="s">
        <v>7</v>
      </c>
      <c r="BC115" s="53" t="s">
        <v>9</v>
      </c>
      <c r="BD115" s="53">
        <f>SUM(BD116:BD117)</f>
        <v>21500</v>
      </c>
      <c r="BE115" s="54" t="s">
        <v>6</v>
      </c>
      <c r="BF115" s="53" t="s">
        <v>7</v>
      </c>
      <c r="BG115" s="53" t="s">
        <v>9</v>
      </c>
      <c r="BH115" s="53">
        <f>SUM(BH116:BH117)</f>
        <v>26000</v>
      </c>
      <c r="BI115" s="54" t="s">
        <v>6</v>
      </c>
      <c r="BJ115" s="53" t="s">
        <v>7</v>
      </c>
      <c r="BK115" s="53" t="s">
        <v>9</v>
      </c>
      <c r="BL115" s="53">
        <f>SUM(BL116:BL117)</f>
        <v>500</v>
      </c>
      <c r="BM115" s="54" t="s">
        <v>6</v>
      </c>
      <c r="BN115" s="53" t="s">
        <v>7</v>
      </c>
      <c r="BO115" s="53" t="s">
        <v>9</v>
      </c>
      <c r="BP115" s="53">
        <f>BP116</f>
        <v>1500</v>
      </c>
      <c r="BQ115" s="54" t="s">
        <v>6</v>
      </c>
      <c r="BR115" s="53" t="s">
        <v>7</v>
      </c>
      <c r="BS115" s="53" t="s">
        <v>9</v>
      </c>
      <c r="BT115" s="53">
        <f>SUM(BT116:BT117)</f>
        <v>1500</v>
      </c>
      <c r="BU115" s="54" t="s">
        <v>6</v>
      </c>
      <c r="BV115" s="53" t="s">
        <v>7</v>
      </c>
      <c r="BW115" s="53" t="s">
        <v>9</v>
      </c>
      <c r="BX115" s="53">
        <f>SUM(BX116:BX138)</f>
        <v>1000</v>
      </c>
      <c r="BY115" s="54" t="s">
        <v>6</v>
      </c>
      <c r="BZ115" s="53" t="s">
        <v>7</v>
      </c>
      <c r="CA115" s="53" t="s">
        <v>9</v>
      </c>
      <c r="CB115" s="53">
        <f>SUM(CB116:CB138)</f>
        <v>0</v>
      </c>
      <c r="CC115" s="54" t="s">
        <v>6</v>
      </c>
      <c r="CD115" s="53" t="s">
        <v>7</v>
      </c>
      <c r="CE115" s="53" t="s">
        <v>9</v>
      </c>
      <c r="CF115" s="53">
        <f>SUM(CF116:CF138)</f>
        <v>0</v>
      </c>
      <c r="CG115" s="54" t="s">
        <v>6</v>
      </c>
      <c r="CH115" s="53" t="s">
        <v>7</v>
      </c>
      <c r="CI115" s="53" t="s">
        <v>9</v>
      </c>
      <c r="CJ115" s="53">
        <f>SUM(CJ116:CJ138)</f>
        <v>1500</v>
      </c>
      <c r="CK115" s="54" t="s">
        <v>6</v>
      </c>
      <c r="CL115" s="53" t="s">
        <v>7</v>
      </c>
      <c r="CM115" s="53" t="s">
        <v>9</v>
      </c>
      <c r="CN115" s="53">
        <f>SUM(CN116:CN117)</f>
        <v>1000</v>
      </c>
      <c r="CO115" s="54" t="s">
        <v>6</v>
      </c>
      <c r="CP115" s="53" t="s">
        <v>7</v>
      </c>
      <c r="CQ115" s="53" t="s">
        <v>9</v>
      </c>
      <c r="CR115" s="53">
        <f>SUM(CR116:CR117)</f>
        <v>1500</v>
      </c>
      <c r="CS115" s="55" t="s">
        <v>6</v>
      </c>
      <c r="CT115" s="56" t="s">
        <v>7</v>
      </c>
      <c r="CU115" s="56" t="s">
        <v>9</v>
      </c>
      <c r="CV115" s="56">
        <f>CV116</f>
        <v>4500</v>
      </c>
      <c r="CW115" s="55" t="s">
        <v>6</v>
      </c>
      <c r="CX115" s="56" t="s">
        <v>7</v>
      </c>
      <c r="CY115" s="56" t="s">
        <v>9</v>
      </c>
      <c r="CZ115" s="56">
        <f>CZ117</f>
        <v>0</v>
      </c>
      <c r="DA115" s="55" t="s">
        <v>6</v>
      </c>
      <c r="DB115" s="56" t="s">
        <v>7</v>
      </c>
      <c r="DC115" s="56" t="s">
        <v>9</v>
      </c>
      <c r="DD115" s="56">
        <f>DD117</f>
        <v>0</v>
      </c>
      <c r="DE115" s="55" t="s">
        <v>6</v>
      </c>
      <c r="DF115" s="56" t="s">
        <v>7</v>
      </c>
      <c r="DG115" s="56" t="s">
        <v>9</v>
      </c>
      <c r="DH115" s="56">
        <f>DH117</f>
        <v>0</v>
      </c>
      <c r="DI115" s="55" t="s">
        <v>6</v>
      </c>
      <c r="DJ115" s="56" t="s">
        <v>7</v>
      </c>
      <c r="DK115" s="56" t="s">
        <v>9</v>
      </c>
      <c r="DL115" s="56">
        <f>SUM(DL116:DL117)</f>
        <v>2500</v>
      </c>
      <c r="DM115" s="59" t="s">
        <v>6</v>
      </c>
      <c r="DN115" s="60" t="s">
        <v>7</v>
      </c>
      <c r="DO115" s="60" t="s">
        <v>9</v>
      </c>
      <c r="DP115" s="60">
        <f>SUM(DP116:DP117)</f>
        <v>23000</v>
      </c>
      <c r="DQ115" s="59" t="s">
        <v>6</v>
      </c>
      <c r="DR115" s="60" t="s">
        <v>7</v>
      </c>
      <c r="DS115" s="60" t="s">
        <v>9</v>
      </c>
      <c r="DT115" s="60">
        <f>SUM(DT116:DT117)</f>
        <v>18000</v>
      </c>
      <c r="DU115" s="59" t="s">
        <v>6</v>
      </c>
      <c r="DV115" s="60" t="s">
        <v>7</v>
      </c>
      <c r="DW115" s="60" t="s">
        <v>9</v>
      </c>
      <c r="DX115" s="60">
        <f>SUM(DX116:DX117)</f>
        <v>18000</v>
      </c>
      <c r="DY115" s="59" t="s">
        <v>6</v>
      </c>
      <c r="DZ115" s="60" t="s">
        <v>7</v>
      </c>
      <c r="EA115" s="60" t="s">
        <v>9</v>
      </c>
      <c r="EB115" s="60">
        <f>SUM(EB116:EB117)</f>
        <v>18000</v>
      </c>
      <c r="EC115" s="59" t="s">
        <v>6</v>
      </c>
      <c r="ED115" s="60" t="s">
        <v>7</v>
      </c>
      <c r="EE115" s="60" t="s">
        <v>9</v>
      </c>
      <c r="EF115" s="60">
        <f>SUM(EF116:EF117)</f>
        <v>17000</v>
      </c>
      <c r="EG115" s="57" t="s">
        <v>6</v>
      </c>
      <c r="EH115" s="58" t="s">
        <v>7</v>
      </c>
      <c r="EI115" s="58" t="s">
        <v>9</v>
      </c>
      <c r="EJ115" s="58">
        <f>EJ116</f>
        <v>12500</v>
      </c>
      <c r="EK115" s="57" t="s">
        <v>6</v>
      </c>
      <c r="EL115" s="58" t="s">
        <v>7</v>
      </c>
      <c r="EM115" s="58" t="s">
        <v>9</v>
      </c>
      <c r="EN115" s="58">
        <f>SUM(EN116:EN117)</f>
        <v>25000</v>
      </c>
      <c r="EO115" s="57" t="s">
        <v>6</v>
      </c>
      <c r="EP115" s="58" t="s">
        <v>7</v>
      </c>
      <c r="EQ115" s="58" t="s">
        <v>9</v>
      </c>
      <c r="ER115" s="58">
        <f>SUM(ER116:ER117)</f>
        <v>15000</v>
      </c>
      <c r="ES115" s="57" t="s">
        <v>6</v>
      </c>
      <c r="ET115" s="58" t="s">
        <v>7</v>
      </c>
      <c r="EU115" s="58" t="s">
        <v>9</v>
      </c>
      <c r="EV115" s="58">
        <f>EV116</f>
        <v>10000</v>
      </c>
      <c r="EW115" s="57" t="s">
        <v>6</v>
      </c>
      <c r="EX115" s="58" t="s">
        <v>7</v>
      </c>
      <c r="EY115" s="58" t="s">
        <v>9</v>
      </c>
      <c r="EZ115" s="58">
        <f>EZ116</f>
        <v>21000</v>
      </c>
      <c r="FA115" s="57" t="s">
        <v>6</v>
      </c>
      <c r="FB115" s="58" t="s">
        <v>7</v>
      </c>
      <c r="FC115" s="58" t="s">
        <v>9</v>
      </c>
      <c r="FD115" s="58">
        <f>SUM(FD116:FD117)</f>
        <v>20000</v>
      </c>
      <c r="FE115" s="57" t="s">
        <v>6</v>
      </c>
      <c r="FF115" s="58" t="s">
        <v>7</v>
      </c>
      <c r="FG115" s="58" t="s">
        <v>9</v>
      </c>
      <c r="FH115" s="58">
        <f>FH117</f>
        <v>37500</v>
      </c>
      <c r="FI115" s="57" t="s">
        <v>6</v>
      </c>
      <c r="FJ115" s="58" t="s">
        <v>7</v>
      </c>
      <c r="FK115" s="58" t="s">
        <v>9</v>
      </c>
      <c r="FL115" s="58">
        <f>SUM(FL116:FL117)</f>
        <v>17500</v>
      </c>
    </row>
    <row r="116" spans="1:168" ht="36" x14ac:dyDescent="0.15">
      <c r="A116" s="8">
        <v>87</v>
      </c>
      <c r="B116" s="10">
        <v>4823206</v>
      </c>
      <c r="C116" s="9" t="s">
        <v>137</v>
      </c>
      <c r="D116" s="10" t="s">
        <v>14</v>
      </c>
      <c r="E116" s="8">
        <v>0</v>
      </c>
      <c r="F116" s="7">
        <f>Q116+U116+Y116+AC116+AG116+AK116+AO116+AS116+AW116+BA116+BE116+BI116+BM116+BQ116+BU116+BY116+CC116+CG116+CK116+CO116+CS116+CW116+DA116+DE116+DI116+DM116+DQ116+DU116+DY116+EC116+EG116+EK116+EO116+ES116+EW116+FA116+FE116+FI116</f>
        <v>355</v>
      </c>
      <c r="G116" s="7">
        <f>R116+V116+Z116+AD116+AH116+AL116+AP116+AT116+AX116+BB116+BF116+BJ116+BN116+BR116+BV116+BZ116+CD116+CH116+CL116+CP116+CT116+CX116+DB116+DF116+DJ116+DN116+DR116+DV116+DZ116+ED116+EH116+EL116+EP116+ET116+EX116+FB116+FF116+FJ116</f>
        <v>294</v>
      </c>
      <c r="H116" s="7"/>
      <c r="I116" s="7">
        <f>R116+V116+Z116+AD116+AH116+AL116+AP116+AT116+AX116+BB116+BF116+BJ116+BN116+BR116+BV116+BZ116+CD116+CH116+CL116+CP116+CT116+CX116+DB116+DF116+DJ116+DN116+DR116+DV116+DZ116+ED116+EH116+EL116+EP116+ET116+EX116+FB116+FF116+FJ116</f>
        <v>294</v>
      </c>
      <c r="J116" s="7">
        <f>F116-G116</f>
        <v>61</v>
      </c>
      <c r="K116" s="10">
        <v>44111800</v>
      </c>
      <c r="L116" s="24">
        <v>1016999</v>
      </c>
      <c r="O116" s="26">
        <v>500</v>
      </c>
      <c r="P116" s="26">
        <f>O116*I116</f>
        <v>147000</v>
      </c>
      <c r="Q116" s="23">
        <v>1</v>
      </c>
      <c r="R116" s="23">
        <v>1</v>
      </c>
      <c r="S116" s="23">
        <f>Q116-R116</f>
        <v>0</v>
      </c>
      <c r="T116" s="23">
        <f>R116*O116</f>
        <v>500</v>
      </c>
      <c r="U116" s="23">
        <v>25</v>
      </c>
      <c r="V116" s="23">
        <v>25</v>
      </c>
      <c r="W116" s="23">
        <f>U116-V116</f>
        <v>0</v>
      </c>
      <c r="X116" s="23">
        <f>V116*O116</f>
        <v>12500</v>
      </c>
      <c r="Y116" s="23">
        <v>20</v>
      </c>
      <c r="Z116" s="23">
        <v>11</v>
      </c>
      <c r="AA116" s="23">
        <f>Y116-Z116</f>
        <v>9</v>
      </c>
      <c r="AB116" s="23">
        <f>Z116*O116</f>
        <v>5500</v>
      </c>
      <c r="AC116" s="23">
        <v>8</v>
      </c>
      <c r="AD116" s="23">
        <v>8</v>
      </c>
      <c r="AE116" s="23">
        <f>AC116-AD116</f>
        <v>0</v>
      </c>
      <c r="AF116" s="23">
        <f>AD116*O116</f>
        <v>4000</v>
      </c>
      <c r="AG116" s="23">
        <v>10</v>
      </c>
      <c r="AH116" s="23">
        <v>10</v>
      </c>
      <c r="AI116" s="23">
        <f>AG116-AH116</f>
        <v>0</v>
      </c>
      <c r="AJ116" s="23">
        <f>AH116*O116</f>
        <v>5000</v>
      </c>
      <c r="AK116" s="23">
        <v>10</v>
      </c>
      <c r="AL116" s="23">
        <v>10</v>
      </c>
      <c r="AM116" s="23">
        <f>AK116-AL116</f>
        <v>0</v>
      </c>
      <c r="AN116" s="23">
        <f>AL116*O116</f>
        <v>5000</v>
      </c>
      <c r="AO116" s="23"/>
      <c r="AP116" s="23"/>
      <c r="AQ116" s="23"/>
      <c r="AR116" s="23">
        <f>AP116*O116</f>
        <v>0</v>
      </c>
      <c r="AS116" s="23">
        <v>10</v>
      </c>
      <c r="AT116" s="23">
        <v>9</v>
      </c>
      <c r="AU116" s="23">
        <f>AS116-AT116</f>
        <v>1</v>
      </c>
      <c r="AV116" s="23">
        <f>AT116*O116</f>
        <v>4500</v>
      </c>
      <c r="AW116" s="23">
        <v>15</v>
      </c>
      <c r="AX116" s="23">
        <v>9</v>
      </c>
      <c r="AY116" s="23">
        <f>AW116-AX116</f>
        <v>6</v>
      </c>
      <c r="AZ116" s="23">
        <f>AX116*O116</f>
        <v>4500</v>
      </c>
      <c r="BA116" s="23">
        <v>8</v>
      </c>
      <c r="BB116" s="23">
        <v>8</v>
      </c>
      <c r="BC116" s="23">
        <f>BA116-BB116</f>
        <v>0</v>
      </c>
      <c r="BD116" s="23">
        <f>BB116*O116</f>
        <v>4000</v>
      </c>
      <c r="BE116" s="23">
        <v>8</v>
      </c>
      <c r="BF116" s="23">
        <v>7</v>
      </c>
      <c r="BG116" s="23">
        <f>BE116-BF116</f>
        <v>1</v>
      </c>
      <c r="BH116" s="23">
        <f>BF116*O116</f>
        <v>3500</v>
      </c>
      <c r="BI116" s="23">
        <v>1</v>
      </c>
      <c r="BJ116" s="23">
        <v>1</v>
      </c>
      <c r="BK116" s="23">
        <f>BI116-BJ116</f>
        <v>0</v>
      </c>
      <c r="BL116" s="23">
        <f>BJ116*O116</f>
        <v>500</v>
      </c>
      <c r="BM116" s="23">
        <v>6</v>
      </c>
      <c r="BN116" s="23">
        <v>3</v>
      </c>
      <c r="BO116" s="23">
        <f>BM116-BN116</f>
        <v>3</v>
      </c>
      <c r="BP116" s="23">
        <f>BN116*O116</f>
        <v>1500</v>
      </c>
      <c r="BQ116" s="23">
        <v>3</v>
      </c>
      <c r="BR116" s="23">
        <v>3</v>
      </c>
      <c r="BS116" s="23">
        <f>BQ116-BR116</f>
        <v>0</v>
      </c>
      <c r="BT116" s="23">
        <f>BR116*O116</f>
        <v>1500</v>
      </c>
      <c r="BU116" s="23">
        <v>2</v>
      </c>
      <c r="BV116" s="23">
        <v>2</v>
      </c>
      <c r="BW116" s="23">
        <f>BU116-BV116</f>
        <v>0</v>
      </c>
      <c r="BX116" s="23">
        <f>BV116*O116</f>
        <v>1000</v>
      </c>
      <c r="BY116" s="23"/>
      <c r="BZ116" s="23"/>
      <c r="CA116" s="23"/>
      <c r="CB116" s="23"/>
      <c r="CC116" s="23"/>
      <c r="CD116" s="23"/>
      <c r="CE116" s="23"/>
      <c r="CF116" s="23">
        <f>CD116*O116</f>
        <v>0</v>
      </c>
      <c r="CG116" s="23">
        <v>4</v>
      </c>
      <c r="CH116" s="23">
        <v>3</v>
      </c>
      <c r="CI116" s="23">
        <f>CG116-CH116</f>
        <v>1</v>
      </c>
      <c r="CJ116" s="23">
        <f>CH116*O116</f>
        <v>1500</v>
      </c>
      <c r="CK116" s="23">
        <v>2</v>
      </c>
      <c r="CL116" s="23">
        <v>2</v>
      </c>
      <c r="CM116" s="23">
        <f>CK116-CL116</f>
        <v>0</v>
      </c>
      <c r="CN116" s="23">
        <f>CL116*O116</f>
        <v>1000</v>
      </c>
      <c r="CO116" s="23">
        <v>10</v>
      </c>
      <c r="CP116" s="23">
        <v>3</v>
      </c>
      <c r="CQ116" s="23">
        <f>CO116-CP116</f>
        <v>7</v>
      </c>
      <c r="CR116" s="23">
        <f>CP116*O116</f>
        <v>1500</v>
      </c>
      <c r="CS116" s="23">
        <v>10</v>
      </c>
      <c r="CT116" s="23">
        <v>9</v>
      </c>
      <c r="CU116" s="23">
        <f>CS116-CT116</f>
        <v>1</v>
      </c>
      <c r="CV116" s="23">
        <f>CT116*O116</f>
        <v>4500</v>
      </c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>
        <v>5</v>
      </c>
      <c r="DJ116" s="23">
        <v>5</v>
      </c>
      <c r="DK116" s="23">
        <f>DI116-DJ116</f>
        <v>0</v>
      </c>
      <c r="DL116" s="23">
        <f>DJ116*O116</f>
        <v>2500</v>
      </c>
      <c r="DM116" s="23">
        <v>20</v>
      </c>
      <c r="DN116" s="23">
        <v>16</v>
      </c>
      <c r="DO116" s="23">
        <f>DM116-DN116</f>
        <v>4</v>
      </c>
      <c r="DP116" s="23">
        <f>DN116*O116</f>
        <v>8000</v>
      </c>
      <c r="DQ116" s="23">
        <v>20</v>
      </c>
      <c r="DR116" s="23">
        <v>11</v>
      </c>
      <c r="DS116" s="23">
        <f>DQ116-DR116</f>
        <v>9</v>
      </c>
      <c r="DT116" s="23">
        <f>DR116*O116</f>
        <v>5500</v>
      </c>
      <c r="DU116" s="23">
        <v>20</v>
      </c>
      <c r="DV116" s="23">
        <v>11</v>
      </c>
      <c r="DW116" s="23">
        <f>DU116-DV116</f>
        <v>9</v>
      </c>
      <c r="DX116" s="23">
        <f>DV116*O116</f>
        <v>5500</v>
      </c>
      <c r="DY116" s="23">
        <v>20</v>
      </c>
      <c r="DZ116" s="23">
        <v>11</v>
      </c>
      <c r="EA116" s="23">
        <f>DY116-DZ116</f>
        <v>9</v>
      </c>
      <c r="EB116" s="23">
        <f>DZ116*O116</f>
        <v>5500</v>
      </c>
      <c r="EC116" s="23">
        <v>4</v>
      </c>
      <c r="ED116" s="23">
        <v>4</v>
      </c>
      <c r="EE116" s="23">
        <f>EC116-ED116</f>
        <v>0</v>
      </c>
      <c r="EF116" s="23">
        <f>ED116*O116</f>
        <v>2000</v>
      </c>
      <c r="EG116" s="23">
        <v>25</v>
      </c>
      <c r="EH116" s="23">
        <v>25</v>
      </c>
      <c r="EI116" s="23">
        <f>EG116-EH116</f>
        <v>0</v>
      </c>
      <c r="EJ116" s="23">
        <f>EH116*O116</f>
        <v>12500</v>
      </c>
      <c r="EK116" s="23"/>
      <c r="EL116" s="23"/>
      <c r="EM116" s="23"/>
      <c r="EN116" s="23">
        <f>EL116*O116</f>
        <v>0</v>
      </c>
      <c r="EO116" s="23">
        <v>5</v>
      </c>
      <c r="EP116" s="23">
        <v>5</v>
      </c>
      <c r="EQ116" s="23">
        <f>EO116-EP116</f>
        <v>0</v>
      </c>
      <c r="ER116" s="23">
        <f>EP116*O116</f>
        <v>2500</v>
      </c>
      <c r="ES116" s="23">
        <v>20</v>
      </c>
      <c r="ET116" s="23">
        <v>20</v>
      </c>
      <c r="EU116" s="23">
        <f>ES116-ET116</f>
        <v>0</v>
      </c>
      <c r="EV116" s="23">
        <f>ET116*O116</f>
        <v>10000</v>
      </c>
      <c r="EW116" s="23">
        <v>42</v>
      </c>
      <c r="EX116" s="23">
        <v>42</v>
      </c>
      <c r="EY116" s="23">
        <f>EW116-EX116</f>
        <v>0</v>
      </c>
      <c r="EZ116" s="23">
        <f>EX116*O116</f>
        <v>21000</v>
      </c>
      <c r="FA116" s="23">
        <v>15</v>
      </c>
      <c r="FB116" s="23">
        <v>15</v>
      </c>
      <c r="FC116" s="23">
        <f>FA116-FB116</f>
        <v>0</v>
      </c>
      <c r="FD116" s="23">
        <f>FB116*O116</f>
        <v>7500</v>
      </c>
      <c r="FE116" s="23"/>
      <c r="FF116" s="23"/>
      <c r="FG116" s="23"/>
      <c r="FH116" s="23"/>
      <c r="FI116" s="23">
        <v>6</v>
      </c>
      <c r="FJ116" s="23">
        <v>5</v>
      </c>
      <c r="FK116" s="23">
        <f>FI116-FJ116</f>
        <v>1</v>
      </c>
      <c r="FL116" s="23">
        <f>FJ116*O116</f>
        <v>2500</v>
      </c>
    </row>
    <row r="117" spans="1:168" ht="24" x14ac:dyDescent="0.15">
      <c r="A117" s="8">
        <v>88</v>
      </c>
      <c r="B117" s="10">
        <v>4823206</v>
      </c>
      <c r="C117" s="9" t="s">
        <v>138</v>
      </c>
      <c r="D117" s="10" t="s">
        <v>14</v>
      </c>
      <c r="E117" s="8">
        <v>0</v>
      </c>
      <c r="F117" s="7">
        <f>Q117+U117+Y117+AC117+AG117+AK117+AO117+AS117+AW117+BA117+BE117+BI117+BM117+BQ117+BU117+BY117+CC117+CG117+CK117+CO117+CS117+CW117+DA117+DE117+DI117+DM117+DQ117+DU117+DY117+EC117+EG117+EK117+EO117+ES117+EW117+FA117+FE117+FI117</f>
        <v>241</v>
      </c>
      <c r="G117" s="7">
        <f>R117+V117+Z117+AD117+AH117+AL117+AP117+AT117+AX117+BB117+BF117+BJ117+BN117+BR117+BV117+BZ117+CD117+CH117+CL117+CP117+CT117+CX117+DB117+DF117+DJ117+DN117+DR117+DV117+DZ117+ED117+EH117+EL117+EP117+ET117+EX117+FB117+FF117+FJ117</f>
        <v>138</v>
      </c>
      <c r="H117" s="7"/>
      <c r="I117" s="7">
        <f>R117+V117+Z117+AD117+AH117+AL117+AP117+AT117+AX117+BB117+BF117+BJ117+BN117+BR117+BV117+BZ117+CD117+CH117+CL117+CP117+CT117+CX117+DB117+DF117+DJ117+DN117+DR117+DV117+DZ117+ED117+EH117+EL117+EP117+ET117+EX117+FB117+FF117+FJ117</f>
        <v>138</v>
      </c>
      <c r="J117" s="7">
        <f t="shared" ref="J117" si="371">F117-G117</f>
        <v>103</v>
      </c>
      <c r="K117" s="10">
        <v>44111800</v>
      </c>
      <c r="L117" s="43" t="s">
        <v>139</v>
      </c>
      <c r="O117" s="26">
        <v>2500</v>
      </c>
      <c r="P117" s="26">
        <f>O117*I117</f>
        <v>345000</v>
      </c>
      <c r="Q117" s="23">
        <v>6</v>
      </c>
      <c r="R117" s="23">
        <v>6</v>
      </c>
      <c r="S117" s="23">
        <f>Q117-R117</f>
        <v>0</v>
      </c>
      <c r="T117" s="23">
        <f>R117*O117</f>
        <v>15000</v>
      </c>
      <c r="U117" s="23">
        <v>5</v>
      </c>
      <c r="V117" s="23">
        <v>5</v>
      </c>
      <c r="W117" s="23">
        <f>U117-V117</f>
        <v>0</v>
      </c>
      <c r="X117" s="23">
        <f>V117*O117</f>
        <v>12500</v>
      </c>
      <c r="Y117" s="23">
        <v>21</v>
      </c>
      <c r="Z117" s="23">
        <v>7</v>
      </c>
      <c r="AA117" s="23">
        <f>Y117-Z117</f>
        <v>14</v>
      </c>
      <c r="AB117" s="23">
        <f>Z117*O117</f>
        <v>17500</v>
      </c>
      <c r="AC117" s="23">
        <v>3</v>
      </c>
      <c r="AD117" s="23">
        <v>0</v>
      </c>
      <c r="AE117" s="23">
        <f>AC117-AD117</f>
        <v>3</v>
      </c>
      <c r="AF117" s="23">
        <f>AD117*O117</f>
        <v>0</v>
      </c>
      <c r="AG117" s="23">
        <v>12</v>
      </c>
      <c r="AH117" s="23">
        <v>7</v>
      </c>
      <c r="AI117" s="23">
        <f>AG117-AH117</f>
        <v>5</v>
      </c>
      <c r="AJ117" s="23">
        <f>AH117*O117</f>
        <v>17500</v>
      </c>
      <c r="AK117" s="23">
        <v>7</v>
      </c>
      <c r="AL117" s="23">
        <v>7</v>
      </c>
      <c r="AM117" s="23">
        <f>AK117-AL117</f>
        <v>0</v>
      </c>
      <c r="AN117" s="23">
        <f>AL117*O117</f>
        <v>17500</v>
      </c>
      <c r="AO117" s="23">
        <v>10</v>
      </c>
      <c r="AP117" s="23">
        <v>8</v>
      </c>
      <c r="AQ117" s="23">
        <f>AO117-AP117</f>
        <v>2</v>
      </c>
      <c r="AR117" s="23">
        <f>AP117*O117</f>
        <v>20000</v>
      </c>
      <c r="AS117" s="23">
        <v>8</v>
      </c>
      <c r="AT117" s="23">
        <v>7</v>
      </c>
      <c r="AU117" s="23">
        <f>AS117-AT117</f>
        <v>1</v>
      </c>
      <c r="AV117" s="23">
        <f>AT117*O117</f>
        <v>17500</v>
      </c>
      <c r="AW117" s="23">
        <v>15</v>
      </c>
      <c r="AX117" s="23">
        <v>7</v>
      </c>
      <c r="AY117" s="23">
        <f>AW117-AX117</f>
        <v>8</v>
      </c>
      <c r="AZ117" s="23">
        <f>AX117*O117</f>
        <v>17500</v>
      </c>
      <c r="BA117" s="23">
        <v>8</v>
      </c>
      <c r="BB117" s="23">
        <v>7</v>
      </c>
      <c r="BC117" s="23">
        <f>BA117-BB117</f>
        <v>1</v>
      </c>
      <c r="BD117" s="23">
        <f>BB117*O117</f>
        <v>17500</v>
      </c>
      <c r="BE117" s="23">
        <v>10</v>
      </c>
      <c r="BF117" s="23">
        <v>9</v>
      </c>
      <c r="BG117" s="23">
        <f>BE117-BF117</f>
        <v>1</v>
      </c>
      <c r="BH117" s="23">
        <f>BF117*O117</f>
        <v>22500</v>
      </c>
      <c r="BI117" s="23">
        <v>1</v>
      </c>
      <c r="BJ117" s="23">
        <v>0</v>
      </c>
      <c r="BK117" s="23">
        <f>BI117-BJ117</f>
        <v>1</v>
      </c>
      <c r="BL117" s="23">
        <f>BJ117*O117</f>
        <v>0</v>
      </c>
      <c r="BM117" s="23"/>
      <c r="BN117" s="23"/>
      <c r="BO117" s="23"/>
      <c r="BP117" s="23"/>
      <c r="BQ117" s="23">
        <v>3</v>
      </c>
      <c r="BR117" s="23">
        <v>0</v>
      </c>
      <c r="BS117" s="23">
        <f>BQ117-BR117</f>
        <v>3</v>
      </c>
      <c r="BT117" s="23">
        <f>BR117*O117</f>
        <v>0</v>
      </c>
      <c r="BU117" s="23">
        <v>2</v>
      </c>
      <c r="BV117" s="23">
        <v>0</v>
      </c>
      <c r="BW117" s="23">
        <f>BU117-BV117</f>
        <v>2</v>
      </c>
      <c r="BX117" s="23">
        <f>BV117*O117</f>
        <v>0</v>
      </c>
      <c r="BY117" s="23">
        <v>3</v>
      </c>
      <c r="BZ117" s="23">
        <v>0</v>
      </c>
      <c r="CA117" s="23">
        <f>BY117-BZ117</f>
        <v>3</v>
      </c>
      <c r="CB117" s="23">
        <f>BZ117*O117</f>
        <v>0</v>
      </c>
      <c r="CC117" s="23">
        <v>5</v>
      </c>
      <c r="CD117" s="23">
        <v>0</v>
      </c>
      <c r="CE117" s="23">
        <f>CC117-CD117</f>
        <v>5</v>
      </c>
      <c r="CF117" s="23">
        <f>CD117*O117</f>
        <v>0</v>
      </c>
      <c r="CG117" s="23">
        <v>5</v>
      </c>
      <c r="CH117" s="23">
        <v>0</v>
      </c>
      <c r="CI117" s="23">
        <f>CG117-CH117</f>
        <v>5</v>
      </c>
      <c r="CJ117" s="23">
        <f>CH117*O117</f>
        <v>0</v>
      </c>
      <c r="CK117" s="23">
        <v>2</v>
      </c>
      <c r="CL117" s="23">
        <v>0</v>
      </c>
      <c r="CM117" s="23">
        <f>CK117-CL117</f>
        <v>2</v>
      </c>
      <c r="CN117" s="23">
        <f>CL117*O117</f>
        <v>0</v>
      </c>
      <c r="CO117" s="23"/>
      <c r="CP117" s="23"/>
      <c r="CQ117" s="23"/>
      <c r="CR117" s="23">
        <f>CP117*O117</f>
        <v>0</v>
      </c>
      <c r="CS117" s="23"/>
      <c r="CT117" s="23"/>
      <c r="CU117" s="23"/>
      <c r="CV117" s="23"/>
      <c r="CW117" s="23">
        <v>2</v>
      </c>
      <c r="CX117" s="23">
        <v>0</v>
      </c>
      <c r="CY117" s="23">
        <f>CW117-CX117</f>
        <v>2</v>
      </c>
      <c r="CZ117" s="23">
        <f>CX117*O117</f>
        <v>0</v>
      </c>
      <c r="DA117" s="23">
        <v>2</v>
      </c>
      <c r="DB117" s="23">
        <v>0</v>
      </c>
      <c r="DC117" s="23">
        <f>DA117-DB117</f>
        <v>2</v>
      </c>
      <c r="DD117" s="23">
        <f>DB117*O117</f>
        <v>0</v>
      </c>
      <c r="DE117" s="23">
        <v>5</v>
      </c>
      <c r="DF117" s="23">
        <v>0</v>
      </c>
      <c r="DG117" s="23">
        <f>DE117-DF117</f>
        <v>5</v>
      </c>
      <c r="DH117" s="23">
        <f>DF117*O117</f>
        <v>0</v>
      </c>
      <c r="DI117" s="23">
        <v>6</v>
      </c>
      <c r="DJ117" s="23">
        <v>0</v>
      </c>
      <c r="DK117" s="23">
        <f>DI117-DJ117</f>
        <v>6</v>
      </c>
      <c r="DL117" s="23">
        <f>DJ117*O117</f>
        <v>0</v>
      </c>
      <c r="DM117" s="23">
        <v>15</v>
      </c>
      <c r="DN117" s="23">
        <v>6</v>
      </c>
      <c r="DO117" s="23">
        <f>DM117-DN117</f>
        <v>9</v>
      </c>
      <c r="DP117" s="23">
        <f>DN117*O117</f>
        <v>15000</v>
      </c>
      <c r="DQ117" s="23">
        <v>10</v>
      </c>
      <c r="DR117" s="23">
        <v>5</v>
      </c>
      <c r="DS117" s="23">
        <f>DQ117-DR117</f>
        <v>5</v>
      </c>
      <c r="DT117" s="23">
        <f>DR117*O117</f>
        <v>12500</v>
      </c>
      <c r="DU117" s="23">
        <v>10</v>
      </c>
      <c r="DV117" s="23">
        <v>5</v>
      </c>
      <c r="DW117" s="23">
        <f>DU117-DV117</f>
        <v>5</v>
      </c>
      <c r="DX117" s="23">
        <f>DV117*O117</f>
        <v>12500</v>
      </c>
      <c r="DY117" s="23">
        <v>10</v>
      </c>
      <c r="DZ117" s="23">
        <v>5</v>
      </c>
      <c r="EA117" s="23">
        <f>DY117-DZ117</f>
        <v>5</v>
      </c>
      <c r="EB117" s="23">
        <f>DZ117*O117</f>
        <v>12500</v>
      </c>
      <c r="EC117" s="23">
        <v>14</v>
      </c>
      <c r="ED117" s="23">
        <v>6</v>
      </c>
      <c r="EE117" s="23">
        <f>EC117-ED117</f>
        <v>8</v>
      </c>
      <c r="EF117" s="23">
        <f>ED117*O117</f>
        <v>15000</v>
      </c>
      <c r="EG117" s="23"/>
      <c r="EH117" s="23"/>
      <c r="EI117" s="23"/>
      <c r="EJ117" s="23"/>
      <c r="EK117" s="23">
        <v>10</v>
      </c>
      <c r="EL117" s="23">
        <v>10</v>
      </c>
      <c r="EM117" s="23">
        <f>EK117-EL117</f>
        <v>0</v>
      </c>
      <c r="EN117" s="23">
        <f>EL117*O117</f>
        <v>25000</v>
      </c>
      <c r="EO117" s="23">
        <v>5</v>
      </c>
      <c r="EP117" s="23">
        <v>5</v>
      </c>
      <c r="EQ117" s="23">
        <f>EO117-EP117</f>
        <v>0</v>
      </c>
      <c r="ER117" s="23">
        <f>EP117*O117</f>
        <v>12500</v>
      </c>
      <c r="ES117" s="23"/>
      <c r="ET117" s="23"/>
      <c r="EU117" s="23"/>
      <c r="EV117" s="23"/>
      <c r="EW117" s="23"/>
      <c r="EX117" s="23"/>
      <c r="EY117" s="23"/>
      <c r="EZ117" s="23"/>
      <c r="FA117" s="23">
        <v>5</v>
      </c>
      <c r="FB117" s="23">
        <v>5</v>
      </c>
      <c r="FC117" s="23">
        <f>FA117-FB117</f>
        <v>0</v>
      </c>
      <c r="FD117" s="23">
        <f>FB117*O117</f>
        <v>12500</v>
      </c>
      <c r="FE117" s="23">
        <v>15</v>
      </c>
      <c r="FF117" s="23">
        <v>15</v>
      </c>
      <c r="FG117" s="23">
        <f>FE117-FF117</f>
        <v>0</v>
      </c>
      <c r="FH117" s="23">
        <f>FF117*O117</f>
        <v>37500</v>
      </c>
      <c r="FI117" s="23">
        <v>6</v>
      </c>
      <c r="FJ117" s="23">
        <v>6</v>
      </c>
      <c r="FK117" s="23">
        <f>FI117-FJ117</f>
        <v>0</v>
      </c>
      <c r="FL117" s="23">
        <f>FJ117*O117</f>
        <v>15000</v>
      </c>
    </row>
    <row r="118" spans="1:168" ht="23.25" customHeight="1" x14ac:dyDescent="0.15">
      <c r="A118" s="71"/>
      <c r="B118" s="72"/>
      <c r="C118" s="73"/>
      <c r="D118" s="74"/>
      <c r="E118" s="71"/>
      <c r="F118" s="71"/>
      <c r="G118" s="71"/>
      <c r="H118" s="71"/>
      <c r="I118" s="71"/>
      <c r="J118" s="71"/>
      <c r="K118" s="71"/>
      <c r="L118" s="71"/>
      <c r="O118" s="45"/>
      <c r="P118" s="79">
        <f>SUM(P116:P117)</f>
        <v>492000</v>
      </c>
    </row>
    <row r="119" spans="1:168" x14ac:dyDescent="0.15">
      <c r="O119" s="45"/>
      <c r="P119" s="45"/>
    </row>
    <row r="120" spans="1:168" x14ac:dyDescent="0.15">
      <c r="O120" s="45"/>
      <c r="P120" s="45"/>
    </row>
    <row r="121" spans="1:168" x14ac:dyDescent="0.15">
      <c r="O121" s="45"/>
      <c r="P121" s="45"/>
    </row>
    <row r="122" spans="1:168" x14ac:dyDescent="0.15">
      <c r="O122" s="45"/>
      <c r="P122" s="45"/>
    </row>
    <row r="123" spans="1:168" x14ac:dyDescent="0.15">
      <c r="O123" s="45"/>
      <c r="P123" s="45"/>
    </row>
    <row r="124" spans="1:168" x14ac:dyDescent="0.15">
      <c r="O124" s="45"/>
      <c r="P124" s="45"/>
    </row>
    <row r="125" spans="1:168" x14ac:dyDescent="0.15">
      <c r="O125" s="45"/>
      <c r="P125" s="45"/>
    </row>
    <row r="126" spans="1:168" x14ac:dyDescent="0.15">
      <c r="O126" s="45"/>
      <c r="P126" s="45"/>
    </row>
    <row r="127" spans="1:168" x14ac:dyDescent="0.15">
      <c r="O127" s="45"/>
      <c r="P127" s="45"/>
    </row>
    <row r="128" spans="1:168" x14ac:dyDescent="0.15">
      <c r="O128" s="45"/>
      <c r="P128" s="45"/>
    </row>
  </sheetData>
  <protectedRanges>
    <protectedRange algorithmName="SHA-512" hashValue="kkeBtgwJ6ErCg8HvSuG/PG0yjiwiQujtWNxAYdE0FdtuLLWrA3/SshcDS8GYZUQMnzDCZIF81sSCXUdt+UXGBA==" saltValue="3R88DHvl9EqaerzotZMEQg==" spinCount="100000" sqref="C35:C37" name="CCE_1_11"/>
  </protectedRanges>
  <mergeCells count="333">
    <mergeCell ref="AS1:AV1"/>
    <mergeCell ref="AW1:AZ1"/>
    <mergeCell ref="BA1:BD1"/>
    <mergeCell ref="BE1:BH1"/>
    <mergeCell ref="BI1:BL1"/>
    <mergeCell ref="BM1:BP1"/>
    <mergeCell ref="Q1:T1"/>
    <mergeCell ref="U1:X1"/>
    <mergeCell ref="Y1:AB1"/>
    <mergeCell ref="AC1:AF1"/>
    <mergeCell ref="AG1:AJ1"/>
    <mergeCell ref="AK1:AN1"/>
    <mergeCell ref="AO1:AR1"/>
    <mergeCell ref="DA1:DD1"/>
    <mergeCell ref="DE1:DH1"/>
    <mergeCell ref="DI1:DL1"/>
    <mergeCell ref="BQ1:BT1"/>
    <mergeCell ref="BU1:BX1"/>
    <mergeCell ref="BY1:CB1"/>
    <mergeCell ref="CC1:CF1"/>
    <mergeCell ref="CG1:CJ1"/>
    <mergeCell ref="CK1:CN1"/>
    <mergeCell ref="FI1:FL1"/>
    <mergeCell ref="A21:L21"/>
    <mergeCell ref="A22:D22"/>
    <mergeCell ref="E22:L23"/>
    <mergeCell ref="A23:D23"/>
    <mergeCell ref="Q23:CO23"/>
    <mergeCell ref="CS23:DI23"/>
    <mergeCell ref="DM23:EC23"/>
    <mergeCell ref="EG23:FI23"/>
    <mergeCell ref="EK1:EN1"/>
    <mergeCell ref="EO1:ER1"/>
    <mergeCell ref="ES1:EV1"/>
    <mergeCell ref="EW1:EZ1"/>
    <mergeCell ref="FA1:FD1"/>
    <mergeCell ref="FE1:FH1"/>
    <mergeCell ref="DM1:DP1"/>
    <mergeCell ref="DQ1:DT1"/>
    <mergeCell ref="DU1:DX1"/>
    <mergeCell ref="DY1:EB1"/>
    <mergeCell ref="EC1:EF1"/>
    <mergeCell ref="EG1:EJ1"/>
    <mergeCell ref="CO1:CR1"/>
    <mergeCell ref="CS1:CV1"/>
    <mergeCell ref="CW1:CZ1"/>
    <mergeCell ref="AK24:AN24"/>
    <mergeCell ref="AO24:AR24"/>
    <mergeCell ref="AS24:AV24"/>
    <mergeCell ref="AW24:AZ24"/>
    <mergeCell ref="BA24:BD24"/>
    <mergeCell ref="BE24:BH24"/>
    <mergeCell ref="O24:O25"/>
    <mergeCell ref="Q24:T24"/>
    <mergeCell ref="U24:X24"/>
    <mergeCell ref="Y24:AB24"/>
    <mergeCell ref="AC24:AF24"/>
    <mergeCell ref="AG24:AJ24"/>
    <mergeCell ref="DY24:EB24"/>
    <mergeCell ref="CG24:CJ24"/>
    <mergeCell ref="CK24:CN24"/>
    <mergeCell ref="CO24:CR24"/>
    <mergeCell ref="CS24:CV24"/>
    <mergeCell ref="CW24:CZ24"/>
    <mergeCell ref="DA24:DD24"/>
    <mergeCell ref="BI24:BL24"/>
    <mergeCell ref="BM24:BP24"/>
    <mergeCell ref="BQ24:BT24"/>
    <mergeCell ref="BU24:BX24"/>
    <mergeCell ref="BY24:CB24"/>
    <mergeCell ref="CC24:CF24"/>
    <mergeCell ref="A45:D45"/>
    <mergeCell ref="E45:L45"/>
    <mergeCell ref="Q45:CO45"/>
    <mergeCell ref="CS45:DI45"/>
    <mergeCell ref="DM45:EC45"/>
    <mergeCell ref="EG45:FI45"/>
    <mergeCell ref="FA24:FD24"/>
    <mergeCell ref="FE24:FH24"/>
    <mergeCell ref="FI24:FL24"/>
    <mergeCell ref="A43:L43"/>
    <mergeCell ref="A44:D44"/>
    <mergeCell ref="E44:F44"/>
    <mergeCell ref="K44:L44"/>
    <mergeCell ref="EC24:EF24"/>
    <mergeCell ref="EG24:EJ24"/>
    <mergeCell ref="EK24:EN24"/>
    <mergeCell ref="EO24:ER24"/>
    <mergeCell ref="ES24:EV24"/>
    <mergeCell ref="EW24:EZ24"/>
    <mergeCell ref="DE24:DH24"/>
    <mergeCell ref="DI24:DL24"/>
    <mergeCell ref="DM24:DP24"/>
    <mergeCell ref="DQ24:DT24"/>
    <mergeCell ref="DU24:DX24"/>
    <mergeCell ref="AK46:AN46"/>
    <mergeCell ref="AO46:AR46"/>
    <mergeCell ref="AS46:AV46"/>
    <mergeCell ref="AW46:AZ46"/>
    <mergeCell ref="BA46:BD46"/>
    <mergeCell ref="BE46:BH46"/>
    <mergeCell ref="O46:O47"/>
    <mergeCell ref="Q46:T46"/>
    <mergeCell ref="U46:X46"/>
    <mergeCell ref="Y46:AB46"/>
    <mergeCell ref="AC46:AF46"/>
    <mergeCell ref="AG46:AJ46"/>
    <mergeCell ref="CG46:CJ46"/>
    <mergeCell ref="CK46:CN46"/>
    <mergeCell ref="CO46:CR46"/>
    <mergeCell ref="CS46:CV46"/>
    <mergeCell ref="CW46:CZ46"/>
    <mergeCell ref="DA46:DD46"/>
    <mergeCell ref="BI46:BL46"/>
    <mergeCell ref="BM46:BP46"/>
    <mergeCell ref="BQ46:BT46"/>
    <mergeCell ref="BU46:BX46"/>
    <mergeCell ref="BY46:CB46"/>
    <mergeCell ref="CC46:CF46"/>
    <mergeCell ref="A61:D61"/>
    <mergeCell ref="E61:F61"/>
    <mergeCell ref="K61:L61"/>
    <mergeCell ref="A62:D62"/>
    <mergeCell ref="E62:L63"/>
    <mergeCell ref="A63:D63"/>
    <mergeCell ref="FA46:FD46"/>
    <mergeCell ref="FE46:FH46"/>
    <mergeCell ref="FI46:FL46"/>
    <mergeCell ref="A60:D60"/>
    <mergeCell ref="E60:F60"/>
    <mergeCell ref="K60:L60"/>
    <mergeCell ref="EC46:EF46"/>
    <mergeCell ref="EG46:EJ46"/>
    <mergeCell ref="EK46:EN46"/>
    <mergeCell ref="EO46:ER46"/>
    <mergeCell ref="ES46:EV46"/>
    <mergeCell ref="EW46:EZ46"/>
    <mergeCell ref="DE46:DH46"/>
    <mergeCell ref="DI46:DL46"/>
    <mergeCell ref="DM46:DP46"/>
    <mergeCell ref="DQ46:DT46"/>
    <mergeCell ref="DU46:DX46"/>
    <mergeCell ref="DY46:EB46"/>
    <mergeCell ref="Q63:CO63"/>
    <mergeCell ref="CS63:DI63"/>
    <mergeCell ref="DM63:EC63"/>
    <mergeCell ref="EG63:FI63"/>
    <mergeCell ref="O64:O65"/>
    <mergeCell ref="Q64:T64"/>
    <mergeCell ref="U64:X64"/>
    <mergeCell ref="Y64:AB64"/>
    <mergeCell ref="AC64:AF64"/>
    <mergeCell ref="AG64:AJ64"/>
    <mergeCell ref="BI64:BL64"/>
    <mergeCell ref="BM64:BP64"/>
    <mergeCell ref="BQ64:BT64"/>
    <mergeCell ref="BU64:BX64"/>
    <mergeCell ref="BY64:CB64"/>
    <mergeCell ref="CC64:CF64"/>
    <mergeCell ref="AK64:AN64"/>
    <mergeCell ref="AO64:AR64"/>
    <mergeCell ref="AS64:AV64"/>
    <mergeCell ref="AW64:AZ64"/>
    <mergeCell ref="BA64:BD64"/>
    <mergeCell ref="BE64:BH64"/>
    <mergeCell ref="FA64:FD64"/>
    <mergeCell ref="FE64:FH64"/>
    <mergeCell ref="FI64:FL64"/>
    <mergeCell ref="A85:D85"/>
    <mergeCell ref="E85:F85"/>
    <mergeCell ref="K85:L85"/>
    <mergeCell ref="EC64:EF64"/>
    <mergeCell ref="EG64:EJ64"/>
    <mergeCell ref="EK64:EN64"/>
    <mergeCell ref="EO64:ER64"/>
    <mergeCell ref="ES64:EV64"/>
    <mergeCell ref="EW64:EZ64"/>
    <mergeCell ref="DE64:DH64"/>
    <mergeCell ref="DI64:DL64"/>
    <mergeCell ref="DM64:DP64"/>
    <mergeCell ref="DQ64:DT64"/>
    <mergeCell ref="DU64:DX64"/>
    <mergeCell ref="DY64:EB64"/>
    <mergeCell ref="CG64:CJ64"/>
    <mergeCell ref="CK64:CN64"/>
    <mergeCell ref="CO64:CR64"/>
    <mergeCell ref="CS64:CV64"/>
    <mergeCell ref="CW64:CZ64"/>
    <mergeCell ref="DA64:DD64"/>
    <mergeCell ref="O89:O90"/>
    <mergeCell ref="Q89:T89"/>
    <mergeCell ref="U89:X89"/>
    <mergeCell ref="Y89:AB89"/>
    <mergeCell ref="AC89:AF89"/>
    <mergeCell ref="AG89:AJ89"/>
    <mergeCell ref="AK89:AN89"/>
    <mergeCell ref="A86:D86"/>
    <mergeCell ref="E86:L86"/>
    <mergeCell ref="A87:D87"/>
    <mergeCell ref="E87:L88"/>
    <mergeCell ref="A88:D88"/>
    <mergeCell ref="Q88:CO88"/>
    <mergeCell ref="AO89:AR89"/>
    <mergeCell ref="AS89:AV89"/>
    <mergeCell ref="AW89:AZ89"/>
    <mergeCell ref="BA89:BD89"/>
    <mergeCell ref="BE89:BH89"/>
    <mergeCell ref="BI89:BL89"/>
    <mergeCell ref="CS88:DI88"/>
    <mergeCell ref="DM88:EC88"/>
    <mergeCell ref="EG88:FI88"/>
    <mergeCell ref="CS89:CV89"/>
    <mergeCell ref="CW89:CZ89"/>
    <mergeCell ref="DA89:DD89"/>
    <mergeCell ref="DE89:DH89"/>
    <mergeCell ref="BM89:BP89"/>
    <mergeCell ref="BQ89:BT89"/>
    <mergeCell ref="BU89:BX89"/>
    <mergeCell ref="BY89:CB89"/>
    <mergeCell ref="CC89:CF89"/>
    <mergeCell ref="CG89:CJ89"/>
    <mergeCell ref="FE89:FH89"/>
    <mergeCell ref="FI89:FL89"/>
    <mergeCell ref="A101:D101"/>
    <mergeCell ref="E101:L101"/>
    <mergeCell ref="A102:D102"/>
    <mergeCell ref="E102:L103"/>
    <mergeCell ref="A103:D103"/>
    <mergeCell ref="Q103:CO103"/>
    <mergeCell ref="CS103:DI103"/>
    <mergeCell ref="DM103:EC103"/>
    <mergeCell ref="EG89:EJ89"/>
    <mergeCell ref="EK89:EN89"/>
    <mergeCell ref="EO89:ER89"/>
    <mergeCell ref="ES89:EV89"/>
    <mergeCell ref="EW89:EZ89"/>
    <mergeCell ref="FA89:FD89"/>
    <mergeCell ref="DI89:DL89"/>
    <mergeCell ref="DM89:DP89"/>
    <mergeCell ref="DQ89:DT89"/>
    <mergeCell ref="DU89:DX89"/>
    <mergeCell ref="DY89:EB89"/>
    <mergeCell ref="EC89:EF89"/>
    <mergeCell ref="CK89:CN89"/>
    <mergeCell ref="CO89:CR89"/>
    <mergeCell ref="BI104:BL104"/>
    <mergeCell ref="BM104:BP104"/>
    <mergeCell ref="BQ104:BT104"/>
    <mergeCell ref="EG103:FI103"/>
    <mergeCell ref="O104:O105"/>
    <mergeCell ref="Q104:T104"/>
    <mergeCell ref="U104:X104"/>
    <mergeCell ref="Y104:AB104"/>
    <mergeCell ref="AC104:AF104"/>
    <mergeCell ref="AG104:AJ104"/>
    <mergeCell ref="AK104:AN104"/>
    <mergeCell ref="AO104:AR104"/>
    <mergeCell ref="AS104:AV104"/>
    <mergeCell ref="FA104:FD104"/>
    <mergeCell ref="FE104:FH104"/>
    <mergeCell ref="FI104:FL104"/>
    <mergeCell ref="DQ104:DT104"/>
    <mergeCell ref="DU104:DX104"/>
    <mergeCell ref="DY104:EB104"/>
    <mergeCell ref="EC104:EF104"/>
    <mergeCell ref="EG104:EJ104"/>
    <mergeCell ref="EK104:EN104"/>
    <mergeCell ref="A111:D111"/>
    <mergeCell ref="A112:D112"/>
    <mergeCell ref="E112:L113"/>
    <mergeCell ref="A113:D113"/>
    <mergeCell ref="Q113:CO113"/>
    <mergeCell ref="CS113:DI113"/>
    <mergeCell ref="EO104:ER104"/>
    <mergeCell ref="ES104:EV104"/>
    <mergeCell ref="EW104:EZ104"/>
    <mergeCell ref="CS104:CV104"/>
    <mergeCell ref="CW104:CZ104"/>
    <mergeCell ref="DA104:DD104"/>
    <mergeCell ref="DE104:DH104"/>
    <mergeCell ref="DI104:DL104"/>
    <mergeCell ref="DM104:DP104"/>
    <mergeCell ref="BU104:BX104"/>
    <mergeCell ref="BY104:CB104"/>
    <mergeCell ref="CC104:CF104"/>
    <mergeCell ref="CG104:CJ104"/>
    <mergeCell ref="CK104:CN104"/>
    <mergeCell ref="CO104:CR104"/>
    <mergeCell ref="AW104:AZ104"/>
    <mergeCell ref="BA104:BD104"/>
    <mergeCell ref="BE104:BH104"/>
    <mergeCell ref="EG113:FI113"/>
    <mergeCell ref="O114:O115"/>
    <mergeCell ref="Q114:T114"/>
    <mergeCell ref="U114:X114"/>
    <mergeCell ref="Y114:AB114"/>
    <mergeCell ref="AC114:AF114"/>
    <mergeCell ref="AG114:AJ114"/>
    <mergeCell ref="AK114:AN114"/>
    <mergeCell ref="AO114:AR114"/>
    <mergeCell ref="CG114:CJ114"/>
    <mergeCell ref="CK114:CN114"/>
    <mergeCell ref="AS114:AV114"/>
    <mergeCell ref="AW114:AZ114"/>
    <mergeCell ref="BA114:BD114"/>
    <mergeCell ref="BE114:BH114"/>
    <mergeCell ref="BI114:BL114"/>
    <mergeCell ref="BM114:BP114"/>
    <mergeCell ref="DM113:EC113"/>
    <mergeCell ref="FI114:FL114"/>
    <mergeCell ref="O1:O2"/>
    <mergeCell ref="EK114:EN114"/>
    <mergeCell ref="EO114:ER114"/>
    <mergeCell ref="ES114:EV114"/>
    <mergeCell ref="EW114:EZ114"/>
    <mergeCell ref="FA114:FD114"/>
    <mergeCell ref="FE114:FH114"/>
    <mergeCell ref="DM114:DP114"/>
    <mergeCell ref="DQ114:DT114"/>
    <mergeCell ref="DU114:DX114"/>
    <mergeCell ref="DY114:EB114"/>
    <mergeCell ref="EC114:EF114"/>
    <mergeCell ref="EG114:EJ114"/>
    <mergeCell ref="CO114:CR114"/>
    <mergeCell ref="CS114:CV114"/>
    <mergeCell ref="CW114:CZ114"/>
    <mergeCell ref="DA114:DD114"/>
    <mergeCell ref="DE114:DH114"/>
    <mergeCell ref="DI114:DL114"/>
    <mergeCell ref="BQ114:BT114"/>
    <mergeCell ref="BU114:BX114"/>
    <mergeCell ref="BY114:CB114"/>
    <mergeCell ref="CC114:CF114"/>
  </mergeCells>
  <conditionalFormatting sqref="Q21:FL22 DI43:FL43 DI44:FK44 Q43:DH44 Q61:FL62 Q86:FK87 Q101:FM102">
    <cfRule type="cellIs" dxfId="3" priority="4" operator="lessThan">
      <formula>0</formula>
    </cfRule>
  </conditionalFormatting>
  <conditionalFormatting sqref="T43:V43">
    <cfRule type="cellIs" dxfId="2" priority="3" operator="lessThan">
      <formula>0</formula>
    </cfRule>
  </conditionalFormatting>
  <conditionalFormatting sqref="Q111:FL112">
    <cfRule type="cellIs" dxfId="1" priority="1" operator="less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LIMITACION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A</dc:creator>
  <cp:lastModifiedBy>Microsoft Office User</cp:lastModifiedBy>
  <dcterms:created xsi:type="dcterms:W3CDTF">2020-12-24T15:42:19Z</dcterms:created>
  <dcterms:modified xsi:type="dcterms:W3CDTF">2020-12-24T20:43:03Z</dcterms:modified>
</cp:coreProperties>
</file>