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user\Documents\2026\CONTRATACION\4ABRIL\PROCESO EXAMENES MEDICO OCUPACIONALES\"/>
    </mc:Choice>
  </mc:AlternateContent>
  <xr:revisionPtr revIDLastSave="0" documentId="8_{B7ECC446-ADFA-4A70-AF88-541628CFE4C5}" xr6:coauthVersionLast="47" xr6:coauthVersionMax="47" xr10:uidLastSave="{00000000-0000-0000-0000-000000000000}"/>
  <bookViews>
    <workbookView xWindow="-120" yWindow="-120" windowWidth="29040" windowHeight="15720" xr2:uid="{26D2A3BA-FA0B-4C67-8546-284AB0C70758}"/>
  </bookViews>
  <sheets>
    <sheet name="PROMEDIOS DE COTIZACIÓN" sheetId="1" r:id="rId1"/>
    <sheet name="Hoja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21" i="1" l="1"/>
  <c r="AA21" i="1"/>
  <c r="AB21" i="1"/>
  <c r="AC21" i="1"/>
  <c r="AD21" i="1"/>
  <c r="Z22" i="1"/>
  <c r="AA22" i="1"/>
  <c r="AB22" i="1"/>
  <c r="AC22" i="1"/>
  <c r="AD22" i="1"/>
  <c r="Z23" i="1"/>
  <c r="AA23" i="1"/>
  <c r="AB23" i="1"/>
  <c r="AC23" i="1"/>
  <c r="AD23" i="1"/>
  <c r="Y22" i="1"/>
  <c r="Y23" i="1"/>
  <c r="AA16" i="1"/>
  <c r="AB16" i="1"/>
  <c r="AC16" i="1"/>
  <c r="AD16" i="1"/>
  <c r="Z16" i="1"/>
  <c r="AA12" i="1"/>
  <c r="AB12" i="1"/>
  <c r="AC12" i="1"/>
  <c r="AD12" i="1"/>
  <c r="AA13" i="1"/>
  <c r="AB13" i="1"/>
  <c r="AC13" i="1"/>
  <c r="AD13" i="1"/>
  <c r="AA14" i="1"/>
  <c r="AB14" i="1"/>
  <c r="AC14" i="1"/>
  <c r="AD14" i="1"/>
  <c r="Z13" i="1"/>
  <c r="Z14" i="1"/>
  <c r="AA8" i="1"/>
  <c r="AB8" i="1"/>
  <c r="AC8" i="1"/>
  <c r="AD8" i="1"/>
  <c r="AA9" i="1"/>
  <c r="AB9" i="1"/>
  <c r="AC9" i="1"/>
  <c r="AD9" i="1"/>
  <c r="AA10" i="1"/>
  <c r="AB10" i="1"/>
  <c r="AC10" i="1"/>
  <c r="AD10" i="1"/>
  <c r="AA11" i="1"/>
  <c r="AB11" i="1"/>
  <c r="AC11" i="1"/>
  <c r="AD11" i="1"/>
  <c r="Z9" i="1"/>
  <c r="Z10" i="1"/>
  <c r="Z11" i="1"/>
  <c r="Y9" i="1"/>
  <c r="Y10" i="1"/>
  <c r="Y11" i="1"/>
  <c r="Z4" i="1"/>
  <c r="AA4" i="1"/>
  <c r="AB4" i="1"/>
  <c r="AC4" i="1"/>
  <c r="AD4" i="1"/>
  <c r="Y4" i="1"/>
  <c r="Y16" i="1"/>
  <c r="Y14" i="1"/>
  <c r="Y13" i="1"/>
  <c r="AL11" i="1"/>
  <c r="Z24" i="1" l="1"/>
  <c r="AA24" i="1"/>
  <c r="AB24" i="1"/>
  <c r="AC24" i="1"/>
  <c r="AD24" i="1"/>
  <c r="Z20" i="1"/>
  <c r="AA20" i="1"/>
  <c r="AB20" i="1"/>
  <c r="AC20" i="1"/>
  <c r="AD20" i="1"/>
  <c r="Z19" i="1"/>
  <c r="AA19" i="1"/>
  <c r="AB19" i="1"/>
  <c r="AC19" i="1"/>
  <c r="AD19" i="1"/>
  <c r="Z17" i="1"/>
  <c r="AA17" i="1"/>
  <c r="AB17" i="1"/>
  <c r="AC17" i="1"/>
  <c r="AD17" i="1"/>
  <c r="Z15" i="1"/>
  <c r="AA15" i="1"/>
  <c r="AB15" i="1"/>
  <c r="AC15" i="1"/>
  <c r="AD15" i="1"/>
  <c r="Z12" i="1"/>
  <c r="Z8" i="1"/>
  <c r="Z6" i="1"/>
  <c r="AA6" i="1"/>
  <c r="AB6" i="1"/>
  <c r="AC6" i="1"/>
  <c r="AD6" i="1"/>
  <c r="Y24" i="1"/>
  <c r="Y21" i="1"/>
  <c r="Y20" i="1"/>
  <c r="Y19" i="1"/>
  <c r="Y17" i="1"/>
  <c r="Y15" i="1"/>
  <c r="Y12" i="1"/>
  <c r="Y8" i="1"/>
  <c r="Y6" i="1"/>
</calcChain>
</file>

<file path=xl/sharedStrings.xml><?xml version="1.0" encoding="utf-8"?>
<sst xmlns="http://schemas.openxmlformats.org/spreadsheetml/2006/main" count="210" uniqueCount="52">
  <si>
    <t>DESCRIPCIÓN</t>
  </si>
  <si>
    <t>UNIDAD DE MEDIDA</t>
  </si>
  <si>
    <t>CANTIDAD</t>
  </si>
  <si>
    <t>VALOR EXAMEN O VALORACIÓN REALIZADO EN LAS SIGUIENTES CIUDADES</t>
  </si>
  <si>
    <t>CÚCUTA - LOS PATIOS</t>
  </si>
  <si>
    <t>PAMPLONA</t>
  </si>
  <si>
    <t>OCAÑA</t>
  </si>
  <si>
    <t>ARAUCA</t>
  </si>
  <si>
    <t>SARAVENA</t>
  </si>
  <si>
    <t>TAME</t>
  </si>
  <si>
    <t>EXAMEN MÉDICO</t>
  </si>
  <si>
    <t>BÁSICO</t>
  </si>
  <si>
    <t>ENFASIS OSTEOMUSCULAR</t>
  </si>
  <si>
    <t>Unidad</t>
  </si>
  <si>
    <t>APTITUD EN ALTURAS</t>
  </si>
  <si>
    <t>Resolución 4272 de 2021</t>
  </si>
  <si>
    <t>DERMATOLOGICO</t>
  </si>
  <si>
    <t>AYUDAS DIAGNÓSTICAS</t>
  </si>
  <si>
    <t>OPTOMETRIA</t>
  </si>
  <si>
    <t>AUDIOMETRIA</t>
  </si>
  <si>
    <t>PRUEBAS PSICOTECNICAS PARA TRABAJO EN ALTURAS</t>
  </si>
  <si>
    <t>PRUEBAS PSICOSENSOMETRICAS PARA CONDUCTORES</t>
  </si>
  <si>
    <t>PARACLINICOS</t>
  </si>
  <si>
    <t>PERFIL LIPIDICO</t>
  </si>
  <si>
    <t>CUADRO HEMATICO</t>
  </si>
  <si>
    <t>GLICEMIA BASAL</t>
  </si>
  <si>
    <t>ELECTRO-CARDIOGRAMA</t>
  </si>
  <si>
    <t>Mayores de 45 años</t>
  </si>
  <si>
    <t>KOH EN UÑAS</t>
  </si>
  <si>
    <t>COPROLOGICO</t>
  </si>
  <si>
    <t>FROTIS FARINGEO</t>
  </si>
  <si>
    <t>OTRAS EVALUACIONES</t>
  </si>
  <si>
    <t xml:space="preserve">POST INCAPACIDAD O REINTEGRO LABORAL </t>
  </si>
  <si>
    <t xml:space="preserve">VALORACION POR MEDICINA LABORAL CON EMISION DE RECOMENDACIONES MEDICO LABORALES </t>
  </si>
  <si>
    <t>VALORACIÓN PSICOLOGICA</t>
  </si>
  <si>
    <t>COTIZACIÓN IPS OCUPACIONAL DEL NORTE OCUNOR
NIT 900973776-6</t>
  </si>
  <si>
    <t>CÚCUTA</t>
  </si>
  <si>
    <t>COTIZACIÓN SUMINISTROS E INVERSIONES PROGRESANDO SAS</t>
  </si>
  <si>
    <t>PROMEDIO DE COTIZACIONES</t>
  </si>
  <si>
    <t>UND</t>
  </si>
  <si>
    <t xml:space="preserve">PERFIL LIPIDICO COMPLETO </t>
  </si>
  <si>
    <t>VALORACION MEDICA OCUPACIONAL DE INGRESO, PERIODICO, RETIRO</t>
  </si>
  <si>
    <t>(CON ENFASIS OSTEOMUSCULAR, VISUAL Y AUDITIVO)</t>
  </si>
  <si>
    <t>N/A</t>
  </si>
  <si>
    <t>VALORACION MEDICA OCUPACIONAL POST INCAPACIDAD
(CON O SIN RECOMENDACIONES)</t>
  </si>
  <si>
    <t>VALORACION MEDICINA LABORAL ESPECIALIZADA PARA SERVIDORES CON PATOLOGIAS PREVIAS 
(GENERACION Y/O ACTUALIZACION CON O SIN RECOMENDACIONES)</t>
  </si>
  <si>
    <t>OPTOMETRIA 
(CON O SIN RECOMENDACIONES)</t>
  </si>
  <si>
    <t>AUDIOMETRIA CON CABINA SONOAMORTIGUADA 
(CON O SIN RECOMENDACIONES Y RESTRICCIONES)</t>
  </si>
  <si>
    <t>PRUEBA PSICOTECNICA (TA-CTC, MMPI-2 o 16-PF)
(CON O SIN RECOMENDACIONES)</t>
  </si>
  <si>
    <t xml:space="preserve">VALORACION PSICOSENSOMETRICA PARA CONDUCTORES
(CON O SIN RECOMENDACIONES Y RESTRICCIONES) </t>
  </si>
  <si>
    <t>PRUEBA PSICOTECNICA
(TA-CTC, MMPI-2 o 16-PF)
(CON O SIN RECOMENDACIONES)</t>
  </si>
  <si>
    <t>VALORES PAGADOS EN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</si>
</sst>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;[Red]\-&quot;$&quot;\ #,##0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</numFmts>
  <fonts count="9" x14ac:knownFonts="1">
    <font>
      <sz val="11"/>
      <color theme="1"/>
      <name val="Aptos Narrow"/>
      <family val="2"/>
      <scheme val="minor"/>
    </font>
    <font>
      <b/>
      <sz val="15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0D0D0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rgb="FFDAF2D0"/>
        <bgColor rgb="FF000000"/>
      </patternFill>
    </fill>
    <fill>
      <patternFill patternType="solid">
        <fgColor rgb="FFCAEDFB"/>
        <bgColor rgb="FF000000"/>
      </patternFill>
    </fill>
    <fill>
      <patternFill patternType="solid">
        <fgColor rgb="FFFBE2D5"/>
        <bgColor rgb="FF000000"/>
      </patternFill>
    </fill>
    <fill>
      <patternFill patternType="solid">
        <fgColor rgb="FFF2CEE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theme="8"/>
      </left>
      <right/>
      <top style="medium">
        <color theme="8"/>
      </top>
      <bottom style="thin">
        <color indexed="64"/>
      </bottom>
      <diagonal/>
    </border>
    <border>
      <left/>
      <right/>
      <top style="medium">
        <color theme="8"/>
      </top>
      <bottom style="thin">
        <color indexed="64"/>
      </bottom>
      <diagonal/>
    </border>
    <border>
      <left/>
      <right style="medium">
        <color theme="8"/>
      </right>
      <top style="medium">
        <color theme="8"/>
      </top>
      <bottom style="thin">
        <color indexed="64"/>
      </bottom>
      <diagonal/>
    </border>
    <border>
      <left style="medium">
        <color theme="8"/>
      </left>
      <right/>
      <top style="thin">
        <color indexed="64"/>
      </top>
      <bottom/>
      <diagonal/>
    </border>
    <border>
      <left/>
      <right style="medium">
        <color theme="8"/>
      </right>
      <top style="thin">
        <color indexed="64"/>
      </top>
      <bottom style="thin">
        <color indexed="64"/>
      </bottom>
      <diagonal/>
    </border>
    <border>
      <left style="medium">
        <color theme="8"/>
      </left>
      <right/>
      <top/>
      <bottom style="thin">
        <color indexed="64"/>
      </bottom>
      <diagonal/>
    </border>
    <border>
      <left style="thin">
        <color indexed="64"/>
      </left>
      <right style="medium">
        <color theme="8"/>
      </right>
      <top style="thin">
        <color indexed="64"/>
      </top>
      <bottom style="thin">
        <color indexed="64"/>
      </bottom>
      <diagonal/>
    </border>
    <border>
      <left style="medium">
        <color theme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theme="8"/>
      </right>
      <top style="thin">
        <color indexed="64"/>
      </top>
      <bottom/>
      <diagonal/>
    </border>
    <border>
      <left style="medium">
        <color theme="8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8"/>
      </right>
      <top/>
      <bottom style="thin">
        <color indexed="64"/>
      </bottom>
      <diagonal/>
    </border>
    <border>
      <left style="medium">
        <color theme="8"/>
      </left>
      <right style="thin">
        <color indexed="64"/>
      </right>
      <top/>
      <bottom style="thin">
        <color indexed="64"/>
      </bottom>
      <diagonal/>
    </border>
    <border>
      <left style="medium">
        <color theme="8"/>
      </left>
      <right style="thin">
        <color indexed="64"/>
      </right>
      <top/>
      <bottom style="medium">
        <color theme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8"/>
      </bottom>
      <diagonal/>
    </border>
    <border>
      <left style="thin">
        <color indexed="64"/>
      </left>
      <right style="medium">
        <color theme="8"/>
      </right>
      <top style="thin">
        <color indexed="64"/>
      </top>
      <bottom style="medium">
        <color theme="8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6" fillId="0" borderId="0" applyFont="0" applyFill="0" applyBorder="0" applyAlignment="0" applyProtection="0"/>
  </cellStyleXfs>
  <cellXfs count="185">
    <xf numFmtId="0" fontId="0" fillId="0" borderId="0" xfId="0"/>
    <xf numFmtId="0" fontId="2" fillId="3" borderId="9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5" fillId="4" borderId="9" xfId="0" applyFont="1" applyFill="1" applyBorder="1" applyAlignment="1">
      <alignment vertical="center" wrapText="1"/>
    </xf>
    <xf numFmtId="0" fontId="5" fillId="4" borderId="10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vertical="center" wrapText="1"/>
    </xf>
    <xf numFmtId="0" fontId="5" fillId="6" borderId="10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164" fontId="5" fillId="0" borderId="18" xfId="0" applyNumberFormat="1" applyFont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164" fontId="5" fillId="0" borderId="25" xfId="0" applyNumberFormat="1" applyFont="1" applyBorder="1" applyAlignment="1">
      <alignment horizontal="center" vertical="center"/>
    </xf>
    <xf numFmtId="164" fontId="5" fillId="0" borderId="26" xfId="0" applyNumberFormat="1" applyFont="1" applyBorder="1" applyAlignment="1">
      <alignment horizontal="center" vertical="center"/>
    </xf>
    <xf numFmtId="0" fontId="2" fillId="3" borderId="39" xfId="0" applyFont="1" applyFill="1" applyBorder="1" applyAlignment="1">
      <alignment horizontal="center" wrapText="1"/>
    </xf>
    <xf numFmtId="3" fontId="5" fillId="0" borderId="39" xfId="0" applyNumberFormat="1" applyFont="1" applyBorder="1" applyAlignment="1">
      <alignment horizontal="center"/>
    </xf>
    <xf numFmtId="0" fontId="5" fillId="7" borderId="46" xfId="0" applyFont="1" applyFill="1" applyBorder="1" applyAlignment="1">
      <alignment vertical="center" wrapText="1"/>
    </xf>
    <xf numFmtId="0" fontId="5" fillId="7" borderId="46" xfId="0" applyFont="1" applyFill="1" applyBorder="1" applyAlignment="1">
      <alignment horizontal="center" vertical="center"/>
    </xf>
    <xf numFmtId="0" fontId="5" fillId="0" borderId="46" xfId="0" applyFont="1" applyBorder="1" applyAlignment="1">
      <alignment horizontal="center"/>
    </xf>
    <xf numFmtId="3" fontId="5" fillId="0" borderId="46" xfId="0" applyNumberFormat="1" applyFont="1" applyBorder="1" applyAlignment="1">
      <alignment horizontal="center"/>
    </xf>
    <xf numFmtId="3" fontId="5" fillId="0" borderId="47" xfId="0" applyNumberFormat="1" applyFont="1" applyBorder="1" applyAlignment="1">
      <alignment horizontal="center"/>
    </xf>
    <xf numFmtId="166" fontId="6" fillId="0" borderId="1" xfId="1" applyNumberFormat="1" applyFont="1" applyBorder="1"/>
    <xf numFmtId="0" fontId="2" fillId="9" borderId="4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9" borderId="1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6" fontId="6" fillId="0" borderId="1" xfId="1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6" fontId="6" fillId="10" borderId="1" xfId="1" applyNumberFormat="1" applyFont="1" applyFill="1" applyBorder="1" applyAlignment="1">
      <alignment horizontal="center" vertical="center"/>
    </xf>
    <xf numFmtId="166" fontId="6" fillId="10" borderId="1" xfId="1" applyNumberFormat="1" applyFont="1" applyFill="1" applyBorder="1"/>
    <xf numFmtId="166" fontId="0" fillId="0" borderId="1" xfId="0" applyNumberFormat="1" applyBorder="1" applyAlignment="1">
      <alignment vertical="center"/>
    </xf>
    <xf numFmtId="0" fontId="8" fillId="5" borderId="1" xfId="0" applyFont="1" applyFill="1" applyBorder="1" applyAlignment="1">
      <alignment vertical="center" wrapText="1"/>
    </xf>
    <xf numFmtId="164" fontId="5" fillId="0" borderId="2" xfId="0" applyNumberFormat="1" applyFont="1" applyBorder="1" applyAlignment="1">
      <alignment horizontal="center" vertical="center"/>
    </xf>
    <xf numFmtId="0" fontId="0" fillId="0" borderId="1" xfId="0" applyBorder="1"/>
    <xf numFmtId="0" fontId="5" fillId="0" borderId="1" xfId="1" applyNumberFormat="1" applyFont="1" applyFill="1" applyBorder="1" applyAlignment="1">
      <alignment horizontal="center" vertical="center"/>
    </xf>
    <xf numFmtId="166" fontId="0" fillId="0" borderId="1" xfId="1" applyNumberFormat="1" applyFont="1" applyBorder="1" applyAlignment="1">
      <alignment vertical="center"/>
    </xf>
    <xf numFmtId="0" fontId="8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10" borderId="5" xfId="0" applyFill="1" applyBorder="1" applyAlignment="1">
      <alignment horizontal="center"/>
    </xf>
    <xf numFmtId="0" fontId="0" fillId="10" borderId="29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49" xfId="0" applyFill="1" applyBorder="1" applyAlignment="1">
      <alignment horizontal="center"/>
    </xf>
    <xf numFmtId="0" fontId="0" fillId="10" borderId="0" xfId="0" applyFill="1" applyAlignment="1">
      <alignment horizontal="center"/>
    </xf>
    <xf numFmtId="0" fontId="0" fillId="10" borderId="31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30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50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10" borderId="51" xfId="0" applyFill="1" applyBorder="1" applyAlignment="1">
      <alignment horizontal="center"/>
    </xf>
    <xf numFmtId="0" fontId="0" fillId="10" borderId="48" xfId="0" applyFill="1" applyBorder="1" applyAlignment="1">
      <alignment horizontal="center"/>
    </xf>
    <xf numFmtId="0" fontId="0" fillId="10" borderId="52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10" borderId="53" xfId="0" applyFill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/>
    </xf>
    <xf numFmtId="0" fontId="8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2" fillId="3" borderId="29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31" xfId="0" applyFont="1" applyFill="1" applyBorder="1" applyAlignment="1">
      <alignment horizontal="center" vertical="center" wrapText="1"/>
    </xf>
    <xf numFmtId="0" fontId="5" fillId="7" borderId="32" xfId="0" applyFont="1" applyFill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 wrapText="1"/>
    </xf>
    <xf numFmtId="0" fontId="5" fillId="7" borderId="24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164" fontId="5" fillId="0" borderId="20" xfId="0" applyNumberFormat="1" applyFont="1" applyBorder="1" applyAlignment="1">
      <alignment horizontal="center" vertical="center"/>
    </xf>
    <xf numFmtId="164" fontId="5" fillId="0" borderId="22" xfId="0" applyNumberFormat="1" applyFont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166" fontId="6" fillId="11" borderId="1" xfId="1" applyNumberFormat="1" applyFont="1" applyFill="1" applyBorder="1" applyAlignment="1">
      <alignment horizontal="center" vertical="center"/>
    </xf>
    <xf numFmtId="0" fontId="5" fillId="7" borderId="40" xfId="0" applyFont="1" applyFill="1" applyBorder="1" applyAlignment="1">
      <alignment horizontal="center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5" fillId="7" borderId="45" xfId="0" applyFont="1" applyFill="1" applyBorder="1" applyAlignment="1">
      <alignment horizontal="center" vertical="center" wrapText="1"/>
    </xf>
    <xf numFmtId="0" fontId="5" fillId="6" borderId="40" xfId="0" applyFont="1" applyFill="1" applyBorder="1" applyAlignment="1">
      <alignment horizontal="center" vertical="center"/>
    </xf>
    <xf numFmtId="0" fontId="5" fillId="6" borderId="42" xfId="0" applyFont="1" applyFill="1" applyBorder="1" applyAlignment="1">
      <alignment horizontal="center" vertical="center"/>
    </xf>
    <xf numFmtId="0" fontId="5" fillId="6" borderId="44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/>
    </xf>
    <xf numFmtId="3" fontId="5" fillId="0" borderId="10" xfId="0" applyNumberFormat="1" applyFont="1" applyBorder="1" applyAlignment="1">
      <alignment horizontal="center"/>
    </xf>
    <xf numFmtId="3" fontId="5" fillId="0" borderId="41" xfId="0" applyNumberFormat="1" applyFont="1" applyBorder="1" applyAlignment="1">
      <alignment horizontal="center"/>
    </xf>
    <xf numFmtId="3" fontId="5" fillId="0" borderId="43" xfId="0" applyNumberFormat="1" applyFont="1" applyBorder="1" applyAlignment="1">
      <alignment horizontal="center"/>
    </xf>
    <xf numFmtId="0" fontId="5" fillId="5" borderId="40" xfId="0" applyFont="1" applyFill="1" applyBorder="1" applyAlignment="1">
      <alignment horizontal="center" vertical="center" wrapText="1"/>
    </xf>
    <xf numFmtId="0" fontId="5" fillId="5" borderId="42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5" fillId="0" borderId="27" xfId="0" applyNumberFormat="1" applyFont="1" applyBorder="1" applyAlignment="1">
      <alignment horizontal="center" vertical="center"/>
    </xf>
    <xf numFmtId="164" fontId="5" fillId="0" borderId="28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48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wrapText="1"/>
    </xf>
    <xf numFmtId="0" fontId="7" fillId="8" borderId="30" xfId="0" applyFont="1" applyFill="1" applyBorder="1" applyAlignment="1">
      <alignment horizontal="center" wrapText="1"/>
    </xf>
    <xf numFmtId="0" fontId="5" fillId="4" borderId="40" xfId="0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wrapText="1"/>
    </xf>
    <xf numFmtId="0" fontId="1" fillId="2" borderId="34" xfId="0" applyFont="1" applyFill="1" applyBorder="1" applyAlignment="1">
      <alignment horizontal="center"/>
    </xf>
    <xf numFmtId="0" fontId="1" fillId="2" borderId="35" xfId="0" applyFont="1" applyFill="1" applyBorder="1" applyAlignment="1">
      <alignment horizontal="center"/>
    </xf>
    <xf numFmtId="0" fontId="2" fillId="3" borderId="36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37" xfId="0" applyFont="1" applyFill="1" applyBorder="1" applyAlignment="1">
      <alignment horizontal="center" wrapText="1"/>
    </xf>
    <xf numFmtId="166" fontId="6" fillId="10" borderId="1" xfId="1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C88C2-A394-4EBC-88AB-560442F19B0D}">
  <dimension ref="A1:AN24"/>
  <sheetViews>
    <sheetView tabSelected="1" topLeftCell="L1" zoomScale="90" zoomScaleNormal="90" workbookViewId="0">
      <selection activeCell="U1" sqref="U1:AD1"/>
    </sheetView>
  </sheetViews>
  <sheetFormatPr baseColWidth="10" defaultRowHeight="15" x14ac:dyDescent="0.25"/>
  <cols>
    <col min="1" max="1" width="21.28515625" customWidth="1"/>
    <col min="2" max="2" width="23.28515625" customWidth="1"/>
    <col min="11" max="11" width="14.85546875" customWidth="1"/>
    <col min="12" max="12" width="22.42578125" customWidth="1"/>
    <col min="22" max="22" width="23.7109375" customWidth="1"/>
    <col min="32" max="32" width="22" customWidth="1"/>
    <col min="35" max="35" width="13.7109375" customWidth="1"/>
    <col min="36" max="38" width="12.5703125" bestFit="1" customWidth="1"/>
  </cols>
  <sheetData>
    <row r="1" spans="1:40" ht="39.75" customHeight="1" x14ac:dyDescent="0.3">
      <c r="A1" s="174" t="s">
        <v>35</v>
      </c>
      <c r="B1" s="175"/>
      <c r="C1" s="175"/>
      <c r="D1" s="175"/>
      <c r="E1" s="175"/>
      <c r="F1" s="175"/>
      <c r="G1" s="175"/>
      <c r="H1" s="175"/>
      <c r="I1" s="175"/>
      <c r="J1" s="176"/>
      <c r="K1" s="114" t="s">
        <v>37</v>
      </c>
      <c r="L1" s="114"/>
      <c r="M1" s="114"/>
      <c r="N1" s="114"/>
      <c r="O1" s="114"/>
      <c r="P1" s="114"/>
      <c r="Q1" s="114"/>
      <c r="R1" s="114"/>
      <c r="S1" s="114"/>
      <c r="T1" s="115"/>
      <c r="U1" s="113" t="s">
        <v>38</v>
      </c>
      <c r="V1" s="114"/>
      <c r="W1" s="114"/>
      <c r="X1" s="114"/>
      <c r="Y1" s="114"/>
      <c r="Z1" s="114"/>
      <c r="AA1" s="114"/>
      <c r="AB1" s="114"/>
      <c r="AC1" s="114"/>
      <c r="AD1" s="115"/>
      <c r="AE1" s="167" t="s">
        <v>51</v>
      </c>
      <c r="AF1" s="168"/>
      <c r="AG1" s="168"/>
      <c r="AH1" s="168"/>
      <c r="AI1" s="168"/>
      <c r="AJ1" s="168"/>
      <c r="AK1" s="168"/>
      <c r="AL1" s="168"/>
      <c r="AM1" s="168"/>
      <c r="AN1" s="168"/>
    </row>
    <row r="2" spans="1:40" ht="31.5" customHeight="1" x14ac:dyDescent="0.25">
      <c r="A2" s="177" t="s">
        <v>0</v>
      </c>
      <c r="B2" s="84"/>
      <c r="C2" s="87" t="s">
        <v>1</v>
      </c>
      <c r="D2" s="179" t="s">
        <v>2</v>
      </c>
      <c r="E2" s="181" t="s">
        <v>3</v>
      </c>
      <c r="F2" s="182"/>
      <c r="G2" s="182"/>
      <c r="H2" s="182"/>
      <c r="I2" s="182"/>
      <c r="J2" s="183"/>
      <c r="K2" s="83" t="s">
        <v>0</v>
      </c>
      <c r="L2" s="84"/>
      <c r="M2" s="87" t="s">
        <v>1</v>
      </c>
      <c r="N2" s="89" t="s">
        <v>2</v>
      </c>
      <c r="O2" s="91" t="s">
        <v>3</v>
      </c>
      <c r="P2" s="92"/>
      <c r="Q2" s="92"/>
      <c r="R2" s="92"/>
      <c r="S2" s="92"/>
      <c r="T2" s="93"/>
      <c r="U2" s="116" t="s">
        <v>0</v>
      </c>
      <c r="V2" s="84"/>
      <c r="W2" s="87" t="s">
        <v>1</v>
      </c>
      <c r="X2" s="89" t="s">
        <v>2</v>
      </c>
      <c r="Y2" s="91" t="s">
        <v>3</v>
      </c>
      <c r="Z2" s="92"/>
      <c r="AA2" s="92"/>
      <c r="AB2" s="92"/>
      <c r="AC2" s="92"/>
      <c r="AD2" s="93"/>
      <c r="AE2" s="156" t="s">
        <v>0</v>
      </c>
      <c r="AF2" s="157"/>
      <c r="AG2" s="160" t="s">
        <v>1</v>
      </c>
      <c r="AH2" s="162" t="s">
        <v>2</v>
      </c>
      <c r="AI2" s="164" t="s">
        <v>3</v>
      </c>
      <c r="AJ2" s="165"/>
      <c r="AK2" s="165"/>
      <c r="AL2" s="165"/>
      <c r="AM2" s="165"/>
      <c r="AN2" s="166"/>
    </row>
    <row r="3" spans="1:40" ht="27" customHeight="1" thickBot="1" x14ac:dyDescent="0.3">
      <c r="A3" s="178"/>
      <c r="B3" s="86"/>
      <c r="C3" s="88"/>
      <c r="D3" s="180"/>
      <c r="E3" s="2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3" t="s">
        <v>9</v>
      </c>
      <c r="K3" s="85"/>
      <c r="L3" s="86"/>
      <c r="M3" s="88"/>
      <c r="N3" s="90"/>
      <c r="O3" s="19" t="s">
        <v>36</v>
      </c>
      <c r="P3" s="20" t="s">
        <v>5</v>
      </c>
      <c r="Q3" s="20" t="s">
        <v>6</v>
      </c>
      <c r="R3" s="1" t="s">
        <v>7</v>
      </c>
      <c r="S3" s="20" t="s">
        <v>8</v>
      </c>
      <c r="T3" s="27" t="s">
        <v>9</v>
      </c>
      <c r="U3" s="117"/>
      <c r="V3" s="86"/>
      <c r="W3" s="88"/>
      <c r="X3" s="90"/>
      <c r="Y3" s="19" t="s">
        <v>36</v>
      </c>
      <c r="Z3" s="20" t="s">
        <v>5</v>
      </c>
      <c r="AA3" s="20" t="s">
        <v>6</v>
      </c>
      <c r="AB3" s="20" t="s">
        <v>7</v>
      </c>
      <c r="AC3" s="20" t="s">
        <v>8</v>
      </c>
      <c r="AD3" s="27" t="s">
        <v>9</v>
      </c>
      <c r="AE3" s="158"/>
      <c r="AF3" s="159"/>
      <c r="AG3" s="161"/>
      <c r="AH3" s="163"/>
      <c r="AI3" s="41" t="s">
        <v>36</v>
      </c>
      <c r="AJ3" s="42" t="s">
        <v>5</v>
      </c>
      <c r="AK3" s="42" t="s">
        <v>6</v>
      </c>
      <c r="AL3" s="42" t="s">
        <v>7</v>
      </c>
      <c r="AM3" s="42" t="s">
        <v>8</v>
      </c>
      <c r="AN3" s="43" t="s">
        <v>9</v>
      </c>
    </row>
    <row r="4" spans="1:40" ht="40.5" customHeight="1" x14ac:dyDescent="0.25">
      <c r="A4" s="169" t="s">
        <v>10</v>
      </c>
      <c r="B4" s="4" t="s">
        <v>11</v>
      </c>
      <c r="C4" s="172" t="s">
        <v>13</v>
      </c>
      <c r="D4" s="133">
        <v>1</v>
      </c>
      <c r="E4" s="136">
        <v>25000</v>
      </c>
      <c r="F4" s="136">
        <v>30000</v>
      </c>
      <c r="G4" s="136">
        <v>35000</v>
      </c>
      <c r="H4" s="136">
        <v>43000</v>
      </c>
      <c r="I4" s="136">
        <v>53000</v>
      </c>
      <c r="J4" s="138">
        <v>58000</v>
      </c>
      <c r="K4" s="135" t="s">
        <v>10</v>
      </c>
      <c r="L4" s="4" t="s">
        <v>11</v>
      </c>
      <c r="M4" s="99" t="s">
        <v>13</v>
      </c>
      <c r="N4" s="101">
        <v>1</v>
      </c>
      <c r="O4" s="97">
        <v>67500</v>
      </c>
      <c r="P4" s="97">
        <v>70000</v>
      </c>
      <c r="Q4" s="150">
        <v>67500</v>
      </c>
      <c r="R4" s="152">
        <v>75000</v>
      </c>
      <c r="S4" s="154">
        <v>75000</v>
      </c>
      <c r="T4" s="118">
        <v>75000</v>
      </c>
      <c r="U4" s="120" t="s">
        <v>10</v>
      </c>
      <c r="V4" s="4" t="s">
        <v>11</v>
      </c>
      <c r="W4" s="99" t="s">
        <v>13</v>
      </c>
      <c r="X4" s="101">
        <v>1</v>
      </c>
      <c r="Y4" s="97">
        <f>(E4+O4)/2</f>
        <v>46250</v>
      </c>
      <c r="Z4" s="97">
        <f t="shared" ref="Z4:AD4" si="0">(F4+P4)/2</f>
        <v>50000</v>
      </c>
      <c r="AA4" s="97">
        <f t="shared" si="0"/>
        <v>51250</v>
      </c>
      <c r="AB4" s="97">
        <f t="shared" si="0"/>
        <v>59000</v>
      </c>
      <c r="AC4" s="97">
        <f t="shared" si="0"/>
        <v>64000</v>
      </c>
      <c r="AD4" s="97">
        <f t="shared" si="0"/>
        <v>66500</v>
      </c>
      <c r="AE4" s="79" t="s">
        <v>41</v>
      </c>
      <c r="AF4" s="80"/>
      <c r="AG4" s="57" t="s">
        <v>39</v>
      </c>
      <c r="AH4" s="56">
        <v>1</v>
      </c>
      <c r="AI4" s="124">
        <v>30940</v>
      </c>
      <c r="AJ4" s="124">
        <v>30940</v>
      </c>
      <c r="AK4" s="124">
        <v>31167.5</v>
      </c>
      <c r="AL4" s="124">
        <v>34580</v>
      </c>
      <c r="AM4" s="57" t="s">
        <v>43</v>
      </c>
      <c r="AN4" s="56" t="s">
        <v>43</v>
      </c>
    </row>
    <row r="5" spans="1:40" ht="32.25" customHeight="1" thickBot="1" x14ac:dyDescent="0.3">
      <c r="A5" s="170"/>
      <c r="B5" s="5" t="s">
        <v>12</v>
      </c>
      <c r="C5" s="173"/>
      <c r="D5" s="134"/>
      <c r="E5" s="137"/>
      <c r="F5" s="137"/>
      <c r="G5" s="137"/>
      <c r="H5" s="137"/>
      <c r="I5" s="137"/>
      <c r="J5" s="139"/>
      <c r="K5" s="122"/>
      <c r="L5" s="5" t="s">
        <v>12</v>
      </c>
      <c r="M5" s="100"/>
      <c r="N5" s="102"/>
      <c r="O5" s="98"/>
      <c r="P5" s="98"/>
      <c r="Q5" s="151"/>
      <c r="R5" s="153"/>
      <c r="S5" s="155"/>
      <c r="T5" s="119"/>
      <c r="U5" s="121"/>
      <c r="V5" s="5" t="s">
        <v>12</v>
      </c>
      <c r="W5" s="100"/>
      <c r="X5" s="102"/>
      <c r="Y5" s="98"/>
      <c r="Z5" s="98"/>
      <c r="AA5" s="98"/>
      <c r="AB5" s="98"/>
      <c r="AC5" s="98"/>
      <c r="AD5" s="98"/>
      <c r="AE5" s="81" t="s">
        <v>42</v>
      </c>
      <c r="AF5" s="82"/>
      <c r="AG5" s="57"/>
      <c r="AH5" s="56"/>
      <c r="AI5" s="124"/>
      <c r="AJ5" s="124"/>
      <c r="AK5" s="124"/>
      <c r="AL5" s="124"/>
      <c r="AM5" s="57"/>
      <c r="AN5" s="56"/>
    </row>
    <row r="6" spans="1:40" ht="75" customHeight="1" x14ac:dyDescent="0.25">
      <c r="A6" s="170"/>
      <c r="B6" s="4" t="s">
        <v>14</v>
      </c>
      <c r="C6" s="172" t="s">
        <v>13</v>
      </c>
      <c r="D6" s="133">
        <v>1</v>
      </c>
      <c r="E6" s="136">
        <v>35000</v>
      </c>
      <c r="F6" s="136">
        <v>40000</v>
      </c>
      <c r="G6" s="136">
        <v>45000</v>
      </c>
      <c r="H6" s="136">
        <v>50000</v>
      </c>
      <c r="I6" s="136">
        <v>60000</v>
      </c>
      <c r="J6" s="138">
        <v>65000</v>
      </c>
      <c r="K6" s="122"/>
      <c r="L6" s="4" t="s">
        <v>14</v>
      </c>
      <c r="M6" s="99" t="s">
        <v>13</v>
      </c>
      <c r="N6" s="101">
        <v>1</v>
      </c>
      <c r="O6" s="97">
        <v>136500</v>
      </c>
      <c r="P6" s="97">
        <v>140500</v>
      </c>
      <c r="Q6" s="97">
        <v>136500</v>
      </c>
      <c r="R6" s="149">
        <v>145000</v>
      </c>
      <c r="S6" s="97">
        <v>145000</v>
      </c>
      <c r="T6" s="150">
        <v>145000</v>
      </c>
      <c r="U6" s="122"/>
      <c r="V6" s="4" t="s">
        <v>14</v>
      </c>
      <c r="W6" s="99" t="s">
        <v>13</v>
      </c>
      <c r="X6" s="101">
        <v>1</v>
      </c>
      <c r="Y6" s="97">
        <f t="shared" ref="Y6:AD6" si="1">(E6+O6)/2</f>
        <v>85750</v>
      </c>
      <c r="Z6" s="97">
        <f t="shared" si="1"/>
        <v>90250</v>
      </c>
      <c r="AA6" s="97">
        <f t="shared" si="1"/>
        <v>90750</v>
      </c>
      <c r="AB6" s="97">
        <f t="shared" si="1"/>
        <v>97500</v>
      </c>
      <c r="AC6" s="97">
        <f t="shared" si="1"/>
        <v>102500</v>
      </c>
      <c r="AD6" s="97">
        <f t="shared" si="1"/>
        <v>105000</v>
      </c>
      <c r="AE6" s="59"/>
      <c r="AF6" s="60"/>
      <c r="AG6" s="60"/>
      <c r="AH6" s="60"/>
      <c r="AI6" s="60"/>
      <c r="AJ6" s="60"/>
      <c r="AK6" s="60"/>
      <c r="AL6" s="60"/>
      <c r="AM6" s="60"/>
      <c r="AN6" s="61"/>
    </row>
    <row r="7" spans="1:40" ht="30" x14ac:dyDescent="0.25">
      <c r="A7" s="170"/>
      <c r="B7" s="5" t="s">
        <v>15</v>
      </c>
      <c r="C7" s="173"/>
      <c r="D7" s="134"/>
      <c r="E7" s="137"/>
      <c r="F7" s="137"/>
      <c r="G7" s="137"/>
      <c r="H7" s="137"/>
      <c r="I7" s="137"/>
      <c r="J7" s="139"/>
      <c r="K7" s="122"/>
      <c r="L7" s="5" t="s">
        <v>15</v>
      </c>
      <c r="M7" s="100"/>
      <c r="N7" s="102"/>
      <c r="O7" s="98"/>
      <c r="P7" s="98"/>
      <c r="Q7" s="98"/>
      <c r="R7" s="98"/>
      <c r="S7" s="98"/>
      <c r="T7" s="151"/>
      <c r="U7" s="122"/>
      <c r="V7" s="5" t="s">
        <v>15</v>
      </c>
      <c r="W7" s="100"/>
      <c r="X7" s="102"/>
      <c r="Y7" s="98"/>
      <c r="Z7" s="98"/>
      <c r="AA7" s="98"/>
      <c r="AB7" s="98"/>
      <c r="AC7" s="98"/>
      <c r="AD7" s="98"/>
      <c r="AE7" s="62"/>
      <c r="AF7" s="63"/>
      <c r="AG7" s="63"/>
      <c r="AH7" s="63"/>
      <c r="AI7" s="63"/>
      <c r="AJ7" s="63"/>
      <c r="AK7" s="63"/>
      <c r="AL7" s="63"/>
      <c r="AM7" s="63"/>
      <c r="AN7" s="64"/>
    </row>
    <row r="8" spans="1:40" ht="45.75" customHeight="1" x14ac:dyDescent="0.25">
      <c r="A8" s="171"/>
      <c r="B8" s="6" t="s">
        <v>16</v>
      </c>
      <c r="C8" s="7" t="s">
        <v>13</v>
      </c>
      <c r="D8" s="8">
        <v>1</v>
      </c>
      <c r="E8" s="9">
        <v>25000</v>
      </c>
      <c r="F8" s="9">
        <v>30000</v>
      </c>
      <c r="G8" s="9">
        <v>35000</v>
      </c>
      <c r="H8" s="9">
        <v>40000</v>
      </c>
      <c r="I8" s="9">
        <v>50000</v>
      </c>
      <c r="J8" s="34">
        <v>55000</v>
      </c>
      <c r="K8" s="123"/>
      <c r="L8" s="6" t="s">
        <v>16</v>
      </c>
      <c r="M8" s="21" t="s">
        <v>13</v>
      </c>
      <c r="N8" s="22">
        <v>1</v>
      </c>
      <c r="O8" s="23">
        <v>67500</v>
      </c>
      <c r="P8" s="23">
        <v>70000</v>
      </c>
      <c r="Q8" s="23">
        <v>67500</v>
      </c>
      <c r="R8" s="23">
        <v>75000</v>
      </c>
      <c r="S8" s="23">
        <v>75000</v>
      </c>
      <c r="T8" s="51">
        <v>75000</v>
      </c>
      <c r="U8" s="123"/>
      <c r="V8" s="6" t="s">
        <v>16</v>
      </c>
      <c r="W8" s="21" t="s">
        <v>13</v>
      </c>
      <c r="X8" s="22">
        <v>1</v>
      </c>
      <c r="Y8" s="23">
        <f t="shared" ref="Y8:Z11" si="2">(E8+O8)/2</f>
        <v>46250</v>
      </c>
      <c r="Z8" s="23">
        <f t="shared" si="2"/>
        <v>50000</v>
      </c>
      <c r="AA8" s="23">
        <f t="shared" ref="AA8:AA14" si="3">(G8+Q8)/2</f>
        <v>51250</v>
      </c>
      <c r="AB8" s="23">
        <f t="shared" ref="AB8:AB14" si="4">(H8+R8)/2</f>
        <v>57500</v>
      </c>
      <c r="AC8" s="23">
        <f t="shared" ref="AC8:AC14" si="5">(I8+S8)/2</f>
        <v>62500</v>
      </c>
      <c r="AD8" s="23">
        <f t="shared" ref="AD8:AD14" si="6">(J8+T8)/2</f>
        <v>65000</v>
      </c>
      <c r="AE8" s="65"/>
      <c r="AF8" s="66"/>
      <c r="AG8" s="66"/>
      <c r="AH8" s="66"/>
      <c r="AI8" s="66"/>
      <c r="AJ8" s="66"/>
      <c r="AK8" s="66"/>
      <c r="AL8" s="66"/>
      <c r="AM8" s="66"/>
      <c r="AN8" s="67"/>
    </row>
    <row r="9" spans="1:40" ht="33.75" customHeight="1" x14ac:dyDescent="0.25">
      <c r="A9" s="140" t="s">
        <v>17</v>
      </c>
      <c r="B9" s="10" t="s">
        <v>18</v>
      </c>
      <c r="C9" s="11" t="s">
        <v>13</v>
      </c>
      <c r="D9" s="8">
        <v>1</v>
      </c>
      <c r="E9" s="9">
        <v>20000</v>
      </c>
      <c r="F9" s="9">
        <v>25000</v>
      </c>
      <c r="G9" s="9">
        <v>30000</v>
      </c>
      <c r="H9" s="9">
        <v>25000</v>
      </c>
      <c r="I9" s="9">
        <v>35000</v>
      </c>
      <c r="J9" s="34">
        <v>40000</v>
      </c>
      <c r="K9" s="143" t="s">
        <v>17</v>
      </c>
      <c r="L9" s="10" t="s">
        <v>18</v>
      </c>
      <c r="M9" s="24" t="s">
        <v>13</v>
      </c>
      <c r="N9" s="22">
        <v>1</v>
      </c>
      <c r="O9" s="23">
        <v>45000</v>
      </c>
      <c r="P9" s="23">
        <v>48000</v>
      </c>
      <c r="Q9" s="23">
        <v>45000</v>
      </c>
      <c r="R9" s="23">
        <v>52000</v>
      </c>
      <c r="S9" s="23">
        <v>52000</v>
      </c>
      <c r="T9" s="28">
        <v>52000</v>
      </c>
      <c r="U9" s="105" t="s">
        <v>17</v>
      </c>
      <c r="V9" s="10" t="s">
        <v>18</v>
      </c>
      <c r="W9" s="24" t="s">
        <v>13</v>
      </c>
      <c r="X9" s="22">
        <v>1</v>
      </c>
      <c r="Y9" s="23">
        <f t="shared" si="2"/>
        <v>32500</v>
      </c>
      <c r="Z9" s="23">
        <f t="shared" si="2"/>
        <v>36500</v>
      </c>
      <c r="AA9" s="23">
        <f t="shared" si="3"/>
        <v>37500</v>
      </c>
      <c r="AB9" s="23">
        <f t="shared" si="4"/>
        <v>38500</v>
      </c>
      <c r="AC9" s="23">
        <f t="shared" si="5"/>
        <v>43500</v>
      </c>
      <c r="AD9" s="23">
        <f t="shared" si="6"/>
        <v>46000</v>
      </c>
      <c r="AE9" s="55" t="s">
        <v>46</v>
      </c>
      <c r="AF9" s="55"/>
      <c r="AG9" s="44" t="s">
        <v>39</v>
      </c>
      <c r="AH9" s="44">
        <v>1</v>
      </c>
      <c r="AI9" s="40">
        <v>26390</v>
      </c>
      <c r="AJ9" s="40">
        <v>25707.5</v>
      </c>
      <c r="AK9" s="40">
        <v>25707.5</v>
      </c>
      <c r="AL9" s="40">
        <v>27300</v>
      </c>
      <c r="AM9" s="46" t="s">
        <v>43</v>
      </c>
      <c r="AN9" s="44" t="s">
        <v>43</v>
      </c>
    </row>
    <row r="10" spans="1:40" ht="33.75" customHeight="1" x14ac:dyDescent="0.25">
      <c r="A10" s="141"/>
      <c r="B10" s="10" t="s">
        <v>19</v>
      </c>
      <c r="C10" s="11" t="s">
        <v>13</v>
      </c>
      <c r="D10" s="8">
        <v>1</v>
      </c>
      <c r="E10" s="9">
        <v>18000</v>
      </c>
      <c r="F10" s="9">
        <v>20000</v>
      </c>
      <c r="G10" s="9">
        <v>25000</v>
      </c>
      <c r="H10" s="9">
        <v>28000</v>
      </c>
      <c r="I10" s="9">
        <v>38000</v>
      </c>
      <c r="J10" s="34">
        <v>43000</v>
      </c>
      <c r="K10" s="144"/>
      <c r="L10" s="10" t="s">
        <v>19</v>
      </c>
      <c r="M10" s="24" t="s">
        <v>13</v>
      </c>
      <c r="N10" s="22">
        <v>1</v>
      </c>
      <c r="O10" s="23">
        <v>45000</v>
      </c>
      <c r="P10" s="23">
        <v>48000</v>
      </c>
      <c r="Q10" s="23">
        <v>45000</v>
      </c>
      <c r="R10" s="23">
        <v>52000</v>
      </c>
      <c r="S10" s="23">
        <v>52000</v>
      </c>
      <c r="T10" s="28">
        <v>52000</v>
      </c>
      <c r="U10" s="106"/>
      <c r="V10" s="10" t="s">
        <v>19</v>
      </c>
      <c r="W10" s="24" t="s">
        <v>13</v>
      </c>
      <c r="X10" s="22">
        <v>1</v>
      </c>
      <c r="Y10" s="23">
        <f t="shared" si="2"/>
        <v>31500</v>
      </c>
      <c r="Z10" s="23">
        <f t="shared" si="2"/>
        <v>34000</v>
      </c>
      <c r="AA10" s="23">
        <f t="shared" si="3"/>
        <v>35000</v>
      </c>
      <c r="AB10" s="23">
        <f t="shared" si="4"/>
        <v>40000</v>
      </c>
      <c r="AC10" s="23">
        <f t="shared" si="5"/>
        <v>45000</v>
      </c>
      <c r="AD10" s="23">
        <f t="shared" si="6"/>
        <v>47500</v>
      </c>
      <c r="AE10" s="55" t="s">
        <v>47</v>
      </c>
      <c r="AF10" s="55"/>
      <c r="AG10" s="44" t="s">
        <v>39</v>
      </c>
      <c r="AH10" s="44">
        <v>1</v>
      </c>
      <c r="AI10" s="40">
        <v>24115</v>
      </c>
      <c r="AJ10" s="40">
        <v>23432.5</v>
      </c>
      <c r="AK10" s="40">
        <v>23432.5</v>
      </c>
      <c r="AL10" s="40">
        <v>25025</v>
      </c>
      <c r="AM10" s="46" t="s">
        <v>43</v>
      </c>
      <c r="AN10" s="44" t="s">
        <v>43</v>
      </c>
    </row>
    <row r="11" spans="1:40" ht="75" x14ac:dyDescent="0.25">
      <c r="A11" s="141"/>
      <c r="B11" s="10" t="s">
        <v>50</v>
      </c>
      <c r="C11" s="11" t="s">
        <v>13</v>
      </c>
      <c r="D11" s="8">
        <v>1</v>
      </c>
      <c r="E11" s="9">
        <v>30000</v>
      </c>
      <c r="F11" s="9">
        <v>35000</v>
      </c>
      <c r="G11" s="9">
        <v>40000</v>
      </c>
      <c r="H11" s="9">
        <v>45000</v>
      </c>
      <c r="I11" s="9">
        <v>500000</v>
      </c>
      <c r="J11" s="34">
        <v>55000</v>
      </c>
      <c r="K11" s="144"/>
      <c r="L11" s="10" t="s">
        <v>50</v>
      </c>
      <c r="M11" s="24" t="s">
        <v>13</v>
      </c>
      <c r="N11" s="22">
        <v>1</v>
      </c>
      <c r="O11" s="23">
        <v>66000</v>
      </c>
      <c r="P11" s="23">
        <v>72000</v>
      </c>
      <c r="Q11" s="23">
        <v>66000</v>
      </c>
      <c r="R11" s="23">
        <v>74000</v>
      </c>
      <c r="S11" s="23">
        <v>74000</v>
      </c>
      <c r="T11" s="28">
        <v>74000</v>
      </c>
      <c r="U11" s="106"/>
      <c r="V11" s="50" t="s">
        <v>50</v>
      </c>
      <c r="W11" s="24" t="s">
        <v>13</v>
      </c>
      <c r="X11" s="22">
        <v>1</v>
      </c>
      <c r="Y11" s="23">
        <f t="shared" si="2"/>
        <v>48000</v>
      </c>
      <c r="Z11" s="23">
        <f t="shared" si="2"/>
        <v>53500</v>
      </c>
      <c r="AA11" s="23">
        <f t="shared" si="3"/>
        <v>53000</v>
      </c>
      <c r="AB11" s="23">
        <f t="shared" si="4"/>
        <v>59500</v>
      </c>
      <c r="AC11" s="23">
        <f t="shared" si="5"/>
        <v>287000</v>
      </c>
      <c r="AD11" s="23">
        <f t="shared" si="6"/>
        <v>64500</v>
      </c>
      <c r="AE11" s="55" t="s">
        <v>48</v>
      </c>
      <c r="AF11" s="55"/>
      <c r="AG11" s="44" t="s">
        <v>39</v>
      </c>
      <c r="AH11" s="44">
        <v>1</v>
      </c>
      <c r="AI11" s="40">
        <v>50541.832249999999</v>
      </c>
      <c r="AJ11" s="40">
        <v>50398.111400000002</v>
      </c>
      <c r="AK11" s="40">
        <v>51260.436500000003</v>
      </c>
      <c r="AL11" s="49">
        <f>(AK11*5.29%)+AK11</f>
        <v>53972.11359085</v>
      </c>
      <c r="AM11" s="46" t="s">
        <v>43</v>
      </c>
      <c r="AN11" s="44" t="s">
        <v>43</v>
      </c>
    </row>
    <row r="12" spans="1:40" ht="45" x14ac:dyDescent="0.25">
      <c r="A12" s="141"/>
      <c r="B12" s="10" t="s">
        <v>20</v>
      </c>
      <c r="C12" s="11" t="s">
        <v>13</v>
      </c>
      <c r="D12" s="8">
        <v>1</v>
      </c>
      <c r="E12" s="9">
        <v>25000</v>
      </c>
      <c r="F12" s="9">
        <v>30000</v>
      </c>
      <c r="G12" s="9">
        <v>35000</v>
      </c>
      <c r="H12" s="9">
        <v>40000</v>
      </c>
      <c r="I12" s="9">
        <v>50000</v>
      </c>
      <c r="J12" s="34">
        <v>55000</v>
      </c>
      <c r="K12" s="144"/>
      <c r="L12" s="10" t="s">
        <v>20</v>
      </c>
      <c r="M12" s="24" t="s">
        <v>13</v>
      </c>
      <c r="N12" s="22">
        <v>1</v>
      </c>
      <c r="O12" s="23">
        <v>66000</v>
      </c>
      <c r="P12" s="23">
        <v>72000</v>
      </c>
      <c r="Q12" s="23">
        <v>66000</v>
      </c>
      <c r="R12" s="23">
        <v>74000</v>
      </c>
      <c r="S12" s="23">
        <v>74000</v>
      </c>
      <c r="T12" s="28">
        <v>74000</v>
      </c>
      <c r="U12" s="106"/>
      <c r="V12" s="10" t="s">
        <v>20</v>
      </c>
      <c r="W12" s="24" t="s">
        <v>13</v>
      </c>
      <c r="X12" s="22">
        <v>1</v>
      </c>
      <c r="Y12" s="23">
        <f>(E12+O12)/2</f>
        <v>45500</v>
      </c>
      <c r="Z12" s="23">
        <f>(F12+P12)/2</f>
        <v>51000</v>
      </c>
      <c r="AA12" s="23">
        <f t="shared" si="3"/>
        <v>50500</v>
      </c>
      <c r="AB12" s="23">
        <f t="shared" si="4"/>
        <v>57000</v>
      </c>
      <c r="AC12" s="23">
        <f t="shared" si="5"/>
        <v>62000</v>
      </c>
      <c r="AD12" s="23">
        <f t="shared" si="6"/>
        <v>64500</v>
      </c>
      <c r="AE12" s="68"/>
      <c r="AF12" s="69"/>
      <c r="AG12" s="69"/>
      <c r="AH12" s="69"/>
      <c r="AI12" s="69"/>
      <c r="AJ12" s="69"/>
      <c r="AK12" s="69"/>
      <c r="AL12" s="69"/>
      <c r="AM12" s="69"/>
      <c r="AN12" s="70"/>
    </row>
    <row r="13" spans="1:40" ht="45" x14ac:dyDescent="0.25">
      <c r="A13" s="142"/>
      <c r="B13" s="10" t="s">
        <v>21</v>
      </c>
      <c r="C13" s="11" t="s">
        <v>13</v>
      </c>
      <c r="D13" s="8">
        <v>1</v>
      </c>
      <c r="E13" s="9">
        <v>40000</v>
      </c>
      <c r="F13" s="9">
        <v>45000</v>
      </c>
      <c r="G13" s="9">
        <v>50000</v>
      </c>
      <c r="H13" s="9">
        <v>55000</v>
      </c>
      <c r="I13" s="9">
        <v>65000</v>
      </c>
      <c r="J13" s="34">
        <v>70000</v>
      </c>
      <c r="K13" s="145"/>
      <c r="L13" s="10" t="s">
        <v>21</v>
      </c>
      <c r="M13" s="24" t="s">
        <v>13</v>
      </c>
      <c r="N13" s="22">
        <v>1</v>
      </c>
      <c r="O13" s="23">
        <v>66000</v>
      </c>
      <c r="P13" s="23">
        <v>72000</v>
      </c>
      <c r="Q13" s="23">
        <v>66000</v>
      </c>
      <c r="R13" s="23">
        <v>74000</v>
      </c>
      <c r="S13" s="23">
        <v>74000</v>
      </c>
      <c r="T13" s="28">
        <v>74000</v>
      </c>
      <c r="U13" s="107"/>
      <c r="V13" s="10" t="s">
        <v>21</v>
      </c>
      <c r="W13" s="24" t="s">
        <v>13</v>
      </c>
      <c r="X13" s="22">
        <v>1</v>
      </c>
      <c r="Y13" s="23">
        <f>(E13+O13+AI13)/3</f>
        <v>50348.333333333336</v>
      </c>
      <c r="Z13" s="23">
        <f t="shared" ref="Z13:Z14" si="7">(F13+P13)/2</f>
        <v>58500</v>
      </c>
      <c r="AA13" s="23">
        <f t="shared" si="3"/>
        <v>58000</v>
      </c>
      <c r="AB13" s="23">
        <f t="shared" si="4"/>
        <v>64500</v>
      </c>
      <c r="AC13" s="23">
        <f t="shared" si="5"/>
        <v>69500</v>
      </c>
      <c r="AD13" s="23">
        <f t="shared" si="6"/>
        <v>72000</v>
      </c>
      <c r="AE13" s="55" t="s">
        <v>49</v>
      </c>
      <c r="AF13" s="55"/>
      <c r="AG13" s="44" t="s">
        <v>39</v>
      </c>
      <c r="AH13" s="44">
        <v>1</v>
      </c>
      <c r="AI13" s="40">
        <v>45045</v>
      </c>
      <c r="AJ13" s="40">
        <v>45045</v>
      </c>
      <c r="AK13" s="40">
        <v>45272.5</v>
      </c>
      <c r="AL13" s="40">
        <v>49140</v>
      </c>
      <c r="AM13" s="46" t="s">
        <v>43</v>
      </c>
      <c r="AN13" s="44" t="s">
        <v>43</v>
      </c>
    </row>
    <row r="14" spans="1:40" ht="42.75" customHeight="1" x14ac:dyDescent="0.25">
      <c r="A14" s="128" t="s">
        <v>22</v>
      </c>
      <c r="B14" s="12" t="s">
        <v>23</v>
      </c>
      <c r="C14" s="13" t="s">
        <v>13</v>
      </c>
      <c r="D14" s="8">
        <v>1</v>
      </c>
      <c r="E14" s="9">
        <v>30000</v>
      </c>
      <c r="F14" s="9">
        <v>35000</v>
      </c>
      <c r="G14" s="9">
        <v>40000</v>
      </c>
      <c r="H14" s="9">
        <v>50000</v>
      </c>
      <c r="I14" s="9">
        <v>60000</v>
      </c>
      <c r="J14" s="34">
        <v>65000</v>
      </c>
      <c r="K14" s="146" t="s">
        <v>22</v>
      </c>
      <c r="L14" s="12" t="s">
        <v>23</v>
      </c>
      <c r="M14" s="25" t="s">
        <v>13</v>
      </c>
      <c r="N14" s="22">
        <v>1</v>
      </c>
      <c r="O14" s="23">
        <v>37500</v>
      </c>
      <c r="P14" s="23">
        <v>42000</v>
      </c>
      <c r="Q14" s="23">
        <v>37500</v>
      </c>
      <c r="R14" s="23">
        <v>45000</v>
      </c>
      <c r="S14" s="23">
        <v>45000</v>
      </c>
      <c r="T14" s="28">
        <v>45000</v>
      </c>
      <c r="U14" s="108" t="s">
        <v>22</v>
      </c>
      <c r="V14" s="12" t="s">
        <v>23</v>
      </c>
      <c r="W14" s="25" t="s">
        <v>13</v>
      </c>
      <c r="X14" s="22">
        <v>1</v>
      </c>
      <c r="Y14" s="23">
        <f>(E14+O14+AI14)/3</f>
        <v>34481.666666666664</v>
      </c>
      <c r="Z14" s="23">
        <f t="shared" si="7"/>
        <v>38500</v>
      </c>
      <c r="AA14" s="23">
        <f t="shared" si="3"/>
        <v>38750</v>
      </c>
      <c r="AB14" s="23">
        <f t="shared" si="4"/>
        <v>47500</v>
      </c>
      <c r="AC14" s="23">
        <f t="shared" si="5"/>
        <v>52500</v>
      </c>
      <c r="AD14" s="23">
        <f t="shared" si="6"/>
        <v>55000</v>
      </c>
      <c r="AE14" s="77" t="s">
        <v>40</v>
      </c>
      <c r="AF14" s="77"/>
      <c r="AG14" s="44" t="s">
        <v>39</v>
      </c>
      <c r="AH14" s="44">
        <v>1</v>
      </c>
      <c r="AI14" s="40">
        <v>35945</v>
      </c>
      <c r="AJ14" s="40">
        <v>36400</v>
      </c>
      <c r="AK14" s="40">
        <v>36172.5</v>
      </c>
      <c r="AL14" s="40">
        <v>37082.5</v>
      </c>
      <c r="AM14" s="46" t="s">
        <v>43</v>
      </c>
      <c r="AN14" s="44" t="s">
        <v>43</v>
      </c>
    </row>
    <row r="15" spans="1:40" x14ac:dyDescent="0.25">
      <c r="A15" s="129"/>
      <c r="B15" s="12" t="s">
        <v>24</v>
      </c>
      <c r="C15" s="13" t="s">
        <v>13</v>
      </c>
      <c r="D15" s="8">
        <v>1</v>
      </c>
      <c r="E15" s="9">
        <v>15000</v>
      </c>
      <c r="F15" s="9">
        <v>20000</v>
      </c>
      <c r="G15" s="9">
        <v>25000</v>
      </c>
      <c r="H15" s="9">
        <v>27000</v>
      </c>
      <c r="I15" s="9">
        <v>37000</v>
      </c>
      <c r="J15" s="34">
        <v>42000</v>
      </c>
      <c r="K15" s="147"/>
      <c r="L15" s="12" t="s">
        <v>24</v>
      </c>
      <c r="M15" s="25" t="s">
        <v>13</v>
      </c>
      <c r="N15" s="22">
        <v>1</v>
      </c>
      <c r="O15" s="23">
        <v>32000</v>
      </c>
      <c r="P15" s="23">
        <v>36000</v>
      </c>
      <c r="Q15" s="23">
        <v>32000</v>
      </c>
      <c r="R15" s="23">
        <v>40000</v>
      </c>
      <c r="S15" s="23">
        <v>40000</v>
      </c>
      <c r="T15" s="28">
        <v>40000</v>
      </c>
      <c r="U15" s="109"/>
      <c r="V15" s="12" t="s">
        <v>24</v>
      </c>
      <c r="W15" s="25" t="s">
        <v>13</v>
      </c>
      <c r="X15" s="22">
        <v>1</v>
      </c>
      <c r="Y15" s="23">
        <f>(E15+O15)/2</f>
        <v>23500</v>
      </c>
      <c r="Z15" s="23">
        <f>(F15+P15)/2</f>
        <v>28000</v>
      </c>
      <c r="AA15" s="23">
        <f>(G15+Q15)/2</f>
        <v>28500</v>
      </c>
      <c r="AB15" s="23">
        <f>(H15+R15)/2</f>
        <v>33500</v>
      </c>
      <c r="AC15" s="23">
        <f t="shared" ref="AC15:AC17" si="8">(I15+S15)/2</f>
        <v>38500</v>
      </c>
      <c r="AD15" s="23">
        <f t="shared" ref="AD15:AD17" si="9">(J15+T15)/2</f>
        <v>41000</v>
      </c>
      <c r="AE15" s="68"/>
      <c r="AF15" s="69"/>
      <c r="AG15" s="69"/>
      <c r="AH15" s="69"/>
      <c r="AI15" s="69"/>
      <c r="AJ15" s="69"/>
      <c r="AK15" s="69"/>
      <c r="AL15" s="69"/>
      <c r="AM15" s="69"/>
      <c r="AN15" s="70"/>
    </row>
    <row r="16" spans="1:40" x14ac:dyDescent="0.25">
      <c r="A16" s="129"/>
      <c r="B16" s="12" t="s">
        <v>25</v>
      </c>
      <c r="C16" s="13" t="s">
        <v>13</v>
      </c>
      <c r="D16" s="8">
        <v>1</v>
      </c>
      <c r="E16" s="9">
        <v>15000</v>
      </c>
      <c r="F16" s="9">
        <v>20000</v>
      </c>
      <c r="G16" s="9">
        <v>25000</v>
      </c>
      <c r="H16" s="9">
        <v>25000</v>
      </c>
      <c r="I16" s="9">
        <v>30000</v>
      </c>
      <c r="J16" s="34">
        <v>35000</v>
      </c>
      <c r="K16" s="147"/>
      <c r="L16" s="12" t="s">
        <v>25</v>
      </c>
      <c r="M16" s="25" t="s">
        <v>13</v>
      </c>
      <c r="N16" s="22">
        <v>1</v>
      </c>
      <c r="O16" s="23">
        <v>20000</v>
      </c>
      <c r="P16" s="23">
        <v>23000</v>
      </c>
      <c r="Q16" s="23">
        <v>20000</v>
      </c>
      <c r="R16" s="23">
        <v>25000</v>
      </c>
      <c r="S16" s="23">
        <v>25000</v>
      </c>
      <c r="T16" s="28">
        <v>25000</v>
      </c>
      <c r="U16" s="109"/>
      <c r="V16" s="12" t="s">
        <v>25</v>
      </c>
      <c r="W16" s="25" t="s">
        <v>13</v>
      </c>
      <c r="X16" s="22">
        <v>1</v>
      </c>
      <c r="Y16" s="23">
        <f>(E16+O16+AI16)/3</f>
        <v>16338</v>
      </c>
      <c r="Z16" s="23">
        <f>(F16+P16)/2</f>
        <v>21500</v>
      </c>
      <c r="AA16" s="23">
        <f t="shared" ref="AA16:AB16" si="10">(G16+Q16)/2</f>
        <v>22500</v>
      </c>
      <c r="AB16" s="23">
        <f t="shared" si="10"/>
        <v>25000</v>
      </c>
      <c r="AC16" s="23">
        <f t="shared" si="8"/>
        <v>27500</v>
      </c>
      <c r="AD16" s="23">
        <f t="shared" si="9"/>
        <v>30000</v>
      </c>
      <c r="AE16" s="78" t="s">
        <v>25</v>
      </c>
      <c r="AF16" s="78"/>
      <c r="AG16" s="44" t="s">
        <v>39</v>
      </c>
      <c r="AH16" s="44">
        <v>1</v>
      </c>
      <c r="AI16" s="40">
        <v>14014</v>
      </c>
      <c r="AJ16" s="40">
        <v>13559</v>
      </c>
      <c r="AK16" s="40">
        <v>14105</v>
      </c>
      <c r="AL16" s="40">
        <v>15015</v>
      </c>
      <c r="AM16" s="46" t="s">
        <v>43</v>
      </c>
      <c r="AN16" s="44" t="s">
        <v>43</v>
      </c>
    </row>
    <row r="17" spans="1:40" ht="30" x14ac:dyDescent="0.25">
      <c r="A17" s="129"/>
      <c r="B17" s="14" t="s">
        <v>26</v>
      </c>
      <c r="C17" s="131" t="s">
        <v>13</v>
      </c>
      <c r="D17" s="133">
        <v>1</v>
      </c>
      <c r="E17" s="136">
        <v>25000</v>
      </c>
      <c r="F17" s="136">
        <v>30000</v>
      </c>
      <c r="G17" s="136">
        <v>35000</v>
      </c>
      <c r="H17" s="136">
        <v>55000</v>
      </c>
      <c r="I17" s="136">
        <v>65000</v>
      </c>
      <c r="J17" s="138">
        <v>70000</v>
      </c>
      <c r="K17" s="147"/>
      <c r="L17" s="14" t="s">
        <v>26</v>
      </c>
      <c r="M17" s="111" t="s">
        <v>13</v>
      </c>
      <c r="N17" s="101">
        <v>1</v>
      </c>
      <c r="O17" s="97">
        <v>36000</v>
      </c>
      <c r="P17" s="97">
        <v>40000</v>
      </c>
      <c r="Q17" s="97">
        <v>38000</v>
      </c>
      <c r="R17" s="97">
        <v>41000</v>
      </c>
      <c r="S17" s="97">
        <v>41000</v>
      </c>
      <c r="T17" s="118">
        <v>41000</v>
      </c>
      <c r="U17" s="109"/>
      <c r="V17" s="14" t="s">
        <v>26</v>
      </c>
      <c r="W17" s="111" t="s">
        <v>13</v>
      </c>
      <c r="X17" s="101">
        <v>1</v>
      </c>
      <c r="Y17" s="97">
        <f>(E17+O17)/2</f>
        <v>30500</v>
      </c>
      <c r="Z17" s="97">
        <f>(F17+P17)/2</f>
        <v>35000</v>
      </c>
      <c r="AA17" s="97">
        <f>(G17+Q17)/2</f>
        <v>36500</v>
      </c>
      <c r="AB17" s="97">
        <f>(H17+R17)/2</f>
        <v>48000</v>
      </c>
      <c r="AC17" s="97">
        <f t="shared" si="8"/>
        <v>53000</v>
      </c>
      <c r="AD17" s="97">
        <f t="shared" si="9"/>
        <v>55500</v>
      </c>
      <c r="AE17" s="71"/>
      <c r="AF17" s="60"/>
      <c r="AG17" s="60"/>
      <c r="AH17" s="60"/>
      <c r="AI17" s="60"/>
      <c r="AJ17" s="60"/>
      <c r="AK17" s="60"/>
      <c r="AL17" s="60"/>
      <c r="AM17" s="60"/>
      <c r="AN17" s="72"/>
    </row>
    <row r="18" spans="1:40" x14ac:dyDescent="0.25">
      <c r="A18" s="129"/>
      <c r="B18" s="15" t="s">
        <v>27</v>
      </c>
      <c r="C18" s="132"/>
      <c r="D18" s="134"/>
      <c r="E18" s="137"/>
      <c r="F18" s="137"/>
      <c r="G18" s="137"/>
      <c r="H18" s="137"/>
      <c r="I18" s="137"/>
      <c r="J18" s="139"/>
      <c r="K18" s="147"/>
      <c r="L18" s="15" t="s">
        <v>27</v>
      </c>
      <c r="M18" s="112"/>
      <c r="N18" s="102"/>
      <c r="O18" s="98"/>
      <c r="P18" s="98"/>
      <c r="Q18" s="98"/>
      <c r="R18" s="98"/>
      <c r="S18" s="98"/>
      <c r="T18" s="119"/>
      <c r="U18" s="109"/>
      <c r="V18" s="15" t="s">
        <v>27</v>
      </c>
      <c r="W18" s="112"/>
      <c r="X18" s="102"/>
      <c r="Y18" s="98"/>
      <c r="Z18" s="98"/>
      <c r="AA18" s="98"/>
      <c r="AB18" s="98"/>
      <c r="AC18" s="98"/>
      <c r="AD18" s="98"/>
      <c r="AE18" s="73"/>
      <c r="AF18" s="63"/>
      <c r="AG18" s="63"/>
      <c r="AH18" s="63"/>
      <c r="AI18" s="63"/>
      <c r="AJ18" s="63"/>
      <c r="AK18" s="63"/>
      <c r="AL18" s="63"/>
      <c r="AM18" s="63"/>
      <c r="AN18" s="74"/>
    </row>
    <row r="19" spans="1:40" x14ac:dyDescent="0.25">
      <c r="A19" s="129"/>
      <c r="B19" s="12" t="s">
        <v>28</v>
      </c>
      <c r="C19" s="13" t="s">
        <v>13</v>
      </c>
      <c r="D19" s="8">
        <v>1</v>
      </c>
      <c r="E19" s="9">
        <v>12000</v>
      </c>
      <c r="F19" s="9">
        <v>18000</v>
      </c>
      <c r="G19" s="9">
        <v>23000</v>
      </c>
      <c r="H19" s="9">
        <v>26000</v>
      </c>
      <c r="I19" s="9">
        <v>28000</v>
      </c>
      <c r="J19" s="34">
        <v>30000</v>
      </c>
      <c r="K19" s="147"/>
      <c r="L19" s="12" t="s">
        <v>28</v>
      </c>
      <c r="M19" s="25" t="s">
        <v>13</v>
      </c>
      <c r="N19" s="22">
        <v>1</v>
      </c>
      <c r="O19" s="23">
        <v>22500</v>
      </c>
      <c r="P19" s="23">
        <v>27000</v>
      </c>
      <c r="Q19" s="23">
        <v>24000</v>
      </c>
      <c r="R19" s="23">
        <v>31000</v>
      </c>
      <c r="S19" s="23">
        <v>31000</v>
      </c>
      <c r="T19" s="28">
        <v>31000</v>
      </c>
      <c r="U19" s="109"/>
      <c r="V19" s="12" t="s">
        <v>28</v>
      </c>
      <c r="W19" s="25" t="s">
        <v>13</v>
      </c>
      <c r="X19" s="22">
        <v>1</v>
      </c>
      <c r="Y19" s="23">
        <f t="shared" ref="Y19:AD23" si="11">(E19+O19)/2</f>
        <v>17250</v>
      </c>
      <c r="Z19" s="23">
        <f t="shared" si="11"/>
        <v>22500</v>
      </c>
      <c r="AA19" s="23">
        <f t="shared" si="11"/>
        <v>23500</v>
      </c>
      <c r="AB19" s="23">
        <f t="shared" si="11"/>
        <v>28500</v>
      </c>
      <c r="AC19" s="23">
        <f t="shared" si="11"/>
        <v>29500</v>
      </c>
      <c r="AD19" s="23">
        <f t="shared" si="11"/>
        <v>30500</v>
      </c>
      <c r="AE19" s="73"/>
      <c r="AF19" s="63"/>
      <c r="AG19" s="63"/>
      <c r="AH19" s="63"/>
      <c r="AI19" s="63"/>
      <c r="AJ19" s="63"/>
      <c r="AK19" s="63"/>
      <c r="AL19" s="63"/>
      <c r="AM19" s="63"/>
      <c r="AN19" s="74"/>
    </row>
    <row r="20" spans="1:40" x14ac:dyDescent="0.25">
      <c r="A20" s="129"/>
      <c r="B20" s="12" t="s">
        <v>29</v>
      </c>
      <c r="C20" s="13" t="s">
        <v>13</v>
      </c>
      <c r="D20" s="8">
        <v>1</v>
      </c>
      <c r="E20" s="9">
        <v>12000</v>
      </c>
      <c r="F20" s="9">
        <v>18000</v>
      </c>
      <c r="G20" s="9">
        <v>23000</v>
      </c>
      <c r="H20" s="9">
        <v>26000</v>
      </c>
      <c r="I20" s="9">
        <v>28000</v>
      </c>
      <c r="J20" s="34">
        <v>30000</v>
      </c>
      <c r="K20" s="147"/>
      <c r="L20" s="12" t="s">
        <v>29</v>
      </c>
      <c r="M20" s="25" t="s">
        <v>13</v>
      </c>
      <c r="N20" s="22">
        <v>1</v>
      </c>
      <c r="O20" s="23">
        <v>19500</v>
      </c>
      <c r="P20" s="23">
        <v>21000</v>
      </c>
      <c r="Q20" s="23">
        <v>23000</v>
      </c>
      <c r="R20" s="23">
        <v>26000</v>
      </c>
      <c r="S20" s="23">
        <v>26000</v>
      </c>
      <c r="T20" s="28">
        <v>26000</v>
      </c>
      <c r="U20" s="109"/>
      <c r="V20" s="12" t="s">
        <v>29</v>
      </c>
      <c r="W20" s="25" t="s">
        <v>13</v>
      </c>
      <c r="X20" s="22">
        <v>1</v>
      </c>
      <c r="Y20" s="23">
        <f t="shared" si="11"/>
        <v>15750</v>
      </c>
      <c r="Z20" s="23">
        <f t="shared" si="11"/>
        <v>19500</v>
      </c>
      <c r="AA20" s="23">
        <f t="shared" si="11"/>
        <v>23000</v>
      </c>
      <c r="AB20" s="23">
        <f t="shared" si="11"/>
        <v>26000</v>
      </c>
      <c r="AC20" s="23">
        <f t="shared" si="11"/>
        <v>27000</v>
      </c>
      <c r="AD20" s="23">
        <f t="shared" si="11"/>
        <v>28000</v>
      </c>
      <c r="AE20" s="73"/>
      <c r="AF20" s="63"/>
      <c r="AG20" s="63"/>
      <c r="AH20" s="63"/>
      <c r="AI20" s="63"/>
      <c r="AJ20" s="63"/>
      <c r="AK20" s="63"/>
      <c r="AL20" s="63"/>
      <c r="AM20" s="63"/>
      <c r="AN20" s="74"/>
    </row>
    <row r="21" spans="1:40" x14ac:dyDescent="0.25">
      <c r="A21" s="130"/>
      <c r="B21" s="12" t="s">
        <v>30</v>
      </c>
      <c r="C21" s="13" t="s">
        <v>13</v>
      </c>
      <c r="D21" s="8">
        <v>1</v>
      </c>
      <c r="E21" s="9">
        <v>15000</v>
      </c>
      <c r="F21" s="9">
        <v>20000</v>
      </c>
      <c r="G21" s="9">
        <v>25000</v>
      </c>
      <c r="H21" s="9">
        <v>27000</v>
      </c>
      <c r="I21" s="9">
        <v>28000</v>
      </c>
      <c r="J21" s="34">
        <v>30000</v>
      </c>
      <c r="K21" s="148"/>
      <c r="L21" s="12" t="s">
        <v>30</v>
      </c>
      <c r="M21" s="25" t="s">
        <v>13</v>
      </c>
      <c r="N21" s="22">
        <v>1</v>
      </c>
      <c r="O21" s="23">
        <v>65000</v>
      </c>
      <c r="P21" s="23">
        <v>72000</v>
      </c>
      <c r="Q21" s="23">
        <v>68000</v>
      </c>
      <c r="R21" s="23">
        <v>77000</v>
      </c>
      <c r="S21" s="23">
        <v>77000</v>
      </c>
      <c r="T21" s="28">
        <v>77000</v>
      </c>
      <c r="U21" s="110"/>
      <c r="V21" s="12" t="s">
        <v>30</v>
      </c>
      <c r="W21" s="25" t="s">
        <v>13</v>
      </c>
      <c r="X21" s="22">
        <v>1</v>
      </c>
      <c r="Y21" s="23">
        <f t="shared" si="11"/>
        <v>40000</v>
      </c>
      <c r="Z21" s="23">
        <f t="shared" ref="Z21:Z23" si="12">(F21+P21)/2</f>
        <v>46000</v>
      </c>
      <c r="AA21" s="23">
        <f t="shared" ref="AA21:AA23" si="13">(G21+Q21)/2</f>
        <v>46500</v>
      </c>
      <c r="AB21" s="23">
        <f t="shared" ref="AB21:AB23" si="14">(H21+R21)/2</f>
        <v>52000</v>
      </c>
      <c r="AC21" s="23">
        <f t="shared" ref="AC21:AC23" si="15">(I21+S21)/2</f>
        <v>52500</v>
      </c>
      <c r="AD21" s="23">
        <f t="shared" ref="AD21:AD23" si="16">(J21+T21)/2</f>
        <v>53500</v>
      </c>
      <c r="AE21" s="75"/>
      <c r="AF21" s="66"/>
      <c r="AG21" s="66"/>
      <c r="AH21" s="66"/>
      <c r="AI21" s="66"/>
      <c r="AJ21" s="66"/>
      <c r="AK21" s="66"/>
      <c r="AL21" s="66"/>
      <c r="AM21" s="66"/>
      <c r="AN21" s="76"/>
    </row>
    <row r="22" spans="1:40" ht="75" customHeight="1" x14ac:dyDescent="0.25">
      <c r="A22" s="125" t="s">
        <v>31</v>
      </c>
      <c r="B22" s="16" t="s">
        <v>32</v>
      </c>
      <c r="C22" s="17" t="s">
        <v>13</v>
      </c>
      <c r="D22" s="8">
        <v>1</v>
      </c>
      <c r="E22" s="9">
        <v>35000</v>
      </c>
      <c r="F22" s="9">
        <v>40000</v>
      </c>
      <c r="G22" s="9">
        <v>45000</v>
      </c>
      <c r="H22" s="9">
        <v>50000</v>
      </c>
      <c r="I22" s="9">
        <v>60000</v>
      </c>
      <c r="J22" s="34">
        <v>65000</v>
      </c>
      <c r="K22" s="94" t="s">
        <v>31</v>
      </c>
      <c r="L22" s="16" t="s">
        <v>32</v>
      </c>
      <c r="M22" s="26" t="s">
        <v>13</v>
      </c>
      <c r="N22" s="22">
        <v>1</v>
      </c>
      <c r="O22" s="23">
        <v>124500</v>
      </c>
      <c r="P22" s="23">
        <v>130000</v>
      </c>
      <c r="Q22" s="23">
        <v>127000</v>
      </c>
      <c r="R22" s="23">
        <v>135000</v>
      </c>
      <c r="S22" s="23">
        <v>135000</v>
      </c>
      <c r="T22" s="51">
        <v>135000</v>
      </c>
      <c r="U22" s="94" t="s">
        <v>31</v>
      </c>
      <c r="V22" s="16" t="s">
        <v>32</v>
      </c>
      <c r="W22" s="26" t="s">
        <v>13</v>
      </c>
      <c r="X22" s="22">
        <v>1</v>
      </c>
      <c r="Y22" s="23">
        <f t="shared" si="11"/>
        <v>79750</v>
      </c>
      <c r="Z22" s="23">
        <f t="shared" si="12"/>
        <v>85000</v>
      </c>
      <c r="AA22" s="23">
        <f t="shared" si="13"/>
        <v>86000</v>
      </c>
      <c r="AB22" s="23">
        <f t="shared" si="14"/>
        <v>92500</v>
      </c>
      <c r="AC22" s="23">
        <f t="shared" si="15"/>
        <v>97500</v>
      </c>
      <c r="AD22" s="23">
        <f t="shared" si="16"/>
        <v>100000</v>
      </c>
      <c r="AE22" s="58" t="s">
        <v>44</v>
      </c>
      <c r="AF22" s="58"/>
      <c r="AG22" s="52" t="s">
        <v>39</v>
      </c>
      <c r="AH22" s="53">
        <v>1</v>
      </c>
      <c r="AI22" s="54">
        <v>47775</v>
      </c>
      <c r="AJ22" s="54">
        <v>50960</v>
      </c>
      <c r="AK22" s="54">
        <v>48003</v>
      </c>
      <c r="AL22" s="54">
        <v>49823</v>
      </c>
      <c r="AM22" s="44" t="s">
        <v>43</v>
      </c>
      <c r="AN22" s="44" t="s">
        <v>43</v>
      </c>
    </row>
    <row r="23" spans="1:40" ht="75" x14ac:dyDescent="0.25">
      <c r="A23" s="126"/>
      <c r="B23" s="16" t="s">
        <v>33</v>
      </c>
      <c r="C23" s="17" t="s">
        <v>13</v>
      </c>
      <c r="D23" s="8">
        <v>1</v>
      </c>
      <c r="E23" s="9">
        <v>35000</v>
      </c>
      <c r="F23" s="9">
        <v>40000</v>
      </c>
      <c r="G23" s="9">
        <v>45000</v>
      </c>
      <c r="H23" s="9">
        <v>50000</v>
      </c>
      <c r="I23" s="9">
        <v>60000</v>
      </c>
      <c r="J23" s="34">
        <v>65000</v>
      </c>
      <c r="K23" s="95"/>
      <c r="L23" s="16" t="s">
        <v>33</v>
      </c>
      <c r="M23" s="26" t="s">
        <v>13</v>
      </c>
      <c r="N23" s="22">
        <v>1</v>
      </c>
      <c r="O23" s="23">
        <v>124500</v>
      </c>
      <c r="P23" s="23">
        <v>130000</v>
      </c>
      <c r="Q23" s="23">
        <v>127000</v>
      </c>
      <c r="R23" s="23">
        <v>135000</v>
      </c>
      <c r="S23" s="23">
        <v>135000</v>
      </c>
      <c r="T23" s="28">
        <v>135000</v>
      </c>
      <c r="U23" s="103"/>
      <c r="V23" s="16" t="s">
        <v>33</v>
      </c>
      <c r="W23" s="26" t="s">
        <v>13</v>
      </c>
      <c r="X23" s="22">
        <v>1</v>
      </c>
      <c r="Y23" s="23">
        <f t="shared" si="11"/>
        <v>79750</v>
      </c>
      <c r="Z23" s="23">
        <f t="shared" si="12"/>
        <v>85000</v>
      </c>
      <c r="AA23" s="23">
        <f t="shared" si="13"/>
        <v>86000</v>
      </c>
      <c r="AB23" s="23">
        <f t="shared" si="14"/>
        <v>92500</v>
      </c>
      <c r="AC23" s="23">
        <f t="shared" si="15"/>
        <v>97500</v>
      </c>
      <c r="AD23" s="23">
        <f t="shared" si="16"/>
        <v>100000</v>
      </c>
      <c r="AE23" s="55" t="s">
        <v>45</v>
      </c>
      <c r="AF23" s="55"/>
      <c r="AG23" s="44" t="s">
        <v>39</v>
      </c>
      <c r="AH23" s="44">
        <v>1</v>
      </c>
      <c r="AI23" s="45">
        <v>35490</v>
      </c>
      <c r="AJ23" s="45">
        <v>35490</v>
      </c>
      <c r="AK23" s="45">
        <v>35717.5</v>
      </c>
      <c r="AL23" s="45">
        <v>38220</v>
      </c>
      <c r="AM23" s="46" t="s">
        <v>43</v>
      </c>
      <c r="AN23" s="44" t="s">
        <v>43</v>
      </c>
    </row>
    <row r="24" spans="1:40" ht="30.75" thickBot="1" x14ac:dyDescent="0.3">
      <c r="A24" s="127"/>
      <c r="B24" s="35" t="s">
        <v>34</v>
      </c>
      <c r="C24" s="36" t="s">
        <v>13</v>
      </c>
      <c r="D24" s="37">
        <v>1</v>
      </c>
      <c r="E24" s="38">
        <v>35000</v>
      </c>
      <c r="F24" s="38">
        <v>40000</v>
      </c>
      <c r="G24" s="38">
        <v>45000</v>
      </c>
      <c r="H24" s="38">
        <v>50000</v>
      </c>
      <c r="I24" s="38">
        <v>60000</v>
      </c>
      <c r="J24" s="39">
        <v>65000</v>
      </c>
      <c r="K24" s="96"/>
      <c r="L24" s="18" t="s">
        <v>34</v>
      </c>
      <c r="M24" s="29" t="s">
        <v>13</v>
      </c>
      <c r="N24" s="30">
        <v>1</v>
      </c>
      <c r="O24" s="31">
        <v>66000</v>
      </c>
      <c r="P24" s="31">
        <v>70000</v>
      </c>
      <c r="Q24" s="31">
        <v>69000</v>
      </c>
      <c r="R24" s="31">
        <v>82000</v>
      </c>
      <c r="S24" s="31">
        <v>82000</v>
      </c>
      <c r="T24" s="32">
        <v>82000</v>
      </c>
      <c r="U24" s="104"/>
      <c r="V24" s="18" t="s">
        <v>34</v>
      </c>
      <c r="W24" s="29" t="s">
        <v>13</v>
      </c>
      <c r="X24" s="30">
        <v>1</v>
      </c>
      <c r="Y24" s="23">
        <f>(E24+O24)/2</f>
        <v>50500</v>
      </c>
      <c r="Z24" s="23">
        <f>(F24+P24)/2</f>
        <v>55000</v>
      </c>
      <c r="AA24" s="23">
        <f>(G24+Q24)/2</f>
        <v>57000</v>
      </c>
      <c r="AB24" s="23">
        <f>(H24+R24)/2</f>
        <v>66000</v>
      </c>
      <c r="AC24" s="23">
        <f t="shared" ref="AC24:AD24" si="17">(I24+S24)/2</f>
        <v>71000</v>
      </c>
      <c r="AD24" s="23">
        <f t="shared" si="17"/>
        <v>73500</v>
      </c>
      <c r="AE24" s="71"/>
      <c r="AF24" s="60"/>
      <c r="AG24" s="60"/>
      <c r="AH24" s="60"/>
      <c r="AI24" s="60"/>
      <c r="AJ24" s="60"/>
      <c r="AK24" s="60"/>
      <c r="AL24" s="60"/>
      <c r="AM24" s="60"/>
      <c r="AN24" s="72"/>
    </row>
  </sheetData>
  <mergeCells count="127">
    <mergeCell ref="N17:N18"/>
    <mergeCell ref="AE24:AN24"/>
    <mergeCell ref="AE2:AF3"/>
    <mergeCell ref="AG2:AG3"/>
    <mergeCell ref="AH2:AH3"/>
    <mergeCell ref="AI2:AN2"/>
    <mergeCell ref="AE1:AN1"/>
    <mergeCell ref="A4:A8"/>
    <mergeCell ref="C4:C5"/>
    <mergeCell ref="D4:D5"/>
    <mergeCell ref="E4:E5"/>
    <mergeCell ref="F4:F5"/>
    <mergeCell ref="A1:J1"/>
    <mergeCell ref="A2:B3"/>
    <mergeCell ref="C2:C3"/>
    <mergeCell ref="D2:D3"/>
    <mergeCell ref="E2:J2"/>
    <mergeCell ref="I4:I5"/>
    <mergeCell ref="J4:J5"/>
    <mergeCell ref="C6:C7"/>
    <mergeCell ref="D6:D7"/>
    <mergeCell ref="E6:E7"/>
    <mergeCell ref="F6:F7"/>
    <mergeCell ref="G6:G7"/>
    <mergeCell ref="P6:P7"/>
    <mergeCell ref="Q6:Q7"/>
    <mergeCell ref="R6:R7"/>
    <mergeCell ref="S6:S7"/>
    <mergeCell ref="T6:T7"/>
    <mergeCell ref="N4:N5"/>
    <mergeCell ref="O4:O5"/>
    <mergeCell ref="P4:P5"/>
    <mergeCell ref="Q4:Q5"/>
    <mergeCell ref="R4:R5"/>
    <mergeCell ref="S4:S5"/>
    <mergeCell ref="A22:A24"/>
    <mergeCell ref="A14:A21"/>
    <mergeCell ref="C17:C18"/>
    <mergeCell ref="D17:D18"/>
    <mergeCell ref="K4:K8"/>
    <mergeCell ref="M4:M5"/>
    <mergeCell ref="I6:I7"/>
    <mergeCell ref="J6:J7"/>
    <mergeCell ref="A9:A13"/>
    <mergeCell ref="M6:M7"/>
    <mergeCell ref="K9:K13"/>
    <mergeCell ref="K14:K21"/>
    <mergeCell ref="M17:M18"/>
    <mergeCell ref="E17:E18"/>
    <mergeCell ref="F17:F18"/>
    <mergeCell ref="G17:G18"/>
    <mergeCell ref="H17:H18"/>
    <mergeCell ref="G4:G5"/>
    <mergeCell ref="H4:H5"/>
    <mergeCell ref="I17:I18"/>
    <mergeCell ref="J17:J18"/>
    <mergeCell ref="H6:H7"/>
    <mergeCell ref="O17:O18"/>
    <mergeCell ref="U1:AD1"/>
    <mergeCell ref="U2:V3"/>
    <mergeCell ref="W2:W3"/>
    <mergeCell ref="X2:X3"/>
    <mergeCell ref="Y2:AD2"/>
    <mergeCell ref="Q17:Q18"/>
    <mergeCell ref="R17:R18"/>
    <mergeCell ref="S17:S18"/>
    <mergeCell ref="T17:T18"/>
    <mergeCell ref="AD17:AD18"/>
    <mergeCell ref="AD6:AD7"/>
    <mergeCell ref="U4:U8"/>
    <mergeCell ref="AB4:AB5"/>
    <mergeCell ref="AC4:AC5"/>
    <mergeCell ref="AD4:AD5"/>
    <mergeCell ref="Z17:Z18"/>
    <mergeCell ref="AA17:AA18"/>
    <mergeCell ref="AB17:AB18"/>
    <mergeCell ref="AC17:AC18"/>
    <mergeCell ref="K1:T1"/>
    <mergeCell ref="T4:T5"/>
    <mergeCell ref="N6:N7"/>
    <mergeCell ref="O6:O7"/>
    <mergeCell ref="K2:L3"/>
    <mergeCell ref="M2:M3"/>
    <mergeCell ref="N2:N3"/>
    <mergeCell ref="O2:T2"/>
    <mergeCell ref="K22:K24"/>
    <mergeCell ref="P17:P18"/>
    <mergeCell ref="AB6:AB7"/>
    <mergeCell ref="AC6:AC7"/>
    <mergeCell ref="W4:W5"/>
    <mergeCell ref="X4:X5"/>
    <mergeCell ref="Y4:Y5"/>
    <mergeCell ref="Z4:Z5"/>
    <mergeCell ref="AA4:AA5"/>
    <mergeCell ref="W6:W7"/>
    <mergeCell ref="X6:X7"/>
    <mergeCell ref="Y6:Y7"/>
    <mergeCell ref="Z6:Z7"/>
    <mergeCell ref="AA6:AA7"/>
    <mergeCell ref="U22:U24"/>
    <mergeCell ref="U9:U13"/>
    <mergeCell ref="U14:U21"/>
    <mergeCell ref="W17:W18"/>
    <mergeCell ref="X17:X18"/>
    <mergeCell ref="Y17:Y18"/>
    <mergeCell ref="AE23:AF23"/>
    <mergeCell ref="AE9:AF9"/>
    <mergeCell ref="AH4:AH5"/>
    <mergeCell ref="AG4:AG5"/>
    <mergeCell ref="AM4:AM5"/>
    <mergeCell ref="AN4:AN5"/>
    <mergeCell ref="AE22:AF22"/>
    <mergeCell ref="AE6:AN8"/>
    <mergeCell ref="AE12:AN12"/>
    <mergeCell ref="AE15:AN15"/>
    <mergeCell ref="AE17:AN21"/>
    <mergeCell ref="AE10:AF10"/>
    <mergeCell ref="AE14:AF14"/>
    <mergeCell ref="AE16:AF16"/>
    <mergeCell ref="AE11:AF11"/>
    <mergeCell ref="AE13:AF13"/>
    <mergeCell ref="AE4:AF4"/>
    <mergeCell ref="AE5:AF5"/>
    <mergeCell ref="AI4:AI5"/>
    <mergeCell ref="AJ4:AJ5"/>
    <mergeCell ref="AK4:AK5"/>
    <mergeCell ref="AL4:AL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11C14-CF12-45FA-B535-A03C785CAAEE}">
  <dimension ref="A1:D12"/>
  <sheetViews>
    <sheetView workbookViewId="0">
      <selection activeCell="A2" sqref="A2:D3"/>
    </sheetView>
  </sheetViews>
  <sheetFormatPr baseColWidth="10" defaultRowHeight="15" x14ac:dyDescent="0.25"/>
  <cols>
    <col min="1" max="1" width="12.7109375" customWidth="1"/>
  </cols>
  <sheetData>
    <row r="1" spans="1:4" x14ac:dyDescent="0.25">
      <c r="A1" s="52">
        <v>2025</v>
      </c>
      <c r="B1" s="52">
        <v>2025</v>
      </c>
      <c r="C1" s="52">
        <v>2025</v>
      </c>
      <c r="D1" s="52">
        <v>2025</v>
      </c>
    </row>
    <row r="2" spans="1:4" x14ac:dyDescent="0.25">
      <c r="A2" s="184">
        <v>30940</v>
      </c>
      <c r="B2" s="184">
        <v>30940</v>
      </c>
      <c r="C2" s="184">
        <v>31167.5</v>
      </c>
      <c r="D2" s="184">
        <v>34580</v>
      </c>
    </row>
    <row r="3" spans="1:4" x14ac:dyDescent="0.25">
      <c r="A3" s="184"/>
      <c r="B3" s="184"/>
      <c r="C3" s="184"/>
      <c r="D3" s="184"/>
    </row>
    <row r="4" spans="1:4" x14ac:dyDescent="0.25">
      <c r="A4" s="184">
        <v>47775</v>
      </c>
      <c r="B4" s="184">
        <v>50960</v>
      </c>
      <c r="C4" s="184">
        <v>48002.5</v>
      </c>
      <c r="D4" s="184">
        <v>49822.5</v>
      </c>
    </row>
    <row r="5" spans="1:4" x14ac:dyDescent="0.25">
      <c r="A5" s="184"/>
      <c r="B5" s="184"/>
      <c r="C5" s="184"/>
      <c r="D5" s="184"/>
    </row>
    <row r="6" spans="1:4" x14ac:dyDescent="0.25">
      <c r="A6" s="47">
        <v>35490</v>
      </c>
      <c r="B6" s="47">
        <v>35490</v>
      </c>
      <c r="C6" s="47">
        <v>35717.5</v>
      </c>
      <c r="D6" s="47">
        <v>38220</v>
      </c>
    </row>
    <row r="7" spans="1:4" x14ac:dyDescent="0.25">
      <c r="A7" s="48">
        <v>26390</v>
      </c>
      <c r="B7" s="48">
        <v>25707.5</v>
      </c>
      <c r="C7" s="48">
        <v>25707.5</v>
      </c>
      <c r="D7" s="48">
        <v>27300</v>
      </c>
    </row>
    <row r="8" spans="1:4" x14ac:dyDescent="0.25">
      <c r="A8" s="48">
        <v>24115</v>
      </c>
      <c r="B8" s="48">
        <v>23432.5</v>
      </c>
      <c r="C8" s="48">
        <v>23432.5</v>
      </c>
      <c r="D8" s="48">
        <v>25025</v>
      </c>
    </row>
    <row r="9" spans="1:4" x14ac:dyDescent="0.25">
      <c r="A9" s="48">
        <v>35945</v>
      </c>
      <c r="B9" s="48">
        <v>36400</v>
      </c>
      <c r="C9" s="48">
        <v>36172.5</v>
      </c>
      <c r="D9" s="48">
        <v>37082.5</v>
      </c>
    </row>
    <row r="10" spans="1:4" x14ac:dyDescent="0.25">
      <c r="A10" s="48">
        <v>14014</v>
      </c>
      <c r="B10" s="48">
        <v>13559</v>
      </c>
      <c r="C10" s="48">
        <v>14105</v>
      </c>
      <c r="D10" s="48">
        <v>15015</v>
      </c>
    </row>
    <row r="11" spans="1:4" x14ac:dyDescent="0.25">
      <c r="A11" s="48">
        <v>48002.5</v>
      </c>
      <c r="B11" s="48">
        <v>47866</v>
      </c>
      <c r="C11" s="48">
        <v>48685</v>
      </c>
      <c r="D11" s="48">
        <v>50732.5</v>
      </c>
    </row>
    <row r="12" spans="1:4" x14ac:dyDescent="0.25">
      <c r="A12" s="48">
        <v>45045</v>
      </c>
      <c r="B12" s="48">
        <v>45045</v>
      </c>
      <c r="C12" s="48">
        <v>45272.5</v>
      </c>
      <c r="D12" s="48">
        <v>49140</v>
      </c>
    </row>
  </sheetData>
  <mergeCells count="8">
    <mergeCell ref="A2:A3"/>
    <mergeCell ref="B2:B3"/>
    <mergeCell ref="C2:C3"/>
    <mergeCell ref="D2:D3"/>
    <mergeCell ref="A4:A5"/>
    <mergeCell ref="B4:B5"/>
    <mergeCell ref="C4:C5"/>
    <mergeCell ref="D4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PROMEDIOS DE COTIZACIÓN</vt:lpstr>
      <vt:lpstr>Hoja1</vt:lpstr>
    </vt:vector>
  </TitlesOfParts>
  <Company>Consejo Superior de la Judicatura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Bienestar Social - N. De Santander - Cúcuta</dc:creator>
  <cp:lastModifiedBy>Jessica Alexandra Espinosa Braga</cp:lastModifiedBy>
  <dcterms:created xsi:type="dcterms:W3CDTF">2026-03-06T13:23:41Z</dcterms:created>
  <dcterms:modified xsi:type="dcterms:W3CDTF">2026-04-10T21:09:43Z</dcterms:modified>
</cp:coreProperties>
</file>