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SENA 2026\B. CENTRO DE PROCESOS INDUSTRIALES\5. Suministro de materiales ferreteria\20260310_FICHA TECNICA CON FIRMAS Y KARDEX\"/>
    </mc:Choice>
  </mc:AlternateContent>
  <xr:revisionPtr revIDLastSave="0" documentId="13_ncr:1_{4B7DAD1F-69FA-45F6-8D09-8C1E227E6BA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icha " sheetId="3" r:id="rId1"/>
    <sheet name="reporte de luminarias 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8" i="3" l="1"/>
  <c r="I268" i="3" s="1"/>
  <c r="H269" i="3"/>
  <c r="I269" i="3" s="1"/>
  <c r="H270" i="3"/>
  <c r="I270" i="3" s="1"/>
  <c r="H271" i="3"/>
  <c r="I271" i="3" s="1"/>
  <c r="H272" i="3"/>
  <c r="I272" i="3" s="1"/>
  <c r="H273" i="3"/>
  <c r="I273" i="3" s="1"/>
  <c r="H274" i="3"/>
  <c r="I274" i="3" s="1"/>
  <c r="H275" i="3"/>
  <c r="I275" i="3" s="1"/>
  <c r="H276" i="3"/>
  <c r="I276" i="3" s="1"/>
  <c r="H277" i="3"/>
  <c r="I277" i="3" s="1"/>
  <c r="H278" i="3"/>
  <c r="I278" i="3" s="1"/>
  <c r="H279" i="3"/>
  <c r="I279" i="3" s="1"/>
  <c r="H280" i="3"/>
  <c r="I280" i="3" s="1"/>
  <c r="H281" i="3"/>
  <c r="I281" i="3" s="1"/>
  <c r="H282" i="3"/>
  <c r="I282" i="3" s="1"/>
  <c r="H283" i="3"/>
  <c r="I283" i="3" s="1"/>
  <c r="H284" i="3"/>
  <c r="I284" i="3" s="1"/>
  <c r="H285" i="3"/>
  <c r="I285" i="3" s="1"/>
  <c r="H286" i="3"/>
  <c r="I286" i="3" s="1"/>
  <c r="H287" i="3"/>
  <c r="I287" i="3" s="1"/>
  <c r="H288" i="3"/>
  <c r="I288" i="3" s="1"/>
  <c r="H289" i="3"/>
  <c r="I289" i="3" s="1"/>
  <c r="H290" i="3"/>
  <c r="I290" i="3" s="1"/>
  <c r="H291" i="3"/>
  <c r="I291" i="3" s="1"/>
  <c r="H292" i="3"/>
  <c r="I292" i="3" s="1"/>
  <c r="H293" i="3"/>
  <c r="I293" i="3" s="1"/>
  <c r="H294" i="3"/>
  <c r="I294" i="3" s="1"/>
  <c r="H295" i="3"/>
  <c r="I295" i="3" s="1"/>
  <c r="H296" i="3"/>
  <c r="I296" i="3" s="1"/>
  <c r="H297" i="3"/>
  <c r="I297" i="3" s="1"/>
  <c r="H298" i="3"/>
  <c r="I298" i="3" s="1"/>
  <c r="H299" i="3"/>
  <c r="I299" i="3" s="1"/>
  <c r="H300" i="3"/>
  <c r="I300" i="3" s="1"/>
  <c r="H301" i="3"/>
  <c r="I301" i="3" s="1"/>
  <c r="H302" i="3"/>
  <c r="I302" i="3" s="1"/>
  <c r="H303" i="3"/>
  <c r="I303" i="3" s="1"/>
  <c r="H304" i="3"/>
  <c r="I304" i="3" s="1"/>
  <c r="H305" i="3"/>
  <c r="I305" i="3" s="1"/>
  <c r="H306" i="3"/>
  <c r="I306" i="3" s="1"/>
  <c r="H307" i="3"/>
  <c r="I307" i="3" s="1"/>
  <c r="H308" i="3"/>
  <c r="I308" i="3" s="1"/>
  <c r="H309" i="3"/>
  <c r="I309" i="3" s="1"/>
  <c r="H310" i="3"/>
  <c r="I310" i="3" s="1"/>
  <c r="H311" i="3"/>
  <c r="I311" i="3" s="1"/>
  <c r="H312" i="3"/>
  <c r="I312" i="3" s="1"/>
  <c r="H313" i="3"/>
  <c r="I313" i="3" s="1"/>
  <c r="H314" i="3"/>
  <c r="I314" i="3" s="1"/>
  <c r="H315" i="3"/>
  <c r="I315" i="3" s="1"/>
  <c r="H316" i="3"/>
  <c r="I316" i="3" s="1"/>
  <c r="H317" i="3"/>
  <c r="I317" i="3" s="1"/>
  <c r="H318" i="3"/>
  <c r="I318" i="3" s="1"/>
  <c r="H319" i="3"/>
  <c r="I319" i="3" s="1"/>
  <c r="H320" i="3"/>
  <c r="I320" i="3" s="1"/>
  <c r="H321" i="3"/>
  <c r="I321" i="3" s="1"/>
  <c r="H322" i="3"/>
  <c r="I322" i="3" s="1"/>
  <c r="H323" i="3"/>
  <c r="I323" i="3" s="1"/>
  <c r="H324" i="3"/>
  <c r="I324" i="3" s="1"/>
  <c r="H325" i="3"/>
  <c r="I325" i="3" s="1"/>
  <c r="H326" i="3"/>
  <c r="I326" i="3" s="1"/>
  <c r="H327" i="3"/>
  <c r="I327" i="3" s="1"/>
  <c r="H328" i="3"/>
  <c r="I328" i="3" s="1"/>
  <c r="H329" i="3"/>
  <c r="I329" i="3" s="1"/>
  <c r="H330" i="3"/>
  <c r="I330" i="3" s="1"/>
  <c r="H331" i="3"/>
  <c r="I331" i="3" s="1"/>
  <c r="H332" i="3"/>
  <c r="I332" i="3" s="1"/>
  <c r="H333" i="3"/>
  <c r="I333" i="3" s="1"/>
  <c r="H334" i="3"/>
  <c r="I334" i="3" s="1"/>
  <c r="H335" i="3"/>
  <c r="I335" i="3" s="1"/>
  <c r="H336" i="3"/>
  <c r="I336" i="3" s="1"/>
  <c r="H337" i="3"/>
  <c r="I337" i="3" s="1"/>
  <c r="H338" i="3"/>
  <c r="I338" i="3" s="1"/>
  <c r="H339" i="3"/>
  <c r="I339" i="3" s="1"/>
  <c r="H340" i="3"/>
  <c r="I340" i="3" s="1"/>
  <c r="H341" i="3"/>
  <c r="I341" i="3" s="1"/>
  <c r="H342" i="3"/>
  <c r="I342" i="3" s="1"/>
  <c r="H343" i="3"/>
  <c r="I343" i="3" s="1"/>
  <c r="H344" i="3"/>
  <c r="I344" i="3" s="1"/>
  <c r="H345" i="3"/>
  <c r="I345" i="3" s="1"/>
  <c r="H346" i="3"/>
  <c r="I346" i="3" s="1"/>
  <c r="H347" i="3"/>
  <c r="I347" i="3" s="1"/>
  <c r="H348" i="3"/>
  <c r="I348" i="3" s="1"/>
  <c r="H349" i="3"/>
  <c r="I349" i="3" s="1"/>
  <c r="H350" i="3"/>
  <c r="I350" i="3"/>
  <c r="H351" i="3"/>
  <c r="I351" i="3" s="1"/>
  <c r="H352" i="3"/>
  <c r="I352" i="3" s="1"/>
  <c r="H353" i="3"/>
  <c r="I353" i="3" s="1"/>
  <c r="H354" i="3"/>
  <c r="I354" i="3" s="1"/>
  <c r="H355" i="3"/>
  <c r="I355" i="3" s="1"/>
  <c r="H356" i="3"/>
  <c r="I356" i="3" s="1"/>
  <c r="H357" i="3"/>
  <c r="I357" i="3" s="1"/>
  <c r="H358" i="3"/>
  <c r="I358" i="3" s="1"/>
  <c r="H359" i="3"/>
  <c r="I359" i="3" s="1"/>
  <c r="H360" i="3"/>
  <c r="I360" i="3" s="1"/>
  <c r="H361" i="3"/>
  <c r="I361" i="3" s="1"/>
  <c r="H362" i="3"/>
  <c r="I362" i="3" s="1"/>
  <c r="H363" i="3"/>
  <c r="I363" i="3" s="1"/>
  <c r="H364" i="3"/>
  <c r="I364" i="3" s="1"/>
  <c r="H267" i="3"/>
  <c r="I267" i="3" s="1"/>
  <c r="H266" i="3"/>
  <c r="I266" i="3" s="1"/>
  <c r="I252" i="3"/>
  <c r="H134" i="3"/>
  <c r="I134" i="3" s="1"/>
  <c r="H244" i="3"/>
  <c r="I244" i="3" s="1"/>
  <c r="H245" i="3"/>
  <c r="I245" i="3" s="1"/>
  <c r="H246" i="3"/>
  <c r="I246" i="3" s="1"/>
  <c r="H247" i="3"/>
  <c r="I247" i="3" s="1"/>
  <c r="H248" i="3"/>
  <c r="I248" i="3" s="1"/>
  <c r="H249" i="3"/>
  <c r="I249" i="3" s="1"/>
  <c r="H250" i="3"/>
  <c r="I250" i="3" s="1"/>
  <c r="H251" i="3"/>
  <c r="I251" i="3" s="1"/>
  <c r="H253" i="3"/>
  <c r="I253" i="3" s="1"/>
  <c r="H254" i="3"/>
  <c r="I254" i="3" s="1"/>
  <c r="H255" i="3"/>
  <c r="I255" i="3" s="1"/>
  <c r="H256" i="3"/>
  <c r="I256" i="3" s="1"/>
  <c r="H257" i="3"/>
  <c r="I257" i="3" s="1"/>
  <c r="H258" i="3"/>
  <c r="I258" i="3" s="1"/>
  <c r="H259" i="3"/>
  <c r="I259" i="3" s="1"/>
  <c r="H260" i="3"/>
  <c r="I260" i="3" s="1"/>
  <c r="H261" i="3"/>
  <c r="I261" i="3" s="1"/>
  <c r="H262" i="3"/>
  <c r="I262" i="3" s="1"/>
  <c r="H263" i="3"/>
  <c r="I263" i="3" s="1"/>
  <c r="H264" i="3"/>
  <c r="I264" i="3" s="1"/>
  <c r="H265" i="3"/>
  <c r="I265" i="3" s="1"/>
  <c r="H6" i="3"/>
  <c r="I6" i="3" s="1"/>
  <c r="H7" i="3"/>
  <c r="I7" i="3" s="1"/>
  <c r="H8" i="3"/>
  <c r="I8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 s="1"/>
  <c r="H29" i="3"/>
  <c r="I29" i="3" s="1"/>
  <c r="H30" i="3"/>
  <c r="I30" i="3" s="1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49" i="3"/>
  <c r="I49" i="3" s="1"/>
  <c r="H50" i="3"/>
  <c r="I50" i="3" s="1"/>
  <c r="H51" i="3"/>
  <c r="I51" i="3" s="1"/>
  <c r="H52" i="3"/>
  <c r="I52" i="3" s="1"/>
  <c r="H53" i="3"/>
  <c r="I53" i="3" s="1"/>
  <c r="H54" i="3"/>
  <c r="I54" i="3" s="1"/>
  <c r="H55" i="3"/>
  <c r="I55" i="3" s="1"/>
  <c r="H56" i="3"/>
  <c r="I56" i="3" s="1"/>
  <c r="H57" i="3"/>
  <c r="I57" i="3" s="1"/>
  <c r="H58" i="3"/>
  <c r="I58" i="3" s="1"/>
  <c r="H59" i="3"/>
  <c r="I59" i="3" s="1"/>
  <c r="H60" i="3"/>
  <c r="I60" i="3" s="1"/>
  <c r="H61" i="3"/>
  <c r="I61" i="3" s="1"/>
  <c r="H62" i="3"/>
  <c r="I62" i="3" s="1"/>
  <c r="H63" i="3"/>
  <c r="I63" i="3" s="1"/>
  <c r="H64" i="3"/>
  <c r="I64" i="3" s="1"/>
  <c r="H65" i="3"/>
  <c r="I65" i="3" s="1"/>
  <c r="H66" i="3"/>
  <c r="I66" i="3" s="1"/>
  <c r="H67" i="3"/>
  <c r="I67" i="3" s="1"/>
  <c r="H68" i="3"/>
  <c r="I68" i="3" s="1"/>
  <c r="H69" i="3"/>
  <c r="I69" i="3" s="1"/>
  <c r="H70" i="3"/>
  <c r="I70" i="3" s="1"/>
  <c r="H71" i="3"/>
  <c r="I71" i="3" s="1"/>
  <c r="H72" i="3"/>
  <c r="I72" i="3" s="1"/>
  <c r="H73" i="3"/>
  <c r="I73" i="3" s="1"/>
  <c r="H74" i="3"/>
  <c r="I74" i="3" s="1"/>
  <c r="H75" i="3"/>
  <c r="I75" i="3" s="1"/>
  <c r="H76" i="3"/>
  <c r="I76" i="3" s="1"/>
  <c r="H77" i="3"/>
  <c r="I77" i="3" s="1"/>
  <c r="H78" i="3"/>
  <c r="I78" i="3" s="1"/>
  <c r="H79" i="3"/>
  <c r="I79" i="3" s="1"/>
  <c r="H80" i="3"/>
  <c r="I80" i="3" s="1"/>
  <c r="H81" i="3"/>
  <c r="I81" i="3" s="1"/>
  <c r="H82" i="3"/>
  <c r="I82" i="3" s="1"/>
  <c r="H83" i="3"/>
  <c r="I83" i="3" s="1"/>
  <c r="H84" i="3"/>
  <c r="I84" i="3" s="1"/>
  <c r="H85" i="3"/>
  <c r="I85" i="3" s="1"/>
  <c r="H86" i="3"/>
  <c r="I86" i="3" s="1"/>
  <c r="H87" i="3"/>
  <c r="I87" i="3" s="1"/>
  <c r="H88" i="3"/>
  <c r="I88" i="3" s="1"/>
  <c r="H89" i="3"/>
  <c r="I89" i="3" s="1"/>
  <c r="H90" i="3"/>
  <c r="I90" i="3" s="1"/>
  <c r="H91" i="3"/>
  <c r="I91" i="3" s="1"/>
  <c r="H92" i="3"/>
  <c r="I92" i="3" s="1"/>
  <c r="H93" i="3"/>
  <c r="I93" i="3" s="1"/>
  <c r="H94" i="3"/>
  <c r="I94" i="3" s="1"/>
  <c r="H95" i="3"/>
  <c r="I95" i="3" s="1"/>
  <c r="H96" i="3"/>
  <c r="I96" i="3" s="1"/>
  <c r="H97" i="3"/>
  <c r="I97" i="3" s="1"/>
  <c r="H98" i="3"/>
  <c r="I98" i="3" s="1"/>
  <c r="H99" i="3"/>
  <c r="I99" i="3" s="1"/>
  <c r="H100" i="3"/>
  <c r="I100" i="3" s="1"/>
  <c r="H101" i="3"/>
  <c r="I101" i="3" s="1"/>
  <c r="H102" i="3"/>
  <c r="I102" i="3" s="1"/>
  <c r="H103" i="3"/>
  <c r="I103" i="3" s="1"/>
  <c r="H104" i="3"/>
  <c r="I104" i="3" s="1"/>
  <c r="H105" i="3"/>
  <c r="I105" i="3" s="1"/>
  <c r="H106" i="3"/>
  <c r="I106" i="3" s="1"/>
  <c r="H107" i="3"/>
  <c r="I107" i="3" s="1"/>
  <c r="H108" i="3"/>
  <c r="I108" i="3" s="1"/>
  <c r="H109" i="3"/>
  <c r="I109" i="3" s="1"/>
  <c r="H110" i="3"/>
  <c r="I110" i="3" s="1"/>
  <c r="H111" i="3"/>
  <c r="I111" i="3" s="1"/>
  <c r="H112" i="3"/>
  <c r="I112" i="3" s="1"/>
  <c r="H113" i="3"/>
  <c r="I113" i="3" s="1"/>
  <c r="H114" i="3"/>
  <c r="I114" i="3" s="1"/>
  <c r="H115" i="3"/>
  <c r="I115" i="3" s="1"/>
  <c r="H116" i="3"/>
  <c r="I116" i="3" s="1"/>
  <c r="H117" i="3"/>
  <c r="I117" i="3" s="1"/>
  <c r="H118" i="3"/>
  <c r="I118" i="3" s="1"/>
  <c r="H119" i="3"/>
  <c r="I119" i="3" s="1"/>
  <c r="H120" i="3"/>
  <c r="I120" i="3" s="1"/>
  <c r="H121" i="3"/>
  <c r="I121" i="3" s="1"/>
  <c r="H122" i="3"/>
  <c r="I122" i="3" s="1"/>
  <c r="H123" i="3"/>
  <c r="I123" i="3" s="1"/>
  <c r="H124" i="3"/>
  <c r="I124" i="3" s="1"/>
  <c r="H125" i="3"/>
  <c r="I125" i="3" s="1"/>
  <c r="H126" i="3"/>
  <c r="I126" i="3" s="1"/>
  <c r="H127" i="3"/>
  <c r="I127" i="3" s="1"/>
  <c r="H128" i="3"/>
  <c r="I128" i="3" s="1"/>
  <c r="H129" i="3"/>
  <c r="I129" i="3" s="1"/>
  <c r="H130" i="3"/>
  <c r="I130" i="3" s="1"/>
  <c r="H131" i="3"/>
  <c r="I131" i="3" s="1"/>
  <c r="H132" i="3"/>
  <c r="I132" i="3" s="1"/>
  <c r="H133" i="3"/>
  <c r="I133" i="3" s="1"/>
  <c r="H135" i="3"/>
  <c r="I135" i="3" s="1"/>
  <c r="H136" i="3"/>
  <c r="I136" i="3" s="1"/>
  <c r="H137" i="3"/>
  <c r="I137" i="3" s="1"/>
  <c r="H138" i="3"/>
  <c r="I138" i="3" s="1"/>
  <c r="H139" i="3"/>
  <c r="I139" i="3" s="1"/>
  <c r="H140" i="3"/>
  <c r="I140" i="3" s="1"/>
  <c r="H141" i="3"/>
  <c r="I141" i="3" s="1"/>
  <c r="H142" i="3"/>
  <c r="I142" i="3" s="1"/>
  <c r="H143" i="3"/>
  <c r="I143" i="3" s="1"/>
  <c r="H144" i="3"/>
  <c r="I144" i="3" s="1"/>
  <c r="H145" i="3"/>
  <c r="I145" i="3" s="1"/>
  <c r="H146" i="3"/>
  <c r="I146" i="3" s="1"/>
  <c r="H147" i="3"/>
  <c r="I147" i="3" s="1"/>
  <c r="H148" i="3"/>
  <c r="I148" i="3" s="1"/>
  <c r="H149" i="3"/>
  <c r="I149" i="3" s="1"/>
  <c r="H150" i="3"/>
  <c r="I150" i="3" s="1"/>
  <c r="H151" i="3"/>
  <c r="I151" i="3" s="1"/>
  <c r="H152" i="3"/>
  <c r="I152" i="3" s="1"/>
  <c r="H153" i="3"/>
  <c r="I153" i="3" s="1"/>
  <c r="H154" i="3"/>
  <c r="I154" i="3" s="1"/>
  <c r="H155" i="3"/>
  <c r="I155" i="3" s="1"/>
  <c r="H156" i="3"/>
  <c r="I156" i="3" s="1"/>
  <c r="H157" i="3"/>
  <c r="I157" i="3" s="1"/>
  <c r="H158" i="3"/>
  <c r="I158" i="3" s="1"/>
  <c r="H159" i="3"/>
  <c r="I159" i="3" s="1"/>
  <c r="H160" i="3"/>
  <c r="I160" i="3" s="1"/>
  <c r="H161" i="3"/>
  <c r="I161" i="3" s="1"/>
  <c r="H162" i="3"/>
  <c r="I162" i="3" s="1"/>
  <c r="H163" i="3"/>
  <c r="I163" i="3" s="1"/>
  <c r="H164" i="3"/>
  <c r="I164" i="3" s="1"/>
  <c r="H165" i="3"/>
  <c r="I165" i="3" s="1"/>
  <c r="H166" i="3"/>
  <c r="I166" i="3" s="1"/>
  <c r="H167" i="3"/>
  <c r="I167" i="3" s="1"/>
  <c r="H168" i="3"/>
  <c r="I168" i="3" s="1"/>
  <c r="H169" i="3"/>
  <c r="I169" i="3" s="1"/>
  <c r="H170" i="3"/>
  <c r="I170" i="3" s="1"/>
  <c r="H171" i="3"/>
  <c r="I171" i="3" s="1"/>
  <c r="H172" i="3"/>
  <c r="I172" i="3" s="1"/>
  <c r="H173" i="3"/>
  <c r="I173" i="3" s="1"/>
  <c r="H174" i="3"/>
  <c r="I174" i="3" s="1"/>
  <c r="H175" i="3"/>
  <c r="I175" i="3" s="1"/>
  <c r="H176" i="3"/>
  <c r="I176" i="3" s="1"/>
  <c r="H177" i="3"/>
  <c r="I177" i="3" s="1"/>
  <c r="H178" i="3"/>
  <c r="I178" i="3" s="1"/>
  <c r="H179" i="3"/>
  <c r="I179" i="3" s="1"/>
  <c r="H180" i="3"/>
  <c r="I180" i="3" s="1"/>
  <c r="H181" i="3"/>
  <c r="I181" i="3" s="1"/>
  <c r="H182" i="3"/>
  <c r="I182" i="3" s="1"/>
  <c r="H183" i="3"/>
  <c r="I183" i="3" s="1"/>
  <c r="H184" i="3"/>
  <c r="I184" i="3" s="1"/>
  <c r="H185" i="3"/>
  <c r="I185" i="3" s="1"/>
  <c r="H186" i="3"/>
  <c r="I186" i="3" s="1"/>
  <c r="H187" i="3"/>
  <c r="I187" i="3" s="1"/>
  <c r="H188" i="3"/>
  <c r="I188" i="3" s="1"/>
  <c r="H189" i="3"/>
  <c r="I189" i="3" s="1"/>
  <c r="H190" i="3"/>
  <c r="I190" i="3" s="1"/>
  <c r="H191" i="3"/>
  <c r="I191" i="3" s="1"/>
  <c r="H192" i="3"/>
  <c r="I192" i="3" s="1"/>
  <c r="H193" i="3"/>
  <c r="I193" i="3" s="1"/>
  <c r="H194" i="3"/>
  <c r="I194" i="3" s="1"/>
  <c r="H195" i="3"/>
  <c r="I195" i="3" s="1"/>
  <c r="H196" i="3"/>
  <c r="I196" i="3" s="1"/>
  <c r="H197" i="3"/>
  <c r="I197" i="3" s="1"/>
  <c r="H198" i="3"/>
  <c r="I198" i="3" s="1"/>
  <c r="H199" i="3"/>
  <c r="I199" i="3" s="1"/>
  <c r="H200" i="3"/>
  <c r="I200" i="3" s="1"/>
  <c r="H201" i="3"/>
  <c r="I201" i="3" s="1"/>
  <c r="H202" i="3"/>
  <c r="I202" i="3" s="1"/>
  <c r="H203" i="3"/>
  <c r="I203" i="3" s="1"/>
  <c r="H204" i="3"/>
  <c r="I204" i="3" s="1"/>
  <c r="H205" i="3"/>
  <c r="I205" i="3" s="1"/>
  <c r="H206" i="3"/>
  <c r="I206" i="3" s="1"/>
  <c r="H207" i="3"/>
  <c r="I207" i="3" s="1"/>
  <c r="H208" i="3"/>
  <c r="I208" i="3" s="1"/>
  <c r="H209" i="3"/>
  <c r="I209" i="3" s="1"/>
  <c r="H210" i="3"/>
  <c r="I210" i="3" s="1"/>
  <c r="H211" i="3"/>
  <c r="I211" i="3" s="1"/>
  <c r="H212" i="3"/>
  <c r="I212" i="3" s="1"/>
  <c r="H213" i="3"/>
  <c r="I213" i="3" s="1"/>
  <c r="H214" i="3"/>
  <c r="I214" i="3" s="1"/>
  <c r="H215" i="3"/>
  <c r="I215" i="3" s="1"/>
  <c r="H216" i="3"/>
  <c r="I216" i="3" s="1"/>
  <c r="H217" i="3"/>
  <c r="I217" i="3" s="1"/>
  <c r="H218" i="3"/>
  <c r="I218" i="3" s="1"/>
  <c r="H219" i="3"/>
  <c r="I219" i="3" s="1"/>
  <c r="H220" i="3"/>
  <c r="I220" i="3" s="1"/>
  <c r="H221" i="3"/>
  <c r="I221" i="3" s="1"/>
  <c r="H222" i="3"/>
  <c r="I222" i="3" s="1"/>
  <c r="H223" i="3"/>
  <c r="I223" i="3" s="1"/>
  <c r="H224" i="3"/>
  <c r="I224" i="3" s="1"/>
  <c r="H225" i="3"/>
  <c r="I225" i="3" s="1"/>
  <c r="H226" i="3"/>
  <c r="I226" i="3" s="1"/>
  <c r="H227" i="3"/>
  <c r="I227" i="3" s="1"/>
  <c r="H228" i="3"/>
  <c r="I228" i="3" s="1"/>
  <c r="H229" i="3"/>
  <c r="I229" i="3" s="1"/>
  <c r="H230" i="3"/>
  <c r="I230" i="3" s="1"/>
  <c r="H231" i="3"/>
  <c r="I231" i="3" s="1"/>
  <c r="H232" i="3"/>
  <c r="I232" i="3" s="1"/>
  <c r="H233" i="3"/>
  <c r="I233" i="3" s="1"/>
  <c r="H234" i="3"/>
  <c r="I234" i="3" s="1"/>
  <c r="H235" i="3"/>
  <c r="I235" i="3" s="1"/>
  <c r="H236" i="3"/>
  <c r="I236" i="3" s="1"/>
  <c r="H237" i="3"/>
  <c r="I237" i="3" s="1"/>
  <c r="H238" i="3"/>
  <c r="I238" i="3" s="1"/>
  <c r="H239" i="3"/>
  <c r="I239" i="3" s="1"/>
  <c r="H240" i="3"/>
  <c r="I240" i="3" s="1"/>
  <c r="H241" i="3"/>
  <c r="I241" i="3" s="1"/>
  <c r="H242" i="3"/>
  <c r="I242" i="3" s="1"/>
  <c r="H243" i="3"/>
  <c r="I243" i="3" s="1"/>
  <c r="H5" i="3"/>
  <c r="I5" i="3" s="1"/>
  <c r="C40" i="4" l="1"/>
  <c r="J31" i="4"/>
  <c r="I31" i="4"/>
  <c r="J30" i="4"/>
  <c r="I30" i="4"/>
  <c r="J29" i="4"/>
  <c r="I29" i="4"/>
  <c r="J28" i="4"/>
  <c r="I28" i="4"/>
  <c r="J27" i="4"/>
  <c r="I27" i="4"/>
  <c r="J26" i="4"/>
  <c r="I26" i="4"/>
  <c r="G26" i="4"/>
  <c r="J25" i="4"/>
  <c r="I25" i="4"/>
  <c r="J24" i="4"/>
  <c r="J34" i="4" s="1"/>
  <c r="I24" i="4"/>
  <c r="C22" i="4"/>
  <c r="I35" i="4" s="1"/>
  <c r="G13" i="4"/>
</calcChain>
</file>

<file path=xl/sharedStrings.xml><?xml version="1.0" encoding="utf-8"?>
<sst xmlns="http://schemas.openxmlformats.org/spreadsheetml/2006/main" count="857" uniqueCount="467">
  <si>
    <t>ITEM</t>
  </si>
  <si>
    <t>DESCRIPCION DETALLADA FICHA TÉCNICA</t>
  </si>
  <si>
    <t>UNIDAD DE MEDIDA</t>
  </si>
  <si>
    <t>CANTIDADES</t>
  </si>
  <si>
    <t>VALOR CON IVA</t>
  </si>
  <si>
    <t>TERMINAL DE OJO ABIERTO N°10</t>
  </si>
  <si>
    <t>TERMINAL DE OJO ABIERTO N°12</t>
  </si>
  <si>
    <t>TERMINAL DE OJO ABIERTO N°14</t>
  </si>
  <si>
    <t>TERMINAL DE OJO CERRADO N°10</t>
  </si>
  <si>
    <t>TERMINAL DE OJO CERRADO N°12</t>
  </si>
  <si>
    <t>TERMINAL DE OJO CERRADO N°14</t>
  </si>
  <si>
    <t>Sensor De Movimiento Techo Infrarrojo 360 Grados</t>
  </si>
  <si>
    <t>TEE PVC PRESION X 1/2"</t>
  </si>
  <si>
    <t>Sifón Plástico Flexible Blanco 86Cm Lvp/Lvm</t>
  </si>
  <si>
    <t>BOTON DOBLE DESCARGA REDONDO</t>
  </si>
  <si>
    <t>BOTON SENCILLO DESCARGA REDONDO</t>
  </si>
  <si>
    <t>PLACA DE SUPERBOARD SIMPLE CIELO RASO 61X61</t>
  </si>
  <si>
    <t>CINTA MALLA  DRYWALL MULTIMARCA X90MTS</t>
  </si>
  <si>
    <t>CINTA PAPEL DRYWALL SELLAPANEL X75MTS</t>
  </si>
  <si>
    <t>Cinta Impermeable 1.5mm 10cmx10mts Foil Liso</t>
  </si>
  <si>
    <t>Cerradura De Leva Tubular 4 Piezas Caja De Herramientas</t>
  </si>
  <si>
    <t>BISAGRA OMEGA ZINCADA X 3"</t>
  </si>
  <si>
    <t>REMACHE POP X 1/4" X 1"</t>
  </si>
  <si>
    <t>REMACHE POP X 1/8" X 3/8"</t>
  </si>
  <si>
    <t>REMACHE POP X 1/8" X 1/4"</t>
  </si>
  <si>
    <t>CHAPA DE MUEBLE NIQUELADA 19*22 MM</t>
  </si>
  <si>
    <t>FOTOCELDA + BASE ENCENDIDO AUTOMÁTICO NOCHE 110V-220V</t>
  </si>
  <si>
    <t>PORTA CANDADO CROMADO REF 309CR</t>
  </si>
  <si>
    <t>Cinta Métrica Flexómetro 7 Metros Resistente Trabajo Pesado</t>
  </si>
  <si>
    <t>ACEITE PENETRANTE 3 EN 1 3OZ, 88,7ML</t>
  </si>
  <si>
    <t>ALMADANA DE 6 LIBRAS</t>
  </si>
  <si>
    <t>Llana Dentada 12x12  28x13cm Mango Madera</t>
  </si>
  <si>
    <t>Cinta Demarcación Negro - Amarilla Adhesiva 16m x 5 cm</t>
  </si>
  <si>
    <t xml:space="preserve">MATERIALES DE FERRETERIA </t>
  </si>
  <si>
    <r>
      <rPr>
        <b/>
        <sz val="10"/>
        <color rgb="FF000000"/>
        <rFont val="Aharoni"/>
        <charset val="177"/>
      </rPr>
      <t xml:space="preserve">OBJETO : </t>
    </r>
    <r>
      <rPr>
        <sz val="10"/>
        <color rgb="FF000000"/>
        <rFont val="Calibri Light"/>
        <family val="2"/>
      </rPr>
      <t xml:space="preserve">
Contratar suministros de materiales de ferretería y luminarias para el Centro de Procesos Industriales y de Construcción - Regional Caldas</t>
    </r>
  </si>
  <si>
    <t xml:space="preserve">VALOR SIN IVA </t>
  </si>
  <si>
    <t xml:space="preserve">VALOR IVA </t>
  </si>
  <si>
    <t>KIT MULTITOMA 4 SALIDAS + ADAPTADOR 3-A-2
+ CLAVIJA 3 SALIDAS 25cmx17cmx4 cm TRAFICO ALTO</t>
  </si>
  <si>
    <t>T8-18W 1600LM LUZ FRIA</t>
  </si>
  <si>
    <t xml:space="preserve">W38L2LPG 30x120 45W 7500LM LUZ FRIA </t>
  </si>
  <si>
    <t>T12-75W 2000LM LUZ FRIA</t>
  </si>
  <si>
    <t xml:space="preserve">PANEL LED 60x60 48W LUZ FRIA </t>
  </si>
  <si>
    <t>Tapa de interruptor</t>
  </si>
  <si>
    <t xml:space="preserve">Redondas 9W LUZ FRIA </t>
  </si>
  <si>
    <t xml:space="preserve">Redondas 18W LUZ FRIA </t>
  </si>
  <si>
    <t xml:space="preserve"> LED HIGH BAY DIM GC350-100W 5700LM LUZ BLANCA </t>
  </si>
  <si>
    <t>BLOQUE AZUL</t>
  </si>
  <si>
    <t>BLOQUE ROJO</t>
  </si>
  <si>
    <t>LUGAR</t>
  </si>
  <si>
    <t>LÁMPARA</t>
  </si>
  <si>
    <t>CANTIDAD</t>
  </si>
  <si>
    <t>TOTAL T12-75W = 1</t>
  </si>
  <si>
    <t>Almacén CPIC</t>
  </si>
  <si>
    <t>Pasillos</t>
  </si>
  <si>
    <t>TOTAL T8-18W = 38</t>
  </si>
  <si>
    <t>Baño de Hombres</t>
  </si>
  <si>
    <t>Baño de Mujer</t>
  </si>
  <si>
    <t>TOTAL 60x60 48W = 4</t>
  </si>
  <si>
    <t>Confección</t>
  </si>
  <si>
    <t>Redondas 9W = 1</t>
  </si>
  <si>
    <t>Enfermería</t>
  </si>
  <si>
    <t>Bienestar</t>
  </si>
  <si>
    <t>Maderas</t>
  </si>
  <si>
    <t xml:space="preserve">T12-75W 2000LM LUZ FRIA </t>
  </si>
  <si>
    <t>Sistemas 1</t>
  </si>
  <si>
    <t>Senova</t>
  </si>
  <si>
    <t>Apoyo 2</t>
  </si>
  <si>
    <t>Apoyo 3</t>
  </si>
  <si>
    <t>Mantenimiento</t>
  </si>
  <si>
    <t>Motos</t>
  </si>
  <si>
    <t>Energías Renovables</t>
  </si>
  <si>
    <t>Mecanizado</t>
  </si>
  <si>
    <t xml:space="preserve">T12-75W  2000LM LUZ FRIA </t>
  </si>
  <si>
    <t>BLOQUE COMPARTIDO</t>
  </si>
  <si>
    <t>Sistemas Integrados</t>
  </si>
  <si>
    <t>Sala de Instructores</t>
  </si>
  <si>
    <t>Autocad</t>
  </si>
  <si>
    <t>Pasillo de Instructores</t>
  </si>
  <si>
    <t>Administración Cafete</t>
  </si>
  <si>
    <t>Administración</t>
  </si>
  <si>
    <t>Apoyo 1</t>
  </si>
  <si>
    <t>TOTAL T8-59W = 4</t>
  </si>
  <si>
    <t>Metrología</t>
  </si>
  <si>
    <t>TOTAL 300 a 1200 45W = 1</t>
  </si>
  <si>
    <t>Diseño Metrología</t>
  </si>
  <si>
    <t>TOTAL T8-18w = 80</t>
  </si>
  <si>
    <t xml:space="preserve">RESUMEN </t>
  </si>
  <si>
    <t>TOTAL T8-58W = 4</t>
  </si>
  <si>
    <t>Biología Metrología</t>
  </si>
  <si>
    <t>TOTAL T12-75W = 9</t>
  </si>
  <si>
    <t>TOTAL T8-18W = 45</t>
  </si>
  <si>
    <t>TOTAL 60x60 48W = 3</t>
  </si>
  <si>
    <t>BLOQUE VERDE</t>
  </si>
  <si>
    <t>TOTAL CPIC</t>
  </si>
  <si>
    <t>TOTAL T8-18W = 172</t>
  </si>
  <si>
    <t>SENSORES MOVIMIENTO = 10</t>
  </si>
  <si>
    <t>Baño de Hombre</t>
  </si>
  <si>
    <t>TOTAL T8-58W = 13</t>
  </si>
  <si>
    <t>Automotriz</t>
  </si>
  <si>
    <t>TOTAL 60X60 48W = 7</t>
  </si>
  <si>
    <t>TOTAL T12-75W = 11</t>
  </si>
  <si>
    <t>Oficina Automotriz</t>
  </si>
  <si>
    <t>TOTAL T8-59W = 6</t>
  </si>
  <si>
    <t>TOTAL Sylvania = 8</t>
  </si>
  <si>
    <t xml:space="preserve">rectificación </t>
  </si>
  <si>
    <t>TOTAL 9W = 1</t>
  </si>
  <si>
    <t>Diesel</t>
  </si>
  <si>
    <t>TOTAL 18W = 4</t>
  </si>
  <si>
    <t>TOTAL T8-18W = 9</t>
  </si>
  <si>
    <t>TOTAL T8-59W = 2</t>
  </si>
  <si>
    <t>TOTAL T8-58W = 9</t>
  </si>
  <si>
    <t>TOTAL T12-75 = 1</t>
  </si>
  <si>
    <t>Sylvania = 8</t>
  </si>
  <si>
    <t>PULIDORA DE 4.1/2</t>
  </si>
  <si>
    <t xml:space="preserve">LLANA LISA DE ACERO INOXIDABLE </t>
  </si>
  <si>
    <t xml:space="preserve">ESPÁTULA 4" ACERO INOXIDABLE </t>
  </si>
  <si>
    <t>CABLE ENCAUCHETADO 3X10  POR 100 METROS</t>
  </si>
  <si>
    <t xml:space="preserve">PLACA DE YESO 1/2 ESTÁNDAR </t>
  </si>
  <si>
    <t>TORNILLO DE PLACA DOBLEHILO</t>
  </si>
  <si>
    <t xml:space="preserve">MANTO O TELA ASFÁLTICA 1MT DE ANCHO X20MT LARGO </t>
  </si>
  <si>
    <t xml:space="preserve">AMARRA TECHO TAPA PLASTICA X 100 UNIDADES </t>
  </si>
  <si>
    <t>DISCO CORTE DE METAL 4 1/2"</t>
  </si>
  <si>
    <t>DISCO DE PULIR 4 1/2 "</t>
  </si>
  <si>
    <t>CINTA TEFLÓN PTFE BÁSICA 3/4 PULGADA X 50 MTS.</t>
  </si>
  <si>
    <t>CINTA AISLANTE TEMFLEX 165 NEGRA 18MTS</t>
  </si>
  <si>
    <t xml:space="preserve">VÁLVULA DE SALIDA PARA SANITARIO DE UNA PIEZA DOBLE DESCARGA </t>
  </si>
  <si>
    <t>ALICATE DE ELECTRICISTA PRO 7"</t>
  </si>
  <si>
    <t>CINTA METRICA DE NYLON POR 25 MT</t>
  </si>
  <si>
    <t>ALICATE HOMBRESOLO MACHO  10"</t>
  </si>
  <si>
    <t>DOBLATUBO DOBLADOR DE TUBO CONDUIT 1/2 Y 3/4</t>
  </si>
  <si>
    <t>TEJA PERFIL 7 #6 183X92CM</t>
  </si>
  <si>
    <t>CINCEL FRÍO DE PUNTA FABRICADO EN ACERO AL CARBONO.</t>
  </si>
  <si>
    <t>BOMBA DE SUCCIÓN MANUAL PARA TRANSFERENCIA DE ACEITE, ETANOL, AGUA Y GASOLINA</t>
  </si>
  <si>
    <t>VENTOSA ALUMINIO 3 COPAS 100 KG X PAR</t>
  </si>
  <si>
    <t>PANEL LED CIRCULAR 24W LUZ BLANCA 6500K Ø29.5CM</t>
  </si>
  <si>
    <t>LÁMPARA EMERGENCIA LED 1.8W</t>
  </si>
  <si>
    <t>REFLECTOR LED 100W LUZ BLANCA IP65</t>
  </si>
  <si>
    <t>REFLECTOR LED 50W LUZ BLANCA 6500K</t>
  </si>
  <si>
    <t>MULTITOMA 8 TOMAS X 5M CON SUPRESOR DE PICOS</t>
  </si>
  <si>
    <t>CINTA SEÑALIZACIÓN 10CM X 500M</t>
  </si>
  <si>
    <t>SEÑALIZADOR VIAL TUBULAR BASE NARANJA</t>
  </si>
  <si>
    <t>TERMINAL OJO ABIERTO TIPO HORQUETA #12-10</t>
  </si>
  <si>
    <t>CLAVIJA MACHO CON POLO A TIERRA 15A</t>
  </si>
  <si>
    <t>CLAVIJA HEMBRA CON POLO A TIERRA 15A</t>
  </si>
  <si>
    <t>TAPA TOMA  BLANCA</t>
  </si>
  <si>
    <t xml:space="preserve">W38L2LPG 30X120 45W 7500LM LUZ FRIA </t>
  </si>
  <si>
    <t xml:space="preserve">PANEL LED 60X60 48W LUZ FRIA </t>
  </si>
  <si>
    <t>TAPA DE INTERRUPTOR</t>
  </si>
  <si>
    <t xml:space="preserve">REDONDAS 9W LUZ FRIA </t>
  </si>
  <si>
    <t xml:space="preserve">REDONDAS 18W LUZ FRIA </t>
  </si>
  <si>
    <t xml:space="preserve">Proyectó: </t>
  </si>
  <si>
    <t xml:space="preserve">Carlos Alberto Correa Florez - Funcionario CPIC </t>
  </si>
  <si>
    <t xml:space="preserve">V°B° y aprobación: </t>
  </si>
  <si>
    <t xml:space="preserve">Arq. Steven Gonzalez Zapata - Contratista. </t>
  </si>
  <si>
    <r>
      <rPr>
        <b/>
        <sz val="12"/>
        <color rgb="FF000000"/>
        <rFont val="Aharoni"/>
        <charset val="177"/>
      </rPr>
      <t>CENTRO DE PROCESOS INDUSTRIALES Y CONTRUCCIÓN [CPIC]</t>
    </r>
    <r>
      <rPr>
        <b/>
        <sz val="10"/>
        <color rgb="FF000000"/>
        <rFont val="Aharoni"/>
        <charset val="177"/>
      </rPr>
      <t xml:space="preserve">
</t>
    </r>
    <r>
      <rPr>
        <sz val="10"/>
        <color rgb="FF000000"/>
        <rFont val="Aharoni"/>
        <charset val="177"/>
      </rPr>
      <t xml:space="preserve">SENA - CALDAS </t>
    </r>
  </si>
  <si>
    <t>METRO</t>
  </si>
  <si>
    <t>CABLE ANTIFRAUDE Nº12 TRIFILAR</t>
  </si>
  <si>
    <t>PAQUETE</t>
  </si>
  <si>
    <t>UNIDAD</t>
  </si>
  <si>
    <t>ROLLO</t>
  </si>
  <si>
    <t>ALAMBRE Nº 12 COLORES VARIOS</t>
  </si>
  <si>
    <t>ALAMBRE Nº 10 COLORES VARIOS</t>
  </si>
  <si>
    <t>CABLE DUPLEX N° 14</t>
  </si>
  <si>
    <t>BREAKER BIPOLAR X 40 A</t>
  </si>
  <si>
    <t>BREAKER BIPOLAR X 60 A</t>
  </si>
  <si>
    <t>CONECTOR AUTODESFORRE</t>
  </si>
  <si>
    <t>TAPA CIEGA PLASTICA 2X4</t>
  </si>
  <si>
    <t>TAPA CIEGA PLASTICA REDONDA</t>
  </si>
  <si>
    <t>CAJA DE PASO 10X10</t>
  </si>
  <si>
    <t>CAJA PLASTICA 2X4</t>
  </si>
  <si>
    <t>CAJA PLASTICA REDONDA</t>
  </si>
  <si>
    <t>TAPA TOMA BLANCA</t>
  </si>
  <si>
    <t>TOMA CORRIENTE TRIFILAR  50 AMP - 250V DE INCRUSTAR</t>
  </si>
  <si>
    <t>CONECTOR PARA EMPALME ELECTRICO TIPO RESORTE Nº 12</t>
  </si>
  <si>
    <t>CONECTOR PARA EMPALME ELECTRICO TIPO RESORTE Nº 14</t>
  </si>
  <si>
    <t xml:space="preserve">CONECTOR PARA EMPALME ELECTRICO TIPO RESORTE Nº 16 </t>
  </si>
  <si>
    <t>BORNERA PARA EMPALME ELECTRICO Nº 12  EMPALME FAST</t>
  </si>
  <si>
    <t>BORNERA PARA EMPALME ELECTRICO Nº 14  EMPALME FAST</t>
  </si>
  <si>
    <t>BORNERA PARA EMPALME ELECTRICO Nº 16  EMPALME FAST</t>
  </si>
  <si>
    <t xml:space="preserve">CONECTOR CLAVIJA HEMBRA CON POLO TIERRA </t>
  </si>
  <si>
    <t xml:space="preserve">CONECTOR CLAVIJA MACHO TRIFASICO </t>
  </si>
  <si>
    <t xml:space="preserve">CONECTOR CLAVIJA HEMBRA TRIFASICO </t>
  </si>
  <si>
    <t xml:space="preserve">INTERRUPTOR DE INCRUSTAR SENCILLO </t>
  </si>
  <si>
    <t xml:space="preserve">INTERRUPTOR DE INCRUSTAR DOBLE </t>
  </si>
  <si>
    <t xml:space="preserve">INTERRUPTOR DE INCRUSTAR TRIPLE </t>
  </si>
  <si>
    <t xml:space="preserve">INTERRUPTOR SENCILLO DE SOBREPONER BLANCO </t>
  </si>
  <si>
    <t xml:space="preserve">INTERRUPTOR DOBLE DE SOBREPONER BLANCO </t>
  </si>
  <si>
    <t xml:space="preserve">CURVA EMT X 1/2" </t>
  </si>
  <si>
    <t xml:space="preserve">UNION EMT X1/2" </t>
  </si>
  <si>
    <t xml:space="preserve">TERMINAL EMT X 1/2" </t>
  </si>
  <si>
    <t xml:space="preserve">CURVA CONDUIT X 1/2" </t>
  </si>
  <si>
    <t xml:space="preserve">TERMINAL CONDUIT X 1/2" </t>
  </si>
  <si>
    <t xml:space="preserve">GRAPA ABRAZADERA METALICA SENCILLA X 1/2" </t>
  </si>
  <si>
    <t xml:space="preserve">CURVA EMT X 3/4" </t>
  </si>
  <si>
    <t xml:space="preserve">UNION EMT X 3/4" </t>
  </si>
  <si>
    <t xml:space="preserve">CONDULETA EMT X 3/4" </t>
  </si>
  <si>
    <t xml:space="preserve">TERMINAL EMT X 3/4" </t>
  </si>
  <si>
    <t xml:space="preserve">GRAPA ABRAZADERA METALICA SENCILLA X 3/4" </t>
  </si>
  <si>
    <t xml:space="preserve">TERMINAL DE PUNTA N°10 </t>
  </si>
  <si>
    <t xml:space="preserve">TERMINAL DE PUNTA N°12 </t>
  </si>
  <si>
    <t xml:space="preserve">TERMINAL DE PUNTA N°14 </t>
  </si>
  <si>
    <t>LUMINARIA TIPO PLAFON  X 18W</t>
  </si>
  <si>
    <t xml:space="preserve">LUMINARIA ANTIPOLVO 7,5X120 </t>
  </si>
  <si>
    <t xml:space="preserve">LUMINARIA LED COLGANTE X 150W </t>
  </si>
  <si>
    <t xml:space="preserve">TUBO LED PUNTA-PUNTA DE 120X24W </t>
  </si>
  <si>
    <t xml:space="preserve">TUBO LED PUNTA-PUNTA DE 60X14W </t>
  </si>
  <si>
    <t xml:space="preserve">PANEL LED CIRCULAR DE SOBREPONER X18W </t>
  </si>
  <si>
    <t xml:space="preserve">PANEL LED CIRCULAR DE INCRUSTAR X18W </t>
  </si>
  <si>
    <t xml:space="preserve">PANEL LED CUADRADO DE INCRUSTAR X18W </t>
  </si>
  <si>
    <t xml:space="preserve">LUMINARIA OJO DE BUEY LED GU10 </t>
  </si>
  <si>
    <t xml:space="preserve">BOMBILLO LED X9W </t>
  </si>
  <si>
    <t>Plafón Para Roseta  E27 Color Blanco</t>
  </si>
  <si>
    <t xml:space="preserve">ROMERAL BULTO X 25 KG </t>
  </si>
  <si>
    <t xml:space="preserve">CEMENTO GRIS BULTO X 50 Kg </t>
  </si>
  <si>
    <t xml:space="preserve">YESO EXTRA X 25 Kg </t>
  </si>
  <si>
    <t xml:space="preserve">RODILLO DE FELPA X9" </t>
  </si>
  <si>
    <t xml:space="preserve">RODILLO DE FELPA X5" </t>
  </si>
  <si>
    <t xml:space="preserve">RODILLO TEXTURIZADO X9" </t>
  </si>
  <si>
    <t xml:space="preserve">RODILLO TEXTURIZADO X5" </t>
  </si>
  <si>
    <t xml:space="preserve">KIT DESAGUE LAVAMANOS SIFON BOTELLA </t>
  </si>
  <si>
    <t xml:space="preserve">KIT DESAGUE LAVAPLATOS CANASTILLA CROMADA </t>
  </si>
  <si>
    <t xml:space="preserve">Grifería Lavamanos Sencilla Nogal </t>
  </si>
  <si>
    <t xml:space="preserve">Grifería para Lavamanos Institucional Push Mesa </t>
  </si>
  <si>
    <t xml:space="preserve">LLAVE TERMINAL CROMADA X 1/2" </t>
  </si>
  <si>
    <t xml:space="preserve">MANGUERA ACOPLE PLASTICO LAVAMANOS 1/2"X1/2"X 60CM </t>
  </si>
  <si>
    <t xml:space="preserve">CODO PVC 1/2" PRESION </t>
  </si>
  <si>
    <t xml:space="preserve">CODO PVC ROSCADO SOLDADO PRESION X 1/2" </t>
  </si>
  <si>
    <t xml:space="preserve">TAPON PVC ROSCADO PRESION X 1/2" </t>
  </si>
  <si>
    <t xml:space="preserve">TAPON PVC LISO PRESION X 1/2" </t>
  </si>
  <si>
    <t xml:space="preserve">ADAPTADOR PVC HEMBRA PRESION X 1/2" </t>
  </si>
  <si>
    <t xml:space="preserve">ADAPTADOR PVC MACHO PRESION X 1/2" </t>
  </si>
  <si>
    <t xml:space="preserve">SEMI CODO PVC PRESION X 1/2" </t>
  </si>
  <si>
    <t xml:space="preserve">VALVULA DE REGULACION PLASTICA UNA SALIDA X 1/2" </t>
  </si>
  <si>
    <t xml:space="preserve">VALVULA DE REGULACION PLASTICA DOS SALIDAS X 1/2" </t>
  </si>
  <si>
    <t xml:space="preserve">VALVULA DE BOLA PVC LISA SOLDABLE X 1/2" </t>
  </si>
  <si>
    <t xml:space="preserve">VALVULA DE BOLA PVC ROSCADA X 1/2" </t>
  </si>
  <si>
    <t xml:space="preserve">BOMBA TANQUE BAÑO FLUID MASTER Válvula De
Entrada 200A Hidrostática 7/8'' </t>
  </si>
  <si>
    <t xml:space="preserve">VALVULA DE LLENADO UNIVERSAL PLUS </t>
  </si>
  <si>
    <t xml:space="preserve">VALVULA DE LLENADO DOBLE DESCARGA </t>
  </si>
  <si>
    <t xml:space="preserve">BUJE DESAGUE LAVAPLATOS X 2" </t>
  </si>
  <si>
    <t xml:space="preserve">BUJE DESAGUE LAVAPLATOS X 1 1/2" </t>
  </si>
  <si>
    <t xml:space="preserve">EMPAQUES PARA LLAVE TERMINAL </t>
  </si>
  <si>
    <t xml:space="preserve">BRIDA X 3" </t>
  </si>
  <si>
    <t xml:space="preserve">BRIDA X 4" </t>
  </si>
  <si>
    <t xml:space="preserve">LAMINA DE ICOPOR TEXTURIZADO CIELO RASO 61X122 </t>
  </si>
  <si>
    <t xml:space="preserve">PARAL DE 2 1/2" X 2,44 MTS </t>
  </si>
  <si>
    <t xml:space="preserve">CANAL DE 2 5/8" X 2,44 MTS </t>
  </si>
  <si>
    <t xml:space="preserve">PARAL DE 3 1/2" X 2,44 MTS </t>
  </si>
  <si>
    <t xml:space="preserve">CANAL DE 3 5/8" X 2,44 MTS </t>
  </si>
  <si>
    <t xml:space="preserve">TOPE PUERTA RESORTADO X 3" </t>
  </si>
  <si>
    <t xml:space="preserve">CHAZO PLASTICO X 1/4" </t>
  </si>
  <si>
    <t xml:space="preserve">CHAZO PLASTICO X 5/16" </t>
  </si>
  <si>
    <t>CHAZO PUNTILLA X 1/4"</t>
  </si>
  <si>
    <t xml:space="preserve">TORNILLO AUTOPERFORANTE CABEZA LENTEJA 8 X 1/2" </t>
  </si>
  <si>
    <t xml:space="preserve">TORNILLO LAMINA PUNTA AGUJA CABEZA LENTEJA 8 X 1/2" </t>
  </si>
  <si>
    <t xml:space="preserve">CORREDERA TELESCOPICA  X 35CM  </t>
  </si>
  <si>
    <t xml:space="preserve">CORREDERA TELESCOPICA  X 40CM  </t>
  </si>
  <si>
    <t xml:space="preserve">CIERRE MEDIA LUNA CAFE PARA VENTANA CORREDIZA </t>
  </si>
  <si>
    <t xml:space="preserve">PALA REDONDA Nº2 CON CABO </t>
  </si>
  <si>
    <t xml:space="preserve">ESCUADRA DE CARPINTERO 8X12" </t>
  </si>
  <si>
    <t xml:space="preserve">BROCA DE TUNGSTENO X 1/2" </t>
  </si>
  <si>
    <t xml:space="preserve">BROCA DE TUNGSTENO X 3/8" </t>
  </si>
  <si>
    <t xml:space="preserve">BROCA DE TUNGSTENO X 1/4" </t>
  </si>
  <si>
    <t xml:space="preserve">ACEITERA X 500 ML </t>
  </si>
  <si>
    <t>TERMOENCOGIBLE Nº3</t>
  </si>
  <si>
    <t>TERMOENCOGIBLE Nº5</t>
  </si>
  <si>
    <t>TERMOENCOGIBLE Nº6</t>
  </si>
  <si>
    <t>TERMOENCOGIBLE Nº8</t>
  </si>
  <si>
    <t>Tomacorriente Macho 15a 125v Antiflama Polo aTierra</t>
  </si>
  <si>
    <t xml:space="preserve">AMARRA PLASTICA 15CMX3.5MM  BLANCA  X100 </t>
  </si>
  <si>
    <t xml:space="preserve">AMARRA PLASTICA 15CMX3.5MM  NEGRA  X100 </t>
  </si>
  <si>
    <t xml:space="preserve">AMARRA PLASTICA 20CMX3.5MM  NEGRA   X100 </t>
  </si>
  <si>
    <t xml:space="preserve">AMARRA PLASTICA 20CMX3.5MM  BLANCA  X100 </t>
  </si>
  <si>
    <t xml:space="preserve">AMARRA PLASTICA 25CMX3.5MM  BLANCA  X100 </t>
  </si>
  <si>
    <t xml:space="preserve">AMARRA PLASTICA 25CMX3.5MM  NEGRA  X100 </t>
  </si>
  <si>
    <t>CUÑETE</t>
  </si>
  <si>
    <t>GALON</t>
  </si>
  <si>
    <t>MASTIC ESTUCO PLASTICO</t>
  </si>
  <si>
    <t>BULTO</t>
  </si>
  <si>
    <t>CAJA</t>
  </si>
  <si>
    <t>CERAMICA ENCHAPE BLANCO ANTIDESLIZANTE PISO 45CMX45CM</t>
  </si>
  <si>
    <t xml:space="preserve">PINTURA EN ACEITE VERDE  </t>
  </si>
  <si>
    <t xml:space="preserve">PINTURA EN ACEITE 3 EN 1 GRIS  </t>
  </si>
  <si>
    <t xml:space="preserve">PINTURA EN ACEITE 3 EN 1 BLANCA  </t>
  </si>
  <si>
    <t xml:space="preserve">PINTURA EN ACEITE 3 EN 1 NEGRA  </t>
  </si>
  <si>
    <t xml:space="preserve">PINTURA ANOLOG CHAMPAÑA SUPER LAVABLE  </t>
  </si>
  <si>
    <t xml:space="preserve">PINTURA TRAFICO PESADO AMARILLA  </t>
  </si>
  <si>
    <t xml:space="preserve">PINTURA TRAFICO PESADO BLANCA  </t>
  </si>
  <si>
    <t xml:space="preserve">THINER  </t>
  </si>
  <si>
    <t>Pegante Original Soldadura En Frio Epoxico Transparente</t>
  </si>
  <si>
    <t>KIT DE EMPAQUES PARA LLAVE PUSH</t>
  </si>
  <si>
    <t>Cerrojo Doble Niquelado Llave Multipunto</t>
  </si>
  <si>
    <t>LIBRA</t>
  </si>
  <si>
    <t>CHAZO TIPO MARIPOSA X 1/4"</t>
  </si>
  <si>
    <t xml:space="preserve">SOLDADURA ELECTRICA 6013 X 3/32" </t>
  </si>
  <si>
    <t xml:space="preserve">SOLDADURA ELECTRICA 6013 X 1/8 " </t>
  </si>
  <si>
    <t xml:space="preserve">SOLDADURA ELECTRICA 6011 X 3/32" </t>
  </si>
  <si>
    <t xml:space="preserve">SOLDADURA ELECTRICA 6011 X 1/8" </t>
  </si>
  <si>
    <t>ANGULO DE 1/2" X 3/16" METROS X 6 M</t>
  </si>
  <si>
    <t>ARANDELAS PLANAS DE 1/8"</t>
  </si>
  <si>
    <t>ARANDELAS PLANAS DE 1/4"</t>
  </si>
  <si>
    <t>ESCUADRA ACERO GALVANIZADO 1" X 5/8"</t>
  </si>
  <si>
    <t>BREAKER SENCILLO X 40 A</t>
  </si>
  <si>
    <t>BREAKER SENCILLO X 30 A</t>
  </si>
  <si>
    <t>BREAKER SENCILLO X 20 A</t>
  </si>
  <si>
    <t xml:space="preserve">CABLE DUPLEX N° 12 </t>
  </si>
  <si>
    <t xml:space="preserve"> </t>
  </si>
  <si>
    <t>TUBO EMT X 1/2" X 3 METROS</t>
  </si>
  <si>
    <t>TUBO EMT X 3/4"X 3 METROS</t>
  </si>
  <si>
    <t>Pintura para Interior Tipo 2 Blanco X 5 GAL.</t>
  </si>
  <si>
    <t>Pintura Koraza Blanco Exterior X 5 GAL</t>
  </si>
  <si>
    <t xml:space="preserve">PEGANTE PARA CERAMICA PEGA PERFECTO X 25Kg </t>
  </si>
  <si>
    <t xml:space="preserve">LLAVE DESTAPA CUÑETE </t>
  </si>
  <si>
    <t xml:space="preserve">LIJA AGUA Nº 150 </t>
  </si>
  <si>
    <t xml:space="preserve">LIJA AGUA Nº 120 </t>
  </si>
  <si>
    <t>SOLDADURA PVC PEGA EN HUMEDO X 1/4 DE GALON</t>
  </si>
  <si>
    <t>LIMPIADOR PVC GERFOR X 1/4 DE GALON</t>
  </si>
  <si>
    <t>TARRO</t>
  </si>
  <si>
    <t>KIT</t>
  </si>
  <si>
    <t>JUEGO</t>
  </si>
  <si>
    <t xml:space="preserve">MANGUERA ACOPLE PLASTICO LAVAPLATOS 1/2"X1/2"X 60 CM </t>
  </si>
  <si>
    <t>TUBO</t>
  </si>
  <si>
    <t xml:space="preserve">CERROJO LLAVE CROMO MATE  </t>
  </si>
  <si>
    <t>PALUSTRE DE 8 PLG</t>
  </si>
  <si>
    <t>PALUSTRE  DE 7 PLG</t>
  </si>
  <si>
    <t xml:space="preserve">PALUSTRE DE 5 PLG </t>
  </si>
  <si>
    <r>
      <t>PERFIL DE 4"X 1/2" CALIBRE 14</t>
    </r>
    <r>
      <rPr>
        <sz val="9"/>
        <color rgb="FFFF0000"/>
        <rFont val="Calibri Light"/>
        <family val="2"/>
      </rPr>
      <t>V</t>
    </r>
    <r>
      <rPr>
        <sz val="9"/>
        <color rgb="FF000000"/>
        <rFont val="Calibri Light"/>
        <family val="2"/>
      </rPr>
      <t xml:space="preserve"> X 6 M</t>
    </r>
  </si>
  <si>
    <t>LAMINA</t>
  </si>
  <si>
    <t>KILO</t>
  </si>
  <si>
    <t>ALAMBRE GALVANIZADO CALIBRE 10</t>
  </si>
  <si>
    <t>PUNTA ESTRÍA #2 ANTIDESLIZANTE</t>
  </si>
  <si>
    <t xml:space="preserve">TORNILLO DRYWALL 1,1/4  #6MM </t>
  </si>
  <si>
    <t>BROCA SDS PLUS 1/4</t>
  </si>
  <si>
    <t>BROCA SDS PLUS 3/8</t>
  </si>
  <si>
    <t xml:space="preserve">ADHESIVO PARA PEGAR CONCRETO FRESCO CON ENDURECIDO TIPO SIKADUR32 PRIMER N  DE 3KG. </t>
  </si>
  <si>
    <t xml:space="preserve">TOMA CORRIENTE DOBLE  BLANCO 15 A DE INCRRUSTAR CON POLO A TIERRA </t>
  </si>
  <si>
    <t xml:space="preserve">TOMA CORRIENTE ESPECIAL GFCI INCRUSTAR </t>
  </si>
  <si>
    <t>CONDULETA EMT X1/2"</t>
  </si>
  <si>
    <t>LLAVE CUELLO CISNE SENCILLA DE 1/2"</t>
  </si>
  <si>
    <t>TUBO PVC PRESION X6MTS 500 PSI DE 1"</t>
  </si>
  <si>
    <t>TUBO PVC PRESION X6MTS 500 PSI DE 1 1/2"</t>
  </si>
  <si>
    <t xml:space="preserve">REDUCTOR DE 3/4" A 1/2" DE PVC </t>
  </si>
  <si>
    <t>SILICONA ANTIHONGO TRANSPARENTE X 280 ML</t>
  </si>
  <si>
    <t xml:space="preserve">PINTURA IMPERMEABILIZANTE  BAÑOS-PAREDES- FACHADAS - GRIS </t>
  </si>
  <si>
    <t xml:space="preserve">CHAPA CERRADURA  DE SOBREPONER  IZQ CON CUATRO LLAVES </t>
  </si>
  <si>
    <t xml:space="preserve">CHAPA CERRADURA  DE SOBREPONER DER ON CUATRO LLAVES </t>
  </si>
  <si>
    <t xml:space="preserve">PUNTILLA ACERO CONCRETO ESTRIADA  X 1" CON CABEZA </t>
  </si>
  <si>
    <t xml:space="preserve">UNIDAD </t>
  </si>
  <si>
    <t xml:space="preserve">HOJA PARA SEGUETA METÁLICA 12" 24 DIENTES </t>
  </si>
  <si>
    <t xml:space="preserve">TALADRO ½ PULGADA PERCUTOR 20V BRUSHLESS + SET 100 PIEZAS AMARILLO CON NEGRO </t>
  </si>
  <si>
    <t>CANALETA PISO 16X65X2000MM CON ADHESIVO</t>
  </si>
  <si>
    <t xml:space="preserve">SILICONA MULTIUSO UNIVERSAL ANTIHONGO 280 ML BLANCA </t>
  </si>
  <si>
    <t>CERRADURA MANIJA DE ENTRADA</t>
  </si>
  <si>
    <t>CERRADURA PALANCA REDONDA ALCOBA NIQUEL</t>
  </si>
  <si>
    <t xml:space="preserve">PUNTILLA DE HIERRO X 2 1/2" CON CABEZA </t>
  </si>
  <si>
    <t xml:space="preserve">PUNTILLA DE HIERROX 2" CON CABEZA </t>
  </si>
  <si>
    <t xml:space="preserve">PUNTILLA DE HIERRO X 1 1/2" CON CABEZA </t>
  </si>
  <si>
    <t xml:space="preserve">PUNTILLA ACERO CONCRETO ESTRIADAX 1 1/2" CON CABEZA </t>
  </si>
  <si>
    <t xml:space="preserve">PUNTILLA ACERO CONCRETO ESTRIADA X 2" CON CABEZA </t>
  </si>
  <si>
    <r>
      <t xml:space="preserve">CABLE ENCAUCHETADO 3X12 </t>
    </r>
    <r>
      <rPr>
        <sz val="9"/>
        <color theme="1"/>
        <rFont val="Calibri Light"/>
        <family val="2"/>
      </rPr>
      <t xml:space="preserve">AWG </t>
    </r>
    <r>
      <rPr>
        <sz val="9"/>
        <color rgb="FF000000"/>
        <rFont val="Calibri Light"/>
        <family val="2"/>
      </rPr>
      <t>100% COBRE</t>
    </r>
  </si>
  <si>
    <r>
      <t xml:space="preserve">PLACA DE FIBROCENTO 8 MM </t>
    </r>
    <r>
      <rPr>
        <sz val="9"/>
        <color theme="1"/>
        <rFont val="Calibri Light"/>
        <family val="2"/>
      </rPr>
      <t>DE 1,22 X 2,44 M</t>
    </r>
  </si>
  <si>
    <t>ALAMBRE NEGRO RECOCIDO CALIBRE 17</t>
  </si>
  <si>
    <t xml:space="preserve">ALAMBRE GALVANIZADO CALIBRE 10 </t>
  </si>
  <si>
    <t xml:space="preserve"> CAJA DE 6 CIRCUITOS MONOFASICA ENCHUFABLE</t>
  </si>
  <si>
    <t xml:space="preserve"> CAJA DE 6 CIRCUITOS BIFASICA ENCHUFABLE</t>
  </si>
  <si>
    <t>BATERIAS  RECARGABLES AA - 3000 mAh</t>
  </si>
  <si>
    <t>BATERIAS  RECARGABLES AAA - 1200 mAh</t>
  </si>
  <si>
    <t>PAR</t>
  </si>
  <si>
    <t>UND</t>
  </si>
  <si>
    <t>SET</t>
  </si>
  <si>
    <t>CAJA X 3</t>
  </si>
  <si>
    <t xml:space="preserve">CABLE HDMI 5M </t>
  </si>
  <si>
    <t xml:space="preserve">CALIBRADOR PIE DE REY ANALOGO 0-150 MM </t>
  </si>
  <si>
    <t xml:space="preserve">LLANAS MANGO DE MADERA PARA ESTUCAR </t>
  </si>
  <si>
    <t xml:space="preserve">FLEXOMETRO DE 5M </t>
  </si>
  <si>
    <t xml:space="preserve">DESTORNILLADOR DE PHILIPS DE 8" #2 LONG. 150MM </t>
  </si>
  <si>
    <t xml:space="preserve">PERILLERO DE PHILIPS LONG. 150MM </t>
  </si>
  <si>
    <t xml:space="preserve">DESTORNILLADOR DE PALA LONG. 200MM X 8MM </t>
  </si>
  <si>
    <t>PERILLERO DE PALA LONG 150MMX 3,2 MM</t>
  </si>
  <si>
    <t xml:space="preserve">SACAPINES CABEZA INTERCAMBIABLE </t>
  </si>
  <si>
    <t xml:space="preserve">TIJERA CORTE DE LAMINA TIPO AVIADOR CORTE IZQUIERDA </t>
  </si>
  <si>
    <t xml:space="preserve">TIJERA CORTE DE LAMINA TIPO AVIADOR CORTE DERECHA </t>
  </si>
  <si>
    <t xml:space="preserve">REGLA PARA DIBUJO - ESCALIMETRO - 50CM </t>
  </si>
  <si>
    <t>LIMA PLANA MUSA 10"</t>
  </si>
  <si>
    <t>LIMA PLANA BASTARDA 10"</t>
  </si>
  <si>
    <t>DISCO CORTE METAL 4 1/2"</t>
  </si>
  <si>
    <t xml:space="preserve">JUEGO COPAS DE SIERRA COPA DE CARBURO DE 16MM A 53MM </t>
  </si>
  <si>
    <t xml:space="preserve">BROCA METAL (MM) 2MM </t>
  </si>
  <si>
    <t xml:space="preserve">BROCA METAL (MM) 2,5 MM </t>
  </si>
  <si>
    <t xml:space="preserve">BROCA METAL (MM) 3MM </t>
  </si>
  <si>
    <t xml:space="preserve">BROCA METAL (MM) 3,50 M </t>
  </si>
  <si>
    <t xml:space="preserve">BROCA METAL (MM) 4MM </t>
  </si>
  <si>
    <t xml:space="preserve">BROCA METAL (MM) 4,5 MM </t>
  </si>
  <si>
    <t xml:space="preserve">BROCA METAL (MM)5MM </t>
  </si>
  <si>
    <t xml:space="preserve">BROCA METAL (MM) 5,50 MM </t>
  </si>
  <si>
    <t xml:space="preserve">BROCA METAL (MM) 6MM </t>
  </si>
  <si>
    <t xml:space="preserve">BROCA METAL (MM) 6,50 MM </t>
  </si>
  <si>
    <t xml:space="preserve">BROCA METAL (MM)7MM </t>
  </si>
  <si>
    <t xml:space="preserve">BROCA METAL (MM) 8MM </t>
  </si>
  <si>
    <t xml:space="preserve">BROCA METAL (MM)10 MM </t>
  </si>
  <si>
    <t xml:space="preserve">BROCA METAL (MM) 10,50 MM </t>
  </si>
  <si>
    <t xml:space="preserve">BROCA METAL (PULGADAS)3/8" </t>
  </si>
  <si>
    <t>BROCA METAL (PULGADAS)1/8"</t>
  </si>
  <si>
    <t>BROCA METAL (PULGADAS)1/16"</t>
  </si>
  <si>
    <t>BROCA METAL (PULGADAS)1/4"</t>
  </si>
  <si>
    <t>BROCA METAL (PULGADAS)3/16"</t>
  </si>
  <si>
    <t xml:space="preserve">FRESAS (MM) 5MM </t>
  </si>
  <si>
    <t xml:space="preserve">FRESAS (MM) 6MM </t>
  </si>
  <si>
    <t xml:space="preserve">FRESAS (MM) 7MM </t>
  </si>
  <si>
    <t xml:space="preserve">FRESAS (MM) 8MM </t>
  </si>
  <si>
    <t xml:space="preserve">FRESAS (MM) 9MM </t>
  </si>
  <si>
    <t xml:space="preserve">FRESAS (MM) 10MM </t>
  </si>
  <si>
    <t xml:space="preserve">FRESAS (MM)11MM </t>
  </si>
  <si>
    <t xml:space="preserve">FRESAS (MM)12MM </t>
  </si>
  <si>
    <t xml:space="preserve">FRESAS (MM)15MM </t>
  </si>
  <si>
    <t xml:space="preserve">FRESAS (MM)16MM </t>
  </si>
  <si>
    <t xml:space="preserve">FRESAS (MM)17MM </t>
  </si>
  <si>
    <t xml:space="preserve">FRESAS (MM)18MM </t>
  </si>
  <si>
    <t xml:space="preserve">FRESAS (MM)19MM </t>
  </si>
  <si>
    <t xml:space="preserve">FRESAS (MM)20MM </t>
  </si>
  <si>
    <t xml:space="preserve">FRESAS (MM)21MM </t>
  </si>
  <si>
    <t xml:space="preserve">FRESAS (MM)22MM </t>
  </si>
  <si>
    <t xml:space="preserve">FRESAS (MM)23MM </t>
  </si>
  <si>
    <t xml:space="preserve">FRESAS (MM)24MM </t>
  </si>
  <si>
    <t xml:space="preserve">FRESAS (MM)25MM </t>
  </si>
  <si>
    <t>FRESAS (PULGADAS) 1,2"</t>
  </si>
  <si>
    <t>FRESAS (PULGADAS) 1,4"</t>
  </si>
  <si>
    <t>FRESAS (PULGADAS) 3,16"</t>
  </si>
  <si>
    <t>FRESAS (PULGADAS) 1"</t>
  </si>
  <si>
    <t>FRESAS (PULGADAS) 5,32"</t>
  </si>
  <si>
    <t>FRESAS (PULGADAS) 9,16"</t>
  </si>
  <si>
    <t>FRESAS (PULGADAS) 3,8"</t>
  </si>
  <si>
    <t>FRESAS (PULGADAS) 1,8"</t>
  </si>
  <si>
    <t>FRESAS (PULGADAS) 5,16"</t>
  </si>
  <si>
    <t>FRESAS (PULGADAS) 7,16"</t>
  </si>
  <si>
    <t>FRESAS (PULGADAS) 3,4"</t>
  </si>
  <si>
    <t>FRESAS (PULGADAS) 5,8"</t>
  </si>
  <si>
    <t xml:space="preserve">MACHUELOS  NC M3 X 0,50 </t>
  </si>
  <si>
    <t>MACHUELOS  NC M4 X 0,70</t>
  </si>
  <si>
    <t>MACHUELOS  NC M5 X 0,80</t>
  </si>
  <si>
    <t xml:space="preserve">MACHUELOS  NC M6 X 1 </t>
  </si>
  <si>
    <t xml:space="preserve">MACHUELOS  NC M7 X 1 </t>
  </si>
  <si>
    <t>MACHUELOS  NC M12 X 1,50</t>
  </si>
  <si>
    <t xml:space="preserve">MACHUELOS  NC M12 X 1,25 </t>
  </si>
  <si>
    <t xml:space="preserve">MACHUELOS  NC M10 X 1,25 </t>
  </si>
  <si>
    <t xml:space="preserve">MACHUELOS  NC M14 X 1,50 </t>
  </si>
  <si>
    <t>MACHUELOS  NC 7/16"</t>
  </si>
  <si>
    <t>MACHUELOS  NC 3/4"</t>
  </si>
  <si>
    <t>MACHUELOS  NC 7/8"</t>
  </si>
  <si>
    <t>MACHUELOS  NC 5/8"</t>
  </si>
  <si>
    <t xml:space="preserve">MACHUELOS NF 7/8" x 14 </t>
  </si>
  <si>
    <t xml:space="preserve">MACHUELOS NF 3/4" x 16 </t>
  </si>
  <si>
    <t xml:space="preserve">MACHUELOS NF5/8" x 18 </t>
  </si>
  <si>
    <t xml:space="preserve">MACHUELOS NF9/16" x 18 </t>
  </si>
  <si>
    <t>MACHUELOS NF1" x 12</t>
  </si>
  <si>
    <t>MACHUELOS NF1" x 14</t>
  </si>
  <si>
    <t>MACHUELOS NF1/8" x 44</t>
  </si>
  <si>
    <t>MACHUELOS NF5/32" x 36</t>
  </si>
  <si>
    <t>MACHUELOS NF3/8" x 24</t>
  </si>
  <si>
    <t>MACHUELOS NF1/2" x 20</t>
  </si>
  <si>
    <t>TERRAJAS M2 x 0,25</t>
  </si>
  <si>
    <t>TERRAJAS M2,5 x 0,35</t>
  </si>
  <si>
    <t>TERRAJAS M3 x 0,35</t>
  </si>
  <si>
    <t>TERRAJAS M4 x 0,50</t>
  </si>
  <si>
    <t>TERRAJAS M5 x 0,50</t>
  </si>
  <si>
    <t>TERRAJAS M6 x 0,50</t>
  </si>
  <si>
    <t>TERRAJAS M7 x 0,75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</si>
</sst>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2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Aharoni"/>
      <charset val="177"/>
    </font>
    <font>
      <b/>
      <sz val="10"/>
      <color rgb="FF000000"/>
      <name val="Aharoni"/>
      <charset val="177"/>
    </font>
    <font>
      <sz val="9"/>
      <name val="Calibri Light"/>
      <family val="2"/>
    </font>
    <font>
      <sz val="10"/>
      <color rgb="FF000000"/>
      <name val="Calibri Light"/>
      <family val="2"/>
    </font>
    <font>
      <sz val="11"/>
      <name val="Calibri Light"/>
      <family val="2"/>
    </font>
    <font>
      <b/>
      <sz val="9"/>
      <name val="Calibri Light"/>
      <family val="2"/>
    </font>
    <font>
      <sz val="10"/>
      <color rgb="FF000000"/>
      <name val="Calibri Light"/>
      <family val="2"/>
      <charset val="177"/>
    </font>
    <font>
      <b/>
      <sz val="12"/>
      <color rgb="FF000000"/>
      <name val="Aharoni"/>
      <charset val="177"/>
    </font>
    <font>
      <sz val="11"/>
      <color rgb="FF000000"/>
      <name val="Calibri"/>
      <family val="2"/>
    </font>
    <font>
      <b/>
      <sz val="12"/>
      <color rgb="FF000000"/>
      <name val="Arial Black"/>
      <family val="2"/>
    </font>
    <font>
      <sz val="12"/>
      <color rgb="FF000000"/>
      <name val="Arial Black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9"/>
      <color rgb="FF000000"/>
      <name val="Calibri Light"/>
      <family val="2"/>
    </font>
    <font>
      <sz val="9"/>
      <color theme="1"/>
      <name val="Calibri Light"/>
      <family val="2"/>
    </font>
    <font>
      <b/>
      <sz val="10"/>
      <color rgb="FF000000"/>
      <name val="Times New Roman"/>
      <family val="1"/>
    </font>
    <font>
      <sz val="10"/>
      <color rgb="FF000000"/>
      <name val="Abadi"/>
      <family val="2"/>
    </font>
    <font>
      <b/>
      <sz val="10"/>
      <color rgb="FF000000"/>
      <name val="Abadi"/>
      <family val="2"/>
    </font>
    <font>
      <b/>
      <sz val="10"/>
      <color rgb="FFFF0000"/>
      <name val="Times New Roman"/>
      <family val="1"/>
    </font>
    <font>
      <sz val="9"/>
      <color rgb="FFFF0000"/>
      <name val="Calibri Light"/>
      <family val="2"/>
    </font>
  </fonts>
  <fills count="3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1B2E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DBEAF7"/>
        <bgColor rgb="FF000000"/>
      </patternFill>
    </fill>
    <fill>
      <patternFill patternType="solid">
        <fgColor rgb="FFD4ACAC"/>
        <bgColor rgb="FF000000"/>
      </patternFill>
    </fill>
    <fill>
      <patternFill patternType="solid">
        <fgColor rgb="FFE3B6AF"/>
        <bgColor indexed="64"/>
      </patternFill>
    </fill>
    <fill>
      <patternFill patternType="solid">
        <fgColor rgb="FFD4DAE4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rgb="FFD1B2E8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-0.249977111117893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CE2D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EFD7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00FF"/>
        <bgColor rgb="FF000000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27">
    <xf numFmtId="0" fontId="0" fillId="0" borderId="0" xfId="0" applyAlignment="1">
      <alignment horizontal="left" vertical="top"/>
    </xf>
    <xf numFmtId="0" fontId="10" fillId="0" borderId="0" xfId="2"/>
    <xf numFmtId="0" fontId="10" fillId="0" borderId="0" xfId="2" applyAlignment="1">
      <alignment horizontal="center"/>
    </xf>
    <xf numFmtId="0" fontId="13" fillId="0" borderId="11" xfId="2" applyFont="1" applyBorder="1" applyAlignment="1">
      <alignment horizontal="center"/>
    </xf>
    <xf numFmtId="0" fontId="13" fillId="0" borderId="12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13" fillId="18" borderId="7" xfId="2" applyFont="1" applyFill="1" applyBorder="1"/>
    <xf numFmtId="0" fontId="10" fillId="19" borderId="14" xfId="2" applyFill="1" applyBorder="1" applyAlignment="1">
      <alignment horizontal="center"/>
    </xf>
    <xf numFmtId="0" fontId="10" fillId="20" borderId="2" xfId="2" applyFill="1" applyBorder="1" applyAlignment="1">
      <alignment horizontal="center"/>
    </xf>
    <xf numFmtId="0" fontId="10" fillId="19" borderId="15" xfId="2" applyFill="1" applyBorder="1" applyAlignment="1">
      <alignment horizontal="right"/>
    </xf>
    <xf numFmtId="0" fontId="10" fillId="19" borderId="16" xfId="2" applyFill="1" applyBorder="1" applyAlignment="1">
      <alignment horizontal="center"/>
    </xf>
    <xf numFmtId="0" fontId="10" fillId="20" borderId="1" xfId="2" applyFill="1" applyBorder="1" applyAlignment="1">
      <alignment horizontal="center"/>
    </xf>
    <xf numFmtId="0" fontId="10" fillId="19" borderId="17" xfId="2" applyFill="1" applyBorder="1"/>
    <xf numFmtId="0" fontId="10" fillId="0" borderId="16" xfId="2" applyBorder="1" applyAlignment="1">
      <alignment horizontal="center"/>
    </xf>
    <xf numFmtId="0" fontId="10" fillId="0" borderId="18" xfId="2" applyBorder="1" applyAlignment="1">
      <alignment horizontal="right"/>
    </xf>
    <xf numFmtId="0" fontId="10" fillId="0" borderId="17" xfId="2" applyBorder="1"/>
    <xf numFmtId="0" fontId="10" fillId="19" borderId="18" xfId="2" applyFill="1" applyBorder="1" applyAlignment="1">
      <alignment horizontal="right"/>
    </xf>
    <xf numFmtId="0" fontId="10" fillId="21" borderId="1" xfId="2" applyFill="1" applyBorder="1" applyAlignment="1">
      <alignment horizontal="center"/>
    </xf>
    <xf numFmtId="0" fontId="10" fillId="19" borderId="18" xfId="2" applyFill="1" applyBorder="1"/>
    <xf numFmtId="0" fontId="10" fillId="7" borderId="1" xfId="2" applyFill="1" applyBorder="1" applyAlignment="1">
      <alignment horizontal="center"/>
    </xf>
    <xf numFmtId="0" fontId="10" fillId="0" borderId="18" xfId="2" applyBorder="1"/>
    <xf numFmtId="0" fontId="10" fillId="10" borderId="1" xfId="2" applyFill="1" applyBorder="1" applyAlignment="1">
      <alignment horizontal="center"/>
    </xf>
    <xf numFmtId="0" fontId="10" fillId="22" borderId="1" xfId="2" applyFill="1" applyBorder="1" applyAlignment="1">
      <alignment horizontal="center"/>
    </xf>
    <xf numFmtId="0" fontId="10" fillId="14" borderId="1" xfId="2" applyFill="1" applyBorder="1" applyAlignment="1">
      <alignment horizontal="center"/>
    </xf>
    <xf numFmtId="0" fontId="10" fillId="23" borderId="18" xfId="2" applyFill="1" applyBorder="1"/>
    <xf numFmtId="0" fontId="10" fillId="24" borderId="16" xfId="2" applyFill="1" applyBorder="1" applyAlignment="1">
      <alignment horizontal="center"/>
    </xf>
    <xf numFmtId="0" fontId="10" fillId="24" borderId="18" xfId="2" applyFill="1" applyBorder="1"/>
    <xf numFmtId="0" fontId="10" fillId="25" borderId="1" xfId="2" applyFill="1" applyBorder="1" applyAlignment="1">
      <alignment horizontal="center"/>
    </xf>
    <xf numFmtId="0" fontId="10" fillId="23" borderId="21" xfId="2" applyFill="1" applyBorder="1" applyAlignment="1">
      <alignment horizontal="center"/>
    </xf>
    <xf numFmtId="0" fontId="10" fillId="5" borderId="22" xfId="2" applyFill="1" applyBorder="1" applyAlignment="1">
      <alignment horizontal="center"/>
    </xf>
    <xf numFmtId="0" fontId="10" fillId="23" borderId="23" xfId="2" applyFill="1" applyBorder="1"/>
    <xf numFmtId="0" fontId="10" fillId="26" borderId="1" xfId="2" applyFill="1" applyBorder="1" applyAlignment="1">
      <alignment horizontal="center"/>
    </xf>
    <xf numFmtId="0" fontId="10" fillId="5" borderId="1" xfId="2" applyFill="1" applyBorder="1" applyAlignment="1">
      <alignment horizontal="center"/>
    </xf>
    <xf numFmtId="0" fontId="10" fillId="19" borderId="7" xfId="2" applyFill="1" applyBorder="1" applyAlignment="1">
      <alignment horizontal="center"/>
    </xf>
    <xf numFmtId="0" fontId="10" fillId="21" borderId="7" xfId="2" applyFill="1" applyBorder="1" applyAlignment="1">
      <alignment horizontal="center"/>
    </xf>
    <xf numFmtId="0" fontId="10" fillId="19" borderId="7" xfId="2" applyFill="1" applyBorder="1"/>
    <xf numFmtId="0" fontId="10" fillId="0" borderId="7" xfId="2" applyBorder="1" applyAlignment="1">
      <alignment horizontal="center"/>
    </xf>
    <xf numFmtId="0" fontId="10" fillId="5" borderId="7" xfId="2" applyFill="1" applyBorder="1" applyAlignment="1">
      <alignment horizontal="center"/>
    </xf>
    <xf numFmtId="0" fontId="10" fillId="0" borderId="7" xfId="2" applyBorder="1"/>
    <xf numFmtId="0" fontId="10" fillId="0" borderId="19" xfId="2" applyBorder="1" applyAlignment="1">
      <alignment horizontal="center"/>
    </xf>
    <xf numFmtId="0" fontId="10" fillId="0" borderId="23" xfId="2" applyBorder="1" applyAlignment="1">
      <alignment horizontal="right"/>
    </xf>
    <xf numFmtId="0" fontId="13" fillId="28" borderId="7" xfId="2" applyFont="1" applyFill="1" applyBorder="1" applyAlignment="1">
      <alignment horizontal="left" vertical="top"/>
    </xf>
    <xf numFmtId="0" fontId="10" fillId="12" borderId="7" xfId="2" applyFill="1" applyBorder="1" applyAlignment="1">
      <alignment horizontal="center"/>
    </xf>
    <xf numFmtId="0" fontId="10" fillId="23" borderId="7" xfId="2" applyFill="1" applyBorder="1"/>
    <xf numFmtId="0" fontId="13" fillId="29" borderId="7" xfId="2" applyFont="1" applyFill="1" applyBorder="1"/>
    <xf numFmtId="0" fontId="10" fillId="30" borderId="7" xfId="2" applyFill="1" applyBorder="1" applyAlignment="1">
      <alignment horizontal="center"/>
    </xf>
    <xf numFmtId="0" fontId="10" fillId="5" borderId="7" xfId="2" applyFill="1" applyBorder="1"/>
    <xf numFmtId="0" fontId="13" fillId="14" borderId="7" xfId="2" applyFont="1" applyFill="1" applyBorder="1"/>
    <xf numFmtId="0" fontId="10" fillId="10" borderId="7" xfId="2" applyFill="1" applyBorder="1"/>
    <xf numFmtId="0" fontId="10" fillId="7" borderId="7" xfId="2" applyFill="1" applyBorder="1"/>
    <xf numFmtId="0" fontId="10" fillId="11" borderId="7" xfId="2" applyFill="1" applyBorder="1"/>
    <xf numFmtId="0" fontId="10" fillId="12" borderId="7" xfId="2" applyFill="1" applyBorder="1"/>
    <xf numFmtId="0" fontId="13" fillId="0" borderId="27" xfId="2" applyFont="1" applyBorder="1" applyAlignment="1">
      <alignment horizontal="center"/>
    </xf>
    <xf numFmtId="0" fontId="13" fillId="0" borderId="28" xfId="2" applyFont="1" applyBorder="1" applyAlignment="1">
      <alignment horizontal="center"/>
    </xf>
    <xf numFmtId="0" fontId="13" fillId="0" borderId="29" xfId="2" applyFont="1" applyBorder="1"/>
    <xf numFmtId="0" fontId="10" fillId="13" borderId="7" xfId="2" applyFill="1" applyBorder="1"/>
    <xf numFmtId="0" fontId="10" fillId="32" borderId="2" xfId="2" applyFill="1" applyBorder="1" applyAlignment="1">
      <alignment horizontal="center"/>
    </xf>
    <xf numFmtId="0" fontId="10" fillId="19" borderId="15" xfId="2" applyFill="1" applyBorder="1"/>
    <xf numFmtId="0" fontId="13" fillId="5" borderId="3" xfId="2" applyFont="1" applyFill="1" applyBorder="1"/>
    <xf numFmtId="0" fontId="13" fillId="9" borderId="3" xfId="2" applyFont="1" applyFill="1" applyBorder="1"/>
    <xf numFmtId="0" fontId="10" fillId="14" borderId="7" xfId="2" applyFill="1" applyBorder="1"/>
    <xf numFmtId="0" fontId="13" fillId="9" borderId="7" xfId="2" applyFont="1" applyFill="1" applyBorder="1"/>
    <xf numFmtId="0" fontId="10" fillId="15" borderId="7" xfId="2" applyFill="1" applyBorder="1"/>
    <xf numFmtId="43" fontId="0" fillId="0" borderId="0" xfId="3" applyFont="1"/>
    <xf numFmtId="0" fontId="10" fillId="15" borderId="1" xfId="2" applyFill="1" applyBorder="1" applyAlignment="1">
      <alignment horizontal="center"/>
    </xf>
    <xf numFmtId="0" fontId="10" fillId="33" borderId="1" xfId="2" applyFill="1" applyBorder="1" applyAlignment="1">
      <alignment horizontal="center"/>
    </xf>
    <xf numFmtId="0" fontId="10" fillId="23" borderId="19" xfId="2" applyFill="1" applyBorder="1" applyAlignment="1">
      <alignment horizontal="center"/>
    </xf>
    <xf numFmtId="0" fontId="10" fillId="10" borderId="22" xfId="2" applyFill="1" applyBorder="1" applyAlignment="1">
      <alignment horizontal="center"/>
    </xf>
    <xf numFmtId="0" fontId="13" fillId="6" borderId="7" xfId="2" applyFont="1" applyFill="1" applyBorder="1"/>
    <xf numFmtId="44" fontId="0" fillId="0" borderId="0" xfId="0" applyNumberFormat="1" applyAlignment="1">
      <alignment horizontal="left" vertical="top"/>
    </xf>
    <xf numFmtId="0" fontId="1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4" fillId="0" borderId="7" xfId="0" applyFont="1" applyBorder="1" applyAlignment="1">
      <alignment horizontal="center" vertical="top" wrapText="1"/>
    </xf>
    <xf numFmtId="1" fontId="5" fillId="0" borderId="7" xfId="4" applyNumberFormat="1" applyFont="1" applyBorder="1" applyAlignment="1">
      <alignment horizontal="center" vertical="center" shrinkToFit="1"/>
    </xf>
    <xf numFmtId="44" fontId="5" fillId="0" borderId="7" xfId="1" applyFont="1" applyBorder="1" applyAlignment="1">
      <alignment horizontal="center" vertical="center" shrinkToFit="1"/>
    </xf>
    <xf numFmtId="44" fontId="5" fillId="0" borderId="7" xfId="5" applyFont="1" applyBorder="1" applyAlignment="1">
      <alignment horizontal="center" vertical="center" shrinkToFit="1"/>
    </xf>
    <xf numFmtId="44" fontId="5" fillId="8" borderId="7" xfId="5" applyFont="1" applyFill="1" applyBorder="1" applyAlignment="1">
      <alignment vertical="top" shrinkToFit="1"/>
    </xf>
    <xf numFmtId="0" fontId="4" fillId="0" borderId="7" xfId="0" applyFont="1" applyBorder="1" applyAlignment="1">
      <alignment horizontal="center" vertical="center" wrapText="1"/>
    </xf>
    <xf numFmtId="1" fontId="5" fillId="0" borderId="7" xfId="4" applyNumberFormat="1" applyFont="1" applyBorder="1" applyAlignment="1">
      <alignment horizontal="center" vertical="top" shrinkToFi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 indent="2"/>
    </xf>
    <xf numFmtId="0" fontId="7" fillId="0" borderId="7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center" vertical="top"/>
    </xf>
    <xf numFmtId="0" fontId="15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top" wrapText="1"/>
    </xf>
    <xf numFmtId="0" fontId="16" fillId="0" borderId="7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10" fillId="19" borderId="24" xfId="2" applyFill="1" applyBorder="1" applyAlignment="1">
      <alignment horizontal="center" vertical="center"/>
    </xf>
    <xf numFmtId="0" fontId="10" fillId="19" borderId="3" xfId="2" applyFill="1" applyBorder="1" applyAlignment="1">
      <alignment horizontal="center" vertical="center"/>
    </xf>
    <xf numFmtId="0" fontId="12" fillId="31" borderId="13" xfId="2" applyFont="1" applyFill="1" applyBorder="1" applyAlignment="1">
      <alignment horizontal="center"/>
    </xf>
    <xf numFmtId="0" fontId="12" fillId="31" borderId="25" xfId="2" applyFont="1" applyFill="1" applyBorder="1" applyAlignment="1">
      <alignment horizontal="center"/>
    </xf>
    <xf numFmtId="0" fontId="12" fillId="31" borderId="26" xfId="2" applyFont="1" applyFill="1" applyBorder="1" applyAlignment="1">
      <alignment horizontal="center"/>
    </xf>
    <xf numFmtId="0" fontId="14" fillId="0" borderId="30" xfId="2" applyFont="1" applyBorder="1" applyAlignment="1">
      <alignment horizontal="center"/>
    </xf>
    <xf numFmtId="0" fontId="14" fillId="0" borderId="31" xfId="2" applyFont="1" applyBorder="1" applyAlignment="1">
      <alignment horizontal="center"/>
    </xf>
    <xf numFmtId="0" fontId="10" fillId="19" borderId="19" xfId="2" applyFill="1" applyBorder="1" applyAlignment="1">
      <alignment horizontal="center" vertical="center"/>
    </xf>
    <xf numFmtId="0" fontId="10" fillId="19" borderId="14" xfId="2" applyFill="1" applyBorder="1" applyAlignment="1">
      <alignment horizontal="center" vertical="center"/>
    </xf>
    <xf numFmtId="0" fontId="10" fillId="19" borderId="20" xfId="2" applyFill="1" applyBorder="1" applyAlignment="1">
      <alignment horizontal="center" vertical="center"/>
    </xf>
    <xf numFmtId="0" fontId="10" fillId="0" borderId="16" xfId="2" applyBorder="1" applyAlignment="1">
      <alignment horizontal="center" vertical="center"/>
    </xf>
    <xf numFmtId="0" fontId="12" fillId="27" borderId="7" xfId="2" applyFont="1" applyFill="1" applyBorder="1" applyAlignment="1">
      <alignment horizontal="center"/>
    </xf>
    <xf numFmtId="0" fontId="11" fillId="16" borderId="8" xfId="2" applyFont="1" applyFill="1" applyBorder="1" applyAlignment="1">
      <alignment horizontal="center"/>
    </xf>
    <xf numFmtId="0" fontId="11" fillId="16" borderId="9" xfId="2" applyFont="1" applyFill="1" applyBorder="1" applyAlignment="1">
      <alignment horizontal="center"/>
    </xf>
    <xf numFmtId="0" fontId="11" fillId="16" borderId="10" xfId="2" applyFont="1" applyFill="1" applyBorder="1" applyAlignment="1">
      <alignment horizontal="center"/>
    </xf>
    <xf numFmtId="0" fontId="12" fillId="17" borderId="8" xfId="2" applyFont="1" applyFill="1" applyBorder="1" applyAlignment="1">
      <alignment horizontal="center" vertical="center"/>
    </xf>
    <xf numFmtId="0" fontId="12" fillId="17" borderId="9" xfId="2" applyFont="1" applyFill="1" applyBorder="1" applyAlignment="1">
      <alignment horizontal="center" vertical="center"/>
    </xf>
    <xf numFmtId="0" fontId="12" fillId="17" borderId="10" xfId="2" applyFont="1" applyFill="1" applyBorder="1" applyAlignment="1">
      <alignment horizontal="center" vertical="center"/>
    </xf>
    <xf numFmtId="0" fontId="10" fillId="19" borderId="16" xfId="2" applyFill="1" applyBorder="1" applyAlignment="1">
      <alignment horizontal="center" vertical="center"/>
    </xf>
  </cellXfs>
  <cellStyles count="6">
    <cellStyle name="Millares 2" xfId="3" xr:uid="{C1B90369-347A-42B7-9F71-54571C32359C}"/>
    <cellStyle name="Moneda" xfId="1" builtinId="4"/>
    <cellStyle name="Moneda 2" xfId="5" xr:uid="{753A48B2-D473-4BA4-B0A0-C97A43A401B4}"/>
    <cellStyle name="Normal" xfId="0" builtinId="0"/>
    <cellStyle name="Normal 2" xfId="2" xr:uid="{9CDAB420-E7D6-4F8D-9ABD-6A1B0C7E2B16}"/>
    <cellStyle name="Normal 3" xfId="4" xr:uid="{B1F895DD-E7C8-4A3A-A14D-F25AAFE418BA}"/>
  </cellStyles>
  <dxfs count="0"/>
  <tableStyles count="0" defaultTableStyle="TableStyleMedium9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1690076</xdr:colOff>
      <xdr:row>366</xdr:row>
      <xdr:rowOff>146539</xdr:rowOff>
    </xdr:from>
    <xdr:to>
      <xdr:col>3</xdr:col>
      <xdr:colOff>2764496</xdr:colOff>
      <xdr:row>369</xdr:row>
      <xdr:rowOff>51191</xdr:rowOff>
    </xdr:to>
    <xdr:pic>
      <xdr:nvPicPr>
        <xdr:cNvPr id="2" name="Imagen 1" descr="Forma&#10;&#10;Descripción generada automáticamente con confianza media">
          <a:extLst>
            <a:ext uri="{FF2B5EF4-FFF2-40B4-BE49-F238E27FC236}">
              <a16:creationId xmlns:a16="http://schemas.microsoft.com/office/drawing/2014/main" id="{11C357C3-4D9E-40DA-5730-217DDBD5E89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663461" y="65610154"/>
          <a:ext cx="1074420" cy="44196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3</xdr:col>
      <xdr:colOff>2237153</xdr:colOff>
      <xdr:row>375</xdr:row>
      <xdr:rowOff>40333</xdr:rowOff>
    </xdr:from>
    <xdr:to>
      <xdr:col>4</xdr:col>
      <xdr:colOff>439615</xdr:colOff>
      <xdr:row>377</xdr:row>
      <xdr:rowOff>99000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6FB237A-CA03-9D6B-2DE8-EF5C9345D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0538" y="67037718"/>
          <a:ext cx="1475154" cy="390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9E3FE-88CF-475D-A52C-990918BFFED3}">
  <dimension ref="B1:K377"/>
  <sheetViews>
    <sheetView tabSelected="1" topLeftCell="A348" zoomScale="78" zoomScaleNormal="78" workbookViewId="0">
      <selection activeCell="J377" sqref="J377"/>
    </sheetView>
  </sheetViews>
  <sheetFormatPr baseColWidth="10" defaultRowHeight="13.2" x14ac:dyDescent="0.25"/>
  <cols>
    <col min="3" max="3" width="5.6640625" customWidth="1"/>
    <col min="4" max="4" width="47.6640625" customWidth="1"/>
    <col min="5" max="5" width="15.109375" customWidth="1"/>
    <col min="7" max="7" width="15.77734375" customWidth="1"/>
    <col min="9" max="9" width="15.109375" customWidth="1"/>
    <col min="10" max="10" width="25.109375" customWidth="1"/>
  </cols>
  <sheetData>
    <row r="1" spans="3:10" ht="13.8" thickBot="1" x14ac:dyDescent="0.3">
      <c r="C1" s="100" t="s">
        <v>154</v>
      </c>
      <c r="D1" s="101"/>
      <c r="E1" s="101"/>
      <c r="F1" s="101"/>
      <c r="G1" s="101"/>
      <c r="H1" s="101"/>
      <c r="I1" s="102"/>
    </row>
    <row r="2" spans="3:10" ht="13.8" thickBot="1" x14ac:dyDescent="0.3">
      <c r="C2" s="103" t="s">
        <v>33</v>
      </c>
      <c r="D2" s="104"/>
      <c r="E2" s="104"/>
      <c r="F2" s="104"/>
      <c r="G2" s="104"/>
      <c r="H2" s="104"/>
      <c r="I2" s="105"/>
    </row>
    <row r="3" spans="3:10" ht="31.95" customHeight="1" x14ac:dyDescent="0.25">
      <c r="C3" s="106" t="s">
        <v>34</v>
      </c>
      <c r="D3" s="107"/>
      <c r="E3" s="107"/>
      <c r="F3" s="107"/>
      <c r="G3" s="107"/>
      <c r="H3" s="107"/>
      <c r="I3" s="107"/>
    </row>
    <row r="4" spans="3:10" ht="24" x14ac:dyDescent="0.25">
      <c r="C4" s="87" t="s">
        <v>0</v>
      </c>
      <c r="D4" s="88" t="s">
        <v>1</v>
      </c>
      <c r="E4" s="89" t="s">
        <v>2</v>
      </c>
      <c r="F4" s="87" t="s">
        <v>3</v>
      </c>
      <c r="G4" s="87" t="s">
        <v>35</v>
      </c>
      <c r="H4" s="87" t="s">
        <v>36</v>
      </c>
      <c r="I4" s="90" t="s">
        <v>4</v>
      </c>
      <c r="J4" s="86"/>
    </row>
    <row r="5" spans="3:10" ht="13.8" x14ac:dyDescent="0.25">
      <c r="C5" s="85">
        <v>1</v>
      </c>
      <c r="D5" s="92" t="s">
        <v>160</v>
      </c>
      <c r="E5" s="76" t="s">
        <v>155</v>
      </c>
      <c r="F5" s="77">
        <v>1</v>
      </c>
      <c r="G5" s="78">
        <v>0</v>
      </c>
      <c r="H5" s="79">
        <f>G5*19%</f>
        <v>0</v>
      </c>
      <c r="I5" s="80">
        <f>(G5+H5)*F5</f>
        <v>0</v>
      </c>
      <c r="J5" s="69"/>
    </row>
    <row r="6" spans="3:10" ht="13.8" x14ac:dyDescent="0.25">
      <c r="C6" s="85">
        <v>2</v>
      </c>
      <c r="D6" s="92" t="s">
        <v>156</v>
      </c>
      <c r="E6" s="76" t="s">
        <v>155</v>
      </c>
      <c r="F6" s="77">
        <v>1</v>
      </c>
      <c r="G6" s="78">
        <v>0</v>
      </c>
      <c r="H6" s="79">
        <f t="shared" ref="H6:H64" si="0">G6*19%</f>
        <v>0</v>
      </c>
      <c r="I6" s="80">
        <f t="shared" ref="I6:I69" si="1">(G6+H6)*F6</f>
        <v>0</v>
      </c>
    </row>
    <row r="7" spans="3:10" ht="13.8" x14ac:dyDescent="0.25">
      <c r="C7" s="85">
        <v>3</v>
      </c>
      <c r="D7" s="93" t="s">
        <v>161</v>
      </c>
      <c r="E7" s="76" t="s">
        <v>155</v>
      </c>
      <c r="F7" s="77">
        <v>1</v>
      </c>
      <c r="G7" s="78">
        <v>0</v>
      </c>
      <c r="H7" s="79">
        <f t="shared" si="0"/>
        <v>0</v>
      </c>
      <c r="I7" s="80">
        <f t="shared" si="1"/>
        <v>0</v>
      </c>
    </row>
    <row r="8" spans="3:10" ht="13.8" x14ac:dyDescent="0.25">
      <c r="C8" s="85">
        <v>7</v>
      </c>
      <c r="D8" s="94" t="s">
        <v>305</v>
      </c>
      <c r="E8" s="76" t="s">
        <v>155</v>
      </c>
      <c r="F8" s="77">
        <v>1</v>
      </c>
      <c r="G8" s="78">
        <v>0</v>
      </c>
      <c r="H8" s="79">
        <f t="shared" si="0"/>
        <v>0</v>
      </c>
      <c r="I8" s="80">
        <f t="shared" si="1"/>
        <v>0</v>
      </c>
    </row>
    <row r="9" spans="3:10" ht="13.8" x14ac:dyDescent="0.25">
      <c r="C9" s="85">
        <v>8</v>
      </c>
      <c r="D9" s="94" t="s">
        <v>162</v>
      </c>
      <c r="E9" s="76" t="s">
        <v>155</v>
      </c>
      <c r="F9" s="77">
        <v>1</v>
      </c>
      <c r="G9" s="78">
        <v>0</v>
      </c>
      <c r="H9" s="79">
        <f t="shared" si="0"/>
        <v>0</v>
      </c>
      <c r="I9" s="80">
        <f t="shared" si="1"/>
        <v>0</v>
      </c>
    </row>
    <row r="10" spans="3:10" ht="13.8" x14ac:dyDescent="0.25">
      <c r="C10" s="85">
        <v>9</v>
      </c>
      <c r="D10" s="94" t="s">
        <v>163</v>
      </c>
      <c r="E10" s="76" t="s">
        <v>158</v>
      </c>
      <c r="F10" s="77">
        <v>1</v>
      </c>
      <c r="G10" s="78">
        <v>0</v>
      </c>
      <c r="H10" s="79">
        <f t="shared" si="0"/>
        <v>0</v>
      </c>
      <c r="I10" s="80">
        <f t="shared" si="1"/>
        <v>0</v>
      </c>
    </row>
    <row r="11" spans="3:10" ht="13.8" x14ac:dyDescent="0.25">
      <c r="C11" s="85">
        <v>10</v>
      </c>
      <c r="D11" s="94" t="s">
        <v>164</v>
      </c>
      <c r="E11" s="76" t="s">
        <v>158</v>
      </c>
      <c r="F11" s="77">
        <v>1</v>
      </c>
      <c r="G11" s="78">
        <v>0</v>
      </c>
      <c r="H11" s="79">
        <f t="shared" si="0"/>
        <v>0</v>
      </c>
      <c r="I11" s="80">
        <f t="shared" si="1"/>
        <v>0</v>
      </c>
    </row>
    <row r="12" spans="3:10" ht="13.8" x14ac:dyDescent="0.25">
      <c r="C12" s="85">
        <v>11</v>
      </c>
      <c r="D12" s="94" t="s">
        <v>302</v>
      </c>
      <c r="E12" s="76" t="s">
        <v>158</v>
      </c>
      <c r="F12" s="77">
        <v>1</v>
      </c>
      <c r="G12" s="78">
        <v>0</v>
      </c>
      <c r="H12" s="79">
        <f t="shared" si="0"/>
        <v>0</v>
      </c>
      <c r="I12" s="80">
        <f t="shared" si="1"/>
        <v>0</v>
      </c>
    </row>
    <row r="13" spans="3:10" ht="13.8" x14ac:dyDescent="0.25">
      <c r="C13" s="85">
        <v>12</v>
      </c>
      <c r="D13" s="94" t="s">
        <v>303</v>
      </c>
      <c r="E13" s="76" t="s">
        <v>158</v>
      </c>
      <c r="F13" s="77">
        <v>1</v>
      </c>
      <c r="G13" s="78">
        <v>0</v>
      </c>
      <c r="H13" s="79">
        <f t="shared" si="0"/>
        <v>0</v>
      </c>
      <c r="I13" s="80">
        <f t="shared" si="1"/>
        <v>0</v>
      </c>
    </row>
    <row r="14" spans="3:10" ht="13.8" x14ac:dyDescent="0.25">
      <c r="C14" s="85">
        <v>13</v>
      </c>
      <c r="D14" s="94" t="s">
        <v>304</v>
      </c>
      <c r="E14" s="76" t="s">
        <v>158</v>
      </c>
      <c r="F14" s="77">
        <v>1</v>
      </c>
      <c r="G14" s="78">
        <v>0</v>
      </c>
      <c r="H14" s="79">
        <f t="shared" si="0"/>
        <v>0</v>
      </c>
      <c r="I14" s="80">
        <f t="shared" si="1"/>
        <v>0</v>
      </c>
    </row>
    <row r="15" spans="3:10" ht="13.8" x14ac:dyDescent="0.25">
      <c r="C15" s="85">
        <v>14</v>
      </c>
      <c r="D15" s="94" t="s">
        <v>165</v>
      </c>
      <c r="E15" s="76" t="s">
        <v>158</v>
      </c>
      <c r="F15" s="77">
        <v>1</v>
      </c>
      <c r="G15" s="78">
        <v>0</v>
      </c>
      <c r="H15" s="79">
        <f t="shared" si="0"/>
        <v>0</v>
      </c>
      <c r="I15" s="80">
        <f t="shared" si="1"/>
        <v>0</v>
      </c>
    </row>
    <row r="16" spans="3:10" ht="13.8" x14ac:dyDescent="0.25">
      <c r="C16" s="85">
        <v>15</v>
      </c>
      <c r="D16" s="94" t="s">
        <v>166</v>
      </c>
      <c r="E16" s="76" t="s">
        <v>158</v>
      </c>
      <c r="F16" s="77">
        <v>1</v>
      </c>
      <c r="G16" s="78">
        <v>0</v>
      </c>
      <c r="H16" s="79">
        <f t="shared" si="0"/>
        <v>0</v>
      </c>
      <c r="I16" s="80">
        <f t="shared" si="1"/>
        <v>0</v>
      </c>
    </row>
    <row r="17" spans="3:9" ht="13.8" x14ac:dyDescent="0.25">
      <c r="C17" s="85">
        <v>16</v>
      </c>
      <c r="D17" s="94" t="s">
        <v>167</v>
      </c>
      <c r="E17" s="76" t="s">
        <v>158</v>
      </c>
      <c r="F17" s="77">
        <v>1</v>
      </c>
      <c r="G17" s="78">
        <v>0</v>
      </c>
      <c r="H17" s="79">
        <f t="shared" si="0"/>
        <v>0</v>
      </c>
      <c r="I17" s="80">
        <f t="shared" si="1"/>
        <v>0</v>
      </c>
    </row>
    <row r="18" spans="3:9" ht="13.8" x14ac:dyDescent="0.25">
      <c r="C18" s="85">
        <v>17</v>
      </c>
      <c r="D18" s="95" t="s">
        <v>363</v>
      </c>
      <c r="E18" s="76" t="s">
        <v>158</v>
      </c>
      <c r="F18" s="77">
        <v>1</v>
      </c>
      <c r="G18" s="78">
        <v>0</v>
      </c>
      <c r="H18" s="79">
        <f t="shared" si="0"/>
        <v>0</v>
      </c>
      <c r="I18" s="80">
        <f t="shared" si="1"/>
        <v>0</v>
      </c>
    </row>
    <row r="19" spans="3:9" ht="13.8" x14ac:dyDescent="0.25">
      <c r="C19" s="85">
        <v>18</v>
      </c>
      <c r="D19" s="94" t="s">
        <v>364</v>
      </c>
      <c r="E19" s="76" t="s">
        <v>158</v>
      </c>
      <c r="F19" s="77">
        <v>1</v>
      </c>
      <c r="G19" s="78">
        <v>0</v>
      </c>
      <c r="H19" s="79">
        <f t="shared" si="0"/>
        <v>0</v>
      </c>
      <c r="I19" s="80">
        <f t="shared" si="1"/>
        <v>0</v>
      </c>
    </row>
    <row r="20" spans="3:9" ht="13.8" x14ac:dyDescent="0.25">
      <c r="C20" s="85">
        <v>19</v>
      </c>
      <c r="D20" s="94" t="s">
        <v>168</v>
      </c>
      <c r="E20" s="76" t="s">
        <v>158</v>
      </c>
      <c r="F20" s="77">
        <v>1</v>
      </c>
      <c r="G20" s="78">
        <v>0</v>
      </c>
      <c r="H20" s="79">
        <f t="shared" si="0"/>
        <v>0</v>
      </c>
      <c r="I20" s="80">
        <f t="shared" si="1"/>
        <v>0</v>
      </c>
    </row>
    <row r="21" spans="3:9" ht="13.8" x14ac:dyDescent="0.25">
      <c r="C21" s="85">
        <v>20</v>
      </c>
      <c r="D21" s="94" t="s">
        <v>169</v>
      </c>
      <c r="E21" s="76" t="s">
        <v>158</v>
      </c>
      <c r="F21" s="77">
        <v>1</v>
      </c>
      <c r="G21" s="78">
        <v>0</v>
      </c>
      <c r="H21" s="79">
        <f t="shared" si="0"/>
        <v>0</v>
      </c>
      <c r="I21" s="80">
        <f t="shared" si="1"/>
        <v>0</v>
      </c>
    </row>
    <row r="22" spans="3:9" ht="13.8" x14ac:dyDescent="0.25">
      <c r="C22" s="85">
        <v>21</v>
      </c>
      <c r="D22" s="94" t="s">
        <v>170</v>
      </c>
      <c r="E22" s="76" t="s">
        <v>158</v>
      </c>
      <c r="F22" s="77">
        <v>1</v>
      </c>
      <c r="G22" s="78">
        <v>0</v>
      </c>
      <c r="H22" s="79">
        <f t="shared" si="0"/>
        <v>0</v>
      </c>
      <c r="I22" s="80">
        <f t="shared" si="1"/>
        <v>0</v>
      </c>
    </row>
    <row r="23" spans="3:9" ht="24" x14ac:dyDescent="0.25">
      <c r="C23" s="85">
        <v>22</v>
      </c>
      <c r="D23" s="95" t="s">
        <v>335</v>
      </c>
      <c r="E23" s="76" t="s">
        <v>158</v>
      </c>
      <c r="F23" s="77">
        <v>1</v>
      </c>
      <c r="G23" s="78">
        <v>0</v>
      </c>
      <c r="H23" s="79">
        <f t="shared" si="0"/>
        <v>0</v>
      </c>
      <c r="I23" s="80">
        <f t="shared" si="1"/>
        <v>0</v>
      </c>
    </row>
    <row r="24" spans="3:9" ht="13.8" x14ac:dyDescent="0.25">
      <c r="C24" s="85">
        <v>23</v>
      </c>
      <c r="D24" s="94" t="s">
        <v>171</v>
      </c>
      <c r="E24" s="76" t="s">
        <v>158</v>
      </c>
      <c r="F24" s="77">
        <v>1</v>
      </c>
      <c r="G24" s="78">
        <v>0</v>
      </c>
      <c r="H24" s="79">
        <f t="shared" si="0"/>
        <v>0</v>
      </c>
      <c r="I24" s="80">
        <f t="shared" si="1"/>
        <v>0</v>
      </c>
    </row>
    <row r="25" spans="3:9" ht="13.8" x14ac:dyDescent="0.25">
      <c r="C25" s="85">
        <v>24</v>
      </c>
      <c r="D25" s="94" t="s">
        <v>336</v>
      </c>
      <c r="E25" s="76" t="s">
        <v>158</v>
      </c>
      <c r="F25" s="77">
        <v>1</v>
      </c>
      <c r="G25" s="78">
        <v>0</v>
      </c>
      <c r="H25" s="79">
        <f t="shared" si="0"/>
        <v>0</v>
      </c>
      <c r="I25" s="80">
        <f t="shared" si="1"/>
        <v>0</v>
      </c>
    </row>
    <row r="26" spans="3:9" ht="13.8" x14ac:dyDescent="0.25">
      <c r="C26" s="85">
        <v>25</v>
      </c>
      <c r="D26" s="95" t="s">
        <v>172</v>
      </c>
      <c r="E26" s="76" t="s">
        <v>158</v>
      </c>
      <c r="F26" s="77">
        <v>1</v>
      </c>
      <c r="G26" s="78">
        <v>0</v>
      </c>
      <c r="H26" s="79">
        <f t="shared" si="0"/>
        <v>0</v>
      </c>
      <c r="I26" s="80">
        <f t="shared" si="1"/>
        <v>0</v>
      </c>
    </row>
    <row r="27" spans="3:9" ht="13.8" x14ac:dyDescent="0.25">
      <c r="C27" s="85">
        <v>26</v>
      </c>
      <c r="D27" s="95" t="s">
        <v>173</v>
      </c>
      <c r="E27" s="76" t="s">
        <v>158</v>
      </c>
      <c r="F27" s="77">
        <v>1</v>
      </c>
      <c r="G27" s="78">
        <v>0</v>
      </c>
      <c r="H27" s="79">
        <f t="shared" si="0"/>
        <v>0</v>
      </c>
      <c r="I27" s="80">
        <f t="shared" si="1"/>
        <v>0</v>
      </c>
    </row>
    <row r="28" spans="3:9" ht="13.8" x14ac:dyDescent="0.25">
      <c r="C28" s="85">
        <v>27</v>
      </c>
      <c r="D28" s="95" t="s">
        <v>174</v>
      </c>
      <c r="E28" s="76" t="s">
        <v>158</v>
      </c>
      <c r="F28" s="77">
        <v>1</v>
      </c>
      <c r="G28" s="78">
        <v>0</v>
      </c>
      <c r="H28" s="79">
        <f t="shared" si="0"/>
        <v>0</v>
      </c>
      <c r="I28" s="80">
        <f t="shared" si="1"/>
        <v>0</v>
      </c>
    </row>
    <row r="29" spans="3:9" ht="13.8" x14ac:dyDescent="0.25">
      <c r="C29" s="85">
        <v>28</v>
      </c>
      <c r="D29" s="95" t="s">
        <v>175</v>
      </c>
      <c r="E29" s="76" t="s">
        <v>158</v>
      </c>
      <c r="F29" s="77">
        <v>1</v>
      </c>
      <c r="G29" s="78">
        <v>0</v>
      </c>
      <c r="H29" s="79">
        <f t="shared" si="0"/>
        <v>0</v>
      </c>
      <c r="I29" s="80">
        <f t="shared" si="1"/>
        <v>0</v>
      </c>
    </row>
    <row r="30" spans="3:9" ht="13.8" x14ac:dyDescent="0.25">
      <c r="C30" s="85">
        <v>29</v>
      </c>
      <c r="D30" s="95" t="s">
        <v>176</v>
      </c>
      <c r="E30" s="76" t="s">
        <v>158</v>
      </c>
      <c r="F30" s="77">
        <v>1</v>
      </c>
      <c r="G30" s="78">
        <v>0</v>
      </c>
      <c r="H30" s="79">
        <f t="shared" si="0"/>
        <v>0</v>
      </c>
      <c r="I30" s="80">
        <f t="shared" si="1"/>
        <v>0</v>
      </c>
    </row>
    <row r="31" spans="3:9" ht="13.8" x14ac:dyDescent="0.25">
      <c r="C31" s="85">
        <v>30</v>
      </c>
      <c r="D31" s="95" t="s">
        <v>177</v>
      </c>
      <c r="E31" s="76" t="s">
        <v>158</v>
      </c>
      <c r="F31" s="77">
        <v>1</v>
      </c>
      <c r="G31" s="78">
        <v>0</v>
      </c>
      <c r="H31" s="79">
        <f t="shared" si="0"/>
        <v>0</v>
      </c>
      <c r="I31" s="80">
        <f t="shared" si="1"/>
        <v>0</v>
      </c>
    </row>
    <row r="32" spans="3:9" ht="13.8" x14ac:dyDescent="0.25">
      <c r="C32" s="85">
        <v>31</v>
      </c>
      <c r="D32" s="95" t="s">
        <v>178</v>
      </c>
      <c r="E32" s="76" t="s">
        <v>158</v>
      </c>
      <c r="F32" s="77">
        <v>1</v>
      </c>
      <c r="G32" s="78">
        <v>0</v>
      </c>
      <c r="H32" s="79">
        <f t="shared" si="0"/>
        <v>0</v>
      </c>
      <c r="I32" s="80">
        <f t="shared" si="1"/>
        <v>0</v>
      </c>
    </row>
    <row r="33" spans="3:11" ht="13.8" x14ac:dyDescent="0.25">
      <c r="C33" s="85">
        <v>32</v>
      </c>
      <c r="D33" s="94" t="s">
        <v>264</v>
      </c>
      <c r="E33" s="76" t="s">
        <v>155</v>
      </c>
      <c r="F33" s="77">
        <v>1</v>
      </c>
      <c r="G33" s="78">
        <v>0</v>
      </c>
      <c r="H33" s="79">
        <f t="shared" si="0"/>
        <v>0</v>
      </c>
      <c r="I33" s="80">
        <f t="shared" si="1"/>
        <v>0</v>
      </c>
    </row>
    <row r="34" spans="3:11" ht="13.8" x14ac:dyDescent="0.25">
      <c r="C34" s="85">
        <v>33</v>
      </c>
      <c r="D34" s="94" t="s">
        <v>265</v>
      </c>
      <c r="E34" s="76" t="s">
        <v>155</v>
      </c>
      <c r="F34" s="77">
        <v>1</v>
      </c>
      <c r="G34" s="78">
        <v>0</v>
      </c>
      <c r="H34" s="79">
        <f t="shared" si="0"/>
        <v>0</v>
      </c>
      <c r="I34" s="80">
        <f t="shared" si="1"/>
        <v>0</v>
      </c>
    </row>
    <row r="35" spans="3:11" ht="13.8" x14ac:dyDescent="0.25">
      <c r="C35" s="85">
        <v>34</v>
      </c>
      <c r="D35" s="94" t="s">
        <v>266</v>
      </c>
      <c r="E35" s="76" t="s">
        <v>155</v>
      </c>
      <c r="F35" s="77">
        <v>1</v>
      </c>
      <c r="G35" s="78">
        <v>0</v>
      </c>
      <c r="H35" s="79">
        <f t="shared" si="0"/>
        <v>0</v>
      </c>
      <c r="I35" s="80">
        <f t="shared" si="1"/>
        <v>0</v>
      </c>
    </row>
    <row r="36" spans="3:11" ht="13.8" x14ac:dyDescent="0.25">
      <c r="C36" s="85">
        <v>35</v>
      </c>
      <c r="D36" s="94" t="s">
        <v>267</v>
      </c>
      <c r="E36" s="76" t="s">
        <v>155</v>
      </c>
      <c r="F36" s="77">
        <v>1</v>
      </c>
      <c r="G36" s="78">
        <v>0</v>
      </c>
      <c r="H36" s="79">
        <f t="shared" si="0"/>
        <v>0</v>
      </c>
      <c r="I36" s="80">
        <f t="shared" si="1"/>
        <v>0</v>
      </c>
    </row>
    <row r="37" spans="3:11" ht="13.8" x14ac:dyDescent="0.25">
      <c r="C37" s="85">
        <v>36</v>
      </c>
      <c r="D37" s="95" t="s">
        <v>268</v>
      </c>
      <c r="E37" s="76" t="s">
        <v>158</v>
      </c>
      <c r="F37" s="77">
        <v>1</v>
      </c>
      <c r="G37" s="78">
        <v>0</v>
      </c>
      <c r="H37" s="79">
        <f t="shared" si="0"/>
        <v>0</v>
      </c>
      <c r="I37" s="80">
        <f t="shared" si="1"/>
        <v>0</v>
      </c>
      <c r="J37" t="s">
        <v>306</v>
      </c>
    </row>
    <row r="38" spans="3:11" ht="13.8" x14ac:dyDescent="0.25">
      <c r="C38" s="85">
        <v>37</v>
      </c>
      <c r="D38" s="95" t="s">
        <v>179</v>
      </c>
      <c r="E38" s="76" t="s">
        <v>158</v>
      </c>
      <c r="F38" s="77">
        <v>1</v>
      </c>
      <c r="G38" s="78">
        <v>0</v>
      </c>
      <c r="H38" s="79">
        <f t="shared" si="0"/>
        <v>0</v>
      </c>
      <c r="I38" s="80">
        <f t="shared" si="1"/>
        <v>0</v>
      </c>
    </row>
    <row r="39" spans="3:11" ht="13.8" x14ac:dyDescent="0.25">
      <c r="C39" s="85">
        <v>38</v>
      </c>
      <c r="D39" s="94" t="s">
        <v>180</v>
      </c>
      <c r="E39" s="76" t="s">
        <v>158</v>
      </c>
      <c r="F39" s="77">
        <v>1</v>
      </c>
      <c r="G39" s="78">
        <v>0</v>
      </c>
      <c r="H39" s="79">
        <f t="shared" si="0"/>
        <v>0</v>
      </c>
      <c r="I39" s="80">
        <f t="shared" si="1"/>
        <v>0</v>
      </c>
    </row>
    <row r="40" spans="3:11" ht="13.8" x14ac:dyDescent="0.25">
      <c r="C40" s="85">
        <v>39</v>
      </c>
      <c r="D40" s="94" t="s">
        <v>181</v>
      </c>
      <c r="E40" s="76" t="s">
        <v>158</v>
      </c>
      <c r="F40" s="77">
        <v>1</v>
      </c>
      <c r="G40" s="78">
        <v>0</v>
      </c>
      <c r="H40" s="79">
        <f t="shared" si="0"/>
        <v>0</v>
      </c>
      <c r="I40" s="80">
        <f t="shared" si="1"/>
        <v>0</v>
      </c>
    </row>
    <row r="41" spans="3:11" ht="13.8" x14ac:dyDescent="0.25">
      <c r="C41" s="85">
        <v>40</v>
      </c>
      <c r="D41" s="94" t="s">
        <v>182</v>
      </c>
      <c r="E41" s="76" t="s">
        <v>158</v>
      </c>
      <c r="F41" s="77">
        <v>1</v>
      </c>
      <c r="G41" s="78">
        <v>0</v>
      </c>
      <c r="H41" s="79">
        <f t="shared" si="0"/>
        <v>0</v>
      </c>
      <c r="I41" s="80">
        <f t="shared" si="1"/>
        <v>0</v>
      </c>
      <c r="K41" s="98"/>
    </row>
    <row r="42" spans="3:11" ht="13.8" x14ac:dyDescent="0.25">
      <c r="C42" s="85">
        <v>41</v>
      </c>
      <c r="D42" s="94" t="s">
        <v>183</v>
      </c>
      <c r="E42" s="76" t="s">
        <v>158</v>
      </c>
      <c r="F42" s="77">
        <v>1</v>
      </c>
      <c r="G42" s="78">
        <v>0</v>
      </c>
      <c r="H42" s="79">
        <f t="shared" si="0"/>
        <v>0</v>
      </c>
      <c r="I42" s="80">
        <f t="shared" si="1"/>
        <v>0</v>
      </c>
      <c r="K42" s="99"/>
    </row>
    <row r="43" spans="3:11" ht="13.8" x14ac:dyDescent="0.25">
      <c r="C43" s="85">
        <v>42</v>
      </c>
      <c r="D43" s="94" t="s">
        <v>184</v>
      </c>
      <c r="E43" s="76" t="s">
        <v>158</v>
      </c>
      <c r="F43" s="77">
        <v>1</v>
      </c>
      <c r="G43" s="78">
        <v>0</v>
      </c>
      <c r="H43" s="79">
        <f t="shared" si="0"/>
        <v>0</v>
      </c>
      <c r="I43" s="80">
        <f t="shared" si="1"/>
        <v>0</v>
      </c>
      <c r="K43" s="99"/>
    </row>
    <row r="44" spans="3:11" ht="13.8" x14ac:dyDescent="0.25">
      <c r="C44" s="85">
        <v>43</v>
      </c>
      <c r="D44" s="95" t="s">
        <v>185</v>
      </c>
      <c r="E44" s="76" t="s">
        <v>158</v>
      </c>
      <c r="F44" s="77">
        <v>1</v>
      </c>
      <c r="G44" s="78">
        <v>0</v>
      </c>
      <c r="H44" s="79">
        <f t="shared" si="0"/>
        <v>0</v>
      </c>
      <c r="I44" s="80">
        <f t="shared" si="1"/>
        <v>0</v>
      </c>
      <c r="K44" s="99"/>
    </row>
    <row r="45" spans="3:11" ht="13.8" x14ac:dyDescent="0.25">
      <c r="C45" s="85">
        <v>44</v>
      </c>
      <c r="D45" s="95" t="s">
        <v>186</v>
      </c>
      <c r="E45" s="76" t="s">
        <v>158</v>
      </c>
      <c r="F45" s="77">
        <v>1</v>
      </c>
      <c r="G45" s="78">
        <v>0</v>
      </c>
      <c r="H45" s="79">
        <f t="shared" si="0"/>
        <v>0</v>
      </c>
      <c r="I45" s="80">
        <f t="shared" si="1"/>
        <v>0</v>
      </c>
      <c r="K45" s="99"/>
    </row>
    <row r="46" spans="3:11" ht="13.8" x14ac:dyDescent="0.25">
      <c r="C46" s="85">
        <v>45</v>
      </c>
      <c r="D46" s="94" t="s">
        <v>307</v>
      </c>
      <c r="E46" s="76" t="s">
        <v>158</v>
      </c>
      <c r="F46" s="77">
        <v>1</v>
      </c>
      <c r="G46" s="78">
        <v>0</v>
      </c>
      <c r="H46" s="79">
        <f t="shared" si="0"/>
        <v>0</v>
      </c>
      <c r="I46" s="80">
        <f t="shared" si="1"/>
        <v>0</v>
      </c>
    </row>
    <row r="47" spans="3:11" ht="13.8" x14ac:dyDescent="0.25">
      <c r="C47" s="85">
        <v>46</v>
      </c>
      <c r="D47" s="94" t="s">
        <v>187</v>
      </c>
      <c r="E47" s="76" t="s">
        <v>158</v>
      </c>
      <c r="F47" s="77">
        <v>1</v>
      </c>
      <c r="G47" s="78">
        <v>0</v>
      </c>
      <c r="H47" s="79">
        <f t="shared" si="0"/>
        <v>0</v>
      </c>
      <c r="I47" s="80">
        <f t="shared" si="1"/>
        <v>0</v>
      </c>
    </row>
    <row r="48" spans="3:11" ht="13.8" x14ac:dyDescent="0.25">
      <c r="C48" s="85">
        <v>47</v>
      </c>
      <c r="D48" s="94" t="s">
        <v>188</v>
      </c>
      <c r="E48" s="76" t="s">
        <v>158</v>
      </c>
      <c r="F48" s="77">
        <v>1</v>
      </c>
      <c r="G48" s="78">
        <v>0</v>
      </c>
      <c r="H48" s="79">
        <f t="shared" si="0"/>
        <v>0</v>
      </c>
      <c r="I48" s="80">
        <f t="shared" si="1"/>
        <v>0</v>
      </c>
    </row>
    <row r="49" spans="3:11" ht="13.8" x14ac:dyDescent="0.25">
      <c r="C49" s="85">
        <v>48</v>
      </c>
      <c r="D49" s="94" t="s">
        <v>337</v>
      </c>
      <c r="E49" s="76" t="s">
        <v>158</v>
      </c>
      <c r="F49" s="77">
        <v>1</v>
      </c>
      <c r="G49" s="78">
        <v>0</v>
      </c>
      <c r="H49" s="79">
        <f t="shared" si="0"/>
        <v>0</v>
      </c>
      <c r="I49" s="80">
        <f t="shared" si="1"/>
        <v>0</v>
      </c>
      <c r="K49" s="70"/>
    </row>
    <row r="50" spans="3:11" ht="13.8" x14ac:dyDescent="0.25">
      <c r="C50" s="85">
        <v>49</v>
      </c>
      <c r="D50" s="94" t="s">
        <v>189</v>
      </c>
      <c r="E50" s="76" t="s">
        <v>158</v>
      </c>
      <c r="F50" s="77">
        <v>1</v>
      </c>
      <c r="G50" s="78">
        <v>0</v>
      </c>
      <c r="H50" s="79">
        <f t="shared" si="0"/>
        <v>0</v>
      </c>
      <c r="I50" s="80">
        <f t="shared" si="1"/>
        <v>0</v>
      </c>
    </row>
    <row r="51" spans="3:11" ht="13.8" x14ac:dyDescent="0.25">
      <c r="C51" s="85">
        <v>50</v>
      </c>
      <c r="D51" s="94" t="s">
        <v>190</v>
      </c>
      <c r="E51" s="81" t="s">
        <v>158</v>
      </c>
      <c r="F51" s="77">
        <v>1</v>
      </c>
      <c r="G51" s="78">
        <v>0</v>
      </c>
      <c r="H51" s="79">
        <f t="shared" si="0"/>
        <v>0</v>
      </c>
      <c r="I51" s="80">
        <f t="shared" si="1"/>
        <v>0</v>
      </c>
    </row>
    <row r="52" spans="3:11" ht="13.8" x14ac:dyDescent="0.25">
      <c r="C52" s="85">
        <v>51</v>
      </c>
      <c r="D52" s="94" t="s">
        <v>191</v>
      </c>
      <c r="E52" s="76" t="s">
        <v>158</v>
      </c>
      <c r="F52" s="77">
        <v>1</v>
      </c>
      <c r="G52" s="78">
        <v>0</v>
      </c>
      <c r="H52" s="79">
        <f t="shared" si="0"/>
        <v>0</v>
      </c>
      <c r="I52" s="80">
        <f t="shared" si="1"/>
        <v>0</v>
      </c>
    </row>
    <row r="53" spans="3:11" ht="13.8" x14ac:dyDescent="0.25">
      <c r="C53" s="85">
        <v>52</v>
      </c>
      <c r="D53" s="95" t="s">
        <v>192</v>
      </c>
      <c r="E53" s="76" t="s">
        <v>158</v>
      </c>
      <c r="F53" s="77">
        <v>1</v>
      </c>
      <c r="G53" s="78">
        <v>0</v>
      </c>
      <c r="H53" s="79">
        <f t="shared" si="0"/>
        <v>0</v>
      </c>
      <c r="I53" s="80">
        <f t="shared" si="1"/>
        <v>0</v>
      </c>
    </row>
    <row r="54" spans="3:11" ht="13.8" x14ac:dyDescent="0.25">
      <c r="C54" s="85">
        <v>53</v>
      </c>
      <c r="D54" s="94" t="s">
        <v>308</v>
      </c>
      <c r="E54" s="76" t="s">
        <v>158</v>
      </c>
      <c r="F54" s="77">
        <v>1</v>
      </c>
      <c r="G54" s="78">
        <v>0</v>
      </c>
      <c r="H54" s="79">
        <f t="shared" si="0"/>
        <v>0</v>
      </c>
      <c r="I54" s="80">
        <f t="shared" si="1"/>
        <v>0</v>
      </c>
    </row>
    <row r="55" spans="3:11" ht="13.8" x14ac:dyDescent="0.25">
      <c r="C55" s="85">
        <v>54</v>
      </c>
      <c r="D55" s="94" t="s">
        <v>193</v>
      </c>
      <c r="E55" s="76" t="s">
        <v>158</v>
      </c>
      <c r="F55" s="77">
        <v>1</v>
      </c>
      <c r="G55" s="78">
        <v>0</v>
      </c>
      <c r="H55" s="79">
        <f t="shared" si="0"/>
        <v>0</v>
      </c>
      <c r="I55" s="80">
        <f t="shared" si="1"/>
        <v>0</v>
      </c>
    </row>
    <row r="56" spans="3:11" ht="13.8" x14ac:dyDescent="0.25">
      <c r="C56" s="85">
        <v>55</v>
      </c>
      <c r="D56" s="94" t="s">
        <v>194</v>
      </c>
      <c r="E56" s="76" t="s">
        <v>158</v>
      </c>
      <c r="F56" s="77">
        <v>1</v>
      </c>
      <c r="G56" s="78">
        <v>0</v>
      </c>
      <c r="H56" s="79">
        <f t="shared" si="0"/>
        <v>0</v>
      </c>
      <c r="I56" s="80">
        <f t="shared" si="1"/>
        <v>0</v>
      </c>
    </row>
    <row r="57" spans="3:11" ht="13.8" x14ac:dyDescent="0.25">
      <c r="C57" s="85">
        <v>56</v>
      </c>
      <c r="D57" s="94" t="s">
        <v>195</v>
      </c>
      <c r="E57" s="76" t="s">
        <v>158</v>
      </c>
      <c r="F57" s="77">
        <v>1</v>
      </c>
      <c r="G57" s="78">
        <v>0</v>
      </c>
      <c r="H57" s="79">
        <f t="shared" si="0"/>
        <v>0</v>
      </c>
      <c r="I57" s="80">
        <f t="shared" si="1"/>
        <v>0</v>
      </c>
      <c r="K57" s="70"/>
    </row>
    <row r="58" spans="3:11" ht="13.8" x14ac:dyDescent="0.25">
      <c r="C58" s="85">
        <v>57</v>
      </c>
      <c r="D58" s="94" t="s">
        <v>196</v>
      </c>
      <c r="E58" s="76" t="s">
        <v>158</v>
      </c>
      <c r="F58" s="77">
        <v>1</v>
      </c>
      <c r="G58" s="78">
        <v>0</v>
      </c>
      <c r="H58" s="79">
        <f t="shared" si="0"/>
        <v>0</v>
      </c>
      <c r="I58" s="80">
        <f t="shared" si="1"/>
        <v>0</v>
      </c>
    </row>
    <row r="59" spans="3:11" ht="13.8" x14ac:dyDescent="0.25">
      <c r="C59" s="85">
        <v>58</v>
      </c>
      <c r="D59" s="95" t="s">
        <v>197</v>
      </c>
      <c r="E59" s="76" t="s">
        <v>158</v>
      </c>
      <c r="F59" s="77">
        <v>1</v>
      </c>
      <c r="G59" s="78">
        <v>0</v>
      </c>
      <c r="H59" s="79">
        <f t="shared" si="0"/>
        <v>0</v>
      </c>
      <c r="I59" s="80">
        <f t="shared" si="1"/>
        <v>0</v>
      </c>
    </row>
    <row r="60" spans="3:11" ht="13.8" x14ac:dyDescent="0.25">
      <c r="C60" s="85">
        <v>59</v>
      </c>
      <c r="D60" s="94" t="s">
        <v>350</v>
      </c>
      <c r="E60" s="76" t="s">
        <v>158</v>
      </c>
      <c r="F60" s="77">
        <v>1</v>
      </c>
      <c r="G60" s="78">
        <v>0</v>
      </c>
      <c r="H60" s="79">
        <f t="shared" si="0"/>
        <v>0</v>
      </c>
      <c r="I60" s="80">
        <f t="shared" si="1"/>
        <v>0</v>
      </c>
    </row>
    <row r="61" spans="3:11" ht="13.8" x14ac:dyDescent="0.25">
      <c r="C61" s="85">
        <v>60</v>
      </c>
      <c r="D61" s="94" t="s">
        <v>198</v>
      </c>
      <c r="E61" s="76" t="s">
        <v>158</v>
      </c>
      <c r="F61" s="77">
        <v>1</v>
      </c>
      <c r="G61" s="78">
        <v>0</v>
      </c>
      <c r="H61" s="79">
        <f t="shared" si="0"/>
        <v>0</v>
      </c>
      <c r="I61" s="80">
        <f t="shared" si="1"/>
        <v>0</v>
      </c>
    </row>
    <row r="62" spans="3:11" ht="13.8" x14ac:dyDescent="0.25">
      <c r="C62" s="85">
        <v>61</v>
      </c>
      <c r="D62" s="94" t="s">
        <v>199</v>
      </c>
      <c r="E62" s="76" t="s">
        <v>158</v>
      </c>
      <c r="F62" s="77">
        <v>1</v>
      </c>
      <c r="G62" s="78">
        <v>0</v>
      </c>
      <c r="H62" s="79">
        <f t="shared" si="0"/>
        <v>0</v>
      </c>
      <c r="I62" s="80">
        <f t="shared" si="1"/>
        <v>0</v>
      </c>
    </row>
    <row r="63" spans="3:11" ht="13.8" x14ac:dyDescent="0.25">
      <c r="C63" s="85">
        <v>62</v>
      </c>
      <c r="D63" s="94" t="s">
        <v>200</v>
      </c>
      <c r="E63" s="76" t="s">
        <v>158</v>
      </c>
      <c r="F63" s="77">
        <v>1</v>
      </c>
      <c r="G63" s="78">
        <v>0</v>
      </c>
      <c r="H63" s="79">
        <f t="shared" si="0"/>
        <v>0</v>
      </c>
      <c r="I63" s="80">
        <f t="shared" si="1"/>
        <v>0</v>
      </c>
    </row>
    <row r="64" spans="3:11" ht="13.8" x14ac:dyDescent="0.25">
      <c r="C64" s="85">
        <v>63</v>
      </c>
      <c r="D64" s="94" t="s">
        <v>5</v>
      </c>
      <c r="E64" s="76" t="s">
        <v>158</v>
      </c>
      <c r="F64" s="77">
        <v>1</v>
      </c>
      <c r="G64" s="78">
        <v>0</v>
      </c>
      <c r="H64" s="79">
        <f t="shared" si="0"/>
        <v>0</v>
      </c>
      <c r="I64" s="80">
        <f t="shared" si="1"/>
        <v>0</v>
      </c>
    </row>
    <row r="65" spans="3:9" ht="13.8" x14ac:dyDescent="0.25">
      <c r="C65" s="85">
        <v>64</v>
      </c>
      <c r="D65" s="94" t="s">
        <v>6</v>
      </c>
      <c r="E65" s="76" t="s">
        <v>158</v>
      </c>
      <c r="F65" s="77">
        <v>1</v>
      </c>
      <c r="G65" s="78">
        <v>0</v>
      </c>
      <c r="H65" s="79">
        <f t="shared" ref="H65:H126" si="2">G65*19%</f>
        <v>0</v>
      </c>
      <c r="I65" s="80">
        <f t="shared" si="1"/>
        <v>0</v>
      </c>
    </row>
    <row r="66" spans="3:9" ht="13.8" x14ac:dyDescent="0.25">
      <c r="C66" s="85">
        <v>65</v>
      </c>
      <c r="D66" s="94" t="s">
        <v>7</v>
      </c>
      <c r="E66" s="76" t="s">
        <v>158</v>
      </c>
      <c r="F66" s="77">
        <v>1</v>
      </c>
      <c r="G66" s="78">
        <v>0</v>
      </c>
      <c r="H66" s="79">
        <f t="shared" si="2"/>
        <v>0</v>
      </c>
      <c r="I66" s="80">
        <f t="shared" si="1"/>
        <v>0</v>
      </c>
    </row>
    <row r="67" spans="3:9" ht="13.8" x14ac:dyDescent="0.25">
      <c r="C67" s="85">
        <v>66</v>
      </c>
      <c r="D67" s="94" t="s">
        <v>8</v>
      </c>
      <c r="E67" s="76" t="s">
        <v>158</v>
      </c>
      <c r="F67" s="77">
        <v>1</v>
      </c>
      <c r="G67" s="78">
        <v>0</v>
      </c>
      <c r="H67" s="79">
        <f t="shared" si="2"/>
        <v>0</v>
      </c>
      <c r="I67" s="80">
        <f t="shared" si="1"/>
        <v>0</v>
      </c>
    </row>
    <row r="68" spans="3:9" ht="13.8" x14ac:dyDescent="0.25">
      <c r="C68" s="85">
        <v>67</v>
      </c>
      <c r="D68" s="94" t="s">
        <v>9</v>
      </c>
      <c r="E68" s="76" t="s">
        <v>158</v>
      </c>
      <c r="F68" s="77">
        <v>1</v>
      </c>
      <c r="G68" s="78">
        <v>0</v>
      </c>
      <c r="H68" s="79">
        <f t="shared" si="2"/>
        <v>0</v>
      </c>
      <c r="I68" s="80">
        <f t="shared" si="1"/>
        <v>0</v>
      </c>
    </row>
    <row r="69" spans="3:9" ht="13.8" x14ac:dyDescent="0.25">
      <c r="C69" s="85">
        <v>68</v>
      </c>
      <c r="D69" s="94" t="s">
        <v>10</v>
      </c>
      <c r="E69" s="76" t="s">
        <v>158</v>
      </c>
      <c r="F69" s="77">
        <v>1</v>
      </c>
      <c r="G69" s="78">
        <v>0</v>
      </c>
      <c r="H69" s="79">
        <f t="shared" si="2"/>
        <v>0</v>
      </c>
      <c r="I69" s="80">
        <f t="shared" si="1"/>
        <v>0</v>
      </c>
    </row>
    <row r="70" spans="3:9" ht="13.8" x14ac:dyDescent="0.25">
      <c r="C70" s="85">
        <v>69</v>
      </c>
      <c r="D70" s="95" t="s">
        <v>269</v>
      </c>
      <c r="E70" s="76" t="s">
        <v>157</v>
      </c>
      <c r="F70" s="77">
        <v>1</v>
      </c>
      <c r="G70" s="78">
        <v>0</v>
      </c>
      <c r="H70" s="79">
        <f t="shared" si="2"/>
        <v>0</v>
      </c>
      <c r="I70" s="80">
        <f t="shared" ref="I70:I133" si="3">(G70+H70)*F70</f>
        <v>0</v>
      </c>
    </row>
    <row r="71" spans="3:9" ht="13.8" x14ac:dyDescent="0.25">
      <c r="C71" s="85">
        <v>70</v>
      </c>
      <c r="D71" s="95" t="s">
        <v>270</v>
      </c>
      <c r="E71" s="76" t="s">
        <v>157</v>
      </c>
      <c r="F71" s="77">
        <v>1</v>
      </c>
      <c r="G71" s="78">
        <v>0</v>
      </c>
      <c r="H71" s="79">
        <f t="shared" si="2"/>
        <v>0</v>
      </c>
      <c r="I71" s="80">
        <f t="shared" si="3"/>
        <v>0</v>
      </c>
    </row>
    <row r="72" spans="3:9" ht="13.8" x14ac:dyDescent="0.25">
      <c r="C72" s="85">
        <v>71</v>
      </c>
      <c r="D72" s="95" t="s">
        <v>271</v>
      </c>
      <c r="E72" s="76" t="s">
        <v>157</v>
      </c>
      <c r="F72" s="77">
        <v>1</v>
      </c>
      <c r="G72" s="78">
        <v>0</v>
      </c>
      <c r="H72" s="79">
        <f t="shared" si="2"/>
        <v>0</v>
      </c>
      <c r="I72" s="80">
        <f t="shared" si="3"/>
        <v>0</v>
      </c>
    </row>
    <row r="73" spans="3:9" ht="13.8" x14ac:dyDescent="0.25">
      <c r="C73" s="85">
        <v>72</v>
      </c>
      <c r="D73" s="95" t="s">
        <v>272</v>
      </c>
      <c r="E73" s="76" t="s">
        <v>157</v>
      </c>
      <c r="F73" s="77">
        <v>1</v>
      </c>
      <c r="G73" s="78">
        <v>0</v>
      </c>
      <c r="H73" s="79">
        <f t="shared" si="2"/>
        <v>0</v>
      </c>
      <c r="I73" s="80">
        <f t="shared" si="3"/>
        <v>0</v>
      </c>
    </row>
    <row r="74" spans="3:9" ht="13.8" x14ac:dyDescent="0.25">
      <c r="C74" s="85">
        <v>73</v>
      </c>
      <c r="D74" s="95" t="s">
        <v>273</v>
      </c>
      <c r="E74" s="76" t="s">
        <v>157</v>
      </c>
      <c r="F74" s="77">
        <v>1</v>
      </c>
      <c r="G74" s="78">
        <v>0</v>
      </c>
      <c r="H74" s="79">
        <f t="shared" si="2"/>
        <v>0</v>
      </c>
      <c r="I74" s="80">
        <f t="shared" si="3"/>
        <v>0</v>
      </c>
    </row>
    <row r="75" spans="3:9" ht="13.8" x14ac:dyDescent="0.25">
      <c r="C75" s="85">
        <v>74</v>
      </c>
      <c r="D75" s="95" t="s">
        <v>274</v>
      </c>
      <c r="E75" s="76" t="s">
        <v>157</v>
      </c>
      <c r="F75" s="77">
        <v>1</v>
      </c>
      <c r="G75" s="78">
        <v>0</v>
      </c>
      <c r="H75" s="79">
        <f t="shared" si="2"/>
        <v>0</v>
      </c>
      <c r="I75" s="80">
        <f t="shared" si="3"/>
        <v>0</v>
      </c>
    </row>
    <row r="76" spans="3:9" ht="13.8" x14ac:dyDescent="0.25">
      <c r="C76" s="85">
        <v>75</v>
      </c>
      <c r="D76" s="94" t="s">
        <v>11</v>
      </c>
      <c r="E76" s="76" t="s">
        <v>158</v>
      </c>
      <c r="F76" s="77">
        <v>1</v>
      </c>
      <c r="G76" s="78">
        <v>0</v>
      </c>
      <c r="H76" s="79">
        <f t="shared" si="2"/>
        <v>0</v>
      </c>
      <c r="I76" s="80">
        <f t="shared" si="3"/>
        <v>0</v>
      </c>
    </row>
    <row r="77" spans="3:9" ht="13.8" x14ac:dyDescent="0.25">
      <c r="C77" s="85">
        <v>76</v>
      </c>
      <c r="D77" s="94" t="s">
        <v>201</v>
      </c>
      <c r="E77" s="76" t="s">
        <v>158</v>
      </c>
      <c r="F77" s="77">
        <v>1</v>
      </c>
      <c r="G77" s="78">
        <v>0</v>
      </c>
      <c r="H77" s="79">
        <f t="shared" si="2"/>
        <v>0</v>
      </c>
      <c r="I77" s="80">
        <f t="shared" si="3"/>
        <v>0</v>
      </c>
    </row>
    <row r="78" spans="3:9" ht="13.8" x14ac:dyDescent="0.25">
      <c r="C78" s="85">
        <v>77</v>
      </c>
      <c r="D78" s="94" t="s">
        <v>202</v>
      </c>
      <c r="E78" s="76" t="s">
        <v>158</v>
      </c>
      <c r="F78" s="77">
        <v>1</v>
      </c>
      <c r="G78" s="78">
        <v>0</v>
      </c>
      <c r="H78" s="79">
        <f t="shared" si="2"/>
        <v>0</v>
      </c>
      <c r="I78" s="80">
        <f t="shared" si="3"/>
        <v>0</v>
      </c>
    </row>
    <row r="79" spans="3:9" ht="13.8" x14ac:dyDescent="0.25">
      <c r="C79" s="85">
        <v>78</v>
      </c>
      <c r="D79" s="94" t="s">
        <v>203</v>
      </c>
      <c r="E79" s="76" t="s">
        <v>158</v>
      </c>
      <c r="F79" s="77">
        <v>1</v>
      </c>
      <c r="G79" s="78">
        <v>0</v>
      </c>
      <c r="H79" s="79">
        <f t="shared" si="2"/>
        <v>0</v>
      </c>
      <c r="I79" s="80">
        <f t="shared" si="3"/>
        <v>0</v>
      </c>
    </row>
    <row r="80" spans="3:9" ht="13.8" x14ac:dyDescent="0.25">
      <c r="C80" s="85">
        <v>79</v>
      </c>
      <c r="D80" s="94" t="s">
        <v>204</v>
      </c>
      <c r="E80" s="76" t="s">
        <v>158</v>
      </c>
      <c r="F80" s="77">
        <v>1</v>
      </c>
      <c r="G80" s="78">
        <v>0</v>
      </c>
      <c r="H80" s="79">
        <f t="shared" si="2"/>
        <v>0</v>
      </c>
      <c r="I80" s="80">
        <f t="shared" si="3"/>
        <v>0</v>
      </c>
    </row>
    <row r="81" spans="3:9" ht="13.8" x14ac:dyDescent="0.25">
      <c r="C81" s="85">
        <v>80</v>
      </c>
      <c r="D81" s="94" t="s">
        <v>205</v>
      </c>
      <c r="E81" s="76" t="s">
        <v>158</v>
      </c>
      <c r="F81" s="77">
        <v>1</v>
      </c>
      <c r="G81" s="78">
        <v>0</v>
      </c>
      <c r="H81" s="79">
        <f t="shared" si="2"/>
        <v>0</v>
      </c>
      <c r="I81" s="80">
        <f t="shared" si="3"/>
        <v>0</v>
      </c>
    </row>
    <row r="82" spans="3:9" ht="13.8" x14ac:dyDescent="0.25">
      <c r="C82" s="85">
        <v>81</v>
      </c>
      <c r="D82" s="95" t="s">
        <v>206</v>
      </c>
      <c r="E82" s="76" t="s">
        <v>158</v>
      </c>
      <c r="F82" s="77">
        <v>1</v>
      </c>
      <c r="G82" s="78">
        <v>0</v>
      </c>
      <c r="H82" s="79">
        <f t="shared" si="2"/>
        <v>0</v>
      </c>
      <c r="I82" s="80">
        <f t="shared" si="3"/>
        <v>0</v>
      </c>
    </row>
    <row r="83" spans="3:9" ht="13.8" x14ac:dyDescent="0.25">
      <c r="C83" s="85">
        <v>82</v>
      </c>
      <c r="D83" s="95" t="s">
        <v>207</v>
      </c>
      <c r="E83" s="76" t="s">
        <v>158</v>
      </c>
      <c r="F83" s="77">
        <v>1</v>
      </c>
      <c r="G83" s="78">
        <v>0</v>
      </c>
      <c r="H83" s="79">
        <f t="shared" si="2"/>
        <v>0</v>
      </c>
      <c r="I83" s="80">
        <f t="shared" si="3"/>
        <v>0</v>
      </c>
    </row>
    <row r="84" spans="3:9" ht="13.8" x14ac:dyDescent="0.25">
      <c r="C84" s="85">
        <v>83</v>
      </c>
      <c r="D84" s="95" t="s">
        <v>208</v>
      </c>
      <c r="E84" s="76" t="s">
        <v>158</v>
      </c>
      <c r="F84" s="77">
        <v>1</v>
      </c>
      <c r="G84" s="78">
        <v>0</v>
      </c>
      <c r="H84" s="79">
        <f t="shared" si="2"/>
        <v>0</v>
      </c>
      <c r="I84" s="80">
        <f t="shared" si="3"/>
        <v>0</v>
      </c>
    </row>
    <row r="85" spans="3:9" ht="13.8" x14ac:dyDescent="0.25">
      <c r="C85" s="85">
        <v>84</v>
      </c>
      <c r="D85" s="94" t="s">
        <v>209</v>
      </c>
      <c r="E85" s="76" t="s">
        <v>158</v>
      </c>
      <c r="F85" s="77">
        <v>1</v>
      </c>
      <c r="G85" s="78">
        <v>0</v>
      </c>
      <c r="H85" s="79">
        <f t="shared" si="2"/>
        <v>0</v>
      </c>
      <c r="I85" s="80">
        <f t="shared" si="3"/>
        <v>0</v>
      </c>
    </row>
    <row r="86" spans="3:9" ht="13.8" x14ac:dyDescent="0.25">
      <c r="C86" s="85">
        <v>85</v>
      </c>
      <c r="D86" s="94" t="s">
        <v>210</v>
      </c>
      <c r="E86" s="76" t="s">
        <v>158</v>
      </c>
      <c r="F86" s="77">
        <v>1</v>
      </c>
      <c r="G86" s="78">
        <v>0</v>
      </c>
      <c r="H86" s="79">
        <f t="shared" si="2"/>
        <v>0</v>
      </c>
      <c r="I86" s="80">
        <f t="shared" si="3"/>
        <v>0</v>
      </c>
    </row>
    <row r="87" spans="3:9" ht="13.8" x14ac:dyDescent="0.25">
      <c r="C87" s="85">
        <v>86</v>
      </c>
      <c r="D87" s="94" t="s">
        <v>211</v>
      </c>
      <c r="E87" s="76" t="s">
        <v>158</v>
      </c>
      <c r="F87" s="77">
        <v>1</v>
      </c>
      <c r="G87" s="78">
        <v>0</v>
      </c>
      <c r="H87" s="79">
        <f t="shared" si="2"/>
        <v>0</v>
      </c>
      <c r="I87" s="80">
        <f t="shared" si="3"/>
        <v>0</v>
      </c>
    </row>
    <row r="88" spans="3:9" ht="13.8" x14ac:dyDescent="0.25">
      <c r="C88" s="85">
        <v>87</v>
      </c>
      <c r="D88" s="94" t="s">
        <v>309</v>
      </c>
      <c r="E88" s="76" t="s">
        <v>275</v>
      </c>
      <c r="F88" s="77">
        <v>1</v>
      </c>
      <c r="G88" s="78">
        <v>0</v>
      </c>
      <c r="H88" s="79">
        <f t="shared" si="2"/>
        <v>0</v>
      </c>
      <c r="I88" s="80">
        <f t="shared" si="3"/>
        <v>0</v>
      </c>
    </row>
    <row r="89" spans="3:9" ht="13.8" x14ac:dyDescent="0.25">
      <c r="C89" s="85">
        <v>88</v>
      </c>
      <c r="D89" s="94" t="s">
        <v>310</v>
      </c>
      <c r="E89" s="76" t="s">
        <v>275</v>
      </c>
      <c r="F89" s="77">
        <v>1</v>
      </c>
      <c r="G89" s="78">
        <v>0</v>
      </c>
      <c r="H89" s="79">
        <f t="shared" si="2"/>
        <v>0</v>
      </c>
      <c r="I89" s="80">
        <f t="shared" si="3"/>
        <v>0</v>
      </c>
    </row>
    <row r="90" spans="3:9" ht="13.8" x14ac:dyDescent="0.25">
      <c r="C90" s="85">
        <v>89</v>
      </c>
      <c r="D90" s="94" t="s">
        <v>277</v>
      </c>
      <c r="E90" s="76" t="s">
        <v>275</v>
      </c>
      <c r="F90" s="77">
        <v>1</v>
      </c>
      <c r="G90" s="78">
        <v>0</v>
      </c>
      <c r="H90" s="79">
        <f t="shared" si="2"/>
        <v>0</v>
      </c>
      <c r="I90" s="80">
        <f t="shared" si="3"/>
        <v>0</v>
      </c>
    </row>
    <row r="91" spans="3:9" ht="13.8" x14ac:dyDescent="0.25">
      <c r="C91" s="85">
        <v>90</v>
      </c>
      <c r="D91" s="94" t="s">
        <v>212</v>
      </c>
      <c r="E91" s="76" t="s">
        <v>278</v>
      </c>
      <c r="F91" s="77">
        <v>1</v>
      </c>
      <c r="G91" s="78">
        <v>0</v>
      </c>
      <c r="H91" s="79">
        <f t="shared" si="2"/>
        <v>0</v>
      </c>
      <c r="I91" s="80">
        <f t="shared" si="3"/>
        <v>0</v>
      </c>
    </row>
    <row r="92" spans="3:9" ht="13.8" x14ac:dyDescent="0.25">
      <c r="C92" s="85">
        <v>91</v>
      </c>
      <c r="D92" s="94" t="s">
        <v>213</v>
      </c>
      <c r="E92" s="76" t="s">
        <v>278</v>
      </c>
      <c r="F92" s="77">
        <v>1</v>
      </c>
      <c r="G92" s="78">
        <v>0</v>
      </c>
      <c r="H92" s="79">
        <f t="shared" si="2"/>
        <v>0</v>
      </c>
      <c r="I92" s="80">
        <f t="shared" si="3"/>
        <v>0</v>
      </c>
    </row>
    <row r="93" spans="3:9" ht="13.8" x14ac:dyDescent="0.25">
      <c r="C93" s="85">
        <v>92</v>
      </c>
      <c r="D93" s="95" t="s">
        <v>280</v>
      </c>
      <c r="E93" s="76" t="s">
        <v>279</v>
      </c>
      <c r="F93" s="77">
        <v>1</v>
      </c>
      <c r="G93" s="78">
        <v>0</v>
      </c>
      <c r="H93" s="79">
        <f t="shared" si="2"/>
        <v>0</v>
      </c>
      <c r="I93" s="80">
        <f t="shared" si="3"/>
        <v>0</v>
      </c>
    </row>
    <row r="94" spans="3:9" ht="13.8" x14ac:dyDescent="0.25">
      <c r="C94" s="85">
        <v>93</v>
      </c>
      <c r="D94" s="95" t="s">
        <v>311</v>
      </c>
      <c r="E94" s="76" t="s">
        <v>278</v>
      </c>
      <c r="F94" s="77">
        <v>1</v>
      </c>
      <c r="G94" s="78">
        <v>0</v>
      </c>
      <c r="H94" s="79">
        <f t="shared" si="2"/>
        <v>0</v>
      </c>
      <c r="I94" s="80">
        <f t="shared" si="3"/>
        <v>0</v>
      </c>
    </row>
    <row r="95" spans="3:9" ht="13.8" x14ac:dyDescent="0.25">
      <c r="C95" s="85">
        <v>94</v>
      </c>
      <c r="D95" s="94" t="s">
        <v>214</v>
      </c>
      <c r="E95" s="76" t="s">
        <v>278</v>
      </c>
      <c r="F95" s="77">
        <v>1</v>
      </c>
      <c r="G95" s="78">
        <v>0</v>
      </c>
      <c r="H95" s="79">
        <f t="shared" si="2"/>
        <v>0</v>
      </c>
      <c r="I95" s="80">
        <f t="shared" si="3"/>
        <v>0</v>
      </c>
    </row>
    <row r="96" spans="3:9" ht="13.8" x14ac:dyDescent="0.25">
      <c r="C96" s="85">
        <v>95</v>
      </c>
      <c r="D96" s="94" t="s">
        <v>281</v>
      </c>
      <c r="E96" s="76" t="s">
        <v>276</v>
      </c>
      <c r="F96" s="77">
        <v>1</v>
      </c>
      <c r="G96" s="78">
        <v>0</v>
      </c>
      <c r="H96" s="79">
        <f t="shared" si="2"/>
        <v>0</v>
      </c>
      <c r="I96" s="80">
        <f t="shared" si="3"/>
        <v>0</v>
      </c>
    </row>
    <row r="97" spans="3:9" ht="13.8" x14ac:dyDescent="0.25">
      <c r="C97" s="85">
        <v>96</v>
      </c>
      <c r="D97" s="94" t="s">
        <v>282</v>
      </c>
      <c r="E97" s="76" t="s">
        <v>276</v>
      </c>
      <c r="F97" s="77">
        <v>1</v>
      </c>
      <c r="G97" s="78">
        <v>0</v>
      </c>
      <c r="H97" s="79">
        <f t="shared" si="2"/>
        <v>0</v>
      </c>
      <c r="I97" s="80">
        <f t="shared" si="3"/>
        <v>0</v>
      </c>
    </row>
    <row r="98" spans="3:9" ht="13.8" x14ac:dyDescent="0.25">
      <c r="C98" s="85">
        <v>97</v>
      </c>
      <c r="D98" s="94" t="s">
        <v>283</v>
      </c>
      <c r="E98" s="76" t="s">
        <v>276</v>
      </c>
      <c r="F98" s="77">
        <v>1</v>
      </c>
      <c r="G98" s="78">
        <v>0</v>
      </c>
      <c r="H98" s="79">
        <f t="shared" si="2"/>
        <v>0</v>
      </c>
      <c r="I98" s="80">
        <f t="shared" si="3"/>
        <v>0</v>
      </c>
    </row>
    <row r="99" spans="3:9" ht="13.8" x14ac:dyDescent="0.25">
      <c r="C99" s="85">
        <v>98</v>
      </c>
      <c r="D99" s="94" t="s">
        <v>284</v>
      </c>
      <c r="E99" s="76" t="s">
        <v>276</v>
      </c>
      <c r="F99" s="77">
        <v>1</v>
      </c>
      <c r="G99" s="78">
        <v>0</v>
      </c>
      <c r="H99" s="79">
        <f t="shared" si="2"/>
        <v>0</v>
      </c>
      <c r="I99" s="80">
        <f t="shared" si="3"/>
        <v>0</v>
      </c>
    </row>
    <row r="100" spans="3:9" ht="13.8" x14ac:dyDescent="0.25">
      <c r="C100" s="85">
        <v>99</v>
      </c>
      <c r="D100" s="95" t="s">
        <v>285</v>
      </c>
      <c r="E100" s="81" t="s">
        <v>276</v>
      </c>
      <c r="F100" s="77">
        <v>1</v>
      </c>
      <c r="G100" s="78">
        <v>0</v>
      </c>
      <c r="H100" s="79">
        <f t="shared" si="2"/>
        <v>0</v>
      </c>
      <c r="I100" s="80">
        <f t="shared" si="3"/>
        <v>0</v>
      </c>
    </row>
    <row r="101" spans="3:9" ht="13.8" x14ac:dyDescent="0.25">
      <c r="C101" s="85">
        <v>100</v>
      </c>
      <c r="D101" s="95" t="s">
        <v>286</v>
      </c>
      <c r="E101" s="76" t="s">
        <v>276</v>
      </c>
      <c r="F101" s="77">
        <v>1</v>
      </c>
      <c r="G101" s="78">
        <v>0</v>
      </c>
      <c r="H101" s="79">
        <f t="shared" si="2"/>
        <v>0</v>
      </c>
      <c r="I101" s="80">
        <f t="shared" si="3"/>
        <v>0</v>
      </c>
    </row>
    <row r="102" spans="3:9" ht="13.8" x14ac:dyDescent="0.25">
      <c r="C102" s="85">
        <v>101</v>
      </c>
      <c r="D102" s="95" t="s">
        <v>287</v>
      </c>
      <c r="E102" s="76" t="s">
        <v>276</v>
      </c>
      <c r="F102" s="77">
        <v>1</v>
      </c>
      <c r="G102" s="78">
        <v>0</v>
      </c>
      <c r="H102" s="79">
        <f t="shared" si="2"/>
        <v>0</v>
      </c>
      <c r="I102" s="80">
        <f t="shared" si="3"/>
        <v>0</v>
      </c>
    </row>
    <row r="103" spans="3:9" ht="13.8" x14ac:dyDescent="0.25">
      <c r="C103" s="85">
        <v>102</v>
      </c>
      <c r="D103" s="94" t="s">
        <v>288</v>
      </c>
      <c r="E103" s="76" t="s">
        <v>276</v>
      </c>
      <c r="F103" s="77">
        <v>1</v>
      </c>
      <c r="G103" s="78">
        <v>0</v>
      </c>
      <c r="H103" s="79">
        <f t="shared" si="2"/>
        <v>0</v>
      </c>
      <c r="I103" s="80">
        <f t="shared" si="3"/>
        <v>0</v>
      </c>
    </row>
    <row r="104" spans="3:9" ht="13.8" x14ac:dyDescent="0.25">
      <c r="C104" s="85">
        <v>103</v>
      </c>
      <c r="D104" s="94" t="s">
        <v>215</v>
      </c>
      <c r="E104" s="76" t="s">
        <v>158</v>
      </c>
      <c r="F104" s="77">
        <v>1</v>
      </c>
      <c r="G104" s="78">
        <v>0</v>
      </c>
      <c r="H104" s="79">
        <f t="shared" si="2"/>
        <v>0</v>
      </c>
      <c r="I104" s="80">
        <f t="shared" si="3"/>
        <v>0</v>
      </c>
    </row>
    <row r="105" spans="3:9" ht="13.8" x14ac:dyDescent="0.25">
      <c r="C105" s="85">
        <v>104</v>
      </c>
      <c r="D105" s="94" t="s">
        <v>216</v>
      </c>
      <c r="E105" s="76" t="s">
        <v>158</v>
      </c>
      <c r="F105" s="77">
        <v>1</v>
      </c>
      <c r="G105" s="78">
        <v>0</v>
      </c>
      <c r="H105" s="79">
        <f t="shared" si="2"/>
        <v>0</v>
      </c>
      <c r="I105" s="80">
        <f t="shared" si="3"/>
        <v>0</v>
      </c>
    </row>
    <row r="106" spans="3:9" ht="13.8" x14ac:dyDescent="0.25">
      <c r="C106" s="85">
        <v>105</v>
      </c>
      <c r="D106" s="94" t="s">
        <v>217</v>
      </c>
      <c r="E106" s="76" t="s">
        <v>158</v>
      </c>
      <c r="F106" s="77">
        <v>1</v>
      </c>
      <c r="G106" s="78">
        <v>0</v>
      </c>
      <c r="H106" s="79">
        <f t="shared" si="2"/>
        <v>0</v>
      </c>
      <c r="I106" s="80">
        <f t="shared" si="3"/>
        <v>0</v>
      </c>
    </row>
    <row r="107" spans="3:9" ht="13.8" x14ac:dyDescent="0.25">
      <c r="C107" s="85">
        <v>106</v>
      </c>
      <c r="D107" s="94" t="s">
        <v>218</v>
      </c>
      <c r="E107" s="76" t="s">
        <v>158</v>
      </c>
      <c r="F107" s="77">
        <v>1</v>
      </c>
      <c r="G107" s="78">
        <v>0</v>
      </c>
      <c r="H107" s="79">
        <f t="shared" si="2"/>
        <v>0</v>
      </c>
      <c r="I107" s="80">
        <f t="shared" si="3"/>
        <v>0</v>
      </c>
    </row>
    <row r="108" spans="3:9" ht="13.8" x14ac:dyDescent="0.25">
      <c r="C108" s="85">
        <v>107</v>
      </c>
      <c r="D108" s="94" t="s">
        <v>312</v>
      </c>
      <c r="E108" s="76" t="s">
        <v>158</v>
      </c>
      <c r="F108" s="77">
        <v>1</v>
      </c>
      <c r="G108" s="78">
        <v>0</v>
      </c>
      <c r="H108" s="79">
        <f t="shared" si="2"/>
        <v>0</v>
      </c>
      <c r="I108" s="80">
        <f t="shared" si="3"/>
        <v>0</v>
      </c>
    </row>
    <row r="109" spans="3:9" ht="13.8" x14ac:dyDescent="0.25">
      <c r="C109" s="85">
        <v>108</v>
      </c>
      <c r="D109" s="94" t="s">
        <v>313</v>
      </c>
      <c r="E109" s="76" t="s">
        <v>158</v>
      </c>
      <c r="F109" s="77">
        <v>1</v>
      </c>
      <c r="G109" s="78">
        <v>0</v>
      </c>
      <c r="H109" s="79">
        <f t="shared" si="2"/>
        <v>0</v>
      </c>
      <c r="I109" s="80">
        <f t="shared" si="3"/>
        <v>0</v>
      </c>
    </row>
    <row r="110" spans="3:9" ht="13.8" x14ac:dyDescent="0.25">
      <c r="C110" s="85">
        <v>109</v>
      </c>
      <c r="D110" s="94" t="s">
        <v>314</v>
      </c>
      <c r="E110" s="76" t="s">
        <v>158</v>
      </c>
      <c r="F110" s="77">
        <v>1</v>
      </c>
      <c r="G110" s="78">
        <v>0</v>
      </c>
      <c r="H110" s="79">
        <f t="shared" si="2"/>
        <v>0</v>
      </c>
      <c r="I110" s="80">
        <f t="shared" si="3"/>
        <v>0</v>
      </c>
    </row>
    <row r="111" spans="3:9" ht="13.8" x14ac:dyDescent="0.25">
      <c r="C111" s="85">
        <v>110</v>
      </c>
      <c r="D111" s="94" t="s">
        <v>315</v>
      </c>
      <c r="E111" s="76" t="s">
        <v>317</v>
      </c>
      <c r="F111" s="77">
        <v>1</v>
      </c>
      <c r="G111" s="78">
        <v>0</v>
      </c>
      <c r="H111" s="79">
        <f t="shared" si="2"/>
        <v>0</v>
      </c>
      <c r="I111" s="80">
        <f t="shared" si="3"/>
        <v>0</v>
      </c>
    </row>
    <row r="112" spans="3:9" ht="13.8" x14ac:dyDescent="0.25">
      <c r="C112" s="85">
        <v>111</v>
      </c>
      <c r="D112" s="94" t="s">
        <v>316</v>
      </c>
      <c r="E112" s="76" t="s">
        <v>317</v>
      </c>
      <c r="F112" s="77">
        <v>1</v>
      </c>
      <c r="G112" s="78">
        <v>0</v>
      </c>
      <c r="H112" s="79">
        <f t="shared" si="2"/>
        <v>0</v>
      </c>
      <c r="I112" s="80">
        <f t="shared" si="3"/>
        <v>0</v>
      </c>
    </row>
    <row r="113" spans="3:9" ht="13.8" x14ac:dyDescent="0.25">
      <c r="C113" s="85">
        <v>112</v>
      </c>
      <c r="D113" s="94" t="s">
        <v>219</v>
      </c>
      <c r="E113" s="76" t="s">
        <v>318</v>
      </c>
      <c r="F113" s="77">
        <v>1</v>
      </c>
      <c r="G113" s="78">
        <v>0</v>
      </c>
      <c r="H113" s="79">
        <f t="shared" si="2"/>
        <v>0</v>
      </c>
      <c r="I113" s="80">
        <f t="shared" si="3"/>
        <v>0</v>
      </c>
    </row>
    <row r="114" spans="3:9" ht="13.8" x14ac:dyDescent="0.25">
      <c r="C114" s="85">
        <v>113</v>
      </c>
      <c r="D114" s="95" t="s">
        <v>220</v>
      </c>
      <c r="E114" s="76" t="s">
        <v>318</v>
      </c>
      <c r="F114" s="77">
        <v>1</v>
      </c>
      <c r="G114" s="78">
        <v>0</v>
      </c>
      <c r="H114" s="79">
        <f t="shared" si="2"/>
        <v>0</v>
      </c>
      <c r="I114" s="80">
        <f t="shared" si="3"/>
        <v>0</v>
      </c>
    </row>
    <row r="115" spans="3:9" ht="13.8" x14ac:dyDescent="0.25">
      <c r="C115" s="85">
        <v>114</v>
      </c>
      <c r="D115" s="94" t="s">
        <v>221</v>
      </c>
      <c r="E115" s="76" t="s">
        <v>319</v>
      </c>
      <c r="F115" s="77">
        <v>1</v>
      </c>
      <c r="G115" s="78">
        <v>0</v>
      </c>
      <c r="H115" s="79">
        <f t="shared" si="2"/>
        <v>0</v>
      </c>
      <c r="I115" s="80">
        <f t="shared" si="3"/>
        <v>0</v>
      </c>
    </row>
    <row r="116" spans="3:9" ht="13.8" x14ac:dyDescent="0.25">
      <c r="C116" s="85">
        <v>115</v>
      </c>
      <c r="D116" s="95" t="s">
        <v>222</v>
      </c>
      <c r="E116" s="76" t="s">
        <v>319</v>
      </c>
      <c r="F116" s="77">
        <v>1</v>
      </c>
      <c r="G116" s="78">
        <v>0</v>
      </c>
      <c r="H116" s="79">
        <f t="shared" si="2"/>
        <v>0</v>
      </c>
      <c r="I116" s="80">
        <f t="shared" si="3"/>
        <v>0</v>
      </c>
    </row>
    <row r="117" spans="3:9" ht="13.8" x14ac:dyDescent="0.25">
      <c r="C117" s="85">
        <v>116</v>
      </c>
      <c r="D117" s="94" t="s">
        <v>223</v>
      </c>
      <c r="E117" s="81" t="s">
        <v>158</v>
      </c>
      <c r="F117" s="77">
        <v>1</v>
      </c>
      <c r="G117" s="78">
        <v>0</v>
      </c>
      <c r="H117" s="79">
        <f t="shared" si="2"/>
        <v>0</v>
      </c>
      <c r="I117" s="80">
        <f t="shared" si="3"/>
        <v>0</v>
      </c>
    </row>
    <row r="118" spans="3:9" ht="13.8" x14ac:dyDescent="0.25">
      <c r="C118" s="85">
        <v>117</v>
      </c>
      <c r="D118" s="94" t="s">
        <v>338</v>
      </c>
      <c r="E118" s="76" t="s">
        <v>158</v>
      </c>
      <c r="F118" s="77">
        <v>1</v>
      </c>
      <c r="G118" s="78">
        <v>0</v>
      </c>
      <c r="H118" s="79">
        <f t="shared" si="2"/>
        <v>0</v>
      </c>
      <c r="I118" s="80">
        <f t="shared" si="3"/>
        <v>0</v>
      </c>
    </row>
    <row r="119" spans="3:9" ht="13.8" x14ac:dyDescent="0.25">
      <c r="C119" s="85">
        <v>118</v>
      </c>
      <c r="D119" s="95" t="s">
        <v>320</v>
      </c>
      <c r="E119" s="76" t="s">
        <v>158</v>
      </c>
      <c r="F119" s="77">
        <v>1</v>
      </c>
      <c r="G119" s="78">
        <v>0</v>
      </c>
      <c r="H119" s="79">
        <f t="shared" si="2"/>
        <v>0</v>
      </c>
      <c r="I119" s="80">
        <f t="shared" si="3"/>
        <v>0</v>
      </c>
    </row>
    <row r="120" spans="3:9" ht="13.8" x14ac:dyDescent="0.25">
      <c r="C120" s="85">
        <v>119</v>
      </c>
      <c r="D120" s="95" t="s">
        <v>224</v>
      </c>
      <c r="E120" s="76" t="s">
        <v>158</v>
      </c>
      <c r="F120" s="77">
        <v>1</v>
      </c>
      <c r="G120" s="78">
        <v>0</v>
      </c>
      <c r="H120" s="79">
        <f t="shared" si="2"/>
        <v>0</v>
      </c>
      <c r="I120" s="80">
        <f t="shared" si="3"/>
        <v>0</v>
      </c>
    </row>
    <row r="121" spans="3:9" ht="13.8" x14ac:dyDescent="0.25">
      <c r="C121" s="85">
        <v>120</v>
      </c>
      <c r="D121" s="94" t="s">
        <v>225</v>
      </c>
      <c r="E121" s="76" t="s">
        <v>158</v>
      </c>
      <c r="F121" s="77">
        <v>1</v>
      </c>
      <c r="G121" s="78">
        <v>0</v>
      </c>
      <c r="H121" s="79">
        <f t="shared" si="2"/>
        <v>0</v>
      </c>
      <c r="I121" s="80">
        <f t="shared" si="3"/>
        <v>0</v>
      </c>
    </row>
    <row r="122" spans="3:9" ht="13.8" x14ac:dyDescent="0.25">
      <c r="C122" s="85">
        <v>121</v>
      </c>
      <c r="D122" s="95" t="s">
        <v>226</v>
      </c>
      <c r="E122" s="76" t="s">
        <v>158</v>
      </c>
      <c r="F122" s="77">
        <v>1</v>
      </c>
      <c r="G122" s="78">
        <v>0</v>
      </c>
      <c r="H122" s="79">
        <f t="shared" si="2"/>
        <v>0</v>
      </c>
      <c r="I122" s="80">
        <f t="shared" si="3"/>
        <v>0</v>
      </c>
    </row>
    <row r="123" spans="3:9" ht="13.8" x14ac:dyDescent="0.25">
      <c r="C123" s="85">
        <v>122</v>
      </c>
      <c r="D123" s="94" t="s">
        <v>227</v>
      </c>
      <c r="E123" s="76" t="s">
        <v>158</v>
      </c>
      <c r="F123" s="77">
        <v>1</v>
      </c>
      <c r="G123" s="78">
        <v>0</v>
      </c>
      <c r="H123" s="79">
        <f t="shared" si="2"/>
        <v>0</v>
      </c>
      <c r="I123" s="80">
        <f t="shared" si="3"/>
        <v>0</v>
      </c>
    </row>
    <row r="124" spans="3:9" ht="13.8" x14ac:dyDescent="0.25">
      <c r="C124" s="85">
        <v>123</v>
      </c>
      <c r="D124" s="94" t="s">
        <v>228</v>
      </c>
      <c r="E124" s="76" t="s">
        <v>158</v>
      </c>
      <c r="F124" s="77">
        <v>1</v>
      </c>
      <c r="G124" s="78">
        <v>0</v>
      </c>
      <c r="H124" s="79">
        <f t="shared" si="2"/>
        <v>0</v>
      </c>
      <c r="I124" s="80">
        <f t="shared" si="3"/>
        <v>0</v>
      </c>
    </row>
    <row r="125" spans="3:9" ht="13.8" x14ac:dyDescent="0.25">
      <c r="C125" s="85">
        <v>124</v>
      </c>
      <c r="D125" s="94" t="s">
        <v>229</v>
      </c>
      <c r="E125" s="76" t="s">
        <v>158</v>
      </c>
      <c r="F125" s="77">
        <v>1</v>
      </c>
      <c r="G125" s="78">
        <v>0</v>
      </c>
      <c r="H125" s="79">
        <f t="shared" si="2"/>
        <v>0</v>
      </c>
      <c r="I125" s="80">
        <f t="shared" si="3"/>
        <v>0</v>
      </c>
    </row>
    <row r="126" spans="3:9" ht="13.8" x14ac:dyDescent="0.25">
      <c r="C126" s="85">
        <v>125</v>
      </c>
      <c r="D126" s="94" t="s">
        <v>230</v>
      </c>
      <c r="E126" s="76" t="s">
        <v>158</v>
      </c>
      <c r="F126" s="77">
        <v>1</v>
      </c>
      <c r="G126" s="78">
        <v>0</v>
      </c>
      <c r="H126" s="79">
        <f t="shared" si="2"/>
        <v>0</v>
      </c>
      <c r="I126" s="80">
        <f t="shared" si="3"/>
        <v>0</v>
      </c>
    </row>
    <row r="127" spans="3:9" ht="13.8" x14ac:dyDescent="0.25">
      <c r="C127" s="85">
        <v>126</v>
      </c>
      <c r="D127" s="94" t="s">
        <v>12</v>
      </c>
      <c r="E127" s="76" t="s">
        <v>158</v>
      </c>
      <c r="F127" s="77">
        <v>1</v>
      </c>
      <c r="G127" s="78">
        <v>0</v>
      </c>
      <c r="H127" s="79">
        <f t="shared" ref="H127:H188" si="4">G127*19%</f>
        <v>0</v>
      </c>
      <c r="I127" s="80">
        <f t="shared" si="3"/>
        <v>0</v>
      </c>
    </row>
    <row r="128" spans="3:9" ht="13.8" x14ac:dyDescent="0.25">
      <c r="C128" s="85">
        <v>127</v>
      </c>
      <c r="D128" s="94" t="s">
        <v>231</v>
      </c>
      <c r="E128" s="76" t="s">
        <v>158</v>
      </c>
      <c r="F128" s="77">
        <v>1</v>
      </c>
      <c r="G128" s="78">
        <v>0</v>
      </c>
      <c r="H128" s="79">
        <f t="shared" si="4"/>
        <v>0</v>
      </c>
      <c r="I128" s="80">
        <f t="shared" si="3"/>
        <v>0</v>
      </c>
    </row>
    <row r="129" spans="3:9" ht="13.8" x14ac:dyDescent="0.25">
      <c r="C129" s="85">
        <v>128</v>
      </c>
      <c r="D129" s="95" t="s">
        <v>232</v>
      </c>
      <c r="E129" s="76" t="s">
        <v>158</v>
      </c>
      <c r="F129" s="77">
        <v>1</v>
      </c>
      <c r="G129" s="78">
        <v>0</v>
      </c>
      <c r="H129" s="79">
        <f t="shared" si="4"/>
        <v>0</v>
      </c>
      <c r="I129" s="80">
        <f t="shared" si="3"/>
        <v>0</v>
      </c>
    </row>
    <row r="130" spans="3:9" ht="13.8" x14ac:dyDescent="0.25">
      <c r="C130" s="85">
        <v>129</v>
      </c>
      <c r="D130" s="95" t="s">
        <v>233</v>
      </c>
      <c r="E130" s="76" t="s">
        <v>158</v>
      </c>
      <c r="F130" s="77">
        <v>1</v>
      </c>
      <c r="G130" s="78">
        <v>0</v>
      </c>
      <c r="H130" s="79">
        <f t="shared" si="4"/>
        <v>0</v>
      </c>
      <c r="I130" s="80">
        <f t="shared" si="3"/>
        <v>0</v>
      </c>
    </row>
    <row r="131" spans="3:9" ht="13.8" x14ac:dyDescent="0.25">
      <c r="C131" s="85">
        <v>130</v>
      </c>
      <c r="D131" s="95" t="s">
        <v>234</v>
      </c>
      <c r="E131" s="76" t="s">
        <v>158</v>
      </c>
      <c r="F131" s="77">
        <v>1</v>
      </c>
      <c r="G131" s="78">
        <v>0</v>
      </c>
      <c r="H131" s="79">
        <f t="shared" si="4"/>
        <v>0</v>
      </c>
      <c r="I131" s="80">
        <f t="shared" si="3"/>
        <v>0</v>
      </c>
    </row>
    <row r="132" spans="3:9" ht="13.8" x14ac:dyDescent="0.25">
      <c r="C132" s="85">
        <v>131</v>
      </c>
      <c r="D132" s="94" t="s">
        <v>235</v>
      </c>
      <c r="E132" s="76" t="s">
        <v>158</v>
      </c>
      <c r="F132" s="77">
        <v>1</v>
      </c>
      <c r="G132" s="78">
        <v>0</v>
      </c>
      <c r="H132" s="79">
        <f t="shared" si="4"/>
        <v>0</v>
      </c>
      <c r="I132" s="80">
        <f t="shared" si="3"/>
        <v>0</v>
      </c>
    </row>
    <row r="133" spans="3:9" ht="13.8" x14ac:dyDescent="0.25">
      <c r="C133" s="85">
        <v>132</v>
      </c>
      <c r="D133" s="94" t="s">
        <v>339</v>
      </c>
      <c r="E133" s="76" t="s">
        <v>158</v>
      </c>
      <c r="F133" s="77">
        <v>1</v>
      </c>
      <c r="G133" s="78">
        <v>0</v>
      </c>
      <c r="H133" s="79">
        <f t="shared" si="4"/>
        <v>0</v>
      </c>
      <c r="I133" s="80">
        <f t="shared" si="3"/>
        <v>0</v>
      </c>
    </row>
    <row r="134" spans="3:9" ht="13.8" x14ac:dyDescent="0.25">
      <c r="C134" s="85">
        <v>133</v>
      </c>
      <c r="D134" s="94" t="s">
        <v>340</v>
      </c>
      <c r="E134" s="76" t="s">
        <v>158</v>
      </c>
      <c r="F134" s="77">
        <v>1</v>
      </c>
      <c r="G134" s="78">
        <v>0</v>
      </c>
      <c r="H134" s="79">
        <f t="shared" ref="H134" si="5">G134*19%</f>
        <v>0</v>
      </c>
      <c r="I134" s="80">
        <f t="shared" ref="I134:I197" si="6">(G134+H134)*F134</f>
        <v>0</v>
      </c>
    </row>
    <row r="135" spans="3:9" ht="24" x14ac:dyDescent="0.25">
      <c r="C135" s="85">
        <v>134</v>
      </c>
      <c r="D135" s="95" t="s">
        <v>236</v>
      </c>
      <c r="E135" s="76" t="s">
        <v>158</v>
      </c>
      <c r="F135" s="77">
        <v>1</v>
      </c>
      <c r="G135" s="78">
        <v>0</v>
      </c>
      <c r="H135" s="79">
        <f t="shared" si="4"/>
        <v>0</v>
      </c>
      <c r="I135" s="80">
        <f t="shared" si="6"/>
        <v>0</v>
      </c>
    </row>
    <row r="136" spans="3:9" ht="13.8" x14ac:dyDescent="0.25">
      <c r="C136" s="85">
        <v>135</v>
      </c>
      <c r="D136" s="95" t="s">
        <v>289</v>
      </c>
      <c r="E136" s="76" t="s">
        <v>158</v>
      </c>
      <c r="F136" s="77">
        <v>1</v>
      </c>
      <c r="G136" s="78">
        <v>0</v>
      </c>
      <c r="H136" s="79">
        <f t="shared" si="4"/>
        <v>0</v>
      </c>
      <c r="I136" s="80">
        <f t="shared" si="6"/>
        <v>0</v>
      </c>
    </row>
    <row r="137" spans="3:9" ht="13.8" x14ac:dyDescent="0.25">
      <c r="C137" s="85">
        <v>136</v>
      </c>
      <c r="D137" s="94" t="s">
        <v>13</v>
      </c>
      <c r="E137" s="76" t="s">
        <v>158</v>
      </c>
      <c r="F137" s="77">
        <v>1</v>
      </c>
      <c r="G137" s="78">
        <v>0</v>
      </c>
      <c r="H137" s="79">
        <f t="shared" si="4"/>
        <v>0</v>
      </c>
      <c r="I137" s="80">
        <f t="shared" si="6"/>
        <v>0</v>
      </c>
    </row>
    <row r="138" spans="3:9" ht="13.8" x14ac:dyDescent="0.25">
      <c r="C138" s="85">
        <v>137</v>
      </c>
      <c r="D138" s="94" t="s">
        <v>341</v>
      </c>
      <c r="E138" s="76" t="s">
        <v>158</v>
      </c>
      <c r="F138" s="77">
        <v>1</v>
      </c>
      <c r="G138" s="78">
        <v>0</v>
      </c>
      <c r="H138" s="79">
        <f t="shared" si="4"/>
        <v>0</v>
      </c>
      <c r="I138" s="80">
        <f t="shared" si="6"/>
        <v>0</v>
      </c>
    </row>
    <row r="139" spans="3:9" ht="13.8" x14ac:dyDescent="0.25">
      <c r="C139" s="85">
        <v>138</v>
      </c>
      <c r="D139" s="94" t="s">
        <v>237</v>
      </c>
      <c r="E139" s="76" t="s">
        <v>158</v>
      </c>
      <c r="F139" s="77">
        <v>1</v>
      </c>
      <c r="G139" s="78">
        <v>0</v>
      </c>
      <c r="H139" s="79">
        <f t="shared" si="4"/>
        <v>0</v>
      </c>
      <c r="I139" s="80">
        <f t="shared" si="6"/>
        <v>0</v>
      </c>
    </row>
    <row r="140" spans="3:9" ht="13.8" x14ac:dyDescent="0.25">
      <c r="C140" s="85">
        <v>139</v>
      </c>
      <c r="D140" s="94" t="s">
        <v>238</v>
      </c>
      <c r="E140" s="76" t="s">
        <v>158</v>
      </c>
      <c r="F140" s="77">
        <v>1</v>
      </c>
      <c r="G140" s="78">
        <v>0</v>
      </c>
      <c r="H140" s="79">
        <f t="shared" si="4"/>
        <v>0</v>
      </c>
      <c r="I140" s="80">
        <f t="shared" si="6"/>
        <v>0</v>
      </c>
    </row>
    <row r="141" spans="3:9" ht="13.8" x14ac:dyDescent="0.25">
      <c r="C141" s="85">
        <v>140</v>
      </c>
      <c r="D141" s="94" t="s">
        <v>14</v>
      </c>
      <c r="E141" s="76" t="s">
        <v>158</v>
      </c>
      <c r="F141" s="77">
        <v>1</v>
      </c>
      <c r="G141" s="78">
        <v>0</v>
      </c>
      <c r="H141" s="79">
        <f t="shared" si="4"/>
        <v>0</v>
      </c>
      <c r="I141" s="80">
        <f t="shared" si="6"/>
        <v>0</v>
      </c>
    </row>
    <row r="142" spans="3:9" ht="13.8" x14ac:dyDescent="0.25">
      <c r="C142" s="85">
        <v>141</v>
      </c>
      <c r="D142" s="94" t="s">
        <v>15</v>
      </c>
      <c r="E142" s="76" t="s">
        <v>158</v>
      </c>
      <c r="F142" s="77">
        <v>1</v>
      </c>
      <c r="G142" s="78">
        <v>0</v>
      </c>
      <c r="H142" s="79">
        <f t="shared" si="4"/>
        <v>0</v>
      </c>
      <c r="I142" s="80">
        <f t="shared" si="6"/>
        <v>0</v>
      </c>
    </row>
    <row r="143" spans="3:9" ht="13.8" x14ac:dyDescent="0.25">
      <c r="C143" s="85">
        <v>142</v>
      </c>
      <c r="D143" s="94" t="s">
        <v>239</v>
      </c>
      <c r="E143" s="76" t="s">
        <v>158</v>
      </c>
      <c r="F143" s="77">
        <v>1</v>
      </c>
      <c r="G143" s="78">
        <v>0</v>
      </c>
      <c r="H143" s="79">
        <f t="shared" si="4"/>
        <v>0</v>
      </c>
      <c r="I143" s="80">
        <f t="shared" si="6"/>
        <v>0</v>
      </c>
    </row>
    <row r="144" spans="3:9" ht="13.8" x14ac:dyDescent="0.25">
      <c r="C144" s="85">
        <v>143</v>
      </c>
      <c r="D144" s="94" t="s">
        <v>240</v>
      </c>
      <c r="E144" s="76" t="s">
        <v>158</v>
      </c>
      <c r="F144" s="77">
        <v>1</v>
      </c>
      <c r="G144" s="78">
        <v>0</v>
      </c>
      <c r="H144" s="79">
        <f t="shared" si="4"/>
        <v>0</v>
      </c>
      <c r="I144" s="80">
        <f t="shared" si="6"/>
        <v>0</v>
      </c>
    </row>
    <row r="145" spans="3:9" ht="13.8" x14ac:dyDescent="0.25">
      <c r="C145" s="85">
        <v>144</v>
      </c>
      <c r="D145" s="94" t="s">
        <v>241</v>
      </c>
      <c r="E145" s="76" t="s">
        <v>158</v>
      </c>
      <c r="F145" s="77">
        <v>1</v>
      </c>
      <c r="G145" s="78">
        <v>0</v>
      </c>
      <c r="H145" s="79">
        <f t="shared" si="4"/>
        <v>0</v>
      </c>
      <c r="I145" s="80">
        <f t="shared" si="6"/>
        <v>0</v>
      </c>
    </row>
    <row r="146" spans="3:9" ht="13.8" x14ac:dyDescent="0.25">
      <c r="C146" s="85">
        <v>145</v>
      </c>
      <c r="D146" s="94" t="s">
        <v>290</v>
      </c>
      <c r="E146" s="76" t="s">
        <v>158</v>
      </c>
      <c r="F146" s="77">
        <v>1</v>
      </c>
      <c r="G146" s="78">
        <v>0</v>
      </c>
      <c r="H146" s="79">
        <f t="shared" si="4"/>
        <v>0</v>
      </c>
      <c r="I146" s="80">
        <f t="shared" si="6"/>
        <v>0</v>
      </c>
    </row>
    <row r="147" spans="3:9" ht="13.8" x14ac:dyDescent="0.25">
      <c r="C147" s="85">
        <v>146</v>
      </c>
      <c r="D147" s="94" t="s">
        <v>242</v>
      </c>
      <c r="E147" s="76" t="s">
        <v>158</v>
      </c>
      <c r="F147" s="77">
        <v>1</v>
      </c>
      <c r="G147" s="78">
        <v>0</v>
      </c>
      <c r="H147" s="79">
        <f t="shared" si="4"/>
        <v>0</v>
      </c>
      <c r="I147" s="80">
        <f t="shared" si="6"/>
        <v>0</v>
      </c>
    </row>
    <row r="148" spans="3:9" ht="13.8" x14ac:dyDescent="0.25">
      <c r="C148" s="85">
        <v>147</v>
      </c>
      <c r="D148" s="94" t="s">
        <v>243</v>
      </c>
      <c r="E148" s="76" t="s">
        <v>158</v>
      </c>
      <c r="F148" s="77">
        <v>1</v>
      </c>
      <c r="G148" s="78">
        <v>0</v>
      </c>
      <c r="H148" s="79">
        <f t="shared" si="4"/>
        <v>0</v>
      </c>
      <c r="I148" s="80">
        <f t="shared" si="6"/>
        <v>0</v>
      </c>
    </row>
    <row r="149" spans="3:9" ht="13.8" x14ac:dyDescent="0.25">
      <c r="C149" s="85">
        <v>148</v>
      </c>
      <c r="D149" s="95" t="s">
        <v>244</v>
      </c>
      <c r="E149" s="76" t="s">
        <v>158</v>
      </c>
      <c r="F149" s="77">
        <v>1</v>
      </c>
      <c r="G149" s="78">
        <v>0</v>
      </c>
      <c r="H149" s="79">
        <f t="shared" si="4"/>
        <v>0</v>
      </c>
      <c r="I149" s="80">
        <f t="shared" si="6"/>
        <v>0</v>
      </c>
    </row>
    <row r="150" spans="3:9" ht="13.8" x14ac:dyDescent="0.25">
      <c r="C150" s="85">
        <v>149</v>
      </c>
      <c r="D150" s="95" t="s">
        <v>16</v>
      </c>
      <c r="E150" s="76" t="s">
        <v>158</v>
      </c>
      <c r="F150" s="77">
        <v>1</v>
      </c>
      <c r="G150" s="78">
        <v>0</v>
      </c>
      <c r="H150" s="79">
        <f t="shared" si="4"/>
        <v>0</v>
      </c>
      <c r="I150" s="80">
        <f t="shared" si="6"/>
        <v>0</v>
      </c>
    </row>
    <row r="151" spans="3:9" ht="13.8" x14ac:dyDescent="0.25">
      <c r="C151" s="85">
        <v>150</v>
      </c>
      <c r="D151" s="94" t="s">
        <v>17</v>
      </c>
      <c r="E151" s="81" t="s">
        <v>158</v>
      </c>
      <c r="F151" s="77">
        <v>1</v>
      </c>
      <c r="G151" s="78">
        <v>0</v>
      </c>
      <c r="H151" s="79">
        <f t="shared" si="4"/>
        <v>0</v>
      </c>
      <c r="I151" s="80">
        <f t="shared" si="6"/>
        <v>0</v>
      </c>
    </row>
    <row r="152" spans="3:9" ht="13.8" x14ac:dyDescent="0.25">
      <c r="C152" s="85">
        <v>151</v>
      </c>
      <c r="D152" s="94" t="s">
        <v>18</v>
      </c>
      <c r="E152" s="76" t="s">
        <v>159</v>
      </c>
      <c r="F152" s="77">
        <v>1</v>
      </c>
      <c r="G152" s="78">
        <v>0</v>
      </c>
      <c r="H152" s="79">
        <f t="shared" si="4"/>
        <v>0</v>
      </c>
      <c r="I152" s="80">
        <f t="shared" si="6"/>
        <v>0</v>
      </c>
    </row>
    <row r="153" spans="3:9" ht="13.8" x14ac:dyDescent="0.25">
      <c r="C153" s="85">
        <v>152</v>
      </c>
      <c r="D153" s="94" t="s">
        <v>245</v>
      </c>
      <c r="E153" s="76" t="s">
        <v>158</v>
      </c>
      <c r="F153" s="77">
        <v>1</v>
      </c>
      <c r="G153" s="78">
        <v>0</v>
      </c>
      <c r="H153" s="79">
        <f t="shared" si="4"/>
        <v>0</v>
      </c>
      <c r="I153" s="80">
        <f t="shared" si="6"/>
        <v>0</v>
      </c>
    </row>
    <row r="154" spans="3:9" ht="13.8" x14ac:dyDescent="0.25">
      <c r="C154" s="85">
        <v>153</v>
      </c>
      <c r="D154" s="94" t="s">
        <v>246</v>
      </c>
      <c r="E154" s="76" t="s">
        <v>158</v>
      </c>
      <c r="F154" s="77">
        <v>1</v>
      </c>
      <c r="G154" s="78">
        <v>0</v>
      </c>
      <c r="H154" s="79">
        <f t="shared" si="4"/>
        <v>0</v>
      </c>
      <c r="I154" s="80">
        <f t="shared" si="6"/>
        <v>0</v>
      </c>
    </row>
    <row r="155" spans="3:9" ht="13.8" x14ac:dyDescent="0.25">
      <c r="C155" s="85">
        <v>154</v>
      </c>
      <c r="D155" s="94" t="s">
        <v>247</v>
      </c>
      <c r="E155" s="76" t="s">
        <v>158</v>
      </c>
      <c r="F155" s="77">
        <v>1</v>
      </c>
      <c r="G155" s="78">
        <v>0</v>
      </c>
      <c r="H155" s="79">
        <f t="shared" si="4"/>
        <v>0</v>
      </c>
      <c r="I155" s="80">
        <f t="shared" si="6"/>
        <v>0</v>
      </c>
    </row>
    <row r="156" spans="3:9" ht="13.8" x14ac:dyDescent="0.25">
      <c r="C156" s="85">
        <v>155</v>
      </c>
      <c r="D156" s="94" t="s">
        <v>248</v>
      </c>
      <c r="E156" s="76" t="s">
        <v>158</v>
      </c>
      <c r="F156" s="77">
        <v>1</v>
      </c>
      <c r="G156" s="78">
        <v>0</v>
      </c>
      <c r="H156" s="79">
        <f t="shared" si="4"/>
        <v>0</v>
      </c>
      <c r="I156" s="80">
        <f t="shared" si="6"/>
        <v>0</v>
      </c>
    </row>
    <row r="157" spans="3:9" ht="13.8" x14ac:dyDescent="0.25">
      <c r="C157" s="85">
        <v>156</v>
      </c>
      <c r="D157" s="95" t="s">
        <v>342</v>
      </c>
      <c r="E157" s="76" t="s">
        <v>321</v>
      </c>
      <c r="F157" s="77">
        <v>1</v>
      </c>
      <c r="G157" s="78">
        <v>0</v>
      </c>
      <c r="H157" s="79">
        <f t="shared" si="4"/>
        <v>0</v>
      </c>
      <c r="I157" s="80">
        <f t="shared" si="6"/>
        <v>0</v>
      </c>
    </row>
    <row r="158" spans="3:9" ht="13.8" x14ac:dyDescent="0.25">
      <c r="C158" s="85">
        <v>157</v>
      </c>
      <c r="D158" s="94" t="s">
        <v>19</v>
      </c>
      <c r="E158" s="76" t="s">
        <v>159</v>
      </c>
      <c r="F158" s="77">
        <v>1</v>
      </c>
      <c r="G158" s="78">
        <v>0</v>
      </c>
      <c r="H158" s="79">
        <f t="shared" si="4"/>
        <v>0</v>
      </c>
      <c r="I158" s="80">
        <f t="shared" si="6"/>
        <v>0</v>
      </c>
    </row>
    <row r="159" spans="3:9" ht="13.8" x14ac:dyDescent="0.25">
      <c r="C159" s="85">
        <v>158</v>
      </c>
      <c r="D159" s="95" t="s">
        <v>343</v>
      </c>
      <c r="E159" s="76" t="s">
        <v>276</v>
      </c>
      <c r="F159" s="77">
        <v>1</v>
      </c>
      <c r="G159" s="78">
        <v>0</v>
      </c>
      <c r="H159" s="79">
        <f t="shared" si="4"/>
        <v>0</v>
      </c>
      <c r="I159" s="80">
        <f t="shared" si="6"/>
        <v>0</v>
      </c>
    </row>
    <row r="160" spans="3:9" ht="13.8" x14ac:dyDescent="0.25">
      <c r="C160" s="85">
        <v>159</v>
      </c>
      <c r="D160" s="94" t="s">
        <v>351</v>
      </c>
      <c r="E160" s="76" t="s">
        <v>158</v>
      </c>
      <c r="F160" s="77">
        <v>1</v>
      </c>
      <c r="G160" s="78">
        <v>0</v>
      </c>
      <c r="H160" s="79">
        <f t="shared" si="4"/>
        <v>0</v>
      </c>
      <c r="I160" s="80">
        <f t="shared" si="6"/>
        <v>0</v>
      </c>
    </row>
    <row r="161" spans="3:9" ht="13.8" x14ac:dyDescent="0.25">
      <c r="C161" s="85">
        <v>160</v>
      </c>
      <c r="D161" s="95" t="s">
        <v>20</v>
      </c>
      <c r="E161" s="76" t="s">
        <v>319</v>
      </c>
      <c r="F161" s="77">
        <v>1</v>
      </c>
      <c r="G161" s="78">
        <v>0</v>
      </c>
      <c r="H161" s="79">
        <f t="shared" si="4"/>
        <v>0</v>
      </c>
      <c r="I161" s="80">
        <f t="shared" si="6"/>
        <v>0</v>
      </c>
    </row>
    <row r="162" spans="3:9" ht="13.8" x14ac:dyDescent="0.25">
      <c r="C162" s="85">
        <v>161</v>
      </c>
      <c r="D162" s="94" t="s">
        <v>249</v>
      </c>
      <c r="E162" s="76" t="s">
        <v>158</v>
      </c>
      <c r="F162" s="77">
        <v>1</v>
      </c>
      <c r="G162" s="78">
        <v>0</v>
      </c>
      <c r="H162" s="79">
        <f t="shared" si="4"/>
        <v>0</v>
      </c>
      <c r="I162" s="80">
        <f t="shared" si="6"/>
        <v>0</v>
      </c>
    </row>
    <row r="163" spans="3:9" ht="13.8" x14ac:dyDescent="0.25">
      <c r="C163" s="85">
        <v>162</v>
      </c>
      <c r="D163" s="94" t="s">
        <v>21</v>
      </c>
      <c r="E163" s="76" t="s">
        <v>158</v>
      </c>
      <c r="F163" s="77">
        <v>1</v>
      </c>
      <c r="G163" s="78">
        <v>0</v>
      </c>
      <c r="H163" s="79">
        <f t="shared" si="4"/>
        <v>0</v>
      </c>
      <c r="I163" s="80">
        <f t="shared" si="6"/>
        <v>0</v>
      </c>
    </row>
    <row r="164" spans="3:9" ht="13.8" x14ac:dyDescent="0.25">
      <c r="C164" s="85">
        <v>163</v>
      </c>
      <c r="D164" s="94" t="s">
        <v>291</v>
      </c>
      <c r="E164" s="76" t="s">
        <v>158</v>
      </c>
      <c r="F164" s="77">
        <v>1</v>
      </c>
      <c r="G164" s="78">
        <v>0</v>
      </c>
      <c r="H164" s="79">
        <f t="shared" si="4"/>
        <v>0</v>
      </c>
      <c r="I164" s="80">
        <f t="shared" si="6"/>
        <v>0</v>
      </c>
    </row>
    <row r="165" spans="3:9" ht="13.8" x14ac:dyDescent="0.25">
      <c r="C165" s="85">
        <v>164</v>
      </c>
      <c r="D165" s="94" t="s">
        <v>344</v>
      </c>
      <c r="E165" s="76" t="s">
        <v>158</v>
      </c>
      <c r="F165" s="77">
        <v>1</v>
      </c>
      <c r="G165" s="78">
        <v>0</v>
      </c>
      <c r="H165" s="79">
        <f t="shared" si="4"/>
        <v>0</v>
      </c>
      <c r="I165" s="80">
        <f t="shared" si="6"/>
        <v>0</v>
      </c>
    </row>
    <row r="166" spans="3:9" ht="13.8" x14ac:dyDescent="0.25">
      <c r="C166" s="85">
        <v>165</v>
      </c>
      <c r="D166" s="94" t="s">
        <v>345</v>
      </c>
      <c r="E166" s="76" t="s">
        <v>158</v>
      </c>
      <c r="F166" s="77">
        <v>1</v>
      </c>
      <c r="G166" s="78">
        <v>0</v>
      </c>
      <c r="H166" s="79">
        <f t="shared" si="4"/>
        <v>0</v>
      </c>
      <c r="I166" s="80">
        <f t="shared" si="6"/>
        <v>0</v>
      </c>
    </row>
    <row r="167" spans="3:9" ht="13.8" x14ac:dyDescent="0.25">
      <c r="C167" s="85">
        <v>166</v>
      </c>
      <c r="D167" s="94" t="s">
        <v>352</v>
      </c>
      <c r="E167" s="81" t="s">
        <v>158</v>
      </c>
      <c r="F167" s="77">
        <v>1</v>
      </c>
      <c r="G167" s="78">
        <v>0</v>
      </c>
      <c r="H167" s="79">
        <f t="shared" si="4"/>
        <v>0</v>
      </c>
      <c r="I167" s="80">
        <f t="shared" si="6"/>
        <v>0</v>
      </c>
    </row>
    <row r="168" spans="3:9" ht="13.8" x14ac:dyDescent="0.25">
      <c r="C168" s="85">
        <v>167</v>
      </c>
      <c r="D168" s="94" t="s">
        <v>322</v>
      </c>
      <c r="E168" s="76" t="s">
        <v>158</v>
      </c>
      <c r="F168" s="77">
        <v>1</v>
      </c>
      <c r="G168" s="78">
        <v>0</v>
      </c>
      <c r="H168" s="79">
        <f t="shared" si="4"/>
        <v>0</v>
      </c>
      <c r="I168" s="80">
        <f t="shared" si="6"/>
        <v>0</v>
      </c>
    </row>
    <row r="169" spans="3:9" ht="13.8" x14ac:dyDescent="0.25">
      <c r="C169" s="85">
        <v>168</v>
      </c>
      <c r="D169" s="95" t="s">
        <v>353</v>
      </c>
      <c r="E169" s="76" t="s">
        <v>158</v>
      </c>
      <c r="F169" s="77">
        <v>1</v>
      </c>
      <c r="G169" s="78">
        <v>0</v>
      </c>
      <c r="H169" s="79">
        <f t="shared" si="4"/>
        <v>0</v>
      </c>
      <c r="I169" s="80">
        <f t="shared" si="6"/>
        <v>0</v>
      </c>
    </row>
    <row r="170" spans="3:9" ht="13.8" x14ac:dyDescent="0.25">
      <c r="C170" s="85">
        <v>169</v>
      </c>
      <c r="D170" s="94" t="s">
        <v>354</v>
      </c>
      <c r="E170" s="76" t="s">
        <v>292</v>
      </c>
      <c r="F170" s="77">
        <v>1</v>
      </c>
      <c r="G170" s="78">
        <v>0</v>
      </c>
      <c r="H170" s="79">
        <f t="shared" si="4"/>
        <v>0</v>
      </c>
      <c r="I170" s="80">
        <f t="shared" si="6"/>
        <v>0</v>
      </c>
    </row>
    <row r="171" spans="3:9" ht="13.8" x14ac:dyDescent="0.25">
      <c r="C171" s="85">
        <v>170</v>
      </c>
      <c r="D171" s="94" t="s">
        <v>355</v>
      </c>
      <c r="E171" s="76" t="s">
        <v>292</v>
      </c>
      <c r="F171" s="77">
        <v>1</v>
      </c>
      <c r="G171" s="78">
        <v>0</v>
      </c>
      <c r="H171" s="79">
        <f t="shared" si="4"/>
        <v>0</v>
      </c>
      <c r="I171" s="80">
        <f t="shared" si="6"/>
        <v>0</v>
      </c>
    </row>
    <row r="172" spans="3:9" ht="13.8" x14ac:dyDescent="0.25">
      <c r="C172" s="85">
        <v>171</v>
      </c>
      <c r="D172" s="94" t="s">
        <v>356</v>
      </c>
      <c r="E172" s="76" t="s">
        <v>292</v>
      </c>
      <c r="F172" s="77">
        <v>1</v>
      </c>
      <c r="G172" s="78">
        <v>0</v>
      </c>
      <c r="H172" s="79">
        <f t="shared" si="4"/>
        <v>0</v>
      </c>
      <c r="I172" s="80">
        <f t="shared" si="6"/>
        <v>0</v>
      </c>
    </row>
    <row r="173" spans="3:9" ht="13.8" x14ac:dyDescent="0.25">
      <c r="C173" s="85">
        <v>172</v>
      </c>
      <c r="D173" s="94" t="s">
        <v>358</v>
      </c>
      <c r="E173" s="76" t="s">
        <v>292</v>
      </c>
      <c r="F173" s="77">
        <v>1</v>
      </c>
      <c r="G173" s="78">
        <v>0</v>
      </c>
      <c r="H173" s="79">
        <f t="shared" si="4"/>
        <v>0</v>
      </c>
      <c r="I173" s="80">
        <f t="shared" si="6"/>
        <v>0</v>
      </c>
    </row>
    <row r="174" spans="3:9" ht="13.8" x14ac:dyDescent="0.25">
      <c r="C174" s="85">
        <v>173</v>
      </c>
      <c r="D174" s="94" t="s">
        <v>357</v>
      </c>
      <c r="E174" s="76" t="s">
        <v>292</v>
      </c>
      <c r="F174" s="77">
        <v>1</v>
      </c>
      <c r="G174" s="78">
        <v>0</v>
      </c>
      <c r="H174" s="79">
        <f t="shared" si="4"/>
        <v>0</v>
      </c>
      <c r="I174" s="80">
        <f t="shared" si="6"/>
        <v>0</v>
      </c>
    </row>
    <row r="175" spans="3:9" ht="13.8" x14ac:dyDescent="0.25">
      <c r="C175" s="85">
        <v>174</v>
      </c>
      <c r="D175" s="94" t="s">
        <v>346</v>
      </c>
      <c r="E175" s="76" t="s">
        <v>292</v>
      </c>
      <c r="F175" s="77">
        <v>1</v>
      </c>
      <c r="G175" s="78">
        <v>0</v>
      </c>
      <c r="H175" s="79">
        <f t="shared" si="4"/>
        <v>0</v>
      </c>
      <c r="I175" s="80">
        <f t="shared" si="6"/>
        <v>0</v>
      </c>
    </row>
    <row r="176" spans="3:9" ht="13.8" x14ac:dyDescent="0.25">
      <c r="C176" s="85">
        <v>175</v>
      </c>
      <c r="D176" s="94" t="s">
        <v>22</v>
      </c>
      <c r="E176" s="76" t="s">
        <v>292</v>
      </c>
      <c r="F176" s="77">
        <v>1</v>
      </c>
      <c r="G176" s="78">
        <v>0</v>
      </c>
      <c r="H176" s="79">
        <f t="shared" si="4"/>
        <v>0</v>
      </c>
      <c r="I176" s="80">
        <f t="shared" si="6"/>
        <v>0</v>
      </c>
    </row>
    <row r="177" spans="3:9" ht="13.8" x14ac:dyDescent="0.25">
      <c r="C177" s="85">
        <v>176</v>
      </c>
      <c r="D177" s="94" t="s">
        <v>23</v>
      </c>
      <c r="E177" s="76" t="s">
        <v>292</v>
      </c>
      <c r="F177" s="77">
        <v>1</v>
      </c>
      <c r="G177" s="78">
        <v>0</v>
      </c>
      <c r="H177" s="79">
        <f t="shared" si="4"/>
        <v>0</v>
      </c>
      <c r="I177" s="80">
        <f t="shared" si="6"/>
        <v>0</v>
      </c>
    </row>
    <row r="178" spans="3:9" ht="13.8" x14ac:dyDescent="0.25">
      <c r="C178" s="85">
        <v>177</v>
      </c>
      <c r="D178" s="94" t="s">
        <v>24</v>
      </c>
      <c r="E178" s="76" t="s">
        <v>292</v>
      </c>
      <c r="F178" s="77">
        <v>1</v>
      </c>
      <c r="G178" s="78">
        <v>0</v>
      </c>
      <c r="H178" s="79">
        <f t="shared" si="4"/>
        <v>0</v>
      </c>
      <c r="I178" s="80">
        <f t="shared" si="6"/>
        <v>0</v>
      </c>
    </row>
    <row r="179" spans="3:9" ht="13.8" x14ac:dyDescent="0.25">
      <c r="C179" s="85">
        <v>178</v>
      </c>
      <c r="D179" s="94" t="s">
        <v>250</v>
      </c>
      <c r="E179" s="76" t="s">
        <v>158</v>
      </c>
      <c r="F179" s="77">
        <v>1</v>
      </c>
      <c r="G179" s="78">
        <v>0</v>
      </c>
      <c r="H179" s="79">
        <f t="shared" si="4"/>
        <v>0</v>
      </c>
      <c r="I179" s="80">
        <f t="shared" si="6"/>
        <v>0</v>
      </c>
    </row>
    <row r="180" spans="3:9" ht="13.8" x14ac:dyDescent="0.25">
      <c r="C180" s="85">
        <v>179</v>
      </c>
      <c r="D180" s="94" t="s">
        <v>251</v>
      </c>
      <c r="E180" s="76" t="s">
        <v>158</v>
      </c>
      <c r="F180" s="77">
        <v>1</v>
      </c>
      <c r="G180" s="78">
        <v>0</v>
      </c>
      <c r="H180" s="79">
        <f t="shared" si="4"/>
        <v>0</v>
      </c>
      <c r="I180" s="80">
        <f t="shared" si="6"/>
        <v>0</v>
      </c>
    </row>
    <row r="181" spans="3:9" ht="13.8" x14ac:dyDescent="0.25">
      <c r="C181" s="85">
        <v>180</v>
      </c>
      <c r="D181" s="94" t="s">
        <v>293</v>
      </c>
      <c r="E181" s="76" t="s">
        <v>158</v>
      </c>
      <c r="F181" s="77">
        <v>1</v>
      </c>
      <c r="G181" s="78">
        <v>0</v>
      </c>
      <c r="H181" s="79">
        <f t="shared" si="4"/>
        <v>0</v>
      </c>
      <c r="I181" s="80">
        <f t="shared" si="6"/>
        <v>0</v>
      </c>
    </row>
    <row r="182" spans="3:9" ht="13.8" x14ac:dyDescent="0.25">
      <c r="C182" s="85">
        <v>181</v>
      </c>
      <c r="D182" s="94" t="s">
        <v>252</v>
      </c>
      <c r="E182" s="76" t="s">
        <v>158</v>
      </c>
      <c r="F182" s="77">
        <v>1</v>
      </c>
      <c r="G182" s="78">
        <v>0</v>
      </c>
      <c r="H182" s="79">
        <f t="shared" si="4"/>
        <v>0</v>
      </c>
      <c r="I182" s="80">
        <f t="shared" si="6"/>
        <v>0</v>
      </c>
    </row>
    <row r="183" spans="3:9" ht="13.8" x14ac:dyDescent="0.25">
      <c r="C183" s="85">
        <v>182</v>
      </c>
      <c r="D183" s="95" t="s">
        <v>253</v>
      </c>
      <c r="E183" s="81" t="s">
        <v>158</v>
      </c>
      <c r="F183" s="77">
        <v>1</v>
      </c>
      <c r="G183" s="78">
        <v>0</v>
      </c>
      <c r="H183" s="79">
        <f t="shared" si="4"/>
        <v>0</v>
      </c>
      <c r="I183" s="80">
        <f t="shared" si="6"/>
        <v>0</v>
      </c>
    </row>
    <row r="184" spans="3:9" ht="13.8" x14ac:dyDescent="0.25">
      <c r="C184" s="85">
        <v>183</v>
      </c>
      <c r="D184" s="95" t="s">
        <v>254</v>
      </c>
      <c r="E184" s="76" t="s">
        <v>158</v>
      </c>
      <c r="F184" s="77">
        <v>1</v>
      </c>
      <c r="G184" s="78">
        <v>0</v>
      </c>
      <c r="H184" s="79">
        <f t="shared" si="4"/>
        <v>0</v>
      </c>
      <c r="I184" s="80">
        <f t="shared" si="6"/>
        <v>0</v>
      </c>
    </row>
    <row r="185" spans="3:9" ht="13.8" x14ac:dyDescent="0.25">
      <c r="C185" s="85">
        <v>184</v>
      </c>
      <c r="D185" s="94" t="s">
        <v>255</v>
      </c>
      <c r="E185" s="76" t="s">
        <v>158</v>
      </c>
      <c r="F185" s="77">
        <v>1</v>
      </c>
      <c r="G185" s="78">
        <v>0</v>
      </c>
      <c r="H185" s="79">
        <f t="shared" si="4"/>
        <v>0</v>
      </c>
      <c r="I185" s="80">
        <f t="shared" si="6"/>
        <v>0</v>
      </c>
    </row>
    <row r="186" spans="3:9" ht="13.8" x14ac:dyDescent="0.25">
      <c r="C186" s="85">
        <v>185</v>
      </c>
      <c r="D186" s="94" t="s">
        <v>256</v>
      </c>
      <c r="E186" s="76" t="s">
        <v>158</v>
      </c>
      <c r="F186" s="77">
        <v>1</v>
      </c>
      <c r="G186" s="78">
        <v>0</v>
      </c>
      <c r="H186" s="79">
        <f t="shared" si="4"/>
        <v>0</v>
      </c>
      <c r="I186" s="80">
        <f t="shared" si="6"/>
        <v>0</v>
      </c>
    </row>
    <row r="187" spans="3:9" ht="13.8" x14ac:dyDescent="0.25">
      <c r="C187" s="85">
        <v>186</v>
      </c>
      <c r="D187" s="95" t="s">
        <v>257</v>
      </c>
      <c r="E187" s="76" t="s">
        <v>158</v>
      </c>
      <c r="F187" s="77">
        <v>1</v>
      </c>
      <c r="G187" s="78">
        <v>0</v>
      </c>
      <c r="H187" s="79">
        <f t="shared" si="4"/>
        <v>0</v>
      </c>
      <c r="I187" s="80">
        <f t="shared" si="6"/>
        <v>0</v>
      </c>
    </row>
    <row r="188" spans="3:9" ht="13.8" x14ac:dyDescent="0.25">
      <c r="C188" s="85">
        <v>187</v>
      </c>
      <c r="D188" s="94" t="s">
        <v>323</v>
      </c>
      <c r="E188" s="76" t="s">
        <v>158</v>
      </c>
      <c r="F188" s="77">
        <v>1</v>
      </c>
      <c r="G188" s="78">
        <v>0</v>
      </c>
      <c r="H188" s="79">
        <f t="shared" si="4"/>
        <v>0</v>
      </c>
      <c r="I188" s="80">
        <f t="shared" si="6"/>
        <v>0</v>
      </c>
    </row>
    <row r="189" spans="3:9" ht="13.8" x14ac:dyDescent="0.25">
      <c r="C189" s="85">
        <v>188</v>
      </c>
      <c r="D189" s="94" t="s">
        <v>324</v>
      </c>
      <c r="E189" s="76" t="s">
        <v>158</v>
      </c>
      <c r="F189" s="77">
        <v>1</v>
      </c>
      <c r="G189" s="78">
        <v>0</v>
      </c>
      <c r="H189" s="79">
        <f t="shared" ref="H189:H243" si="7">G189*19%</f>
        <v>0</v>
      </c>
      <c r="I189" s="80">
        <f t="shared" si="6"/>
        <v>0</v>
      </c>
    </row>
    <row r="190" spans="3:9" ht="13.8" x14ac:dyDescent="0.25">
      <c r="C190" s="85">
        <v>189</v>
      </c>
      <c r="D190" s="94" t="s">
        <v>325</v>
      </c>
      <c r="E190" s="76" t="s">
        <v>158</v>
      </c>
      <c r="F190" s="77">
        <v>1</v>
      </c>
      <c r="G190" s="78">
        <v>0</v>
      </c>
      <c r="H190" s="79">
        <f t="shared" si="7"/>
        <v>0</v>
      </c>
      <c r="I190" s="80">
        <f t="shared" si="6"/>
        <v>0</v>
      </c>
    </row>
    <row r="191" spans="3:9" ht="13.8" x14ac:dyDescent="0.25">
      <c r="C191" s="85">
        <v>190</v>
      </c>
      <c r="D191" s="94" t="s">
        <v>258</v>
      </c>
      <c r="E191" s="76" t="s">
        <v>158</v>
      </c>
      <c r="F191" s="77">
        <v>1</v>
      </c>
      <c r="G191" s="78">
        <v>0</v>
      </c>
      <c r="H191" s="79">
        <f t="shared" si="7"/>
        <v>0</v>
      </c>
      <c r="I191" s="80">
        <f t="shared" si="6"/>
        <v>0</v>
      </c>
    </row>
    <row r="192" spans="3:9" ht="13.8" x14ac:dyDescent="0.25">
      <c r="C192" s="85">
        <v>191</v>
      </c>
      <c r="D192" s="94" t="s">
        <v>259</v>
      </c>
      <c r="E192" s="76" t="s">
        <v>158</v>
      </c>
      <c r="F192" s="77">
        <v>1</v>
      </c>
      <c r="G192" s="78">
        <v>0</v>
      </c>
      <c r="H192" s="79">
        <f t="shared" si="7"/>
        <v>0</v>
      </c>
      <c r="I192" s="80">
        <f t="shared" si="6"/>
        <v>0</v>
      </c>
    </row>
    <row r="193" spans="3:9" ht="13.8" x14ac:dyDescent="0.25">
      <c r="C193" s="85">
        <v>192</v>
      </c>
      <c r="D193" s="94" t="s">
        <v>260</v>
      </c>
      <c r="E193" s="76" t="s">
        <v>158</v>
      </c>
      <c r="F193" s="77">
        <v>1</v>
      </c>
      <c r="G193" s="78">
        <v>0</v>
      </c>
      <c r="H193" s="79">
        <f t="shared" si="7"/>
        <v>0</v>
      </c>
      <c r="I193" s="80">
        <f t="shared" si="6"/>
        <v>0</v>
      </c>
    </row>
    <row r="194" spans="3:9" ht="13.8" x14ac:dyDescent="0.25">
      <c r="C194" s="85">
        <v>193</v>
      </c>
      <c r="D194" s="94" t="s">
        <v>261</v>
      </c>
      <c r="E194" s="76" t="s">
        <v>158</v>
      </c>
      <c r="F194" s="77">
        <v>1</v>
      </c>
      <c r="G194" s="78">
        <v>0</v>
      </c>
      <c r="H194" s="79">
        <f t="shared" si="7"/>
        <v>0</v>
      </c>
      <c r="I194" s="80">
        <f t="shared" si="6"/>
        <v>0</v>
      </c>
    </row>
    <row r="195" spans="3:9" ht="13.8" x14ac:dyDescent="0.25">
      <c r="C195" s="85">
        <v>194</v>
      </c>
      <c r="D195" s="94" t="s">
        <v>262</v>
      </c>
      <c r="E195" s="76" t="s">
        <v>158</v>
      </c>
      <c r="F195" s="77">
        <v>1</v>
      </c>
      <c r="G195" s="78">
        <v>0</v>
      </c>
      <c r="H195" s="79">
        <f t="shared" si="7"/>
        <v>0</v>
      </c>
      <c r="I195" s="80">
        <f t="shared" si="6"/>
        <v>0</v>
      </c>
    </row>
    <row r="196" spans="3:9" ht="13.8" x14ac:dyDescent="0.25">
      <c r="C196" s="85">
        <v>195</v>
      </c>
      <c r="D196" s="94" t="s">
        <v>263</v>
      </c>
      <c r="E196" s="76" t="s">
        <v>158</v>
      </c>
      <c r="F196" s="77">
        <v>1</v>
      </c>
      <c r="G196" s="78">
        <v>0</v>
      </c>
      <c r="H196" s="79">
        <f t="shared" si="7"/>
        <v>0</v>
      </c>
      <c r="I196" s="80">
        <f t="shared" si="6"/>
        <v>0</v>
      </c>
    </row>
    <row r="197" spans="3:9" ht="13.8" x14ac:dyDescent="0.25">
      <c r="C197" s="85">
        <v>196</v>
      </c>
      <c r="D197" s="94" t="s">
        <v>294</v>
      </c>
      <c r="E197" s="76" t="s">
        <v>292</v>
      </c>
      <c r="F197" s="77">
        <v>1</v>
      </c>
      <c r="G197" s="78">
        <v>0</v>
      </c>
      <c r="H197" s="79">
        <f t="shared" si="7"/>
        <v>0</v>
      </c>
      <c r="I197" s="80">
        <f t="shared" si="6"/>
        <v>0</v>
      </c>
    </row>
    <row r="198" spans="3:9" ht="13.8" x14ac:dyDescent="0.25">
      <c r="C198" s="85">
        <v>197</v>
      </c>
      <c r="D198" s="94" t="s">
        <v>295</v>
      </c>
      <c r="E198" s="76" t="s">
        <v>292</v>
      </c>
      <c r="F198" s="77">
        <v>1</v>
      </c>
      <c r="G198" s="78">
        <v>0</v>
      </c>
      <c r="H198" s="79">
        <f t="shared" si="7"/>
        <v>0</v>
      </c>
      <c r="I198" s="80">
        <f t="shared" ref="I198:I261" si="8">(G198+H198)*F198</f>
        <v>0</v>
      </c>
    </row>
    <row r="199" spans="3:9" ht="13.8" x14ac:dyDescent="0.25">
      <c r="C199" s="85">
        <v>198</v>
      </c>
      <c r="D199" s="94" t="s">
        <v>296</v>
      </c>
      <c r="E199" s="76" t="s">
        <v>292</v>
      </c>
      <c r="F199" s="77">
        <v>1</v>
      </c>
      <c r="G199" s="78">
        <v>0</v>
      </c>
      <c r="H199" s="79">
        <f t="shared" si="7"/>
        <v>0</v>
      </c>
      <c r="I199" s="80">
        <f t="shared" si="8"/>
        <v>0</v>
      </c>
    </row>
    <row r="200" spans="3:9" ht="13.8" x14ac:dyDescent="0.25">
      <c r="C200" s="85">
        <v>199</v>
      </c>
      <c r="D200" s="94" t="s">
        <v>297</v>
      </c>
      <c r="E200" s="81" t="s">
        <v>292</v>
      </c>
      <c r="F200" s="77">
        <v>1</v>
      </c>
      <c r="G200" s="78">
        <v>0</v>
      </c>
      <c r="H200" s="79">
        <f t="shared" si="7"/>
        <v>0</v>
      </c>
      <c r="I200" s="80">
        <f t="shared" si="8"/>
        <v>0</v>
      </c>
    </row>
    <row r="201" spans="3:9" ht="13.8" x14ac:dyDescent="0.25">
      <c r="C201" s="85">
        <v>200</v>
      </c>
      <c r="D201" s="94" t="s">
        <v>326</v>
      </c>
      <c r="E201" s="76" t="s">
        <v>158</v>
      </c>
      <c r="F201" s="77">
        <v>1</v>
      </c>
      <c r="G201" s="78">
        <v>0</v>
      </c>
      <c r="H201" s="79">
        <f t="shared" si="7"/>
        <v>0</v>
      </c>
      <c r="I201" s="80">
        <f t="shared" si="8"/>
        <v>0</v>
      </c>
    </row>
    <row r="202" spans="3:9" ht="13.8" x14ac:dyDescent="0.25">
      <c r="C202" s="85">
        <v>201</v>
      </c>
      <c r="D202" s="94" t="s">
        <v>298</v>
      </c>
      <c r="E202" s="76" t="s">
        <v>158</v>
      </c>
      <c r="F202" s="77">
        <v>1</v>
      </c>
      <c r="G202" s="78">
        <v>0</v>
      </c>
      <c r="H202" s="79">
        <f t="shared" si="7"/>
        <v>0</v>
      </c>
      <c r="I202" s="80">
        <f t="shared" si="8"/>
        <v>0</v>
      </c>
    </row>
    <row r="203" spans="3:9" ht="13.8" x14ac:dyDescent="0.25">
      <c r="C203" s="85">
        <v>202</v>
      </c>
      <c r="D203" s="94" t="s">
        <v>25</v>
      </c>
      <c r="E203" s="76" t="s">
        <v>158</v>
      </c>
      <c r="F203" s="77">
        <v>1</v>
      </c>
      <c r="G203" s="78">
        <v>0</v>
      </c>
      <c r="H203" s="79">
        <f t="shared" si="7"/>
        <v>0</v>
      </c>
      <c r="I203" s="80">
        <f t="shared" si="8"/>
        <v>0</v>
      </c>
    </row>
    <row r="204" spans="3:9" ht="13.8" x14ac:dyDescent="0.25">
      <c r="C204" s="85">
        <v>203</v>
      </c>
      <c r="D204" s="95" t="s">
        <v>26</v>
      </c>
      <c r="E204" s="76" t="s">
        <v>158</v>
      </c>
      <c r="F204" s="77">
        <v>1</v>
      </c>
      <c r="G204" s="78">
        <v>0</v>
      </c>
      <c r="H204" s="79">
        <f t="shared" si="7"/>
        <v>0</v>
      </c>
      <c r="I204" s="80">
        <f t="shared" si="8"/>
        <v>0</v>
      </c>
    </row>
    <row r="205" spans="3:9" ht="24" x14ac:dyDescent="0.25">
      <c r="C205" s="85">
        <v>204</v>
      </c>
      <c r="D205" s="95" t="s">
        <v>37</v>
      </c>
      <c r="E205" s="76" t="s">
        <v>158</v>
      </c>
      <c r="F205" s="77">
        <v>1</v>
      </c>
      <c r="G205" s="78">
        <v>0</v>
      </c>
      <c r="H205" s="79">
        <f t="shared" si="7"/>
        <v>0</v>
      </c>
      <c r="I205" s="80">
        <f t="shared" si="8"/>
        <v>0</v>
      </c>
    </row>
    <row r="206" spans="3:9" ht="13.8" x14ac:dyDescent="0.25">
      <c r="C206" s="85">
        <v>205</v>
      </c>
      <c r="D206" s="94" t="s">
        <v>27</v>
      </c>
      <c r="E206" s="76" t="s">
        <v>158</v>
      </c>
      <c r="F206" s="77">
        <v>1</v>
      </c>
      <c r="G206" s="78">
        <v>0</v>
      </c>
      <c r="H206" s="79">
        <f t="shared" si="7"/>
        <v>0</v>
      </c>
      <c r="I206" s="80">
        <f t="shared" si="8"/>
        <v>0</v>
      </c>
    </row>
    <row r="207" spans="3:9" ht="13.8" x14ac:dyDescent="0.25">
      <c r="C207" s="85">
        <v>206</v>
      </c>
      <c r="D207" s="95" t="s">
        <v>28</v>
      </c>
      <c r="E207" s="76" t="s">
        <v>158</v>
      </c>
      <c r="F207" s="77">
        <v>1</v>
      </c>
      <c r="G207" s="78">
        <v>0</v>
      </c>
      <c r="H207" s="79">
        <f t="shared" si="7"/>
        <v>0</v>
      </c>
      <c r="I207" s="80">
        <f t="shared" si="8"/>
        <v>0</v>
      </c>
    </row>
    <row r="208" spans="3:9" ht="13.8" x14ac:dyDescent="0.25">
      <c r="C208" s="85">
        <v>207</v>
      </c>
      <c r="D208" s="95" t="s">
        <v>299</v>
      </c>
      <c r="E208" s="76" t="s">
        <v>158</v>
      </c>
      <c r="F208" s="77">
        <v>1</v>
      </c>
      <c r="G208" s="78">
        <v>0</v>
      </c>
      <c r="H208" s="79">
        <f t="shared" si="7"/>
        <v>0</v>
      </c>
      <c r="I208" s="80">
        <f t="shared" si="8"/>
        <v>0</v>
      </c>
    </row>
    <row r="209" spans="3:10" ht="13.8" x14ac:dyDescent="0.25">
      <c r="C209" s="85">
        <v>208</v>
      </c>
      <c r="D209" s="95" t="s">
        <v>300</v>
      </c>
      <c r="E209" s="76" t="s">
        <v>158</v>
      </c>
      <c r="F209" s="77">
        <v>1</v>
      </c>
      <c r="G209" s="78">
        <v>0</v>
      </c>
      <c r="H209" s="79">
        <f t="shared" si="7"/>
        <v>0</v>
      </c>
      <c r="I209" s="80">
        <f t="shared" si="8"/>
        <v>0</v>
      </c>
    </row>
    <row r="210" spans="3:10" ht="13.8" x14ac:dyDescent="0.25">
      <c r="C210" s="85">
        <v>209</v>
      </c>
      <c r="D210" s="94" t="s">
        <v>29</v>
      </c>
      <c r="E210" s="76" t="s">
        <v>317</v>
      </c>
      <c r="F210" s="77">
        <v>1</v>
      </c>
      <c r="G210" s="78">
        <v>0</v>
      </c>
      <c r="H210" s="79">
        <f t="shared" si="7"/>
        <v>0</v>
      </c>
      <c r="I210" s="80">
        <f t="shared" si="8"/>
        <v>0</v>
      </c>
    </row>
    <row r="211" spans="3:10" ht="13.8" x14ac:dyDescent="0.25">
      <c r="C211" s="85">
        <v>210</v>
      </c>
      <c r="D211" s="94" t="s">
        <v>30</v>
      </c>
      <c r="E211" s="76" t="s">
        <v>158</v>
      </c>
      <c r="F211" s="77">
        <v>1</v>
      </c>
      <c r="G211" s="78">
        <v>0</v>
      </c>
      <c r="H211" s="79">
        <f t="shared" si="7"/>
        <v>0</v>
      </c>
      <c r="I211" s="80">
        <f t="shared" si="8"/>
        <v>0</v>
      </c>
    </row>
    <row r="212" spans="3:10" ht="13.8" x14ac:dyDescent="0.25">
      <c r="C212" s="85">
        <v>211</v>
      </c>
      <c r="D212" s="94" t="s">
        <v>31</v>
      </c>
      <c r="E212" s="76" t="s">
        <v>158</v>
      </c>
      <c r="F212" s="77">
        <v>1</v>
      </c>
      <c r="G212" s="78">
        <v>0</v>
      </c>
      <c r="H212" s="79">
        <f t="shared" si="7"/>
        <v>0</v>
      </c>
      <c r="I212" s="80">
        <f t="shared" si="8"/>
        <v>0</v>
      </c>
    </row>
    <row r="213" spans="3:10" ht="13.8" x14ac:dyDescent="0.25">
      <c r="C213" s="85">
        <v>212</v>
      </c>
      <c r="D213" s="95" t="s">
        <v>32</v>
      </c>
      <c r="E213" s="76" t="s">
        <v>159</v>
      </c>
      <c r="F213" s="77">
        <v>1</v>
      </c>
      <c r="G213" s="78">
        <v>0</v>
      </c>
      <c r="H213" s="79">
        <f t="shared" si="7"/>
        <v>0</v>
      </c>
      <c r="I213" s="80">
        <f t="shared" si="8"/>
        <v>0</v>
      </c>
    </row>
    <row r="214" spans="3:10" ht="13.8" x14ac:dyDescent="0.25">
      <c r="C214" s="85">
        <v>213</v>
      </c>
      <c r="D214" s="94" t="s">
        <v>129</v>
      </c>
      <c r="E214" s="76" t="s">
        <v>158</v>
      </c>
      <c r="F214" s="77">
        <v>1</v>
      </c>
      <c r="G214" s="78">
        <v>0</v>
      </c>
      <c r="H214" s="79">
        <f t="shared" si="7"/>
        <v>0</v>
      </c>
      <c r="I214" s="80">
        <f t="shared" si="8"/>
        <v>0</v>
      </c>
    </row>
    <row r="215" spans="3:10" ht="13.8" x14ac:dyDescent="0.25">
      <c r="C215" s="85">
        <v>214</v>
      </c>
      <c r="D215" s="94" t="s">
        <v>130</v>
      </c>
      <c r="E215" s="76" t="s">
        <v>158</v>
      </c>
      <c r="F215" s="77">
        <v>1</v>
      </c>
      <c r="G215" s="78">
        <v>0</v>
      </c>
      <c r="H215" s="79">
        <f t="shared" si="7"/>
        <v>0</v>
      </c>
      <c r="I215" s="80">
        <f t="shared" si="8"/>
        <v>0</v>
      </c>
    </row>
    <row r="216" spans="3:10" ht="13.8" x14ac:dyDescent="0.25">
      <c r="C216" s="85">
        <v>215</v>
      </c>
      <c r="D216" s="94" t="s">
        <v>131</v>
      </c>
      <c r="E216" s="81" t="s">
        <v>158</v>
      </c>
      <c r="F216" s="77">
        <v>1</v>
      </c>
      <c r="G216" s="78">
        <v>0</v>
      </c>
      <c r="H216" s="79">
        <f t="shared" si="7"/>
        <v>0</v>
      </c>
      <c r="I216" s="80">
        <f t="shared" si="8"/>
        <v>0</v>
      </c>
    </row>
    <row r="217" spans="3:10" ht="24" x14ac:dyDescent="0.25">
      <c r="C217" s="85">
        <v>216</v>
      </c>
      <c r="D217" s="95" t="s">
        <v>132</v>
      </c>
      <c r="E217" s="76" t="s">
        <v>158</v>
      </c>
      <c r="F217" s="77">
        <v>1</v>
      </c>
      <c r="G217" s="78">
        <v>0</v>
      </c>
      <c r="H217" s="79">
        <f t="shared" si="7"/>
        <v>0</v>
      </c>
      <c r="I217" s="80">
        <f t="shared" si="8"/>
        <v>0</v>
      </c>
    </row>
    <row r="218" spans="3:10" ht="13.8" x14ac:dyDescent="0.25">
      <c r="C218" s="85">
        <v>217</v>
      </c>
      <c r="D218" s="94" t="s">
        <v>133</v>
      </c>
      <c r="E218" s="76" t="s">
        <v>158</v>
      </c>
      <c r="F218" s="82">
        <v>1</v>
      </c>
      <c r="G218" s="78">
        <v>0</v>
      </c>
      <c r="H218" s="79">
        <f t="shared" si="7"/>
        <v>0</v>
      </c>
      <c r="I218" s="80">
        <f t="shared" si="8"/>
        <v>0</v>
      </c>
    </row>
    <row r="219" spans="3:10" ht="13.8" x14ac:dyDescent="0.25">
      <c r="C219" s="85">
        <v>218</v>
      </c>
      <c r="D219" s="94" t="s">
        <v>134</v>
      </c>
      <c r="E219" s="76" t="s">
        <v>158</v>
      </c>
      <c r="F219" s="82">
        <v>1</v>
      </c>
      <c r="G219" s="78">
        <v>0</v>
      </c>
      <c r="H219" s="79">
        <f t="shared" si="7"/>
        <v>0</v>
      </c>
      <c r="I219" s="80">
        <f t="shared" si="8"/>
        <v>0</v>
      </c>
    </row>
    <row r="220" spans="3:10" ht="14.4" x14ac:dyDescent="0.25">
      <c r="C220" s="85">
        <v>219</v>
      </c>
      <c r="D220" s="94" t="s">
        <v>359</v>
      </c>
      <c r="E220" s="83" t="s">
        <v>155</v>
      </c>
      <c r="F220" s="77">
        <v>1</v>
      </c>
      <c r="G220" s="78">
        <v>0</v>
      </c>
      <c r="H220" s="79">
        <f t="shared" si="7"/>
        <v>0</v>
      </c>
      <c r="I220" s="80">
        <f t="shared" si="8"/>
        <v>0</v>
      </c>
      <c r="J220" s="70"/>
    </row>
    <row r="221" spans="3:10" ht="13.8" x14ac:dyDescent="0.25">
      <c r="C221" s="85">
        <v>220</v>
      </c>
      <c r="D221" s="94" t="s">
        <v>301</v>
      </c>
      <c r="E221" s="76" t="s">
        <v>158</v>
      </c>
      <c r="F221" s="77">
        <v>1</v>
      </c>
      <c r="G221" s="78">
        <v>0</v>
      </c>
      <c r="H221" s="79">
        <f t="shared" si="7"/>
        <v>0</v>
      </c>
      <c r="I221" s="80">
        <f t="shared" si="8"/>
        <v>0</v>
      </c>
    </row>
    <row r="222" spans="3:10" ht="13.8" x14ac:dyDescent="0.25">
      <c r="C222" s="85">
        <v>221</v>
      </c>
      <c r="D222" s="94" t="s">
        <v>135</v>
      </c>
      <c r="E222" s="76" t="s">
        <v>158</v>
      </c>
      <c r="F222" s="77">
        <v>1</v>
      </c>
      <c r="G222" s="78">
        <v>0</v>
      </c>
      <c r="H222" s="79">
        <f t="shared" si="7"/>
        <v>0</v>
      </c>
      <c r="I222" s="80">
        <f t="shared" si="8"/>
        <v>0</v>
      </c>
    </row>
    <row r="223" spans="3:10" ht="13.8" x14ac:dyDescent="0.25">
      <c r="C223" s="85">
        <v>222</v>
      </c>
      <c r="D223" s="94" t="s">
        <v>136</v>
      </c>
      <c r="E223" s="76" t="s">
        <v>158</v>
      </c>
      <c r="F223" s="77">
        <v>1</v>
      </c>
      <c r="G223" s="78">
        <v>0</v>
      </c>
      <c r="H223" s="79">
        <f t="shared" si="7"/>
        <v>0</v>
      </c>
      <c r="I223" s="80">
        <f t="shared" si="8"/>
        <v>0</v>
      </c>
    </row>
    <row r="224" spans="3:10" ht="13.8" x14ac:dyDescent="0.25">
      <c r="C224" s="85">
        <v>223</v>
      </c>
      <c r="D224" s="94" t="s">
        <v>137</v>
      </c>
      <c r="E224" s="76" t="s">
        <v>158</v>
      </c>
      <c r="F224" s="77">
        <v>1</v>
      </c>
      <c r="G224" s="78">
        <v>0</v>
      </c>
      <c r="H224" s="79">
        <f t="shared" si="7"/>
        <v>0</v>
      </c>
      <c r="I224" s="80">
        <f t="shared" si="8"/>
        <v>0</v>
      </c>
    </row>
    <row r="225" spans="2:10" ht="13.8" x14ac:dyDescent="0.25">
      <c r="C225" s="85">
        <v>224</v>
      </c>
      <c r="D225" s="94" t="s">
        <v>138</v>
      </c>
      <c r="E225" s="76" t="s">
        <v>158</v>
      </c>
      <c r="F225" s="77">
        <v>1</v>
      </c>
      <c r="G225" s="78">
        <v>0</v>
      </c>
      <c r="H225" s="79">
        <f t="shared" si="7"/>
        <v>0</v>
      </c>
      <c r="I225" s="80">
        <f t="shared" si="8"/>
        <v>0</v>
      </c>
    </row>
    <row r="226" spans="2:10" ht="14.4" x14ac:dyDescent="0.25">
      <c r="C226" s="85">
        <v>225</v>
      </c>
      <c r="D226" s="94" t="s">
        <v>139</v>
      </c>
      <c r="E226" s="84" t="s">
        <v>159</v>
      </c>
      <c r="F226" s="77">
        <v>1</v>
      </c>
      <c r="G226" s="78">
        <v>0</v>
      </c>
      <c r="H226" s="79">
        <f t="shared" si="7"/>
        <v>0</v>
      </c>
      <c r="I226" s="80">
        <f t="shared" si="8"/>
        <v>0</v>
      </c>
    </row>
    <row r="227" spans="2:10" ht="13.8" x14ac:dyDescent="0.25">
      <c r="C227" s="85">
        <v>226</v>
      </c>
      <c r="D227" s="94" t="s">
        <v>140</v>
      </c>
      <c r="E227" s="76" t="s">
        <v>158</v>
      </c>
      <c r="F227" s="77">
        <v>1</v>
      </c>
      <c r="G227" s="78">
        <v>0</v>
      </c>
      <c r="H227" s="79">
        <f t="shared" si="7"/>
        <v>0</v>
      </c>
      <c r="I227" s="80">
        <f t="shared" si="8"/>
        <v>0</v>
      </c>
    </row>
    <row r="228" spans="2:10" ht="13.8" x14ac:dyDescent="0.25">
      <c r="C228" s="85">
        <v>227</v>
      </c>
      <c r="D228" s="94" t="s">
        <v>141</v>
      </c>
      <c r="E228" s="76" t="s">
        <v>158</v>
      </c>
      <c r="F228" s="77">
        <v>1</v>
      </c>
      <c r="G228" s="78">
        <v>0</v>
      </c>
      <c r="H228" s="79">
        <f t="shared" si="7"/>
        <v>0</v>
      </c>
      <c r="I228" s="80">
        <f t="shared" si="8"/>
        <v>0</v>
      </c>
    </row>
    <row r="229" spans="2:10" ht="13.8" x14ac:dyDescent="0.25">
      <c r="C229" s="85">
        <v>228</v>
      </c>
      <c r="D229" s="94" t="s">
        <v>142</v>
      </c>
      <c r="E229" s="76" t="s">
        <v>158</v>
      </c>
      <c r="F229" s="77">
        <v>1</v>
      </c>
      <c r="G229" s="78">
        <v>0</v>
      </c>
      <c r="H229" s="79">
        <f t="shared" si="7"/>
        <v>0</v>
      </c>
      <c r="I229" s="80">
        <f t="shared" si="8"/>
        <v>0</v>
      </c>
    </row>
    <row r="230" spans="2:10" ht="13.8" x14ac:dyDescent="0.25">
      <c r="C230" s="85">
        <v>229</v>
      </c>
      <c r="D230" s="94" t="s">
        <v>143</v>
      </c>
      <c r="E230" s="76" t="s">
        <v>158</v>
      </c>
      <c r="F230" s="77">
        <v>1</v>
      </c>
      <c r="G230" s="78">
        <v>0</v>
      </c>
      <c r="H230" s="79">
        <f t="shared" si="7"/>
        <v>0</v>
      </c>
      <c r="I230" s="80">
        <f t="shared" si="8"/>
        <v>0</v>
      </c>
    </row>
    <row r="231" spans="2:10" ht="13.8" x14ac:dyDescent="0.25">
      <c r="C231" s="85">
        <v>230</v>
      </c>
      <c r="D231" s="94" t="s">
        <v>144</v>
      </c>
      <c r="E231" s="76" t="s">
        <v>158</v>
      </c>
      <c r="F231" s="82">
        <v>1</v>
      </c>
      <c r="G231" s="78">
        <v>0</v>
      </c>
      <c r="H231" s="79">
        <f t="shared" si="7"/>
        <v>0</v>
      </c>
      <c r="I231" s="80">
        <f t="shared" si="8"/>
        <v>0</v>
      </c>
    </row>
    <row r="232" spans="2:10" ht="13.8" x14ac:dyDescent="0.25">
      <c r="B232" s="75"/>
      <c r="C232" s="85">
        <v>231</v>
      </c>
      <c r="D232" s="94" t="s">
        <v>38</v>
      </c>
      <c r="E232" s="76" t="s">
        <v>158</v>
      </c>
      <c r="F232" s="82">
        <v>1</v>
      </c>
      <c r="G232" s="78">
        <v>0</v>
      </c>
      <c r="H232" s="79">
        <f t="shared" si="7"/>
        <v>0</v>
      </c>
      <c r="I232" s="80">
        <f t="shared" si="8"/>
        <v>0</v>
      </c>
    </row>
    <row r="233" spans="2:10" ht="13.8" x14ac:dyDescent="0.25">
      <c r="B233" s="75"/>
      <c r="C233" s="85">
        <v>232</v>
      </c>
      <c r="D233" s="94" t="s">
        <v>145</v>
      </c>
      <c r="E233" s="76" t="s">
        <v>158</v>
      </c>
      <c r="F233" s="82">
        <v>1</v>
      </c>
      <c r="G233" s="78">
        <v>0</v>
      </c>
      <c r="H233" s="79">
        <f t="shared" si="7"/>
        <v>0</v>
      </c>
      <c r="I233" s="80">
        <f t="shared" si="8"/>
        <v>0</v>
      </c>
    </row>
    <row r="234" spans="2:10" ht="13.8" x14ac:dyDescent="0.25">
      <c r="B234" s="75"/>
      <c r="C234" s="85">
        <v>233</v>
      </c>
      <c r="D234" s="94" t="s">
        <v>40</v>
      </c>
      <c r="E234" s="76" t="s">
        <v>158</v>
      </c>
      <c r="F234" s="82">
        <v>1</v>
      </c>
      <c r="G234" s="78">
        <v>0</v>
      </c>
      <c r="H234" s="79">
        <f t="shared" si="7"/>
        <v>0</v>
      </c>
      <c r="I234" s="80">
        <f t="shared" si="8"/>
        <v>0</v>
      </c>
    </row>
    <row r="235" spans="2:10" ht="13.8" x14ac:dyDescent="0.25">
      <c r="B235" s="75"/>
      <c r="C235" s="85">
        <v>234</v>
      </c>
      <c r="D235" s="94" t="s">
        <v>146</v>
      </c>
      <c r="E235" s="76" t="s">
        <v>158</v>
      </c>
      <c r="F235" s="82">
        <v>1</v>
      </c>
      <c r="G235" s="78">
        <v>0</v>
      </c>
      <c r="H235" s="79">
        <f t="shared" si="7"/>
        <v>0</v>
      </c>
      <c r="I235" s="80">
        <f t="shared" si="8"/>
        <v>0</v>
      </c>
    </row>
    <row r="236" spans="2:10" ht="13.8" x14ac:dyDescent="0.25">
      <c r="B236" s="75"/>
      <c r="C236" s="85">
        <v>235</v>
      </c>
      <c r="D236" s="94" t="s">
        <v>147</v>
      </c>
      <c r="E236" s="76" t="s">
        <v>158</v>
      </c>
      <c r="F236" s="82">
        <v>1</v>
      </c>
      <c r="G236" s="78">
        <v>0</v>
      </c>
      <c r="H236" s="79">
        <f t="shared" si="7"/>
        <v>0</v>
      </c>
      <c r="I236" s="80">
        <f t="shared" si="8"/>
        <v>0</v>
      </c>
    </row>
    <row r="237" spans="2:10" ht="13.8" x14ac:dyDescent="0.25">
      <c r="B237" s="75"/>
      <c r="C237" s="85">
        <v>236</v>
      </c>
      <c r="D237" s="94" t="s">
        <v>148</v>
      </c>
      <c r="E237" s="76" t="s">
        <v>158</v>
      </c>
      <c r="F237" s="82">
        <v>1</v>
      </c>
      <c r="G237" s="78">
        <v>0</v>
      </c>
      <c r="H237" s="79">
        <f t="shared" si="7"/>
        <v>0</v>
      </c>
      <c r="I237" s="80">
        <f t="shared" si="8"/>
        <v>0</v>
      </c>
    </row>
    <row r="238" spans="2:10" ht="13.8" x14ac:dyDescent="0.25">
      <c r="B238" s="75"/>
      <c r="C238" s="85">
        <v>237</v>
      </c>
      <c r="D238" s="94" t="s">
        <v>149</v>
      </c>
      <c r="E238" s="76" t="s">
        <v>158</v>
      </c>
      <c r="F238" s="82">
        <v>1</v>
      </c>
      <c r="G238" s="78">
        <v>0</v>
      </c>
      <c r="H238" s="79">
        <f t="shared" si="7"/>
        <v>0</v>
      </c>
      <c r="I238" s="80">
        <f t="shared" si="8"/>
        <v>0</v>
      </c>
    </row>
    <row r="239" spans="2:10" ht="13.8" x14ac:dyDescent="0.25">
      <c r="B239" s="75"/>
      <c r="C239" s="85">
        <v>238</v>
      </c>
      <c r="D239" s="94" t="s">
        <v>45</v>
      </c>
      <c r="E239" s="76" t="s">
        <v>158</v>
      </c>
      <c r="F239" s="82">
        <v>1</v>
      </c>
      <c r="G239" s="78">
        <v>0</v>
      </c>
      <c r="H239" s="79">
        <f t="shared" si="7"/>
        <v>0</v>
      </c>
      <c r="I239" s="80">
        <f t="shared" si="8"/>
        <v>0</v>
      </c>
    </row>
    <row r="240" spans="2:10" ht="13.8" x14ac:dyDescent="0.25">
      <c r="B240" s="75"/>
      <c r="C240" s="85">
        <v>239</v>
      </c>
      <c r="D240" s="96" t="s">
        <v>113</v>
      </c>
      <c r="E240" s="76" t="s">
        <v>158</v>
      </c>
      <c r="F240" s="82">
        <v>1</v>
      </c>
      <c r="G240" s="78">
        <v>0</v>
      </c>
      <c r="H240" s="79">
        <f t="shared" si="7"/>
        <v>0</v>
      </c>
      <c r="I240" s="80">
        <f t="shared" si="8"/>
        <v>0</v>
      </c>
      <c r="J240" s="70"/>
    </row>
    <row r="241" spans="2:10" ht="13.8" x14ac:dyDescent="0.25">
      <c r="B241" s="75"/>
      <c r="C241" s="85">
        <v>240</v>
      </c>
      <c r="D241" s="97" t="s">
        <v>114</v>
      </c>
      <c r="E241" s="76" t="s">
        <v>158</v>
      </c>
      <c r="F241" s="82">
        <v>1</v>
      </c>
      <c r="G241" s="78">
        <v>0</v>
      </c>
      <c r="H241" s="79">
        <f t="shared" si="7"/>
        <v>0</v>
      </c>
      <c r="I241" s="80">
        <f t="shared" si="8"/>
        <v>0</v>
      </c>
    </row>
    <row r="242" spans="2:10" ht="13.8" x14ac:dyDescent="0.25">
      <c r="B242" s="75"/>
      <c r="C242" s="85">
        <v>241</v>
      </c>
      <c r="D242" s="97" t="s">
        <v>115</v>
      </c>
      <c r="E242" s="76" t="s">
        <v>158</v>
      </c>
      <c r="F242" s="82">
        <v>1</v>
      </c>
      <c r="G242" s="78">
        <v>0</v>
      </c>
      <c r="H242" s="79">
        <f t="shared" si="7"/>
        <v>0</v>
      </c>
      <c r="I242" s="80">
        <f t="shared" si="8"/>
        <v>0</v>
      </c>
    </row>
    <row r="243" spans="2:10" ht="13.8" x14ac:dyDescent="0.25">
      <c r="B243" s="75"/>
      <c r="C243" s="85">
        <v>242</v>
      </c>
      <c r="D243" s="97" t="s">
        <v>116</v>
      </c>
      <c r="E243" s="76" t="s">
        <v>155</v>
      </c>
      <c r="F243" s="82">
        <v>1</v>
      </c>
      <c r="G243" s="78">
        <v>0</v>
      </c>
      <c r="H243" s="79">
        <f t="shared" si="7"/>
        <v>0</v>
      </c>
      <c r="I243" s="80">
        <f t="shared" si="8"/>
        <v>0</v>
      </c>
    </row>
    <row r="244" spans="2:10" ht="13.8" x14ac:dyDescent="0.25">
      <c r="B244" s="75"/>
      <c r="C244" s="85">
        <v>243</v>
      </c>
      <c r="D244" s="97" t="s">
        <v>117</v>
      </c>
      <c r="E244" s="76" t="s">
        <v>327</v>
      </c>
      <c r="F244" s="82">
        <v>1</v>
      </c>
      <c r="G244" s="78">
        <v>0</v>
      </c>
      <c r="H244" s="79">
        <f>G244*19%</f>
        <v>0</v>
      </c>
      <c r="I244" s="80">
        <f t="shared" si="8"/>
        <v>0</v>
      </c>
    </row>
    <row r="245" spans="2:10" ht="13.8" x14ac:dyDescent="0.25">
      <c r="B245" s="75"/>
      <c r="C245" s="85">
        <v>244</v>
      </c>
      <c r="D245" s="97" t="s">
        <v>360</v>
      </c>
      <c r="E245" s="76" t="s">
        <v>327</v>
      </c>
      <c r="F245" s="82">
        <v>1</v>
      </c>
      <c r="G245" s="78">
        <v>0</v>
      </c>
      <c r="H245" s="79">
        <f t="shared" ref="H245:H265" si="9">G245*19%</f>
        <v>0</v>
      </c>
      <c r="I245" s="80">
        <f t="shared" si="8"/>
        <v>0</v>
      </c>
      <c r="J245" s="70"/>
    </row>
    <row r="246" spans="2:10" ht="13.8" x14ac:dyDescent="0.25">
      <c r="B246" s="75"/>
      <c r="C246" s="85">
        <v>245</v>
      </c>
      <c r="D246" s="97" t="s">
        <v>118</v>
      </c>
      <c r="E246" s="76" t="s">
        <v>158</v>
      </c>
      <c r="F246" s="82">
        <v>1</v>
      </c>
      <c r="G246" s="78">
        <v>0</v>
      </c>
      <c r="H246" s="79">
        <f t="shared" si="9"/>
        <v>0</v>
      </c>
      <c r="I246" s="80">
        <f t="shared" si="8"/>
        <v>0</v>
      </c>
    </row>
    <row r="247" spans="2:10" ht="13.8" x14ac:dyDescent="0.25">
      <c r="B247" s="75"/>
      <c r="C247" s="85">
        <v>246</v>
      </c>
      <c r="D247" s="97" t="s">
        <v>119</v>
      </c>
      <c r="E247" s="76" t="s">
        <v>347</v>
      </c>
      <c r="F247" s="82">
        <v>1</v>
      </c>
      <c r="G247" s="78">
        <v>0</v>
      </c>
      <c r="H247" s="79">
        <f t="shared" si="9"/>
        <v>0</v>
      </c>
      <c r="I247" s="80">
        <f t="shared" si="8"/>
        <v>0</v>
      </c>
      <c r="J247" s="70"/>
    </row>
    <row r="248" spans="2:10" ht="13.8" x14ac:dyDescent="0.25">
      <c r="B248" s="75"/>
      <c r="C248" s="85">
        <v>247</v>
      </c>
      <c r="D248" s="97" t="s">
        <v>120</v>
      </c>
      <c r="E248" s="76" t="s">
        <v>157</v>
      </c>
      <c r="F248" s="82">
        <v>1</v>
      </c>
      <c r="G248" s="78">
        <v>0</v>
      </c>
      <c r="H248" s="79">
        <f t="shared" si="9"/>
        <v>0</v>
      </c>
      <c r="I248" s="80">
        <f t="shared" si="8"/>
        <v>0</v>
      </c>
    </row>
    <row r="249" spans="2:10" ht="13.8" x14ac:dyDescent="0.25">
      <c r="B249" s="75"/>
      <c r="C249" s="85">
        <v>248</v>
      </c>
      <c r="D249" s="97" t="s">
        <v>329</v>
      </c>
      <c r="E249" s="76" t="s">
        <v>328</v>
      </c>
      <c r="F249" s="82">
        <v>1</v>
      </c>
      <c r="G249" s="78">
        <v>0</v>
      </c>
      <c r="H249" s="79">
        <f t="shared" si="9"/>
        <v>0</v>
      </c>
      <c r="I249" s="80">
        <f t="shared" si="8"/>
        <v>0</v>
      </c>
    </row>
    <row r="250" spans="2:10" ht="13.8" x14ac:dyDescent="0.25">
      <c r="B250" s="75"/>
      <c r="C250" s="85">
        <v>249</v>
      </c>
      <c r="D250" s="97" t="s">
        <v>330</v>
      </c>
      <c r="E250" s="76" t="s">
        <v>158</v>
      </c>
      <c r="F250" s="82">
        <v>1</v>
      </c>
      <c r="G250" s="78">
        <v>0</v>
      </c>
      <c r="H250" s="79">
        <f t="shared" si="9"/>
        <v>0</v>
      </c>
      <c r="I250" s="80">
        <f t="shared" si="8"/>
        <v>0</v>
      </c>
    </row>
    <row r="251" spans="2:10" ht="13.8" x14ac:dyDescent="0.25">
      <c r="B251" s="75"/>
      <c r="C251" s="85">
        <v>250</v>
      </c>
      <c r="D251" s="97" t="s">
        <v>361</v>
      </c>
      <c r="E251" s="76" t="s">
        <v>328</v>
      </c>
      <c r="F251" s="82">
        <v>1</v>
      </c>
      <c r="G251" s="78">
        <v>0</v>
      </c>
      <c r="H251" s="79">
        <f t="shared" si="9"/>
        <v>0</v>
      </c>
      <c r="I251" s="80">
        <f t="shared" si="8"/>
        <v>0</v>
      </c>
      <c r="J251" s="70"/>
    </row>
    <row r="252" spans="2:10" ht="13.8" x14ac:dyDescent="0.25">
      <c r="B252" s="75"/>
      <c r="C252" s="85">
        <v>251</v>
      </c>
      <c r="D252" s="96" t="s">
        <v>362</v>
      </c>
      <c r="E252" s="76" t="s">
        <v>328</v>
      </c>
      <c r="F252" s="82"/>
      <c r="G252" s="78"/>
      <c r="H252" s="79"/>
      <c r="I252" s="80">
        <f t="shared" si="8"/>
        <v>0</v>
      </c>
      <c r="J252" s="70"/>
    </row>
    <row r="253" spans="2:10" ht="13.8" x14ac:dyDescent="0.25">
      <c r="B253" s="75"/>
      <c r="C253" s="85">
        <v>252</v>
      </c>
      <c r="D253" s="97" t="s">
        <v>331</v>
      </c>
      <c r="E253" s="76" t="s">
        <v>158</v>
      </c>
      <c r="F253" s="82">
        <v>1</v>
      </c>
      <c r="G253" s="78">
        <v>0</v>
      </c>
      <c r="H253" s="79">
        <f t="shared" si="9"/>
        <v>0</v>
      </c>
      <c r="I253" s="80">
        <f t="shared" si="8"/>
        <v>0</v>
      </c>
    </row>
    <row r="254" spans="2:10" ht="13.8" x14ac:dyDescent="0.25">
      <c r="B254" s="75"/>
      <c r="C254" s="85">
        <v>253</v>
      </c>
      <c r="D254" s="97" t="s">
        <v>121</v>
      </c>
      <c r="E254" s="76" t="s">
        <v>158</v>
      </c>
      <c r="F254" s="82">
        <v>1</v>
      </c>
      <c r="G254" s="78">
        <v>0</v>
      </c>
      <c r="H254" s="79">
        <f t="shared" si="9"/>
        <v>0</v>
      </c>
      <c r="I254" s="80">
        <f t="shared" si="8"/>
        <v>0</v>
      </c>
    </row>
    <row r="255" spans="2:10" ht="13.8" x14ac:dyDescent="0.25">
      <c r="B255" s="75"/>
      <c r="C255" s="85">
        <v>254</v>
      </c>
      <c r="D255" s="97" t="s">
        <v>122</v>
      </c>
      <c r="E255" s="76" t="s">
        <v>158</v>
      </c>
      <c r="F255" s="82">
        <v>1</v>
      </c>
      <c r="G255" s="78">
        <v>0</v>
      </c>
      <c r="H255" s="79">
        <f t="shared" si="9"/>
        <v>0</v>
      </c>
      <c r="I255" s="80">
        <f t="shared" si="8"/>
        <v>0</v>
      </c>
    </row>
    <row r="256" spans="2:10" ht="13.8" x14ac:dyDescent="0.25">
      <c r="B256" s="75"/>
      <c r="C256" s="85">
        <v>255</v>
      </c>
      <c r="D256" s="97" t="s">
        <v>332</v>
      </c>
      <c r="E256" s="76" t="s">
        <v>158</v>
      </c>
      <c r="F256" s="82">
        <v>1</v>
      </c>
      <c r="G256" s="78">
        <v>0</v>
      </c>
      <c r="H256" s="79">
        <f t="shared" si="9"/>
        <v>0</v>
      </c>
      <c r="I256" s="80">
        <f t="shared" si="8"/>
        <v>0</v>
      </c>
    </row>
    <row r="257" spans="2:10" ht="13.8" x14ac:dyDescent="0.25">
      <c r="B257" s="75"/>
      <c r="C257" s="85">
        <v>256</v>
      </c>
      <c r="D257" s="97" t="s">
        <v>333</v>
      </c>
      <c r="E257" s="76" t="s">
        <v>158</v>
      </c>
      <c r="F257" s="82">
        <v>1</v>
      </c>
      <c r="G257" s="78">
        <v>0</v>
      </c>
      <c r="H257" s="79">
        <f t="shared" si="9"/>
        <v>0</v>
      </c>
      <c r="I257" s="80">
        <f t="shared" si="8"/>
        <v>0</v>
      </c>
    </row>
    <row r="258" spans="2:10" ht="13.8" x14ac:dyDescent="0.25">
      <c r="B258" s="75"/>
      <c r="C258" s="85">
        <v>257</v>
      </c>
      <c r="D258" s="97" t="s">
        <v>123</v>
      </c>
      <c r="E258" s="76" t="s">
        <v>159</v>
      </c>
      <c r="F258" s="82">
        <v>1</v>
      </c>
      <c r="G258" s="78">
        <v>0</v>
      </c>
      <c r="H258" s="79">
        <f t="shared" si="9"/>
        <v>0</v>
      </c>
      <c r="I258" s="80">
        <f t="shared" si="8"/>
        <v>0</v>
      </c>
    </row>
    <row r="259" spans="2:10" ht="13.8" x14ac:dyDescent="0.25">
      <c r="B259" s="75"/>
      <c r="C259" s="85">
        <v>258</v>
      </c>
      <c r="D259" s="97" t="s">
        <v>124</v>
      </c>
      <c r="E259" s="76" t="s">
        <v>159</v>
      </c>
      <c r="F259" s="82">
        <v>1</v>
      </c>
      <c r="G259" s="78">
        <v>0</v>
      </c>
      <c r="H259" s="79">
        <f t="shared" si="9"/>
        <v>0</v>
      </c>
      <c r="I259" s="80">
        <f t="shared" si="8"/>
        <v>0</v>
      </c>
    </row>
    <row r="260" spans="2:10" ht="13.8" x14ac:dyDescent="0.25">
      <c r="B260" s="75"/>
      <c r="C260" s="85">
        <v>259</v>
      </c>
      <c r="D260" s="97" t="s">
        <v>125</v>
      </c>
      <c r="E260" s="76" t="s">
        <v>158</v>
      </c>
      <c r="F260" s="82">
        <v>1</v>
      </c>
      <c r="G260" s="78">
        <v>0</v>
      </c>
      <c r="H260" s="79">
        <f t="shared" si="9"/>
        <v>0</v>
      </c>
      <c r="I260" s="80">
        <f t="shared" si="8"/>
        <v>0</v>
      </c>
    </row>
    <row r="261" spans="2:10" ht="13.8" x14ac:dyDescent="0.25">
      <c r="B261" s="75"/>
      <c r="C261" s="85">
        <v>260</v>
      </c>
      <c r="D261" s="96" t="s">
        <v>126</v>
      </c>
      <c r="E261" s="76" t="s">
        <v>347</v>
      </c>
      <c r="F261" s="82">
        <v>1</v>
      </c>
      <c r="G261" s="78">
        <v>0</v>
      </c>
      <c r="H261" s="79">
        <f t="shared" si="9"/>
        <v>0</v>
      </c>
      <c r="I261" s="80">
        <f t="shared" si="8"/>
        <v>0</v>
      </c>
      <c r="J261" s="70"/>
    </row>
    <row r="262" spans="2:10" ht="13.8" x14ac:dyDescent="0.25">
      <c r="B262" s="75"/>
      <c r="C262" s="85">
        <v>261</v>
      </c>
      <c r="D262" s="97" t="s">
        <v>127</v>
      </c>
      <c r="E262" s="76" t="s">
        <v>347</v>
      </c>
      <c r="F262" s="82">
        <v>1</v>
      </c>
      <c r="G262" s="78">
        <v>0</v>
      </c>
      <c r="H262" s="79">
        <f t="shared" si="9"/>
        <v>0</v>
      </c>
      <c r="I262" s="80">
        <f t="shared" ref="I262:I265" si="10">(G262+H262)*F262</f>
        <v>0</v>
      </c>
    </row>
    <row r="263" spans="2:10" ht="13.8" x14ac:dyDescent="0.25">
      <c r="B263" s="75"/>
      <c r="C263" s="85">
        <v>262</v>
      </c>
      <c r="D263" s="97" t="s">
        <v>348</v>
      </c>
      <c r="E263" s="76" t="s">
        <v>158</v>
      </c>
      <c r="F263" s="82">
        <v>1</v>
      </c>
      <c r="G263" s="78">
        <v>0</v>
      </c>
      <c r="H263" s="79">
        <f t="shared" si="9"/>
        <v>0</v>
      </c>
      <c r="I263" s="80">
        <f t="shared" si="10"/>
        <v>0</v>
      </c>
      <c r="J263" s="70"/>
    </row>
    <row r="264" spans="2:10" ht="13.8" x14ac:dyDescent="0.25">
      <c r="B264" s="75"/>
      <c r="C264" s="85">
        <v>263</v>
      </c>
      <c r="D264" s="97" t="s">
        <v>128</v>
      </c>
      <c r="E264" s="76" t="s">
        <v>158</v>
      </c>
      <c r="F264" s="82">
        <v>1</v>
      </c>
      <c r="G264" s="78">
        <v>0</v>
      </c>
      <c r="H264" s="79">
        <f t="shared" si="9"/>
        <v>0</v>
      </c>
      <c r="I264" s="80">
        <f t="shared" si="10"/>
        <v>0</v>
      </c>
      <c r="J264" s="70"/>
    </row>
    <row r="265" spans="2:10" ht="24" x14ac:dyDescent="0.25">
      <c r="B265" s="75"/>
      <c r="C265" s="85">
        <v>264</v>
      </c>
      <c r="D265" s="92" t="s">
        <v>334</v>
      </c>
      <c r="E265" s="76" t="s">
        <v>158</v>
      </c>
      <c r="F265" s="82">
        <v>1</v>
      </c>
      <c r="G265" s="78">
        <v>0</v>
      </c>
      <c r="H265" s="79">
        <f t="shared" si="9"/>
        <v>0</v>
      </c>
      <c r="I265" s="80">
        <f t="shared" si="10"/>
        <v>0</v>
      </c>
      <c r="J265" s="70"/>
    </row>
    <row r="266" spans="2:10" ht="24" x14ac:dyDescent="0.25">
      <c r="C266" s="85">
        <v>265</v>
      </c>
      <c r="D266" s="92" t="s">
        <v>349</v>
      </c>
      <c r="E266" s="76" t="s">
        <v>347</v>
      </c>
      <c r="F266" s="91">
        <v>1</v>
      </c>
      <c r="G266" s="78">
        <v>0</v>
      </c>
      <c r="H266" s="79">
        <f t="shared" ref="H266" si="11">G266*19%</f>
        <v>0</v>
      </c>
      <c r="I266" s="80">
        <f t="shared" ref="I266" si="12">(G266+H266)*F266</f>
        <v>0</v>
      </c>
    </row>
    <row r="267" spans="2:10" ht="13.8" x14ac:dyDescent="0.25">
      <c r="C267" s="85">
        <v>266</v>
      </c>
      <c r="D267" s="92" t="s">
        <v>365</v>
      </c>
      <c r="E267" s="76" t="s">
        <v>367</v>
      </c>
      <c r="F267" s="91">
        <v>1</v>
      </c>
      <c r="G267" s="78">
        <v>0</v>
      </c>
      <c r="H267" s="79">
        <f t="shared" ref="H267" si="13">G267*19%</f>
        <v>0</v>
      </c>
      <c r="I267" s="80">
        <f t="shared" ref="I267" si="14">(G267+H267)*F267</f>
        <v>0</v>
      </c>
    </row>
    <row r="268" spans="2:10" ht="13.8" x14ac:dyDescent="0.25">
      <c r="C268" s="85">
        <v>267</v>
      </c>
      <c r="D268" s="92" t="s">
        <v>366</v>
      </c>
      <c r="E268" s="76" t="s">
        <v>367</v>
      </c>
      <c r="F268" s="91">
        <v>1</v>
      </c>
      <c r="G268" s="78">
        <v>0</v>
      </c>
      <c r="H268" s="79">
        <f t="shared" ref="H268:H331" si="15">G268*19%</f>
        <v>0</v>
      </c>
      <c r="I268" s="80">
        <f t="shared" ref="I268:I331" si="16">(G268+H268)*F268</f>
        <v>0</v>
      </c>
    </row>
    <row r="269" spans="2:10" ht="13.8" x14ac:dyDescent="0.25">
      <c r="C269" s="85">
        <v>268</v>
      </c>
      <c r="D269" s="92" t="s">
        <v>371</v>
      </c>
      <c r="E269" s="76" t="s">
        <v>368</v>
      </c>
      <c r="F269" s="91">
        <v>1</v>
      </c>
      <c r="G269" s="78">
        <v>0</v>
      </c>
      <c r="H269" s="79">
        <f t="shared" si="15"/>
        <v>0</v>
      </c>
      <c r="I269" s="80">
        <f t="shared" si="16"/>
        <v>0</v>
      </c>
    </row>
    <row r="270" spans="2:10" ht="13.8" x14ac:dyDescent="0.25">
      <c r="C270" s="85">
        <v>269</v>
      </c>
      <c r="D270" s="92" t="s">
        <v>372</v>
      </c>
      <c r="E270" s="76" t="s">
        <v>368</v>
      </c>
      <c r="F270" s="91">
        <v>1</v>
      </c>
      <c r="G270" s="78">
        <v>0</v>
      </c>
      <c r="H270" s="79">
        <f t="shared" si="15"/>
        <v>0</v>
      </c>
      <c r="I270" s="80">
        <f t="shared" si="16"/>
        <v>0</v>
      </c>
    </row>
    <row r="271" spans="2:10" ht="13.2" customHeight="1" x14ac:dyDescent="0.25">
      <c r="C271" s="85">
        <v>270</v>
      </c>
      <c r="D271" s="92" t="s">
        <v>373</v>
      </c>
      <c r="E271" s="76" t="s">
        <v>368</v>
      </c>
      <c r="F271" s="91">
        <v>1</v>
      </c>
      <c r="G271" s="78">
        <v>0</v>
      </c>
      <c r="H271" s="79">
        <f t="shared" si="15"/>
        <v>0</v>
      </c>
      <c r="I271" s="80">
        <f t="shared" si="16"/>
        <v>0</v>
      </c>
    </row>
    <row r="272" spans="2:10" ht="13.8" x14ac:dyDescent="0.25">
      <c r="C272" s="85">
        <v>271</v>
      </c>
      <c r="D272" s="92" t="s">
        <v>374</v>
      </c>
      <c r="E272" s="76" t="s">
        <v>368</v>
      </c>
      <c r="F272" s="91">
        <v>1</v>
      </c>
      <c r="G272" s="78">
        <v>0</v>
      </c>
      <c r="H272" s="79">
        <f t="shared" si="15"/>
        <v>0</v>
      </c>
      <c r="I272" s="80">
        <f t="shared" si="16"/>
        <v>0</v>
      </c>
    </row>
    <row r="273" spans="3:9" ht="13.8" x14ac:dyDescent="0.25">
      <c r="C273" s="85">
        <v>272</v>
      </c>
      <c r="D273" s="92" t="s">
        <v>375</v>
      </c>
      <c r="E273" s="76" t="s">
        <v>368</v>
      </c>
      <c r="F273" s="91">
        <v>1</v>
      </c>
      <c r="G273" s="78">
        <v>0</v>
      </c>
      <c r="H273" s="79">
        <f t="shared" si="15"/>
        <v>0</v>
      </c>
      <c r="I273" s="80">
        <f t="shared" si="16"/>
        <v>0</v>
      </c>
    </row>
    <row r="274" spans="3:9" ht="13.8" x14ac:dyDescent="0.25">
      <c r="C274" s="85">
        <v>273</v>
      </c>
      <c r="D274" s="92" t="s">
        <v>376</v>
      </c>
      <c r="E274" s="76" t="s">
        <v>368</v>
      </c>
      <c r="F274" s="91">
        <v>1</v>
      </c>
      <c r="G274" s="78">
        <v>0</v>
      </c>
      <c r="H274" s="79">
        <f t="shared" si="15"/>
        <v>0</v>
      </c>
      <c r="I274" s="80">
        <f t="shared" si="16"/>
        <v>0</v>
      </c>
    </row>
    <row r="275" spans="3:9" ht="13.8" x14ac:dyDescent="0.25">
      <c r="C275" s="85">
        <v>274</v>
      </c>
      <c r="D275" s="92" t="s">
        <v>377</v>
      </c>
      <c r="E275" s="76" t="s">
        <v>368</v>
      </c>
      <c r="F275" s="91">
        <v>1</v>
      </c>
      <c r="G275" s="78">
        <v>0</v>
      </c>
      <c r="H275" s="79">
        <f t="shared" si="15"/>
        <v>0</v>
      </c>
      <c r="I275" s="80">
        <f t="shared" si="16"/>
        <v>0</v>
      </c>
    </row>
    <row r="276" spans="3:9" ht="13.8" x14ac:dyDescent="0.25">
      <c r="C276" s="85">
        <v>275</v>
      </c>
      <c r="D276" s="92" t="s">
        <v>378</v>
      </c>
      <c r="E276" s="76" t="s">
        <v>368</v>
      </c>
      <c r="F276" s="91">
        <v>1</v>
      </c>
      <c r="G276" s="78">
        <v>0</v>
      </c>
      <c r="H276" s="79">
        <f t="shared" si="15"/>
        <v>0</v>
      </c>
      <c r="I276" s="80">
        <f t="shared" si="16"/>
        <v>0</v>
      </c>
    </row>
    <row r="277" spans="3:9" ht="13.8" x14ac:dyDescent="0.25">
      <c r="C277" s="85">
        <v>276</v>
      </c>
      <c r="D277" s="92" t="s">
        <v>379</v>
      </c>
      <c r="E277" s="76" t="s">
        <v>368</v>
      </c>
      <c r="F277" s="91">
        <v>1</v>
      </c>
      <c r="G277" s="78">
        <v>0</v>
      </c>
      <c r="H277" s="79">
        <f t="shared" si="15"/>
        <v>0</v>
      </c>
      <c r="I277" s="80">
        <f t="shared" si="16"/>
        <v>0</v>
      </c>
    </row>
    <row r="278" spans="3:9" ht="13.8" x14ac:dyDescent="0.25">
      <c r="C278" s="85">
        <v>277</v>
      </c>
      <c r="D278" s="92" t="s">
        <v>380</v>
      </c>
      <c r="E278" s="76" t="s">
        <v>368</v>
      </c>
      <c r="F278" s="91">
        <v>1</v>
      </c>
      <c r="G278" s="78">
        <v>0</v>
      </c>
      <c r="H278" s="79">
        <f t="shared" si="15"/>
        <v>0</v>
      </c>
      <c r="I278" s="80">
        <f t="shared" si="16"/>
        <v>0</v>
      </c>
    </row>
    <row r="279" spans="3:9" ht="13.8" x14ac:dyDescent="0.25">
      <c r="C279" s="85">
        <v>278</v>
      </c>
      <c r="D279" s="92" t="s">
        <v>381</v>
      </c>
      <c r="E279" s="76" t="s">
        <v>368</v>
      </c>
      <c r="F279" s="91">
        <v>1</v>
      </c>
      <c r="G279" s="78">
        <v>0</v>
      </c>
      <c r="H279" s="79">
        <f t="shared" si="15"/>
        <v>0</v>
      </c>
      <c r="I279" s="80">
        <f t="shared" si="16"/>
        <v>0</v>
      </c>
    </row>
    <row r="280" spans="3:9" ht="13.8" x14ac:dyDescent="0.25">
      <c r="C280" s="85">
        <v>279</v>
      </c>
      <c r="D280" s="92" t="s">
        <v>382</v>
      </c>
      <c r="E280" s="76" t="s">
        <v>368</v>
      </c>
      <c r="F280" s="91">
        <v>1</v>
      </c>
      <c r="G280" s="78">
        <v>0</v>
      </c>
      <c r="H280" s="79">
        <f t="shared" si="15"/>
        <v>0</v>
      </c>
      <c r="I280" s="80">
        <f t="shared" si="16"/>
        <v>0</v>
      </c>
    </row>
    <row r="281" spans="3:9" ht="13.8" x14ac:dyDescent="0.25">
      <c r="C281" s="85">
        <v>280</v>
      </c>
      <c r="D281" s="92" t="s">
        <v>383</v>
      </c>
      <c r="E281" s="76" t="s">
        <v>368</v>
      </c>
      <c r="F281" s="91">
        <v>1</v>
      </c>
      <c r="G281" s="78">
        <v>0</v>
      </c>
      <c r="H281" s="79">
        <f t="shared" si="15"/>
        <v>0</v>
      </c>
      <c r="I281" s="80">
        <f t="shared" si="16"/>
        <v>0</v>
      </c>
    </row>
    <row r="282" spans="3:9" ht="13.8" x14ac:dyDescent="0.25">
      <c r="C282" s="85">
        <v>281</v>
      </c>
      <c r="D282" s="92" t="s">
        <v>384</v>
      </c>
      <c r="E282" s="76" t="s">
        <v>368</v>
      </c>
      <c r="F282" s="91">
        <v>1</v>
      </c>
      <c r="G282" s="78">
        <v>0</v>
      </c>
      <c r="H282" s="79">
        <f t="shared" si="15"/>
        <v>0</v>
      </c>
      <c r="I282" s="80">
        <f t="shared" si="16"/>
        <v>0</v>
      </c>
    </row>
    <row r="283" spans="3:9" ht="13.8" x14ac:dyDescent="0.25">
      <c r="C283" s="85">
        <v>282</v>
      </c>
      <c r="D283" s="92" t="s">
        <v>385</v>
      </c>
      <c r="E283" s="76" t="s">
        <v>368</v>
      </c>
      <c r="F283" s="91">
        <v>1</v>
      </c>
      <c r="G283" s="78">
        <v>0</v>
      </c>
      <c r="H283" s="79">
        <f t="shared" si="15"/>
        <v>0</v>
      </c>
      <c r="I283" s="80">
        <f t="shared" si="16"/>
        <v>0</v>
      </c>
    </row>
    <row r="284" spans="3:9" ht="13.8" x14ac:dyDescent="0.25">
      <c r="C284" s="85">
        <v>283</v>
      </c>
      <c r="D284" s="92" t="s">
        <v>386</v>
      </c>
      <c r="E284" s="76" t="s">
        <v>369</v>
      </c>
      <c r="F284" s="91">
        <v>1</v>
      </c>
      <c r="G284" s="78">
        <v>0</v>
      </c>
      <c r="H284" s="79">
        <f t="shared" si="15"/>
        <v>0</v>
      </c>
      <c r="I284" s="80">
        <f t="shared" si="16"/>
        <v>0</v>
      </c>
    </row>
    <row r="285" spans="3:9" ht="13.8" x14ac:dyDescent="0.25">
      <c r="C285" s="85">
        <v>284</v>
      </c>
      <c r="D285" s="92" t="s">
        <v>387</v>
      </c>
      <c r="E285" s="76" t="s">
        <v>368</v>
      </c>
      <c r="F285" s="91">
        <v>1</v>
      </c>
      <c r="G285" s="78">
        <v>0</v>
      </c>
      <c r="H285" s="79">
        <f t="shared" si="15"/>
        <v>0</v>
      </c>
      <c r="I285" s="80">
        <f t="shared" si="16"/>
        <v>0</v>
      </c>
    </row>
    <row r="286" spans="3:9" ht="13.8" x14ac:dyDescent="0.25">
      <c r="C286" s="85">
        <v>285</v>
      </c>
      <c r="D286" s="92" t="s">
        <v>388</v>
      </c>
      <c r="E286" s="76" t="s">
        <v>368</v>
      </c>
      <c r="F286" s="91">
        <v>1</v>
      </c>
      <c r="G286" s="78">
        <v>0</v>
      </c>
      <c r="H286" s="79">
        <f t="shared" si="15"/>
        <v>0</v>
      </c>
      <c r="I286" s="80">
        <f t="shared" si="16"/>
        <v>0</v>
      </c>
    </row>
    <row r="287" spans="3:9" ht="13.8" x14ac:dyDescent="0.25">
      <c r="C287" s="85">
        <v>286</v>
      </c>
      <c r="D287" s="92" t="s">
        <v>389</v>
      </c>
      <c r="E287" s="76" t="s">
        <v>368</v>
      </c>
      <c r="F287" s="91">
        <v>1</v>
      </c>
      <c r="G287" s="78">
        <v>0</v>
      </c>
      <c r="H287" s="79">
        <f t="shared" si="15"/>
        <v>0</v>
      </c>
      <c r="I287" s="80">
        <f t="shared" si="16"/>
        <v>0</v>
      </c>
    </row>
    <row r="288" spans="3:9" ht="13.8" x14ac:dyDescent="0.25">
      <c r="C288" s="85">
        <v>287</v>
      </c>
      <c r="D288" s="92" t="s">
        <v>390</v>
      </c>
      <c r="E288" s="76" t="s">
        <v>368</v>
      </c>
      <c r="F288" s="91">
        <v>1</v>
      </c>
      <c r="G288" s="78">
        <v>0</v>
      </c>
      <c r="H288" s="79">
        <f t="shared" si="15"/>
        <v>0</v>
      </c>
      <c r="I288" s="80">
        <f t="shared" si="16"/>
        <v>0</v>
      </c>
    </row>
    <row r="289" spans="3:9" ht="13.8" x14ac:dyDescent="0.25">
      <c r="C289" s="85">
        <v>288</v>
      </c>
      <c r="D289" s="92" t="s">
        <v>391</v>
      </c>
      <c r="E289" s="76" t="s">
        <v>368</v>
      </c>
      <c r="F289" s="91">
        <v>1</v>
      </c>
      <c r="G289" s="78">
        <v>0</v>
      </c>
      <c r="H289" s="79">
        <f t="shared" si="15"/>
        <v>0</v>
      </c>
      <c r="I289" s="80">
        <f t="shared" si="16"/>
        <v>0</v>
      </c>
    </row>
    <row r="290" spans="3:9" ht="13.8" x14ac:dyDescent="0.25">
      <c r="C290" s="85">
        <v>289</v>
      </c>
      <c r="D290" s="92" t="s">
        <v>392</v>
      </c>
      <c r="E290" s="76" t="s">
        <v>368</v>
      </c>
      <c r="F290" s="91">
        <v>1</v>
      </c>
      <c r="G290" s="78">
        <v>0</v>
      </c>
      <c r="H290" s="79">
        <f t="shared" si="15"/>
        <v>0</v>
      </c>
      <c r="I290" s="80">
        <f t="shared" si="16"/>
        <v>0</v>
      </c>
    </row>
    <row r="291" spans="3:9" ht="13.8" x14ac:dyDescent="0.25">
      <c r="C291" s="85">
        <v>290</v>
      </c>
      <c r="D291" s="92" t="s">
        <v>393</v>
      </c>
      <c r="E291" s="76" t="s">
        <v>368</v>
      </c>
      <c r="F291" s="91">
        <v>1</v>
      </c>
      <c r="G291" s="78">
        <v>0</v>
      </c>
      <c r="H291" s="79">
        <f t="shared" si="15"/>
        <v>0</v>
      </c>
      <c r="I291" s="80">
        <f t="shared" si="16"/>
        <v>0</v>
      </c>
    </row>
    <row r="292" spans="3:9" ht="13.8" x14ac:dyDescent="0.25">
      <c r="C292" s="85">
        <v>291</v>
      </c>
      <c r="D292" s="92" t="s">
        <v>394</v>
      </c>
      <c r="E292" s="76" t="s">
        <v>368</v>
      </c>
      <c r="F292" s="91">
        <v>1</v>
      </c>
      <c r="G292" s="78">
        <v>0</v>
      </c>
      <c r="H292" s="79">
        <f t="shared" si="15"/>
        <v>0</v>
      </c>
      <c r="I292" s="80">
        <f t="shared" si="16"/>
        <v>0</v>
      </c>
    </row>
    <row r="293" spans="3:9" ht="13.8" x14ac:dyDescent="0.25">
      <c r="C293" s="85">
        <v>292</v>
      </c>
      <c r="D293" s="92" t="s">
        <v>395</v>
      </c>
      <c r="E293" s="76" t="s">
        <v>368</v>
      </c>
      <c r="F293" s="91">
        <v>1</v>
      </c>
      <c r="G293" s="78">
        <v>0</v>
      </c>
      <c r="H293" s="79">
        <f t="shared" si="15"/>
        <v>0</v>
      </c>
      <c r="I293" s="80">
        <f t="shared" si="16"/>
        <v>0</v>
      </c>
    </row>
    <row r="294" spans="3:9" ht="13.8" x14ac:dyDescent="0.25">
      <c r="C294" s="85">
        <v>293</v>
      </c>
      <c r="D294" s="92" t="s">
        <v>396</v>
      </c>
      <c r="E294" s="76" t="s">
        <v>368</v>
      </c>
      <c r="F294" s="91">
        <v>1</v>
      </c>
      <c r="G294" s="78">
        <v>0</v>
      </c>
      <c r="H294" s="79">
        <f t="shared" si="15"/>
        <v>0</v>
      </c>
      <c r="I294" s="80">
        <f t="shared" si="16"/>
        <v>0</v>
      </c>
    </row>
    <row r="295" spans="3:9" ht="13.8" x14ac:dyDescent="0.25">
      <c r="C295" s="85">
        <v>294</v>
      </c>
      <c r="D295" s="92" t="s">
        <v>397</v>
      </c>
      <c r="E295" s="76" t="s">
        <v>368</v>
      </c>
      <c r="F295" s="91">
        <v>1</v>
      </c>
      <c r="G295" s="78">
        <v>0</v>
      </c>
      <c r="H295" s="79">
        <f t="shared" si="15"/>
        <v>0</v>
      </c>
      <c r="I295" s="80">
        <f t="shared" si="16"/>
        <v>0</v>
      </c>
    </row>
    <row r="296" spans="3:9" ht="13.8" x14ac:dyDescent="0.25">
      <c r="C296" s="85">
        <v>295</v>
      </c>
      <c r="D296" s="92" t="s">
        <v>398</v>
      </c>
      <c r="E296" s="76" t="s">
        <v>368</v>
      </c>
      <c r="F296" s="91">
        <v>1</v>
      </c>
      <c r="G296" s="78">
        <v>0</v>
      </c>
      <c r="H296" s="79">
        <f t="shared" si="15"/>
        <v>0</v>
      </c>
      <c r="I296" s="80">
        <f t="shared" si="16"/>
        <v>0</v>
      </c>
    </row>
    <row r="297" spans="3:9" ht="13.8" x14ac:dyDescent="0.25">
      <c r="C297" s="85">
        <v>296</v>
      </c>
      <c r="D297" s="92" t="s">
        <v>399</v>
      </c>
      <c r="E297" s="76" t="s">
        <v>368</v>
      </c>
      <c r="F297" s="91">
        <v>1</v>
      </c>
      <c r="G297" s="78">
        <v>0</v>
      </c>
      <c r="H297" s="79">
        <f t="shared" si="15"/>
        <v>0</v>
      </c>
      <c r="I297" s="80">
        <f t="shared" si="16"/>
        <v>0</v>
      </c>
    </row>
    <row r="298" spans="3:9" ht="13.8" x14ac:dyDescent="0.25">
      <c r="C298" s="85">
        <v>297</v>
      </c>
      <c r="D298" s="92" t="s">
        <v>400</v>
      </c>
      <c r="E298" s="76" t="s">
        <v>368</v>
      </c>
      <c r="F298" s="91">
        <v>1</v>
      </c>
      <c r="G298" s="78">
        <v>0</v>
      </c>
      <c r="H298" s="79">
        <f t="shared" si="15"/>
        <v>0</v>
      </c>
      <c r="I298" s="80">
        <f t="shared" si="16"/>
        <v>0</v>
      </c>
    </row>
    <row r="299" spans="3:9" ht="13.8" x14ac:dyDescent="0.25">
      <c r="C299" s="85">
        <v>298</v>
      </c>
      <c r="D299" s="92" t="s">
        <v>401</v>
      </c>
      <c r="E299" s="76" t="s">
        <v>368</v>
      </c>
      <c r="F299" s="91">
        <v>1</v>
      </c>
      <c r="G299" s="78">
        <v>0</v>
      </c>
      <c r="H299" s="79">
        <f t="shared" si="15"/>
        <v>0</v>
      </c>
      <c r="I299" s="80">
        <f t="shared" si="16"/>
        <v>0</v>
      </c>
    </row>
    <row r="300" spans="3:9" ht="13.8" x14ac:dyDescent="0.25">
      <c r="C300" s="85">
        <v>299</v>
      </c>
      <c r="D300" s="92" t="s">
        <v>402</v>
      </c>
      <c r="E300" s="76" t="s">
        <v>368</v>
      </c>
      <c r="F300" s="91">
        <v>1</v>
      </c>
      <c r="G300" s="78">
        <v>0</v>
      </c>
      <c r="H300" s="79">
        <f t="shared" si="15"/>
        <v>0</v>
      </c>
      <c r="I300" s="80">
        <f t="shared" si="16"/>
        <v>0</v>
      </c>
    </row>
    <row r="301" spans="3:9" ht="13.8" x14ac:dyDescent="0.25">
      <c r="C301" s="85">
        <v>300</v>
      </c>
      <c r="D301" s="92" t="s">
        <v>403</v>
      </c>
      <c r="E301" s="76" t="s">
        <v>368</v>
      </c>
      <c r="F301" s="91">
        <v>1</v>
      </c>
      <c r="G301" s="78">
        <v>0</v>
      </c>
      <c r="H301" s="79">
        <f t="shared" si="15"/>
        <v>0</v>
      </c>
      <c r="I301" s="80">
        <f t="shared" si="16"/>
        <v>0</v>
      </c>
    </row>
    <row r="302" spans="3:9" ht="13.8" x14ac:dyDescent="0.25">
      <c r="C302" s="85">
        <v>301</v>
      </c>
      <c r="D302" s="92" t="s">
        <v>404</v>
      </c>
      <c r="E302" s="76" t="s">
        <v>368</v>
      </c>
      <c r="F302" s="91">
        <v>1</v>
      </c>
      <c r="G302" s="78">
        <v>0</v>
      </c>
      <c r="H302" s="79">
        <f t="shared" si="15"/>
        <v>0</v>
      </c>
      <c r="I302" s="80">
        <f t="shared" si="16"/>
        <v>0</v>
      </c>
    </row>
    <row r="303" spans="3:9" ht="13.8" x14ac:dyDescent="0.25">
      <c r="C303" s="85">
        <v>302</v>
      </c>
      <c r="D303" s="92" t="s">
        <v>405</v>
      </c>
      <c r="E303" s="76" t="s">
        <v>368</v>
      </c>
      <c r="F303" s="91">
        <v>1</v>
      </c>
      <c r="G303" s="78">
        <v>0</v>
      </c>
      <c r="H303" s="79">
        <f t="shared" si="15"/>
        <v>0</v>
      </c>
      <c r="I303" s="80">
        <f t="shared" si="16"/>
        <v>0</v>
      </c>
    </row>
    <row r="304" spans="3:9" ht="13.8" x14ac:dyDescent="0.25">
      <c r="C304" s="85">
        <v>303</v>
      </c>
      <c r="D304" s="92" t="s">
        <v>406</v>
      </c>
      <c r="E304" s="76" t="s">
        <v>368</v>
      </c>
      <c r="F304" s="91">
        <v>1</v>
      </c>
      <c r="G304" s="78">
        <v>0</v>
      </c>
      <c r="H304" s="79">
        <f t="shared" si="15"/>
        <v>0</v>
      </c>
      <c r="I304" s="80">
        <f t="shared" si="16"/>
        <v>0</v>
      </c>
    </row>
    <row r="305" spans="3:9" ht="13.8" x14ac:dyDescent="0.25">
      <c r="C305" s="85">
        <v>304</v>
      </c>
      <c r="D305" s="92" t="s">
        <v>407</v>
      </c>
      <c r="E305" s="76" t="s">
        <v>368</v>
      </c>
      <c r="F305" s="91">
        <v>1</v>
      </c>
      <c r="G305" s="78">
        <v>0</v>
      </c>
      <c r="H305" s="79">
        <f t="shared" si="15"/>
        <v>0</v>
      </c>
      <c r="I305" s="80">
        <f t="shared" si="16"/>
        <v>0</v>
      </c>
    </row>
    <row r="306" spans="3:9" ht="13.8" x14ac:dyDescent="0.25">
      <c r="C306" s="85">
        <v>305</v>
      </c>
      <c r="D306" s="92" t="s">
        <v>408</v>
      </c>
      <c r="E306" s="76" t="s">
        <v>368</v>
      </c>
      <c r="F306" s="91">
        <v>1</v>
      </c>
      <c r="G306" s="78">
        <v>0</v>
      </c>
      <c r="H306" s="79">
        <f t="shared" si="15"/>
        <v>0</v>
      </c>
      <c r="I306" s="80">
        <f t="shared" si="16"/>
        <v>0</v>
      </c>
    </row>
    <row r="307" spans="3:9" ht="13.8" x14ac:dyDescent="0.25">
      <c r="C307" s="85">
        <v>306</v>
      </c>
      <c r="D307" s="92" t="s">
        <v>409</v>
      </c>
      <c r="E307" s="76" t="s">
        <v>368</v>
      </c>
      <c r="F307" s="91">
        <v>1</v>
      </c>
      <c r="G307" s="78">
        <v>0</v>
      </c>
      <c r="H307" s="79">
        <f t="shared" si="15"/>
        <v>0</v>
      </c>
      <c r="I307" s="80">
        <f t="shared" si="16"/>
        <v>0</v>
      </c>
    </row>
    <row r="308" spans="3:9" ht="13.8" x14ac:dyDescent="0.25">
      <c r="C308" s="85">
        <v>307</v>
      </c>
      <c r="D308" s="92" t="s">
        <v>410</v>
      </c>
      <c r="E308" s="76" t="s">
        <v>368</v>
      </c>
      <c r="F308" s="91">
        <v>1</v>
      </c>
      <c r="G308" s="78">
        <v>0</v>
      </c>
      <c r="H308" s="79">
        <f t="shared" si="15"/>
        <v>0</v>
      </c>
      <c r="I308" s="80">
        <f t="shared" si="16"/>
        <v>0</v>
      </c>
    </row>
    <row r="309" spans="3:9" ht="13.8" x14ac:dyDescent="0.25">
      <c r="C309" s="85">
        <v>308</v>
      </c>
      <c r="D309" s="92" t="s">
        <v>411</v>
      </c>
      <c r="E309" s="76" t="s">
        <v>368</v>
      </c>
      <c r="F309" s="91">
        <v>1</v>
      </c>
      <c r="G309" s="78">
        <v>0</v>
      </c>
      <c r="H309" s="79">
        <f t="shared" si="15"/>
        <v>0</v>
      </c>
      <c r="I309" s="80">
        <f t="shared" si="16"/>
        <v>0</v>
      </c>
    </row>
    <row r="310" spans="3:9" ht="13.8" x14ac:dyDescent="0.25">
      <c r="C310" s="85">
        <v>309</v>
      </c>
      <c r="D310" s="92" t="s">
        <v>412</v>
      </c>
      <c r="E310" s="76" t="s">
        <v>368</v>
      </c>
      <c r="F310" s="91">
        <v>1</v>
      </c>
      <c r="G310" s="78">
        <v>0</v>
      </c>
      <c r="H310" s="79">
        <f t="shared" si="15"/>
        <v>0</v>
      </c>
      <c r="I310" s="80">
        <f t="shared" si="16"/>
        <v>0</v>
      </c>
    </row>
    <row r="311" spans="3:9" ht="13.8" x14ac:dyDescent="0.25">
      <c r="C311" s="85">
        <v>310</v>
      </c>
      <c r="D311" s="92" t="s">
        <v>413</v>
      </c>
      <c r="E311" s="76" t="s">
        <v>368</v>
      </c>
      <c r="F311" s="91">
        <v>1</v>
      </c>
      <c r="G311" s="78">
        <v>0</v>
      </c>
      <c r="H311" s="79">
        <f t="shared" si="15"/>
        <v>0</v>
      </c>
      <c r="I311" s="80">
        <f t="shared" si="16"/>
        <v>0</v>
      </c>
    </row>
    <row r="312" spans="3:9" ht="13.8" x14ac:dyDescent="0.25">
      <c r="C312" s="85">
        <v>311</v>
      </c>
      <c r="D312" s="92" t="s">
        <v>414</v>
      </c>
      <c r="E312" s="76" t="s">
        <v>368</v>
      </c>
      <c r="F312" s="91">
        <v>1</v>
      </c>
      <c r="G312" s="78">
        <v>0</v>
      </c>
      <c r="H312" s="79">
        <f t="shared" si="15"/>
        <v>0</v>
      </c>
      <c r="I312" s="80">
        <f t="shared" si="16"/>
        <v>0</v>
      </c>
    </row>
    <row r="313" spans="3:9" ht="13.8" x14ac:dyDescent="0.25">
      <c r="C313" s="85">
        <v>312</v>
      </c>
      <c r="D313" s="92" t="s">
        <v>415</v>
      </c>
      <c r="E313" s="76" t="s">
        <v>368</v>
      </c>
      <c r="F313" s="91">
        <v>1</v>
      </c>
      <c r="G313" s="78">
        <v>0</v>
      </c>
      <c r="H313" s="79">
        <f t="shared" si="15"/>
        <v>0</v>
      </c>
      <c r="I313" s="80">
        <f t="shared" si="16"/>
        <v>0</v>
      </c>
    </row>
    <row r="314" spans="3:9" ht="13.8" x14ac:dyDescent="0.25">
      <c r="C314" s="85">
        <v>313</v>
      </c>
      <c r="D314" s="92" t="s">
        <v>416</v>
      </c>
      <c r="E314" s="76" t="s">
        <v>368</v>
      </c>
      <c r="F314" s="91">
        <v>1</v>
      </c>
      <c r="G314" s="78">
        <v>0</v>
      </c>
      <c r="H314" s="79">
        <f t="shared" si="15"/>
        <v>0</v>
      </c>
      <c r="I314" s="80">
        <f t="shared" si="16"/>
        <v>0</v>
      </c>
    </row>
    <row r="315" spans="3:9" ht="13.8" x14ac:dyDescent="0.25">
      <c r="C315" s="85">
        <v>314</v>
      </c>
      <c r="D315" s="92" t="s">
        <v>417</v>
      </c>
      <c r="E315" s="76" t="s">
        <v>368</v>
      </c>
      <c r="F315" s="91">
        <v>1</v>
      </c>
      <c r="G315" s="78">
        <v>0</v>
      </c>
      <c r="H315" s="79">
        <f t="shared" si="15"/>
        <v>0</v>
      </c>
      <c r="I315" s="80">
        <f t="shared" si="16"/>
        <v>0</v>
      </c>
    </row>
    <row r="316" spans="3:9" ht="13.8" x14ac:dyDescent="0.25">
      <c r="C316" s="85">
        <v>315</v>
      </c>
      <c r="D316" s="92" t="s">
        <v>418</v>
      </c>
      <c r="E316" s="76" t="s">
        <v>368</v>
      </c>
      <c r="F316" s="91">
        <v>1</v>
      </c>
      <c r="G316" s="78">
        <v>0</v>
      </c>
      <c r="H316" s="79">
        <f t="shared" si="15"/>
        <v>0</v>
      </c>
      <c r="I316" s="80">
        <f t="shared" si="16"/>
        <v>0</v>
      </c>
    </row>
    <row r="317" spans="3:9" ht="13.8" x14ac:dyDescent="0.25">
      <c r="C317" s="85">
        <v>316</v>
      </c>
      <c r="D317" s="92" t="s">
        <v>419</v>
      </c>
      <c r="E317" s="76" t="s">
        <v>368</v>
      </c>
      <c r="F317" s="91">
        <v>1</v>
      </c>
      <c r="G317" s="78">
        <v>0</v>
      </c>
      <c r="H317" s="79">
        <f t="shared" si="15"/>
        <v>0</v>
      </c>
      <c r="I317" s="80">
        <f t="shared" si="16"/>
        <v>0</v>
      </c>
    </row>
    <row r="318" spans="3:9" ht="13.8" x14ac:dyDescent="0.25">
      <c r="C318" s="85">
        <v>317</v>
      </c>
      <c r="D318" s="92" t="s">
        <v>420</v>
      </c>
      <c r="E318" s="76" t="s">
        <v>368</v>
      </c>
      <c r="F318" s="91">
        <v>1</v>
      </c>
      <c r="G318" s="78">
        <v>0</v>
      </c>
      <c r="H318" s="79">
        <f t="shared" si="15"/>
        <v>0</v>
      </c>
      <c r="I318" s="80">
        <f t="shared" si="16"/>
        <v>0</v>
      </c>
    </row>
    <row r="319" spans="3:9" ht="13.8" x14ac:dyDescent="0.25">
      <c r="C319" s="85">
        <v>318</v>
      </c>
      <c r="D319" s="92" t="s">
        <v>421</v>
      </c>
      <c r="E319" s="76" t="s">
        <v>368</v>
      </c>
      <c r="F319" s="91">
        <v>1</v>
      </c>
      <c r="G319" s="78">
        <v>0</v>
      </c>
      <c r="H319" s="79">
        <f t="shared" si="15"/>
        <v>0</v>
      </c>
      <c r="I319" s="80">
        <f t="shared" si="16"/>
        <v>0</v>
      </c>
    </row>
    <row r="320" spans="3:9" ht="13.8" x14ac:dyDescent="0.25">
      <c r="C320" s="85">
        <v>319</v>
      </c>
      <c r="D320" s="92" t="s">
        <v>422</v>
      </c>
      <c r="E320" s="76" t="s">
        <v>368</v>
      </c>
      <c r="F320" s="91">
        <v>1</v>
      </c>
      <c r="G320" s="78">
        <v>0</v>
      </c>
      <c r="H320" s="79">
        <f t="shared" si="15"/>
        <v>0</v>
      </c>
      <c r="I320" s="80">
        <f t="shared" si="16"/>
        <v>0</v>
      </c>
    </row>
    <row r="321" spans="3:9" ht="13.8" x14ac:dyDescent="0.25">
      <c r="C321" s="85">
        <v>320</v>
      </c>
      <c r="D321" s="92" t="s">
        <v>423</v>
      </c>
      <c r="E321" s="76" t="s">
        <v>368</v>
      </c>
      <c r="F321" s="91">
        <v>1</v>
      </c>
      <c r="G321" s="78">
        <v>0</v>
      </c>
      <c r="H321" s="79">
        <f t="shared" si="15"/>
        <v>0</v>
      </c>
      <c r="I321" s="80">
        <f t="shared" si="16"/>
        <v>0</v>
      </c>
    </row>
    <row r="322" spans="3:9" ht="13.8" x14ac:dyDescent="0.25">
      <c r="C322" s="85">
        <v>321</v>
      </c>
      <c r="D322" s="92" t="s">
        <v>424</v>
      </c>
      <c r="E322" s="76" t="s">
        <v>368</v>
      </c>
      <c r="F322" s="91">
        <v>1</v>
      </c>
      <c r="G322" s="78">
        <v>0</v>
      </c>
      <c r="H322" s="79">
        <f t="shared" si="15"/>
        <v>0</v>
      </c>
      <c r="I322" s="80">
        <f t="shared" si="16"/>
        <v>0</v>
      </c>
    </row>
    <row r="323" spans="3:9" ht="13.8" x14ac:dyDescent="0.25">
      <c r="C323" s="85">
        <v>322</v>
      </c>
      <c r="D323" s="92" t="s">
        <v>425</v>
      </c>
      <c r="E323" s="76" t="s">
        <v>368</v>
      </c>
      <c r="F323" s="91">
        <v>1</v>
      </c>
      <c r="G323" s="78">
        <v>0</v>
      </c>
      <c r="H323" s="79">
        <f t="shared" si="15"/>
        <v>0</v>
      </c>
      <c r="I323" s="80">
        <f t="shared" si="16"/>
        <v>0</v>
      </c>
    </row>
    <row r="324" spans="3:9" ht="13.8" x14ac:dyDescent="0.25">
      <c r="C324" s="85">
        <v>323</v>
      </c>
      <c r="D324" s="92" t="s">
        <v>426</v>
      </c>
      <c r="E324" s="76" t="s">
        <v>368</v>
      </c>
      <c r="F324" s="91">
        <v>1</v>
      </c>
      <c r="G324" s="78">
        <v>0</v>
      </c>
      <c r="H324" s="79">
        <f t="shared" si="15"/>
        <v>0</v>
      </c>
      <c r="I324" s="80">
        <f t="shared" si="16"/>
        <v>0</v>
      </c>
    </row>
    <row r="325" spans="3:9" ht="13.8" x14ac:dyDescent="0.25">
      <c r="C325" s="85">
        <v>324</v>
      </c>
      <c r="D325" s="92" t="s">
        <v>427</v>
      </c>
      <c r="E325" s="76" t="s">
        <v>368</v>
      </c>
      <c r="F325" s="91">
        <v>1</v>
      </c>
      <c r="G325" s="78">
        <v>0</v>
      </c>
      <c r="H325" s="79">
        <f t="shared" si="15"/>
        <v>0</v>
      </c>
      <c r="I325" s="80">
        <f t="shared" si="16"/>
        <v>0</v>
      </c>
    </row>
    <row r="326" spans="3:9" ht="13.8" x14ac:dyDescent="0.25">
      <c r="C326" s="85">
        <v>325</v>
      </c>
      <c r="D326" s="92" t="s">
        <v>428</v>
      </c>
      <c r="E326" s="76" t="s">
        <v>368</v>
      </c>
      <c r="F326" s="91">
        <v>1</v>
      </c>
      <c r="G326" s="78">
        <v>0</v>
      </c>
      <c r="H326" s="79">
        <f t="shared" si="15"/>
        <v>0</v>
      </c>
      <c r="I326" s="80">
        <f t="shared" si="16"/>
        <v>0</v>
      </c>
    </row>
    <row r="327" spans="3:9" ht="13.8" x14ac:dyDescent="0.25">
      <c r="C327" s="85">
        <v>326</v>
      </c>
      <c r="D327" s="92" t="s">
        <v>429</v>
      </c>
      <c r="E327" s="76" t="s">
        <v>368</v>
      </c>
      <c r="F327" s="91">
        <v>1</v>
      </c>
      <c r="G327" s="78">
        <v>0</v>
      </c>
      <c r="H327" s="79">
        <f t="shared" si="15"/>
        <v>0</v>
      </c>
      <c r="I327" s="80">
        <f t="shared" si="16"/>
        <v>0</v>
      </c>
    </row>
    <row r="328" spans="3:9" ht="13.8" x14ac:dyDescent="0.25">
      <c r="C328" s="85">
        <v>327</v>
      </c>
      <c r="D328" s="92" t="s">
        <v>430</v>
      </c>
      <c r="E328" s="76" t="s">
        <v>368</v>
      </c>
      <c r="F328" s="91">
        <v>1</v>
      </c>
      <c r="G328" s="78">
        <v>0</v>
      </c>
      <c r="H328" s="79">
        <f t="shared" si="15"/>
        <v>0</v>
      </c>
      <c r="I328" s="80">
        <f t="shared" si="16"/>
        <v>0</v>
      </c>
    </row>
    <row r="329" spans="3:9" ht="13.8" x14ac:dyDescent="0.25">
      <c r="C329" s="85">
        <v>328</v>
      </c>
      <c r="D329" s="92" t="s">
        <v>431</v>
      </c>
      <c r="E329" s="76" t="s">
        <v>368</v>
      </c>
      <c r="F329" s="91">
        <v>1</v>
      </c>
      <c r="G329" s="78">
        <v>0</v>
      </c>
      <c r="H329" s="79">
        <f t="shared" si="15"/>
        <v>0</v>
      </c>
      <c r="I329" s="80">
        <f t="shared" si="16"/>
        <v>0</v>
      </c>
    </row>
    <row r="330" spans="3:9" ht="13.8" x14ac:dyDescent="0.25">
      <c r="C330" s="85">
        <v>329</v>
      </c>
      <c r="D330" s="92" t="s">
        <v>432</v>
      </c>
      <c r="E330" s="76" t="s">
        <v>368</v>
      </c>
      <c r="F330" s="91">
        <v>1</v>
      </c>
      <c r="G330" s="78">
        <v>0</v>
      </c>
      <c r="H330" s="79">
        <f t="shared" si="15"/>
        <v>0</v>
      </c>
      <c r="I330" s="80">
        <f t="shared" si="16"/>
        <v>0</v>
      </c>
    </row>
    <row r="331" spans="3:9" ht="13.8" x14ac:dyDescent="0.25">
      <c r="C331" s="85">
        <v>330</v>
      </c>
      <c r="D331" s="92" t="s">
        <v>433</v>
      </c>
      <c r="E331" s="76" t="s">
        <v>368</v>
      </c>
      <c r="F331" s="91">
        <v>1</v>
      </c>
      <c r="G331" s="78">
        <v>0</v>
      </c>
      <c r="H331" s="79">
        <f t="shared" si="15"/>
        <v>0</v>
      </c>
      <c r="I331" s="80">
        <f t="shared" si="16"/>
        <v>0</v>
      </c>
    </row>
    <row r="332" spans="3:9" ht="13.8" x14ac:dyDescent="0.25">
      <c r="C332" s="85">
        <v>331</v>
      </c>
      <c r="D332" s="92" t="s">
        <v>434</v>
      </c>
      <c r="E332" s="76" t="s">
        <v>368</v>
      </c>
      <c r="F332" s="91">
        <v>1</v>
      </c>
      <c r="G332" s="78">
        <v>0</v>
      </c>
      <c r="H332" s="79">
        <f t="shared" ref="H332:H364" si="17">G332*19%</f>
        <v>0</v>
      </c>
      <c r="I332" s="80">
        <f t="shared" ref="I332:I364" si="18">(G332+H332)*F332</f>
        <v>0</v>
      </c>
    </row>
    <row r="333" spans="3:9" ht="13.8" x14ac:dyDescent="0.25">
      <c r="C333" s="85">
        <v>332</v>
      </c>
      <c r="D333" s="92" t="s">
        <v>435</v>
      </c>
      <c r="E333" s="76" t="s">
        <v>368</v>
      </c>
      <c r="F333" s="91">
        <v>1</v>
      </c>
      <c r="G333" s="78">
        <v>0</v>
      </c>
      <c r="H333" s="79">
        <f t="shared" si="17"/>
        <v>0</v>
      </c>
      <c r="I333" s="80">
        <f t="shared" si="18"/>
        <v>0</v>
      </c>
    </row>
    <row r="334" spans="3:9" ht="13.8" x14ac:dyDescent="0.25">
      <c r="C334" s="85">
        <v>333</v>
      </c>
      <c r="D334" s="92" t="s">
        <v>436</v>
      </c>
      <c r="E334" s="76" t="s">
        <v>368</v>
      </c>
      <c r="F334" s="91">
        <v>1</v>
      </c>
      <c r="G334" s="78">
        <v>0</v>
      </c>
      <c r="H334" s="79">
        <f t="shared" si="17"/>
        <v>0</v>
      </c>
      <c r="I334" s="80">
        <f t="shared" si="18"/>
        <v>0</v>
      </c>
    </row>
    <row r="335" spans="3:9" ht="13.8" x14ac:dyDescent="0.25">
      <c r="C335" s="85">
        <v>334</v>
      </c>
      <c r="D335" s="92" t="s">
        <v>437</v>
      </c>
      <c r="E335" s="76" t="s">
        <v>370</v>
      </c>
      <c r="F335" s="91">
        <v>1</v>
      </c>
      <c r="G335" s="78">
        <v>0</v>
      </c>
      <c r="H335" s="79">
        <f t="shared" si="17"/>
        <v>0</v>
      </c>
      <c r="I335" s="80">
        <f t="shared" si="18"/>
        <v>0</v>
      </c>
    </row>
    <row r="336" spans="3:9" ht="13.8" x14ac:dyDescent="0.25">
      <c r="C336" s="85">
        <v>335</v>
      </c>
      <c r="D336" s="92" t="s">
        <v>438</v>
      </c>
      <c r="E336" s="76" t="s">
        <v>370</v>
      </c>
      <c r="F336" s="91">
        <v>1</v>
      </c>
      <c r="G336" s="78">
        <v>0</v>
      </c>
      <c r="H336" s="79">
        <f t="shared" si="17"/>
        <v>0</v>
      </c>
      <c r="I336" s="80">
        <f t="shared" si="18"/>
        <v>0</v>
      </c>
    </row>
    <row r="337" spans="3:9" ht="13.8" x14ac:dyDescent="0.25">
      <c r="C337" s="85">
        <v>336</v>
      </c>
      <c r="D337" s="92" t="s">
        <v>439</v>
      </c>
      <c r="E337" s="76" t="s">
        <v>370</v>
      </c>
      <c r="F337" s="91">
        <v>1</v>
      </c>
      <c r="G337" s="78">
        <v>0</v>
      </c>
      <c r="H337" s="79">
        <f t="shared" si="17"/>
        <v>0</v>
      </c>
      <c r="I337" s="80">
        <f t="shared" si="18"/>
        <v>0</v>
      </c>
    </row>
    <row r="338" spans="3:9" ht="13.8" x14ac:dyDescent="0.25">
      <c r="C338" s="85">
        <v>337</v>
      </c>
      <c r="D338" s="92" t="s">
        <v>440</v>
      </c>
      <c r="E338" s="76" t="s">
        <v>370</v>
      </c>
      <c r="F338" s="91">
        <v>1</v>
      </c>
      <c r="G338" s="78">
        <v>0</v>
      </c>
      <c r="H338" s="79">
        <f t="shared" si="17"/>
        <v>0</v>
      </c>
      <c r="I338" s="80">
        <f t="shared" si="18"/>
        <v>0</v>
      </c>
    </row>
    <row r="339" spans="3:9" ht="13.8" x14ac:dyDescent="0.25">
      <c r="C339" s="85">
        <v>338</v>
      </c>
      <c r="D339" s="92" t="s">
        <v>441</v>
      </c>
      <c r="E339" s="76" t="s">
        <v>370</v>
      </c>
      <c r="F339" s="91">
        <v>1</v>
      </c>
      <c r="G339" s="78">
        <v>0</v>
      </c>
      <c r="H339" s="79">
        <f t="shared" si="17"/>
        <v>0</v>
      </c>
      <c r="I339" s="80">
        <f t="shared" si="18"/>
        <v>0</v>
      </c>
    </row>
    <row r="340" spans="3:9" ht="13.8" x14ac:dyDescent="0.25">
      <c r="C340" s="85">
        <v>339</v>
      </c>
      <c r="D340" s="92" t="s">
        <v>442</v>
      </c>
      <c r="E340" s="76" t="s">
        <v>370</v>
      </c>
      <c r="F340" s="91">
        <v>1</v>
      </c>
      <c r="G340" s="78">
        <v>0</v>
      </c>
      <c r="H340" s="79">
        <f t="shared" si="17"/>
        <v>0</v>
      </c>
      <c r="I340" s="80">
        <f t="shared" si="18"/>
        <v>0</v>
      </c>
    </row>
    <row r="341" spans="3:9" ht="13.8" x14ac:dyDescent="0.25">
      <c r="C341" s="85">
        <v>340</v>
      </c>
      <c r="D341" s="92" t="s">
        <v>443</v>
      </c>
      <c r="E341" s="76" t="s">
        <v>370</v>
      </c>
      <c r="F341" s="91">
        <v>1</v>
      </c>
      <c r="G341" s="78">
        <v>0</v>
      </c>
      <c r="H341" s="79">
        <f t="shared" si="17"/>
        <v>0</v>
      </c>
      <c r="I341" s="80">
        <f t="shared" si="18"/>
        <v>0</v>
      </c>
    </row>
    <row r="342" spans="3:9" ht="13.8" x14ac:dyDescent="0.25">
      <c r="C342" s="85">
        <v>341</v>
      </c>
      <c r="D342" s="92" t="s">
        <v>444</v>
      </c>
      <c r="E342" s="76" t="s">
        <v>370</v>
      </c>
      <c r="F342" s="91">
        <v>1</v>
      </c>
      <c r="G342" s="78">
        <v>0</v>
      </c>
      <c r="H342" s="79">
        <f t="shared" si="17"/>
        <v>0</v>
      </c>
      <c r="I342" s="80">
        <f t="shared" si="18"/>
        <v>0</v>
      </c>
    </row>
    <row r="343" spans="3:9" ht="13.8" x14ac:dyDescent="0.25">
      <c r="C343" s="85">
        <v>342</v>
      </c>
      <c r="D343" s="92" t="s">
        <v>445</v>
      </c>
      <c r="E343" s="76" t="s">
        <v>370</v>
      </c>
      <c r="F343" s="91">
        <v>1</v>
      </c>
      <c r="G343" s="78">
        <v>0</v>
      </c>
      <c r="H343" s="79">
        <f t="shared" si="17"/>
        <v>0</v>
      </c>
      <c r="I343" s="80">
        <f t="shared" si="18"/>
        <v>0</v>
      </c>
    </row>
    <row r="344" spans="3:9" ht="13.8" x14ac:dyDescent="0.25">
      <c r="C344" s="85">
        <v>343</v>
      </c>
      <c r="D344" s="92" t="s">
        <v>446</v>
      </c>
      <c r="E344" s="76" t="s">
        <v>370</v>
      </c>
      <c r="F344" s="91">
        <v>1</v>
      </c>
      <c r="G344" s="78">
        <v>0</v>
      </c>
      <c r="H344" s="79">
        <f t="shared" si="17"/>
        <v>0</v>
      </c>
      <c r="I344" s="80">
        <f t="shared" si="18"/>
        <v>0</v>
      </c>
    </row>
    <row r="345" spans="3:9" ht="13.8" x14ac:dyDescent="0.25">
      <c r="C345" s="85">
        <v>344</v>
      </c>
      <c r="D345" s="92" t="s">
        <v>447</v>
      </c>
      <c r="E345" s="76" t="s">
        <v>370</v>
      </c>
      <c r="F345" s="91">
        <v>1</v>
      </c>
      <c r="G345" s="78">
        <v>0</v>
      </c>
      <c r="H345" s="79">
        <f t="shared" si="17"/>
        <v>0</v>
      </c>
      <c r="I345" s="80">
        <f t="shared" si="18"/>
        <v>0</v>
      </c>
    </row>
    <row r="346" spans="3:9" ht="13.8" x14ac:dyDescent="0.25">
      <c r="C346" s="85">
        <v>345</v>
      </c>
      <c r="D346" s="92" t="s">
        <v>448</v>
      </c>
      <c r="E346" s="76" t="s">
        <v>370</v>
      </c>
      <c r="F346" s="91">
        <v>1</v>
      </c>
      <c r="G346" s="78">
        <v>0</v>
      </c>
      <c r="H346" s="79">
        <f t="shared" si="17"/>
        <v>0</v>
      </c>
      <c r="I346" s="80">
        <f t="shared" si="18"/>
        <v>0</v>
      </c>
    </row>
    <row r="347" spans="3:9" ht="13.8" x14ac:dyDescent="0.25">
      <c r="C347" s="85">
        <v>346</v>
      </c>
      <c r="D347" s="92" t="s">
        <v>449</v>
      </c>
      <c r="E347" s="76" t="s">
        <v>370</v>
      </c>
      <c r="F347" s="91">
        <v>1</v>
      </c>
      <c r="G347" s="78">
        <v>0</v>
      </c>
      <c r="H347" s="79">
        <f t="shared" si="17"/>
        <v>0</v>
      </c>
      <c r="I347" s="80">
        <f t="shared" si="18"/>
        <v>0</v>
      </c>
    </row>
    <row r="348" spans="3:9" ht="13.8" x14ac:dyDescent="0.25">
      <c r="C348" s="85">
        <v>347</v>
      </c>
      <c r="D348" s="92" t="s">
        <v>450</v>
      </c>
      <c r="E348" s="76" t="s">
        <v>370</v>
      </c>
      <c r="F348" s="91">
        <v>1</v>
      </c>
      <c r="G348" s="78">
        <v>0</v>
      </c>
      <c r="H348" s="79">
        <f t="shared" si="17"/>
        <v>0</v>
      </c>
      <c r="I348" s="80">
        <f t="shared" si="18"/>
        <v>0</v>
      </c>
    </row>
    <row r="349" spans="3:9" ht="13.8" x14ac:dyDescent="0.25">
      <c r="C349" s="85">
        <v>348</v>
      </c>
      <c r="D349" s="92" t="s">
        <v>451</v>
      </c>
      <c r="E349" s="76" t="s">
        <v>370</v>
      </c>
      <c r="F349" s="91">
        <v>1</v>
      </c>
      <c r="G349" s="78">
        <v>0</v>
      </c>
      <c r="H349" s="79">
        <f t="shared" si="17"/>
        <v>0</v>
      </c>
      <c r="I349" s="80">
        <f t="shared" si="18"/>
        <v>0</v>
      </c>
    </row>
    <row r="350" spans="3:9" ht="13.8" x14ac:dyDescent="0.25">
      <c r="C350" s="85">
        <v>349</v>
      </c>
      <c r="D350" s="92" t="s">
        <v>452</v>
      </c>
      <c r="E350" s="76" t="s">
        <v>370</v>
      </c>
      <c r="F350" s="91">
        <v>1</v>
      </c>
      <c r="G350" s="78">
        <v>0</v>
      </c>
      <c r="H350" s="79">
        <f t="shared" si="17"/>
        <v>0</v>
      </c>
      <c r="I350" s="80">
        <f t="shared" si="18"/>
        <v>0</v>
      </c>
    </row>
    <row r="351" spans="3:9" ht="13.8" x14ac:dyDescent="0.25">
      <c r="C351" s="85">
        <v>350</v>
      </c>
      <c r="D351" s="92" t="s">
        <v>453</v>
      </c>
      <c r="E351" s="76" t="s">
        <v>370</v>
      </c>
      <c r="F351" s="91">
        <v>1</v>
      </c>
      <c r="G351" s="78">
        <v>0</v>
      </c>
      <c r="H351" s="79">
        <f t="shared" si="17"/>
        <v>0</v>
      </c>
      <c r="I351" s="80">
        <f t="shared" si="18"/>
        <v>0</v>
      </c>
    </row>
    <row r="352" spans="3:9" ht="13.8" x14ac:dyDescent="0.25">
      <c r="C352" s="85">
        <v>351</v>
      </c>
      <c r="D352" s="92" t="s">
        <v>454</v>
      </c>
      <c r="E352" s="76" t="s">
        <v>370</v>
      </c>
      <c r="F352" s="91">
        <v>1</v>
      </c>
      <c r="G352" s="78">
        <v>0</v>
      </c>
      <c r="H352" s="79">
        <f t="shared" si="17"/>
        <v>0</v>
      </c>
      <c r="I352" s="80">
        <f t="shared" si="18"/>
        <v>0</v>
      </c>
    </row>
    <row r="353" spans="3:9" ht="13.8" x14ac:dyDescent="0.25">
      <c r="C353" s="85">
        <v>352</v>
      </c>
      <c r="D353" s="92" t="s">
        <v>455</v>
      </c>
      <c r="E353" s="76" t="s">
        <v>370</v>
      </c>
      <c r="F353" s="91">
        <v>1</v>
      </c>
      <c r="G353" s="78">
        <v>0</v>
      </c>
      <c r="H353" s="79">
        <f t="shared" si="17"/>
        <v>0</v>
      </c>
      <c r="I353" s="80">
        <f t="shared" si="18"/>
        <v>0</v>
      </c>
    </row>
    <row r="354" spans="3:9" ht="13.8" x14ac:dyDescent="0.25">
      <c r="C354" s="85">
        <v>353</v>
      </c>
      <c r="D354" s="92" t="s">
        <v>456</v>
      </c>
      <c r="E354" s="76" t="s">
        <v>370</v>
      </c>
      <c r="F354" s="91">
        <v>1</v>
      </c>
      <c r="G354" s="78">
        <v>0</v>
      </c>
      <c r="H354" s="79">
        <f t="shared" si="17"/>
        <v>0</v>
      </c>
      <c r="I354" s="80">
        <f t="shared" si="18"/>
        <v>0</v>
      </c>
    </row>
    <row r="355" spans="3:9" ht="13.8" x14ac:dyDescent="0.25">
      <c r="C355" s="85">
        <v>354</v>
      </c>
      <c r="D355" s="92" t="s">
        <v>457</v>
      </c>
      <c r="E355" s="76" t="s">
        <v>370</v>
      </c>
      <c r="F355" s="91">
        <v>1</v>
      </c>
      <c r="G355" s="78">
        <v>0</v>
      </c>
      <c r="H355" s="79">
        <f t="shared" si="17"/>
        <v>0</v>
      </c>
      <c r="I355" s="80">
        <f t="shared" si="18"/>
        <v>0</v>
      </c>
    </row>
    <row r="356" spans="3:9" ht="13.8" x14ac:dyDescent="0.25">
      <c r="C356" s="85">
        <v>355</v>
      </c>
      <c r="D356" s="92" t="s">
        <v>458</v>
      </c>
      <c r="E356" s="76" t="s">
        <v>370</v>
      </c>
      <c r="F356" s="91">
        <v>1</v>
      </c>
      <c r="G356" s="78">
        <v>0</v>
      </c>
      <c r="H356" s="79">
        <f t="shared" si="17"/>
        <v>0</v>
      </c>
      <c r="I356" s="80">
        <f t="shared" si="18"/>
        <v>0</v>
      </c>
    </row>
    <row r="357" spans="3:9" ht="13.8" x14ac:dyDescent="0.25">
      <c r="C357" s="85">
        <v>356</v>
      </c>
      <c r="D357" s="92" t="s">
        <v>459</v>
      </c>
      <c r="E357" s="76" t="s">
        <v>370</v>
      </c>
      <c r="F357" s="91">
        <v>1</v>
      </c>
      <c r="G357" s="78">
        <v>0</v>
      </c>
      <c r="H357" s="79">
        <f t="shared" si="17"/>
        <v>0</v>
      </c>
      <c r="I357" s="80">
        <f t="shared" si="18"/>
        <v>0</v>
      </c>
    </row>
    <row r="358" spans="3:9" ht="13.8" x14ac:dyDescent="0.25">
      <c r="C358" s="85">
        <v>357</v>
      </c>
      <c r="D358" s="92" t="s">
        <v>460</v>
      </c>
      <c r="E358" s="76" t="s">
        <v>368</v>
      </c>
      <c r="F358" s="91">
        <v>1</v>
      </c>
      <c r="G358" s="78">
        <v>0</v>
      </c>
      <c r="H358" s="79">
        <f t="shared" si="17"/>
        <v>0</v>
      </c>
      <c r="I358" s="80">
        <f t="shared" si="18"/>
        <v>0</v>
      </c>
    </row>
    <row r="359" spans="3:9" ht="13.8" x14ac:dyDescent="0.25">
      <c r="C359" s="85">
        <v>358</v>
      </c>
      <c r="D359" s="92" t="s">
        <v>461</v>
      </c>
      <c r="E359" s="76" t="s">
        <v>368</v>
      </c>
      <c r="F359" s="91">
        <v>1</v>
      </c>
      <c r="G359" s="78">
        <v>0</v>
      </c>
      <c r="H359" s="79">
        <f t="shared" si="17"/>
        <v>0</v>
      </c>
      <c r="I359" s="80">
        <f t="shared" si="18"/>
        <v>0</v>
      </c>
    </row>
    <row r="360" spans="3:9" ht="13.8" x14ac:dyDescent="0.25">
      <c r="C360" s="85">
        <v>359</v>
      </c>
      <c r="D360" s="92" t="s">
        <v>462</v>
      </c>
      <c r="E360" s="76" t="s">
        <v>368</v>
      </c>
      <c r="F360" s="91">
        <v>1</v>
      </c>
      <c r="G360" s="78">
        <v>0</v>
      </c>
      <c r="H360" s="79">
        <f t="shared" si="17"/>
        <v>0</v>
      </c>
      <c r="I360" s="80">
        <f t="shared" si="18"/>
        <v>0</v>
      </c>
    </row>
    <row r="361" spans="3:9" ht="13.8" x14ac:dyDescent="0.25">
      <c r="C361" s="85">
        <v>360</v>
      </c>
      <c r="D361" s="92" t="s">
        <v>463</v>
      </c>
      <c r="E361" s="76" t="s">
        <v>368</v>
      </c>
      <c r="F361" s="91">
        <v>1</v>
      </c>
      <c r="G361" s="78">
        <v>0</v>
      </c>
      <c r="H361" s="79">
        <f t="shared" si="17"/>
        <v>0</v>
      </c>
      <c r="I361" s="80">
        <f t="shared" si="18"/>
        <v>0</v>
      </c>
    </row>
    <row r="362" spans="3:9" ht="13.8" x14ac:dyDescent="0.25">
      <c r="C362" s="85">
        <v>361</v>
      </c>
      <c r="D362" s="92" t="s">
        <v>464</v>
      </c>
      <c r="E362" s="76" t="s">
        <v>368</v>
      </c>
      <c r="F362" s="91">
        <v>1</v>
      </c>
      <c r="G362" s="78">
        <v>0</v>
      </c>
      <c r="H362" s="79">
        <f t="shared" si="17"/>
        <v>0</v>
      </c>
      <c r="I362" s="80">
        <f t="shared" si="18"/>
        <v>0</v>
      </c>
    </row>
    <row r="363" spans="3:9" ht="13.8" x14ac:dyDescent="0.25">
      <c r="C363" s="85">
        <v>362</v>
      </c>
      <c r="D363" s="92" t="s">
        <v>465</v>
      </c>
      <c r="E363" s="76" t="s">
        <v>368</v>
      </c>
      <c r="F363" s="91">
        <v>1</v>
      </c>
      <c r="G363" s="78">
        <v>0</v>
      </c>
      <c r="H363" s="79">
        <f t="shared" si="17"/>
        <v>0</v>
      </c>
      <c r="I363" s="80">
        <f t="shared" si="18"/>
        <v>0</v>
      </c>
    </row>
    <row r="364" spans="3:9" ht="13.8" x14ac:dyDescent="0.25">
      <c r="C364" s="85">
        <v>363</v>
      </c>
      <c r="D364" s="92" t="s">
        <v>466</v>
      </c>
      <c r="E364" s="76" t="s">
        <v>368</v>
      </c>
      <c r="F364" s="91">
        <v>1</v>
      </c>
      <c r="G364" s="78">
        <v>0</v>
      </c>
      <c r="H364" s="79">
        <f t="shared" si="17"/>
        <v>0</v>
      </c>
      <c r="I364" s="80">
        <f t="shared" si="18"/>
        <v>0</v>
      </c>
    </row>
    <row r="368" spans="3:9" ht="14.4" x14ac:dyDescent="0.25">
      <c r="C368" s="73" t="s">
        <v>150</v>
      </c>
    </row>
    <row r="369" spans="3:5" ht="14.4" x14ac:dyDescent="0.25">
      <c r="C369" s="72" t="s">
        <v>153</v>
      </c>
      <c r="E369" s="74"/>
    </row>
    <row r="372" spans="3:5" x14ac:dyDescent="0.25">
      <c r="C372" s="71" t="s">
        <v>152</v>
      </c>
    </row>
    <row r="374" spans="3:5" x14ac:dyDescent="0.25">
      <c r="C374" s="70"/>
      <c r="E374" s="74"/>
    </row>
    <row r="377" spans="3:5" x14ac:dyDescent="0.25">
      <c r="C377" s="70" t="s">
        <v>151</v>
      </c>
    </row>
  </sheetData>
  <mergeCells count="4">
    <mergeCell ref="K41:K45"/>
    <mergeCell ref="C1:I1"/>
    <mergeCell ref="C2:I2"/>
    <mergeCell ref="C3:I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04F39-3351-4BD7-8309-C2A466BF4CC0}">
  <dimension ref="A1:J43"/>
  <sheetViews>
    <sheetView topLeftCell="A9" zoomScale="85" zoomScaleNormal="85" workbookViewId="0">
      <selection activeCell="I37" sqref="I37"/>
    </sheetView>
  </sheetViews>
  <sheetFormatPr baseColWidth="10" defaultColWidth="11.44140625" defaultRowHeight="14.4" x14ac:dyDescent="0.3"/>
  <cols>
    <col min="1" max="1" width="30" style="2" customWidth="1"/>
    <col min="2" max="2" width="45.33203125" style="2" customWidth="1"/>
    <col min="3" max="3" width="11.109375" style="1" customWidth="1"/>
    <col min="4" max="4" width="11.44140625" style="1"/>
    <col min="5" max="5" width="25.6640625" style="1" customWidth="1"/>
    <col min="6" max="6" width="28" style="1" customWidth="1"/>
    <col min="7" max="7" width="14.109375" style="1" customWidth="1"/>
    <col min="8" max="8" width="8.77734375" style="1" customWidth="1"/>
    <col min="9" max="9" width="48.44140625" style="1" customWidth="1"/>
    <col min="10" max="16384" width="11.44140625" style="1"/>
  </cols>
  <sheetData>
    <row r="1" spans="1:8" ht="19.2" thickBot="1" x14ac:dyDescent="0.5">
      <c r="A1" s="120" t="s">
        <v>46</v>
      </c>
      <c r="B1" s="121"/>
      <c r="C1" s="122"/>
      <c r="E1" s="123" t="s">
        <v>47</v>
      </c>
      <c r="F1" s="124"/>
      <c r="G1" s="125"/>
      <c r="H1" s="2"/>
    </row>
    <row r="2" spans="1:8" ht="15" thickBot="1" x14ac:dyDescent="0.35">
      <c r="A2" s="3" t="s">
        <v>48</v>
      </c>
      <c r="B2" s="3" t="s">
        <v>49</v>
      </c>
      <c r="C2" s="3" t="s">
        <v>50</v>
      </c>
      <c r="E2" s="4" t="s">
        <v>48</v>
      </c>
      <c r="F2" s="4" t="s">
        <v>49</v>
      </c>
      <c r="G2" s="5" t="s">
        <v>50</v>
      </c>
      <c r="H2" s="6" t="s">
        <v>51</v>
      </c>
    </row>
    <row r="3" spans="1:8" x14ac:dyDescent="0.3">
      <c r="A3" s="7" t="s">
        <v>52</v>
      </c>
      <c r="B3" s="8" t="s">
        <v>38</v>
      </c>
      <c r="C3" s="9">
        <v>6</v>
      </c>
      <c r="E3" s="10" t="s">
        <v>53</v>
      </c>
      <c r="F3" s="11" t="s">
        <v>38</v>
      </c>
      <c r="G3" s="12">
        <v>5</v>
      </c>
      <c r="H3" s="6" t="s">
        <v>54</v>
      </c>
    </row>
    <row r="4" spans="1:8" x14ac:dyDescent="0.3">
      <c r="A4" s="13" t="s">
        <v>55</v>
      </c>
      <c r="B4" s="8" t="s">
        <v>38</v>
      </c>
      <c r="C4" s="14">
        <v>3</v>
      </c>
      <c r="E4" s="13" t="s">
        <v>56</v>
      </c>
      <c r="F4" s="11" t="s">
        <v>38</v>
      </c>
      <c r="G4" s="15">
        <v>2</v>
      </c>
      <c r="H4" s="6" t="s">
        <v>57</v>
      </c>
    </row>
    <row r="5" spans="1:8" x14ac:dyDescent="0.3">
      <c r="A5" s="10" t="s">
        <v>53</v>
      </c>
      <c r="B5" s="8" t="s">
        <v>38</v>
      </c>
      <c r="C5" s="16">
        <v>12</v>
      </c>
      <c r="E5" s="126" t="s">
        <v>58</v>
      </c>
      <c r="F5" s="11" t="s">
        <v>38</v>
      </c>
      <c r="G5" s="12">
        <v>1</v>
      </c>
      <c r="H5" s="6" t="s">
        <v>59</v>
      </c>
    </row>
    <row r="6" spans="1:8" x14ac:dyDescent="0.3">
      <c r="A6" s="13" t="s">
        <v>60</v>
      </c>
      <c r="B6" s="8" t="s">
        <v>38</v>
      </c>
      <c r="C6" s="14">
        <v>1</v>
      </c>
      <c r="E6" s="126"/>
      <c r="F6" s="17" t="s">
        <v>41</v>
      </c>
      <c r="G6" s="18">
        <v>4</v>
      </c>
    </row>
    <row r="7" spans="1:8" x14ac:dyDescent="0.3">
      <c r="A7" s="10" t="s">
        <v>61</v>
      </c>
      <c r="B7" s="8" t="s">
        <v>38</v>
      </c>
      <c r="C7" s="16">
        <v>2</v>
      </c>
      <c r="E7" s="13" t="s">
        <v>62</v>
      </c>
      <c r="F7" s="19" t="s">
        <v>63</v>
      </c>
      <c r="G7" s="20">
        <v>1</v>
      </c>
    </row>
    <row r="8" spans="1:8" x14ac:dyDescent="0.3">
      <c r="A8" s="13" t="s">
        <v>64</v>
      </c>
      <c r="B8" s="21" t="s">
        <v>39</v>
      </c>
      <c r="C8" s="14">
        <v>3</v>
      </c>
      <c r="E8" s="115" t="s">
        <v>65</v>
      </c>
      <c r="F8" s="11" t="s">
        <v>38</v>
      </c>
      <c r="G8" s="18">
        <v>23</v>
      </c>
    </row>
    <row r="9" spans="1:8" x14ac:dyDescent="0.3">
      <c r="A9" s="10" t="s">
        <v>66</v>
      </c>
      <c r="B9" s="11" t="s">
        <v>38</v>
      </c>
      <c r="C9" s="16">
        <v>2</v>
      </c>
      <c r="E9" s="117"/>
      <c r="F9" s="22" t="s">
        <v>43</v>
      </c>
      <c r="G9" s="18">
        <v>1</v>
      </c>
    </row>
    <row r="10" spans="1:8" x14ac:dyDescent="0.3">
      <c r="A10" s="13" t="s">
        <v>67</v>
      </c>
      <c r="B10" s="11" t="s">
        <v>38</v>
      </c>
      <c r="C10" s="14">
        <v>1</v>
      </c>
      <c r="E10" s="116"/>
      <c r="F10" s="23" t="s">
        <v>44</v>
      </c>
      <c r="G10" s="24">
        <v>4</v>
      </c>
    </row>
    <row r="11" spans="1:8" x14ac:dyDescent="0.3">
      <c r="A11" s="126" t="s">
        <v>68</v>
      </c>
      <c r="B11" s="11" t="s">
        <v>38</v>
      </c>
      <c r="C11" s="16">
        <v>16</v>
      </c>
      <c r="E11" s="25" t="s">
        <v>69</v>
      </c>
      <c r="F11" s="11" t="s">
        <v>38</v>
      </c>
      <c r="G11" s="26">
        <v>6</v>
      </c>
    </row>
    <row r="12" spans="1:8" ht="15" thickBot="1" x14ac:dyDescent="0.35">
      <c r="A12" s="126"/>
      <c r="B12" s="27" t="s">
        <v>39</v>
      </c>
      <c r="C12" s="16">
        <v>1</v>
      </c>
      <c r="E12" s="28" t="s">
        <v>70</v>
      </c>
      <c r="F12" s="29" t="s">
        <v>38</v>
      </c>
      <c r="G12" s="30">
        <v>1</v>
      </c>
    </row>
    <row r="13" spans="1:8" x14ac:dyDescent="0.3">
      <c r="A13" s="126"/>
      <c r="B13" s="31" t="s">
        <v>40</v>
      </c>
      <c r="C13" s="16">
        <v>5</v>
      </c>
      <c r="G13" s="1">
        <f>SUM(G3:G12)</f>
        <v>48</v>
      </c>
    </row>
    <row r="14" spans="1:8" x14ac:dyDescent="0.3">
      <c r="A14" s="118" t="s">
        <v>71</v>
      </c>
      <c r="B14" s="32" t="s">
        <v>38</v>
      </c>
      <c r="C14" s="14">
        <v>20</v>
      </c>
    </row>
    <row r="15" spans="1:8" ht="18.600000000000001" x14ac:dyDescent="0.45">
      <c r="A15" s="118"/>
      <c r="B15" s="19" t="s">
        <v>72</v>
      </c>
      <c r="C15" s="14">
        <v>4</v>
      </c>
      <c r="E15" s="119" t="s">
        <v>73</v>
      </c>
      <c r="F15" s="119"/>
      <c r="G15" s="119"/>
    </row>
    <row r="16" spans="1:8" x14ac:dyDescent="0.3">
      <c r="A16" s="118"/>
      <c r="B16" s="21" t="s">
        <v>39</v>
      </c>
      <c r="C16" s="14">
        <v>4</v>
      </c>
      <c r="E16" s="33" t="s">
        <v>74</v>
      </c>
      <c r="F16" s="34" t="s">
        <v>41</v>
      </c>
      <c r="G16" s="35">
        <v>1</v>
      </c>
    </row>
    <row r="17" spans="1:10" x14ac:dyDescent="0.3">
      <c r="A17" s="10" t="s">
        <v>75</v>
      </c>
      <c r="B17" s="27" t="s">
        <v>39</v>
      </c>
      <c r="C17" s="16">
        <v>1</v>
      </c>
      <c r="E17" s="36" t="s">
        <v>76</v>
      </c>
      <c r="F17" s="37" t="s">
        <v>38</v>
      </c>
      <c r="G17" s="38">
        <v>20</v>
      </c>
    </row>
    <row r="18" spans="1:10" x14ac:dyDescent="0.3">
      <c r="A18" s="13" t="s">
        <v>77</v>
      </c>
      <c r="B18" s="32" t="s">
        <v>38</v>
      </c>
      <c r="C18" s="14">
        <v>12</v>
      </c>
      <c r="E18" s="33" t="s">
        <v>56</v>
      </c>
      <c r="F18" s="37" t="s">
        <v>38</v>
      </c>
      <c r="G18" s="35">
        <v>2</v>
      </c>
    </row>
    <row r="19" spans="1:10" x14ac:dyDescent="0.3">
      <c r="A19" s="10" t="s">
        <v>78</v>
      </c>
      <c r="B19" s="32" t="s">
        <v>38</v>
      </c>
      <c r="C19" s="16">
        <v>2</v>
      </c>
      <c r="E19" s="36" t="s">
        <v>53</v>
      </c>
      <c r="F19" s="37" t="s">
        <v>38</v>
      </c>
      <c r="G19" s="38">
        <v>23</v>
      </c>
    </row>
    <row r="20" spans="1:10" ht="15" thickBot="1" x14ac:dyDescent="0.35">
      <c r="A20" s="39" t="s">
        <v>79</v>
      </c>
      <c r="B20" s="32" t="s">
        <v>38</v>
      </c>
      <c r="C20" s="40">
        <v>25</v>
      </c>
      <c r="E20" s="33" t="s">
        <v>80</v>
      </c>
      <c r="F20" s="34" t="s">
        <v>41</v>
      </c>
      <c r="G20" s="35">
        <v>2</v>
      </c>
    </row>
    <row r="21" spans="1:10" x14ac:dyDescent="0.3">
      <c r="A21" s="41" t="s">
        <v>81</v>
      </c>
      <c r="E21" s="36" t="s">
        <v>82</v>
      </c>
      <c r="F21" s="37" t="s">
        <v>38</v>
      </c>
      <c r="G21" s="38">
        <v>4</v>
      </c>
    </row>
    <row r="22" spans="1:10" x14ac:dyDescent="0.3">
      <c r="A22" s="41" t="s">
        <v>83</v>
      </c>
      <c r="C22" s="1">
        <f>SUM(C3:C21)</f>
        <v>120</v>
      </c>
      <c r="E22" s="108" t="s">
        <v>84</v>
      </c>
      <c r="F22" s="37" t="s">
        <v>38</v>
      </c>
      <c r="G22" s="35">
        <v>14</v>
      </c>
    </row>
    <row r="23" spans="1:10" x14ac:dyDescent="0.3">
      <c r="A23" s="41" t="s">
        <v>85</v>
      </c>
      <c r="E23" s="109"/>
      <c r="F23" s="42" t="s">
        <v>42</v>
      </c>
      <c r="G23" s="43">
        <v>1</v>
      </c>
      <c r="I23" s="44" t="s">
        <v>86</v>
      </c>
      <c r="J23" s="44"/>
    </row>
    <row r="24" spans="1:10" x14ac:dyDescent="0.3">
      <c r="A24" s="41" t="s">
        <v>87</v>
      </c>
      <c r="E24" s="45" t="s">
        <v>88</v>
      </c>
      <c r="F24" s="37" t="s">
        <v>38</v>
      </c>
      <c r="G24" s="45">
        <v>6</v>
      </c>
      <c r="I24" s="46" t="str">
        <f>B3</f>
        <v>T8-18W 1600LM LUZ FRIA</v>
      </c>
      <c r="J24" s="38">
        <f>C3+C4+C5+C6+C7+C9+C10+C11+C14+C18+C19+C20+G3+G4+G5+G8+G11+G12+G17+G18+G19+G21+G22+G24+C30+C31+C32</f>
        <v>218</v>
      </c>
    </row>
    <row r="25" spans="1:10" x14ac:dyDescent="0.3">
      <c r="A25" s="41" t="s">
        <v>89</v>
      </c>
      <c r="E25" s="47" t="s">
        <v>90</v>
      </c>
      <c r="I25" s="48" t="str">
        <f>B8</f>
        <v xml:space="preserve">W38L2LPG 30x120 45W 7500LM LUZ FRIA </v>
      </c>
      <c r="J25" s="38">
        <f>C8+C12+C16+C17+C33+C34+C38</f>
        <v>20</v>
      </c>
    </row>
    <row r="26" spans="1:10" x14ac:dyDescent="0.3">
      <c r="E26" s="47" t="s">
        <v>91</v>
      </c>
      <c r="G26" s="1">
        <f>SUM(G16:G25)</f>
        <v>73</v>
      </c>
      <c r="I26" s="49" t="str">
        <f>B13</f>
        <v>T12-75W 2000LM LUZ FRIA</v>
      </c>
      <c r="J26" s="38">
        <f>C13+C15+G7+C35</f>
        <v>11</v>
      </c>
    </row>
    <row r="27" spans="1:10" ht="15" thickBot="1" x14ac:dyDescent="0.35">
      <c r="I27" s="50" t="str">
        <f>F6</f>
        <v xml:space="preserve">PANEL LED 60x60 48W LUZ FRIA </v>
      </c>
      <c r="J27" s="38">
        <f>G6+G16+G20</f>
        <v>7</v>
      </c>
    </row>
    <row r="28" spans="1:10" ht="19.2" thickBot="1" x14ac:dyDescent="0.5">
      <c r="A28" s="110" t="s">
        <v>92</v>
      </c>
      <c r="B28" s="111"/>
      <c r="C28" s="112"/>
      <c r="I28" s="51" t="str">
        <f>F23</f>
        <v>Tapa de interruptor</v>
      </c>
      <c r="J28" s="38">
        <f>G23</f>
        <v>1</v>
      </c>
    </row>
    <row r="29" spans="1:10" ht="16.2" thickBot="1" x14ac:dyDescent="0.35">
      <c r="A29" s="52" t="s">
        <v>48</v>
      </c>
      <c r="B29" s="53" t="s">
        <v>49</v>
      </c>
      <c r="C29" s="54" t="s">
        <v>50</v>
      </c>
      <c r="E29" s="113" t="s">
        <v>93</v>
      </c>
      <c r="F29" s="114"/>
      <c r="I29" s="55" t="str">
        <f>F9</f>
        <v xml:space="preserve">Redondas 9W LUZ FRIA </v>
      </c>
      <c r="J29" s="38">
        <f>G9</f>
        <v>1</v>
      </c>
    </row>
    <row r="30" spans="1:10" x14ac:dyDescent="0.3">
      <c r="A30" s="7" t="s">
        <v>56</v>
      </c>
      <c r="B30" s="56" t="s">
        <v>38</v>
      </c>
      <c r="C30" s="57">
        <v>2</v>
      </c>
      <c r="E30" s="58" t="s">
        <v>94</v>
      </c>
      <c r="F30" s="59" t="s">
        <v>95</v>
      </c>
      <c r="I30" s="60" t="str">
        <f>F10</f>
        <v xml:space="preserve">Redondas 18W LUZ FRIA </v>
      </c>
      <c r="J30" s="38">
        <f>G10</f>
        <v>4</v>
      </c>
    </row>
    <row r="31" spans="1:10" x14ac:dyDescent="0.3">
      <c r="A31" s="13" t="s">
        <v>96</v>
      </c>
      <c r="B31" s="56" t="s">
        <v>38</v>
      </c>
      <c r="C31" s="20">
        <v>4</v>
      </c>
      <c r="E31" s="61" t="s">
        <v>97</v>
      </c>
      <c r="F31" s="38"/>
      <c r="I31" s="62" t="str">
        <f>B36</f>
        <v xml:space="preserve"> LED HIGH BAY DIM GC350-100W 5700LM LUZ BLANCA </v>
      </c>
      <c r="J31" s="38">
        <f>C36+C37</f>
        <v>8</v>
      </c>
    </row>
    <row r="32" spans="1:10" x14ac:dyDescent="0.3">
      <c r="A32" s="115" t="s">
        <v>98</v>
      </c>
      <c r="B32" s="56" t="s">
        <v>38</v>
      </c>
      <c r="C32" s="18">
        <v>3</v>
      </c>
      <c r="E32" s="61" t="s">
        <v>99</v>
      </c>
      <c r="F32" s="38"/>
    </row>
    <row r="33" spans="1:10" x14ac:dyDescent="0.3">
      <c r="A33" s="116"/>
      <c r="B33" s="27" t="s">
        <v>39</v>
      </c>
      <c r="C33" s="18">
        <v>2</v>
      </c>
      <c r="E33" s="61" t="s">
        <v>100</v>
      </c>
      <c r="F33" s="38"/>
    </row>
    <row r="34" spans="1:10" x14ac:dyDescent="0.3">
      <c r="A34" s="115" t="s">
        <v>101</v>
      </c>
      <c r="B34" s="27" t="s">
        <v>39</v>
      </c>
      <c r="C34" s="18">
        <v>1</v>
      </c>
      <c r="E34" s="61" t="s">
        <v>102</v>
      </c>
      <c r="F34" s="38"/>
      <c r="J34" s="63">
        <f>(J24+J25+J26+J27+J28+J29+J30+J31)-(C22+C40+G13+G26)</f>
        <v>0</v>
      </c>
    </row>
    <row r="35" spans="1:10" x14ac:dyDescent="0.3">
      <c r="A35" s="117"/>
      <c r="B35" s="31" t="s">
        <v>63</v>
      </c>
      <c r="C35" s="18">
        <v>1</v>
      </c>
      <c r="E35" s="61" t="s">
        <v>103</v>
      </c>
      <c r="F35" s="38"/>
      <c r="I35" s="1">
        <f>(C22+G13+G26+C40)-(J24+J25+J26+J27+J28+J29+J30+J31)</f>
        <v>0</v>
      </c>
      <c r="J35" s="1" t="s">
        <v>104</v>
      </c>
    </row>
    <row r="36" spans="1:10" x14ac:dyDescent="0.3">
      <c r="A36" s="116"/>
      <c r="B36" s="64" t="s">
        <v>45</v>
      </c>
      <c r="C36" s="24">
        <v>6</v>
      </c>
      <c r="E36" s="61" t="s">
        <v>105</v>
      </c>
      <c r="F36" s="38"/>
    </row>
    <row r="37" spans="1:10" x14ac:dyDescent="0.3">
      <c r="A37" s="25" t="s">
        <v>106</v>
      </c>
      <c r="B37" s="65" t="s">
        <v>45</v>
      </c>
      <c r="C37" s="26">
        <v>2</v>
      </c>
      <c r="E37" s="61" t="s">
        <v>107</v>
      </c>
      <c r="F37" s="38"/>
    </row>
    <row r="38" spans="1:10" ht="15" thickBot="1" x14ac:dyDescent="0.35">
      <c r="A38" s="66" t="s">
        <v>53</v>
      </c>
      <c r="B38" s="67" t="s">
        <v>39</v>
      </c>
      <c r="C38" s="30">
        <v>8</v>
      </c>
    </row>
    <row r="39" spans="1:10" x14ac:dyDescent="0.3">
      <c r="A39" s="68" t="s">
        <v>108</v>
      </c>
    </row>
    <row r="40" spans="1:10" x14ac:dyDescent="0.3">
      <c r="A40" s="68" t="s">
        <v>109</v>
      </c>
      <c r="C40" s="1">
        <f>SUM(C30:C39)</f>
        <v>29</v>
      </c>
    </row>
    <row r="41" spans="1:10" x14ac:dyDescent="0.3">
      <c r="A41" s="68" t="s">
        <v>110</v>
      </c>
    </row>
    <row r="42" spans="1:10" x14ac:dyDescent="0.3">
      <c r="A42" s="68" t="s">
        <v>111</v>
      </c>
    </row>
    <row r="43" spans="1:10" x14ac:dyDescent="0.3">
      <c r="A43" s="68" t="s">
        <v>112</v>
      </c>
    </row>
  </sheetData>
  <mergeCells count="12">
    <mergeCell ref="A14:A16"/>
    <mergeCell ref="E15:G15"/>
    <mergeCell ref="A1:C1"/>
    <mergeCell ref="E1:G1"/>
    <mergeCell ref="E5:E6"/>
    <mergeCell ref="E8:E10"/>
    <mergeCell ref="A11:A13"/>
    <mergeCell ref="E22:E23"/>
    <mergeCell ref="A28:C28"/>
    <mergeCell ref="E29:F29"/>
    <mergeCell ref="A32:A33"/>
    <mergeCell ref="A34:A3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</vt:lpstr>
      <vt:lpstr>reporte de luminarias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Mauro</dc:creator>
  <cp:lastModifiedBy>Luis Stivenn Gonzalez Zapata</cp:lastModifiedBy>
  <dcterms:created xsi:type="dcterms:W3CDTF">2026-02-11T16:13:08Z</dcterms:created>
  <dcterms:modified xsi:type="dcterms:W3CDTF">2026-03-10T16:34:36Z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2025-07-11T00:00:00Z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2026-02-11T00:00:00Z</vt:filetime>
  </property>
  <property fmtid="{D5CDD505-2E9C-101B-9397-08002B2CF9AE}" pid="5" name="Producer">
    <vt:lpwstr>Microsoft® Word LTSC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2026-02-11T16:14:10Z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21169135-d29e-451d-9cdc-522c8f64b8b3</vt:lpwstr>
  </property>
  <property fmtid="{D5CDD505-2E9C-101B-9397-08002B2CF9AE}" pid="12" name="MSIP_Label_fc111285-cafa-4fc9-8a9a-bd902089b24f_ContentBits">
    <vt:lpwstr>0</vt:lpwstr>
  </property>
</Properties>
</file>