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D:\IDPYBA 2026\PROCESOS\MARZO\TRANSPORTE\EVALUACIÓN PRELIMINAR\EVALUACIÓN PRELIMINAR 2\"/>
    </mc:Choice>
  </mc:AlternateContent>
  <xr:revisionPtr revIDLastSave="0" documentId="13_ncr:1_{EF117BF8-199B-474E-AE71-CCB054421B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erificación Financiera" sheetId="1" r:id="rId1"/>
    <sheet name="Indicadores Financieros" sheetId="2" r:id="rId2"/>
  </sheets>
  <definedNames>
    <definedName name="_xlnm._FilterDatabase" localSheetId="1" hidden="1">'Indicadores Financieros'!$A$3:$U$100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9" i="2" l="1"/>
  <c r="O6" i="2"/>
  <c r="C10" i="2"/>
  <c r="D10" i="2"/>
  <c r="E10" i="2"/>
  <c r="F10" i="2"/>
  <c r="G10" i="2"/>
  <c r="H10" i="2"/>
  <c r="B10" i="2"/>
  <c r="I10" i="2" s="1"/>
  <c r="I6" i="2"/>
  <c r="I7" i="2"/>
  <c r="O7" i="2" s="1"/>
  <c r="I8" i="2"/>
  <c r="O8" i="2" s="1"/>
  <c r="I9" i="2"/>
  <c r="O9" i="2" s="1"/>
  <c r="I5" i="2"/>
  <c r="O5" i="2" s="1"/>
  <c r="M9" i="2"/>
  <c r="S9" i="2" s="1"/>
  <c r="N9" i="2"/>
  <c r="T9" i="2" s="1"/>
  <c r="K9" i="2"/>
  <c r="Q9" i="2" s="1"/>
  <c r="J9" i="2"/>
  <c r="P9" i="2" s="1"/>
  <c r="B9" i="1"/>
  <c r="U9" i="2" l="1"/>
  <c r="J6" i="2"/>
  <c r="K6" i="2"/>
  <c r="L6" i="2"/>
  <c r="M6" i="2"/>
  <c r="S6" i="2" s="1"/>
  <c r="N6" i="2"/>
  <c r="T6" i="2" s="1"/>
  <c r="P6" i="2"/>
  <c r="Q6" i="2"/>
  <c r="R6" i="2"/>
  <c r="J7" i="2"/>
  <c r="P7" i="2" s="1"/>
  <c r="K7" i="2"/>
  <c r="Q7" i="2" s="1"/>
  <c r="L7" i="2"/>
  <c r="R7" i="2" s="1"/>
  <c r="M7" i="2"/>
  <c r="S7" i="2" s="1"/>
  <c r="N7" i="2"/>
  <c r="T7" i="2" s="1"/>
  <c r="J8" i="2"/>
  <c r="P8" i="2" s="1"/>
  <c r="K8" i="2"/>
  <c r="Q8" i="2" s="1"/>
  <c r="L8" i="2"/>
  <c r="R8" i="2" s="1"/>
  <c r="M8" i="2"/>
  <c r="S8" i="2" s="1"/>
  <c r="N8" i="2"/>
  <c r="T8" i="2" s="1"/>
  <c r="J5" i="2"/>
  <c r="U8" i="2" l="1"/>
  <c r="U100" i="2"/>
  <c r="T100" i="2"/>
  <c r="N100" i="2"/>
  <c r="M100" i="2"/>
  <c r="S100" i="2" s="1"/>
  <c r="L100" i="2"/>
  <c r="R100" i="2" s="1"/>
  <c r="K100" i="2"/>
  <c r="Q100" i="2" s="1"/>
  <c r="J100" i="2"/>
  <c r="P100" i="2" s="1"/>
  <c r="I100" i="2"/>
  <c r="O100" i="2" s="1"/>
  <c r="U99" i="2"/>
  <c r="R99" i="2"/>
  <c r="Q99" i="2"/>
  <c r="N99" i="2"/>
  <c r="T99" i="2" s="1"/>
  <c r="M99" i="2"/>
  <c r="S99" i="2" s="1"/>
  <c r="L99" i="2"/>
  <c r="K99" i="2"/>
  <c r="J99" i="2"/>
  <c r="P99" i="2" s="1"/>
  <c r="I99" i="2"/>
  <c r="O99" i="2" s="1"/>
  <c r="U98" i="2"/>
  <c r="R98" i="2"/>
  <c r="N98" i="2"/>
  <c r="T98" i="2" s="1"/>
  <c r="M98" i="2"/>
  <c r="S98" i="2" s="1"/>
  <c r="L98" i="2"/>
  <c r="K98" i="2"/>
  <c r="Q98" i="2" s="1"/>
  <c r="J98" i="2"/>
  <c r="P98" i="2" s="1"/>
  <c r="I98" i="2"/>
  <c r="O98" i="2" s="1"/>
  <c r="U97" i="2"/>
  <c r="S97" i="2"/>
  <c r="R97" i="2"/>
  <c r="Q97" i="2"/>
  <c r="N97" i="2"/>
  <c r="T97" i="2" s="1"/>
  <c r="M97" i="2"/>
  <c r="L97" i="2"/>
  <c r="K97" i="2"/>
  <c r="J97" i="2"/>
  <c r="P97" i="2" s="1"/>
  <c r="I97" i="2"/>
  <c r="O97" i="2" s="1"/>
  <c r="U96" i="2"/>
  <c r="T96" i="2"/>
  <c r="S96" i="2"/>
  <c r="P96" i="2"/>
  <c r="N96" i="2"/>
  <c r="M96" i="2"/>
  <c r="L96" i="2"/>
  <c r="R96" i="2" s="1"/>
  <c r="K96" i="2"/>
  <c r="Q96" i="2" s="1"/>
  <c r="J96" i="2"/>
  <c r="I96" i="2"/>
  <c r="O96" i="2" s="1"/>
  <c r="U95" i="2"/>
  <c r="T95" i="2"/>
  <c r="N95" i="2"/>
  <c r="M95" i="2"/>
  <c r="S95" i="2" s="1"/>
  <c r="L95" i="2"/>
  <c r="R95" i="2" s="1"/>
  <c r="K95" i="2"/>
  <c r="Q95" i="2" s="1"/>
  <c r="J95" i="2"/>
  <c r="P95" i="2" s="1"/>
  <c r="I95" i="2"/>
  <c r="O95" i="2" s="1"/>
  <c r="U94" i="2"/>
  <c r="R94" i="2"/>
  <c r="N94" i="2"/>
  <c r="T94" i="2" s="1"/>
  <c r="M94" i="2"/>
  <c r="S94" i="2" s="1"/>
  <c r="L94" i="2"/>
  <c r="K94" i="2"/>
  <c r="Q94" i="2" s="1"/>
  <c r="J94" i="2"/>
  <c r="P94" i="2" s="1"/>
  <c r="I94" i="2"/>
  <c r="O94" i="2" s="1"/>
  <c r="U93" i="2"/>
  <c r="S93" i="2"/>
  <c r="N93" i="2"/>
  <c r="T93" i="2" s="1"/>
  <c r="M93" i="2"/>
  <c r="L93" i="2"/>
  <c r="R93" i="2" s="1"/>
  <c r="K93" i="2"/>
  <c r="Q93" i="2" s="1"/>
  <c r="J93" i="2"/>
  <c r="P93" i="2" s="1"/>
  <c r="I93" i="2"/>
  <c r="O93" i="2" s="1"/>
  <c r="U92" i="2"/>
  <c r="T92" i="2"/>
  <c r="O92" i="2"/>
  <c r="N92" i="2"/>
  <c r="M92" i="2"/>
  <c r="S92" i="2" s="1"/>
  <c r="L92" i="2"/>
  <c r="R92" i="2" s="1"/>
  <c r="K92" i="2"/>
  <c r="Q92" i="2" s="1"/>
  <c r="J92" i="2"/>
  <c r="P92" i="2" s="1"/>
  <c r="I92" i="2"/>
  <c r="U91" i="2"/>
  <c r="P91" i="2"/>
  <c r="N91" i="2"/>
  <c r="T91" i="2" s="1"/>
  <c r="M91" i="2"/>
  <c r="S91" i="2" s="1"/>
  <c r="L91" i="2"/>
  <c r="R91" i="2" s="1"/>
  <c r="K91" i="2"/>
  <c r="Q91" i="2" s="1"/>
  <c r="J91" i="2"/>
  <c r="I91" i="2"/>
  <c r="O91" i="2" s="1"/>
  <c r="U90" i="2"/>
  <c r="Q90" i="2"/>
  <c r="N90" i="2"/>
  <c r="T90" i="2" s="1"/>
  <c r="M90" i="2"/>
  <c r="S90" i="2" s="1"/>
  <c r="L90" i="2"/>
  <c r="R90" i="2" s="1"/>
  <c r="K90" i="2"/>
  <c r="J90" i="2"/>
  <c r="P90" i="2" s="1"/>
  <c r="I90" i="2"/>
  <c r="O90" i="2" s="1"/>
  <c r="U89" i="2"/>
  <c r="P89" i="2"/>
  <c r="O89" i="2"/>
  <c r="N89" i="2"/>
  <c r="T89" i="2" s="1"/>
  <c r="M89" i="2"/>
  <c r="S89" i="2" s="1"/>
  <c r="L89" i="2"/>
  <c r="R89" i="2" s="1"/>
  <c r="K89" i="2"/>
  <c r="Q89" i="2" s="1"/>
  <c r="J89" i="2"/>
  <c r="I89" i="2"/>
  <c r="U88" i="2"/>
  <c r="S88" i="2"/>
  <c r="Q88" i="2"/>
  <c r="P88" i="2"/>
  <c r="N88" i="2"/>
  <c r="T88" i="2" s="1"/>
  <c r="M88" i="2"/>
  <c r="L88" i="2"/>
  <c r="R88" i="2" s="1"/>
  <c r="K88" i="2"/>
  <c r="J88" i="2"/>
  <c r="I88" i="2"/>
  <c r="O88" i="2" s="1"/>
  <c r="U87" i="2"/>
  <c r="Q87" i="2"/>
  <c r="P87" i="2"/>
  <c r="N87" i="2"/>
  <c r="T87" i="2" s="1"/>
  <c r="M87" i="2"/>
  <c r="S87" i="2" s="1"/>
  <c r="L87" i="2"/>
  <c r="R87" i="2" s="1"/>
  <c r="K87" i="2"/>
  <c r="J87" i="2"/>
  <c r="I87" i="2"/>
  <c r="O87" i="2" s="1"/>
  <c r="U86" i="2"/>
  <c r="R86" i="2"/>
  <c r="Q86" i="2"/>
  <c r="N86" i="2"/>
  <c r="T86" i="2" s="1"/>
  <c r="M86" i="2"/>
  <c r="S86" i="2" s="1"/>
  <c r="L86" i="2"/>
  <c r="K86" i="2"/>
  <c r="J86" i="2"/>
  <c r="P86" i="2" s="1"/>
  <c r="I86" i="2"/>
  <c r="O86" i="2" s="1"/>
  <c r="U85" i="2"/>
  <c r="T85" i="2"/>
  <c r="N85" i="2"/>
  <c r="M85" i="2"/>
  <c r="S85" i="2" s="1"/>
  <c r="L85" i="2"/>
  <c r="R85" i="2" s="1"/>
  <c r="K85" i="2"/>
  <c r="Q85" i="2" s="1"/>
  <c r="J85" i="2"/>
  <c r="P85" i="2" s="1"/>
  <c r="I85" i="2"/>
  <c r="O85" i="2" s="1"/>
  <c r="U84" i="2"/>
  <c r="R84" i="2"/>
  <c r="N84" i="2"/>
  <c r="T84" i="2" s="1"/>
  <c r="M84" i="2"/>
  <c r="S84" i="2" s="1"/>
  <c r="L84" i="2"/>
  <c r="K84" i="2"/>
  <c r="Q84" i="2" s="1"/>
  <c r="J84" i="2"/>
  <c r="P84" i="2" s="1"/>
  <c r="I84" i="2"/>
  <c r="O84" i="2" s="1"/>
  <c r="U83" i="2"/>
  <c r="T83" i="2"/>
  <c r="S83" i="2"/>
  <c r="N83" i="2"/>
  <c r="M83" i="2"/>
  <c r="L83" i="2"/>
  <c r="R83" i="2" s="1"/>
  <c r="K83" i="2"/>
  <c r="Q83" i="2" s="1"/>
  <c r="J83" i="2"/>
  <c r="P83" i="2" s="1"/>
  <c r="I83" i="2"/>
  <c r="O83" i="2" s="1"/>
  <c r="U82" i="2"/>
  <c r="T82" i="2"/>
  <c r="N82" i="2"/>
  <c r="M82" i="2"/>
  <c r="S82" i="2" s="1"/>
  <c r="L82" i="2"/>
  <c r="R82" i="2" s="1"/>
  <c r="K82" i="2"/>
  <c r="Q82" i="2" s="1"/>
  <c r="J82" i="2"/>
  <c r="P82" i="2" s="1"/>
  <c r="I82" i="2"/>
  <c r="O82" i="2" s="1"/>
  <c r="U81" i="2"/>
  <c r="N81" i="2"/>
  <c r="T81" i="2" s="1"/>
  <c r="M81" i="2"/>
  <c r="S81" i="2" s="1"/>
  <c r="L81" i="2"/>
  <c r="R81" i="2" s="1"/>
  <c r="K81" i="2"/>
  <c r="Q81" i="2" s="1"/>
  <c r="J81" i="2"/>
  <c r="P81" i="2" s="1"/>
  <c r="I81" i="2"/>
  <c r="O81" i="2" s="1"/>
  <c r="U80" i="2"/>
  <c r="O80" i="2"/>
  <c r="N80" i="2"/>
  <c r="T80" i="2" s="1"/>
  <c r="M80" i="2"/>
  <c r="S80" i="2" s="1"/>
  <c r="L80" i="2"/>
  <c r="R80" i="2" s="1"/>
  <c r="K80" i="2"/>
  <c r="Q80" i="2" s="1"/>
  <c r="J80" i="2"/>
  <c r="P80" i="2" s="1"/>
  <c r="I80" i="2"/>
  <c r="U79" i="2"/>
  <c r="P79" i="2"/>
  <c r="O79" i="2"/>
  <c r="N79" i="2"/>
  <c r="T79" i="2" s="1"/>
  <c r="M79" i="2"/>
  <c r="S79" i="2" s="1"/>
  <c r="L79" i="2"/>
  <c r="R79" i="2" s="1"/>
  <c r="K79" i="2"/>
  <c r="Q79" i="2" s="1"/>
  <c r="J79" i="2"/>
  <c r="I79" i="2"/>
  <c r="U78" i="2"/>
  <c r="Q78" i="2"/>
  <c r="N78" i="2"/>
  <c r="T78" i="2" s="1"/>
  <c r="M78" i="2"/>
  <c r="S78" i="2" s="1"/>
  <c r="L78" i="2"/>
  <c r="R78" i="2" s="1"/>
  <c r="K78" i="2"/>
  <c r="J78" i="2"/>
  <c r="P78" i="2" s="1"/>
  <c r="I78" i="2"/>
  <c r="O78" i="2" s="1"/>
  <c r="U77" i="2"/>
  <c r="P77" i="2"/>
  <c r="O77" i="2"/>
  <c r="N77" i="2"/>
  <c r="T77" i="2" s="1"/>
  <c r="M77" i="2"/>
  <c r="S77" i="2" s="1"/>
  <c r="L77" i="2"/>
  <c r="R77" i="2" s="1"/>
  <c r="K77" i="2"/>
  <c r="Q77" i="2" s="1"/>
  <c r="J77" i="2"/>
  <c r="I77" i="2"/>
  <c r="U76" i="2"/>
  <c r="S76" i="2"/>
  <c r="Q76" i="2"/>
  <c r="P76" i="2"/>
  <c r="N76" i="2"/>
  <c r="T76" i="2" s="1"/>
  <c r="M76" i="2"/>
  <c r="L76" i="2"/>
  <c r="R76" i="2" s="1"/>
  <c r="K76" i="2"/>
  <c r="J76" i="2"/>
  <c r="I76" i="2"/>
  <c r="O76" i="2" s="1"/>
  <c r="U75" i="2"/>
  <c r="Q75" i="2"/>
  <c r="P75" i="2"/>
  <c r="N75" i="2"/>
  <c r="T75" i="2" s="1"/>
  <c r="M75" i="2"/>
  <c r="S75" i="2" s="1"/>
  <c r="L75" i="2"/>
  <c r="R75" i="2" s="1"/>
  <c r="K75" i="2"/>
  <c r="J75" i="2"/>
  <c r="I75" i="2"/>
  <c r="O75" i="2" s="1"/>
  <c r="U74" i="2"/>
  <c r="R74" i="2"/>
  <c r="Q74" i="2"/>
  <c r="N74" i="2"/>
  <c r="T74" i="2" s="1"/>
  <c r="M74" i="2"/>
  <c r="S74" i="2" s="1"/>
  <c r="L74" i="2"/>
  <c r="K74" i="2"/>
  <c r="J74" i="2"/>
  <c r="P74" i="2" s="1"/>
  <c r="I74" i="2"/>
  <c r="O74" i="2" s="1"/>
  <c r="U73" i="2"/>
  <c r="T73" i="2"/>
  <c r="N73" i="2"/>
  <c r="M73" i="2"/>
  <c r="S73" i="2" s="1"/>
  <c r="L73" i="2"/>
  <c r="R73" i="2" s="1"/>
  <c r="K73" i="2"/>
  <c r="Q73" i="2" s="1"/>
  <c r="J73" i="2"/>
  <c r="P73" i="2" s="1"/>
  <c r="I73" i="2"/>
  <c r="O73" i="2" s="1"/>
  <c r="U72" i="2"/>
  <c r="R72" i="2"/>
  <c r="N72" i="2"/>
  <c r="T72" i="2" s="1"/>
  <c r="M72" i="2"/>
  <c r="S72" i="2" s="1"/>
  <c r="L72" i="2"/>
  <c r="K72" i="2"/>
  <c r="Q72" i="2" s="1"/>
  <c r="J72" i="2"/>
  <c r="P72" i="2" s="1"/>
  <c r="I72" i="2"/>
  <c r="O72" i="2" s="1"/>
  <c r="U71" i="2"/>
  <c r="T71" i="2"/>
  <c r="S71" i="2"/>
  <c r="N71" i="2"/>
  <c r="M71" i="2"/>
  <c r="L71" i="2"/>
  <c r="R71" i="2" s="1"/>
  <c r="K71" i="2"/>
  <c r="Q71" i="2" s="1"/>
  <c r="J71" i="2"/>
  <c r="P71" i="2" s="1"/>
  <c r="I71" i="2"/>
  <c r="O71" i="2" s="1"/>
  <c r="U70" i="2"/>
  <c r="T70" i="2"/>
  <c r="N70" i="2"/>
  <c r="M70" i="2"/>
  <c r="S70" i="2" s="1"/>
  <c r="L70" i="2"/>
  <c r="R70" i="2" s="1"/>
  <c r="K70" i="2"/>
  <c r="Q70" i="2" s="1"/>
  <c r="J70" i="2"/>
  <c r="P70" i="2" s="1"/>
  <c r="I70" i="2"/>
  <c r="O70" i="2" s="1"/>
  <c r="U69" i="2"/>
  <c r="N69" i="2"/>
  <c r="T69" i="2" s="1"/>
  <c r="M69" i="2"/>
  <c r="S69" i="2" s="1"/>
  <c r="L69" i="2"/>
  <c r="R69" i="2" s="1"/>
  <c r="K69" i="2"/>
  <c r="Q69" i="2" s="1"/>
  <c r="J69" i="2"/>
  <c r="P69" i="2" s="1"/>
  <c r="I69" i="2"/>
  <c r="O69" i="2" s="1"/>
  <c r="U68" i="2"/>
  <c r="O68" i="2"/>
  <c r="N68" i="2"/>
  <c r="T68" i="2" s="1"/>
  <c r="M68" i="2"/>
  <c r="S68" i="2" s="1"/>
  <c r="L68" i="2"/>
  <c r="R68" i="2" s="1"/>
  <c r="K68" i="2"/>
  <c r="Q68" i="2" s="1"/>
  <c r="J68" i="2"/>
  <c r="P68" i="2" s="1"/>
  <c r="I68" i="2"/>
  <c r="U67" i="2"/>
  <c r="P67" i="2"/>
  <c r="O67" i="2"/>
  <c r="N67" i="2"/>
  <c r="T67" i="2" s="1"/>
  <c r="M67" i="2"/>
  <c r="S67" i="2" s="1"/>
  <c r="L67" i="2"/>
  <c r="R67" i="2" s="1"/>
  <c r="K67" i="2"/>
  <c r="Q67" i="2" s="1"/>
  <c r="J67" i="2"/>
  <c r="I67" i="2"/>
  <c r="U66" i="2"/>
  <c r="Q66" i="2"/>
  <c r="N66" i="2"/>
  <c r="T66" i="2" s="1"/>
  <c r="M66" i="2"/>
  <c r="S66" i="2" s="1"/>
  <c r="L66" i="2"/>
  <c r="R66" i="2" s="1"/>
  <c r="K66" i="2"/>
  <c r="J66" i="2"/>
  <c r="P66" i="2" s="1"/>
  <c r="I66" i="2"/>
  <c r="O66" i="2" s="1"/>
  <c r="U65" i="2"/>
  <c r="P65" i="2"/>
  <c r="O65" i="2"/>
  <c r="N65" i="2"/>
  <c r="T65" i="2" s="1"/>
  <c r="M65" i="2"/>
  <c r="S65" i="2" s="1"/>
  <c r="L65" i="2"/>
  <c r="R65" i="2" s="1"/>
  <c r="K65" i="2"/>
  <c r="Q65" i="2" s="1"/>
  <c r="J65" i="2"/>
  <c r="I65" i="2"/>
  <c r="U64" i="2"/>
  <c r="S64" i="2"/>
  <c r="Q64" i="2"/>
  <c r="P64" i="2"/>
  <c r="N64" i="2"/>
  <c r="T64" i="2" s="1"/>
  <c r="M64" i="2"/>
  <c r="L64" i="2"/>
  <c r="R64" i="2" s="1"/>
  <c r="K64" i="2"/>
  <c r="J64" i="2"/>
  <c r="I64" i="2"/>
  <c r="O64" i="2" s="1"/>
  <c r="U63" i="2"/>
  <c r="Q63" i="2"/>
  <c r="P63" i="2"/>
  <c r="N63" i="2"/>
  <c r="T63" i="2" s="1"/>
  <c r="M63" i="2"/>
  <c r="S63" i="2" s="1"/>
  <c r="L63" i="2"/>
  <c r="R63" i="2" s="1"/>
  <c r="K63" i="2"/>
  <c r="J63" i="2"/>
  <c r="I63" i="2"/>
  <c r="O63" i="2" s="1"/>
  <c r="U62" i="2"/>
  <c r="R62" i="2"/>
  <c r="Q62" i="2"/>
  <c r="N62" i="2"/>
  <c r="T62" i="2" s="1"/>
  <c r="M62" i="2"/>
  <c r="S62" i="2" s="1"/>
  <c r="L62" i="2"/>
  <c r="K62" i="2"/>
  <c r="J62" i="2"/>
  <c r="P62" i="2" s="1"/>
  <c r="I62" i="2"/>
  <c r="O62" i="2" s="1"/>
  <c r="U61" i="2"/>
  <c r="T61" i="2"/>
  <c r="N61" i="2"/>
  <c r="M61" i="2"/>
  <c r="S61" i="2" s="1"/>
  <c r="L61" i="2"/>
  <c r="R61" i="2" s="1"/>
  <c r="K61" i="2"/>
  <c r="Q61" i="2" s="1"/>
  <c r="J61" i="2"/>
  <c r="P61" i="2" s="1"/>
  <c r="I61" i="2"/>
  <c r="O61" i="2" s="1"/>
  <c r="U60" i="2"/>
  <c r="R60" i="2"/>
  <c r="N60" i="2"/>
  <c r="T60" i="2" s="1"/>
  <c r="M60" i="2"/>
  <c r="S60" i="2" s="1"/>
  <c r="L60" i="2"/>
  <c r="K60" i="2"/>
  <c r="Q60" i="2" s="1"/>
  <c r="J60" i="2"/>
  <c r="P60" i="2" s="1"/>
  <c r="I60" i="2"/>
  <c r="O60" i="2" s="1"/>
  <c r="U59" i="2"/>
  <c r="T59" i="2"/>
  <c r="S59" i="2"/>
  <c r="N59" i="2"/>
  <c r="M59" i="2"/>
  <c r="L59" i="2"/>
  <c r="R59" i="2" s="1"/>
  <c r="K59" i="2"/>
  <c r="Q59" i="2" s="1"/>
  <c r="J59" i="2"/>
  <c r="P59" i="2" s="1"/>
  <c r="I59" i="2"/>
  <c r="O59" i="2" s="1"/>
  <c r="U58" i="2"/>
  <c r="T58" i="2"/>
  <c r="N58" i="2"/>
  <c r="M58" i="2"/>
  <c r="S58" i="2" s="1"/>
  <c r="L58" i="2"/>
  <c r="R58" i="2" s="1"/>
  <c r="K58" i="2"/>
  <c r="Q58" i="2" s="1"/>
  <c r="J58" i="2"/>
  <c r="P58" i="2" s="1"/>
  <c r="I58" i="2"/>
  <c r="O58" i="2" s="1"/>
  <c r="U57" i="2"/>
  <c r="N57" i="2"/>
  <c r="T57" i="2" s="1"/>
  <c r="M57" i="2"/>
  <c r="S57" i="2" s="1"/>
  <c r="L57" i="2"/>
  <c r="R57" i="2" s="1"/>
  <c r="K57" i="2"/>
  <c r="Q57" i="2" s="1"/>
  <c r="J57" i="2"/>
  <c r="P57" i="2" s="1"/>
  <c r="I57" i="2"/>
  <c r="O57" i="2" s="1"/>
  <c r="U56" i="2"/>
  <c r="O56" i="2"/>
  <c r="N56" i="2"/>
  <c r="T56" i="2" s="1"/>
  <c r="M56" i="2"/>
  <c r="S56" i="2" s="1"/>
  <c r="L56" i="2"/>
  <c r="R56" i="2" s="1"/>
  <c r="K56" i="2"/>
  <c r="Q56" i="2" s="1"/>
  <c r="J56" i="2"/>
  <c r="P56" i="2" s="1"/>
  <c r="I56" i="2"/>
  <c r="U55" i="2"/>
  <c r="P55" i="2"/>
  <c r="O55" i="2"/>
  <c r="N55" i="2"/>
  <c r="T55" i="2" s="1"/>
  <c r="M55" i="2"/>
  <c r="S55" i="2" s="1"/>
  <c r="L55" i="2"/>
  <c r="R55" i="2" s="1"/>
  <c r="K55" i="2"/>
  <c r="Q55" i="2" s="1"/>
  <c r="J55" i="2"/>
  <c r="I55" i="2"/>
  <c r="U54" i="2"/>
  <c r="Q54" i="2"/>
  <c r="N54" i="2"/>
  <c r="T54" i="2" s="1"/>
  <c r="M54" i="2"/>
  <c r="S54" i="2" s="1"/>
  <c r="L54" i="2"/>
  <c r="R54" i="2" s="1"/>
  <c r="K54" i="2"/>
  <c r="J54" i="2"/>
  <c r="P54" i="2" s="1"/>
  <c r="I54" i="2"/>
  <c r="O54" i="2" s="1"/>
  <c r="U53" i="2"/>
  <c r="P53" i="2"/>
  <c r="O53" i="2"/>
  <c r="N53" i="2"/>
  <c r="T53" i="2" s="1"/>
  <c r="M53" i="2"/>
  <c r="S53" i="2" s="1"/>
  <c r="L53" i="2"/>
  <c r="R53" i="2" s="1"/>
  <c r="K53" i="2"/>
  <c r="Q53" i="2" s="1"/>
  <c r="J53" i="2"/>
  <c r="I53" i="2"/>
  <c r="U52" i="2"/>
  <c r="S52" i="2"/>
  <c r="Q52" i="2"/>
  <c r="P52" i="2"/>
  <c r="N52" i="2"/>
  <c r="T52" i="2" s="1"/>
  <c r="M52" i="2"/>
  <c r="L52" i="2"/>
  <c r="R52" i="2" s="1"/>
  <c r="K52" i="2"/>
  <c r="J52" i="2"/>
  <c r="I52" i="2"/>
  <c r="O52" i="2" s="1"/>
  <c r="U51" i="2"/>
  <c r="Q51" i="2"/>
  <c r="P51" i="2"/>
  <c r="N51" i="2"/>
  <c r="T51" i="2" s="1"/>
  <c r="M51" i="2"/>
  <c r="S51" i="2" s="1"/>
  <c r="L51" i="2"/>
  <c r="R51" i="2" s="1"/>
  <c r="K51" i="2"/>
  <c r="J51" i="2"/>
  <c r="I51" i="2"/>
  <c r="O51" i="2" s="1"/>
  <c r="U50" i="2"/>
  <c r="R50" i="2"/>
  <c r="Q50" i="2"/>
  <c r="N50" i="2"/>
  <c r="T50" i="2" s="1"/>
  <c r="M50" i="2"/>
  <c r="S50" i="2" s="1"/>
  <c r="L50" i="2"/>
  <c r="K50" i="2"/>
  <c r="J50" i="2"/>
  <c r="P50" i="2" s="1"/>
  <c r="I50" i="2"/>
  <c r="O50" i="2" s="1"/>
  <c r="U49" i="2"/>
  <c r="N49" i="2"/>
  <c r="T49" i="2" s="1"/>
  <c r="M49" i="2"/>
  <c r="S49" i="2" s="1"/>
  <c r="L49" i="2"/>
  <c r="R49" i="2" s="1"/>
  <c r="K49" i="2"/>
  <c r="Q49" i="2" s="1"/>
  <c r="J49" i="2"/>
  <c r="P49" i="2" s="1"/>
  <c r="I49" i="2"/>
  <c r="O49" i="2" s="1"/>
  <c r="U48" i="2"/>
  <c r="R48" i="2"/>
  <c r="N48" i="2"/>
  <c r="T48" i="2" s="1"/>
  <c r="M48" i="2"/>
  <c r="S48" i="2" s="1"/>
  <c r="L48" i="2"/>
  <c r="K48" i="2"/>
  <c r="Q48" i="2" s="1"/>
  <c r="J48" i="2"/>
  <c r="P48" i="2" s="1"/>
  <c r="I48" i="2"/>
  <c r="O48" i="2" s="1"/>
  <c r="U47" i="2"/>
  <c r="T47" i="2"/>
  <c r="S47" i="2"/>
  <c r="N47" i="2"/>
  <c r="M47" i="2"/>
  <c r="L47" i="2"/>
  <c r="R47" i="2" s="1"/>
  <c r="K47" i="2"/>
  <c r="Q47" i="2" s="1"/>
  <c r="J47" i="2"/>
  <c r="P47" i="2" s="1"/>
  <c r="I47" i="2"/>
  <c r="O47" i="2" s="1"/>
  <c r="U46" i="2"/>
  <c r="T46" i="2"/>
  <c r="N46" i="2"/>
  <c r="M46" i="2"/>
  <c r="S46" i="2" s="1"/>
  <c r="L46" i="2"/>
  <c r="R46" i="2" s="1"/>
  <c r="K46" i="2"/>
  <c r="Q46" i="2" s="1"/>
  <c r="J46" i="2"/>
  <c r="P46" i="2" s="1"/>
  <c r="I46" i="2"/>
  <c r="O46" i="2" s="1"/>
  <c r="U45" i="2"/>
  <c r="N45" i="2"/>
  <c r="T45" i="2" s="1"/>
  <c r="M45" i="2"/>
  <c r="S45" i="2" s="1"/>
  <c r="L45" i="2"/>
  <c r="R45" i="2" s="1"/>
  <c r="K45" i="2"/>
  <c r="Q45" i="2" s="1"/>
  <c r="J45" i="2"/>
  <c r="P45" i="2" s="1"/>
  <c r="I45" i="2"/>
  <c r="O45" i="2" s="1"/>
  <c r="U44" i="2"/>
  <c r="O44" i="2"/>
  <c r="N44" i="2"/>
  <c r="T44" i="2" s="1"/>
  <c r="M44" i="2"/>
  <c r="S44" i="2" s="1"/>
  <c r="L44" i="2"/>
  <c r="R44" i="2" s="1"/>
  <c r="K44" i="2"/>
  <c r="Q44" i="2" s="1"/>
  <c r="J44" i="2"/>
  <c r="P44" i="2" s="1"/>
  <c r="I44" i="2"/>
  <c r="U43" i="2"/>
  <c r="P43" i="2"/>
  <c r="O43" i="2"/>
  <c r="N43" i="2"/>
  <c r="T43" i="2" s="1"/>
  <c r="M43" i="2"/>
  <c r="S43" i="2" s="1"/>
  <c r="L43" i="2"/>
  <c r="R43" i="2" s="1"/>
  <c r="K43" i="2"/>
  <c r="Q43" i="2" s="1"/>
  <c r="J43" i="2"/>
  <c r="I43" i="2"/>
  <c r="U42" i="2"/>
  <c r="Q42" i="2"/>
  <c r="N42" i="2"/>
  <c r="T42" i="2" s="1"/>
  <c r="M42" i="2"/>
  <c r="S42" i="2" s="1"/>
  <c r="L42" i="2"/>
  <c r="R42" i="2" s="1"/>
  <c r="K42" i="2"/>
  <c r="J42" i="2"/>
  <c r="P42" i="2" s="1"/>
  <c r="I42" i="2"/>
  <c r="O42" i="2" s="1"/>
  <c r="U41" i="2"/>
  <c r="P41" i="2"/>
  <c r="N41" i="2"/>
  <c r="T41" i="2" s="1"/>
  <c r="M41" i="2"/>
  <c r="S41" i="2" s="1"/>
  <c r="L41" i="2"/>
  <c r="R41" i="2" s="1"/>
  <c r="K41" i="2"/>
  <c r="Q41" i="2" s="1"/>
  <c r="J41" i="2"/>
  <c r="I41" i="2"/>
  <c r="O41" i="2" s="1"/>
  <c r="U40" i="2"/>
  <c r="Q40" i="2"/>
  <c r="P40" i="2"/>
  <c r="N40" i="2"/>
  <c r="T40" i="2" s="1"/>
  <c r="M40" i="2"/>
  <c r="S40" i="2" s="1"/>
  <c r="L40" i="2"/>
  <c r="R40" i="2" s="1"/>
  <c r="K40" i="2"/>
  <c r="J40" i="2"/>
  <c r="I40" i="2"/>
  <c r="O40" i="2" s="1"/>
  <c r="U39" i="2"/>
  <c r="Q39" i="2"/>
  <c r="N39" i="2"/>
  <c r="T39" i="2" s="1"/>
  <c r="M39" i="2"/>
  <c r="S39" i="2" s="1"/>
  <c r="L39" i="2"/>
  <c r="R39" i="2" s="1"/>
  <c r="K39" i="2"/>
  <c r="J39" i="2"/>
  <c r="P39" i="2" s="1"/>
  <c r="I39" i="2"/>
  <c r="O39" i="2" s="1"/>
  <c r="U38" i="2"/>
  <c r="R38" i="2"/>
  <c r="Q38" i="2"/>
  <c r="N38" i="2"/>
  <c r="T38" i="2" s="1"/>
  <c r="M38" i="2"/>
  <c r="S38" i="2" s="1"/>
  <c r="L38" i="2"/>
  <c r="K38" i="2"/>
  <c r="J38" i="2"/>
  <c r="P38" i="2" s="1"/>
  <c r="I38" i="2"/>
  <c r="O38" i="2" s="1"/>
  <c r="U37" i="2"/>
  <c r="T37" i="2"/>
  <c r="N37" i="2"/>
  <c r="M37" i="2"/>
  <c r="S37" i="2" s="1"/>
  <c r="L37" i="2"/>
  <c r="R37" i="2" s="1"/>
  <c r="K37" i="2"/>
  <c r="Q37" i="2" s="1"/>
  <c r="J37" i="2"/>
  <c r="P37" i="2" s="1"/>
  <c r="I37" i="2"/>
  <c r="O37" i="2" s="1"/>
  <c r="U36" i="2"/>
  <c r="R36" i="2"/>
  <c r="N36" i="2"/>
  <c r="T36" i="2" s="1"/>
  <c r="M36" i="2"/>
  <c r="S36" i="2" s="1"/>
  <c r="L36" i="2"/>
  <c r="K36" i="2"/>
  <c r="Q36" i="2" s="1"/>
  <c r="J36" i="2"/>
  <c r="P36" i="2" s="1"/>
  <c r="I36" i="2"/>
  <c r="O36" i="2" s="1"/>
  <c r="U35" i="2"/>
  <c r="T35" i="2"/>
  <c r="S35" i="2"/>
  <c r="N35" i="2"/>
  <c r="M35" i="2"/>
  <c r="L35" i="2"/>
  <c r="R35" i="2" s="1"/>
  <c r="K35" i="2"/>
  <c r="Q35" i="2" s="1"/>
  <c r="J35" i="2"/>
  <c r="P35" i="2" s="1"/>
  <c r="I35" i="2"/>
  <c r="O35" i="2" s="1"/>
  <c r="U34" i="2"/>
  <c r="T34" i="2"/>
  <c r="N34" i="2"/>
  <c r="M34" i="2"/>
  <c r="S34" i="2" s="1"/>
  <c r="L34" i="2"/>
  <c r="R34" i="2" s="1"/>
  <c r="K34" i="2"/>
  <c r="Q34" i="2" s="1"/>
  <c r="J34" i="2"/>
  <c r="P34" i="2" s="1"/>
  <c r="I34" i="2"/>
  <c r="O34" i="2" s="1"/>
  <c r="U33" i="2"/>
  <c r="N33" i="2"/>
  <c r="T33" i="2" s="1"/>
  <c r="M33" i="2"/>
  <c r="S33" i="2" s="1"/>
  <c r="L33" i="2"/>
  <c r="R33" i="2" s="1"/>
  <c r="K33" i="2"/>
  <c r="Q33" i="2" s="1"/>
  <c r="J33" i="2"/>
  <c r="P33" i="2" s="1"/>
  <c r="I33" i="2"/>
  <c r="O33" i="2" s="1"/>
  <c r="U32" i="2"/>
  <c r="O32" i="2"/>
  <c r="N32" i="2"/>
  <c r="T32" i="2" s="1"/>
  <c r="M32" i="2"/>
  <c r="S32" i="2" s="1"/>
  <c r="L32" i="2"/>
  <c r="R32" i="2" s="1"/>
  <c r="K32" i="2"/>
  <c r="Q32" i="2" s="1"/>
  <c r="J32" i="2"/>
  <c r="P32" i="2" s="1"/>
  <c r="I32" i="2"/>
  <c r="U31" i="2"/>
  <c r="P31" i="2"/>
  <c r="O31" i="2"/>
  <c r="N31" i="2"/>
  <c r="T31" i="2" s="1"/>
  <c r="M31" i="2"/>
  <c r="S31" i="2" s="1"/>
  <c r="L31" i="2"/>
  <c r="R31" i="2" s="1"/>
  <c r="K31" i="2"/>
  <c r="Q31" i="2" s="1"/>
  <c r="J31" i="2"/>
  <c r="I31" i="2"/>
  <c r="U30" i="2"/>
  <c r="Q30" i="2"/>
  <c r="N30" i="2"/>
  <c r="T30" i="2" s="1"/>
  <c r="M30" i="2"/>
  <c r="S30" i="2" s="1"/>
  <c r="L30" i="2"/>
  <c r="R30" i="2" s="1"/>
  <c r="K30" i="2"/>
  <c r="J30" i="2"/>
  <c r="P30" i="2" s="1"/>
  <c r="I30" i="2"/>
  <c r="O30" i="2" s="1"/>
  <c r="U29" i="2"/>
  <c r="P29" i="2"/>
  <c r="N29" i="2"/>
  <c r="T29" i="2" s="1"/>
  <c r="M29" i="2"/>
  <c r="S29" i="2" s="1"/>
  <c r="L29" i="2"/>
  <c r="R29" i="2" s="1"/>
  <c r="K29" i="2"/>
  <c r="Q29" i="2" s="1"/>
  <c r="J29" i="2"/>
  <c r="I29" i="2"/>
  <c r="O29" i="2" s="1"/>
  <c r="U28" i="2"/>
  <c r="Q28" i="2"/>
  <c r="P28" i="2"/>
  <c r="N28" i="2"/>
  <c r="T28" i="2" s="1"/>
  <c r="M28" i="2"/>
  <c r="S28" i="2" s="1"/>
  <c r="L28" i="2"/>
  <c r="R28" i="2" s="1"/>
  <c r="K28" i="2"/>
  <c r="J28" i="2"/>
  <c r="I28" i="2"/>
  <c r="O28" i="2" s="1"/>
  <c r="U27" i="2"/>
  <c r="Q27" i="2"/>
  <c r="N27" i="2"/>
  <c r="T27" i="2" s="1"/>
  <c r="M27" i="2"/>
  <c r="S27" i="2" s="1"/>
  <c r="L27" i="2"/>
  <c r="R27" i="2" s="1"/>
  <c r="K27" i="2"/>
  <c r="J27" i="2"/>
  <c r="P27" i="2" s="1"/>
  <c r="I27" i="2"/>
  <c r="O27" i="2" s="1"/>
  <c r="U26" i="2"/>
  <c r="R26" i="2"/>
  <c r="Q26" i="2"/>
  <c r="N26" i="2"/>
  <c r="T26" i="2" s="1"/>
  <c r="M26" i="2"/>
  <c r="S26" i="2" s="1"/>
  <c r="L26" i="2"/>
  <c r="K26" i="2"/>
  <c r="J26" i="2"/>
  <c r="P26" i="2" s="1"/>
  <c r="I26" i="2"/>
  <c r="O26" i="2" s="1"/>
  <c r="U25" i="2"/>
  <c r="T25" i="2"/>
  <c r="S25" i="2"/>
  <c r="R25" i="2"/>
  <c r="N25" i="2"/>
  <c r="M25" i="2"/>
  <c r="L25" i="2"/>
  <c r="K25" i="2"/>
  <c r="Q25" i="2" s="1"/>
  <c r="J25" i="2"/>
  <c r="P25" i="2" s="1"/>
  <c r="I25" i="2"/>
  <c r="O25" i="2" s="1"/>
  <c r="U24" i="2"/>
  <c r="T24" i="2"/>
  <c r="N24" i="2"/>
  <c r="M24" i="2"/>
  <c r="S24" i="2" s="1"/>
  <c r="L24" i="2"/>
  <c r="R24" i="2" s="1"/>
  <c r="K24" i="2"/>
  <c r="Q24" i="2" s="1"/>
  <c r="J24" i="2"/>
  <c r="P24" i="2" s="1"/>
  <c r="I24" i="2"/>
  <c r="O24" i="2" s="1"/>
  <c r="U23" i="2"/>
  <c r="N23" i="2"/>
  <c r="T23" i="2" s="1"/>
  <c r="M23" i="2"/>
  <c r="S23" i="2" s="1"/>
  <c r="L23" i="2"/>
  <c r="R23" i="2" s="1"/>
  <c r="K23" i="2"/>
  <c r="Q23" i="2" s="1"/>
  <c r="J23" i="2"/>
  <c r="P23" i="2" s="1"/>
  <c r="I23" i="2"/>
  <c r="O23" i="2" s="1"/>
  <c r="U22" i="2"/>
  <c r="N22" i="2"/>
  <c r="T22" i="2" s="1"/>
  <c r="M22" i="2"/>
  <c r="S22" i="2" s="1"/>
  <c r="L22" i="2"/>
  <c r="R22" i="2" s="1"/>
  <c r="K22" i="2"/>
  <c r="Q22" i="2" s="1"/>
  <c r="J22" i="2"/>
  <c r="P22" i="2" s="1"/>
  <c r="I22" i="2"/>
  <c r="O22" i="2" s="1"/>
  <c r="U21" i="2"/>
  <c r="N21" i="2"/>
  <c r="T21" i="2" s="1"/>
  <c r="M21" i="2"/>
  <c r="S21" i="2" s="1"/>
  <c r="L21" i="2"/>
  <c r="R21" i="2" s="1"/>
  <c r="K21" i="2"/>
  <c r="Q21" i="2" s="1"/>
  <c r="J21" i="2"/>
  <c r="P21" i="2" s="1"/>
  <c r="I21" i="2"/>
  <c r="O21" i="2" s="1"/>
  <c r="U20" i="2"/>
  <c r="P20" i="2"/>
  <c r="N20" i="2"/>
  <c r="T20" i="2" s="1"/>
  <c r="M20" i="2"/>
  <c r="S20" i="2" s="1"/>
  <c r="L20" i="2"/>
  <c r="R20" i="2" s="1"/>
  <c r="K20" i="2"/>
  <c r="Q20" i="2" s="1"/>
  <c r="J20" i="2"/>
  <c r="I20" i="2"/>
  <c r="O20" i="2" s="1"/>
  <c r="U19" i="2"/>
  <c r="O19" i="2"/>
  <c r="N19" i="2"/>
  <c r="T19" i="2" s="1"/>
  <c r="M19" i="2"/>
  <c r="S19" i="2" s="1"/>
  <c r="L19" i="2"/>
  <c r="R19" i="2" s="1"/>
  <c r="K19" i="2"/>
  <c r="Q19" i="2" s="1"/>
  <c r="J19" i="2"/>
  <c r="P19" i="2" s="1"/>
  <c r="I19" i="2"/>
  <c r="U18" i="2"/>
  <c r="R18" i="2"/>
  <c r="Q18" i="2"/>
  <c r="N18" i="2"/>
  <c r="T18" i="2" s="1"/>
  <c r="M18" i="2"/>
  <c r="S18" i="2" s="1"/>
  <c r="L18" i="2"/>
  <c r="K18" i="2"/>
  <c r="J18" i="2"/>
  <c r="P18" i="2" s="1"/>
  <c r="I18" i="2"/>
  <c r="O18" i="2" s="1"/>
  <c r="U17" i="2"/>
  <c r="P17" i="2"/>
  <c r="N17" i="2"/>
  <c r="T17" i="2" s="1"/>
  <c r="M17" i="2"/>
  <c r="S17" i="2" s="1"/>
  <c r="L17" i="2"/>
  <c r="R17" i="2" s="1"/>
  <c r="K17" i="2"/>
  <c r="Q17" i="2" s="1"/>
  <c r="J17" i="2"/>
  <c r="I17" i="2"/>
  <c r="O17" i="2" s="1"/>
  <c r="U16" i="2"/>
  <c r="Q16" i="2"/>
  <c r="P16" i="2"/>
  <c r="N16" i="2"/>
  <c r="T16" i="2" s="1"/>
  <c r="M16" i="2"/>
  <c r="S16" i="2" s="1"/>
  <c r="L16" i="2"/>
  <c r="R16" i="2" s="1"/>
  <c r="K16" i="2"/>
  <c r="J16" i="2"/>
  <c r="I16" i="2"/>
  <c r="O16" i="2" s="1"/>
  <c r="U15" i="2"/>
  <c r="Q15" i="2"/>
  <c r="N15" i="2"/>
  <c r="T15" i="2" s="1"/>
  <c r="M15" i="2"/>
  <c r="S15" i="2" s="1"/>
  <c r="L15" i="2"/>
  <c r="R15" i="2" s="1"/>
  <c r="K15" i="2"/>
  <c r="J15" i="2"/>
  <c r="P15" i="2" s="1"/>
  <c r="I15" i="2"/>
  <c r="O15" i="2" s="1"/>
  <c r="U14" i="2"/>
  <c r="R14" i="2"/>
  <c r="Q14" i="2"/>
  <c r="N14" i="2"/>
  <c r="T14" i="2" s="1"/>
  <c r="M14" i="2"/>
  <c r="S14" i="2" s="1"/>
  <c r="L14" i="2"/>
  <c r="K14" i="2"/>
  <c r="J14" i="2"/>
  <c r="P14" i="2" s="1"/>
  <c r="I14" i="2"/>
  <c r="O14" i="2" s="1"/>
  <c r="U13" i="2"/>
  <c r="R13" i="2"/>
  <c r="N13" i="2"/>
  <c r="T13" i="2" s="1"/>
  <c r="M13" i="2"/>
  <c r="S13" i="2" s="1"/>
  <c r="L13" i="2"/>
  <c r="K13" i="2"/>
  <c r="Q13" i="2" s="1"/>
  <c r="J13" i="2"/>
  <c r="P13" i="2" s="1"/>
  <c r="O13" i="2"/>
  <c r="U12" i="2"/>
  <c r="R12" i="2"/>
  <c r="N12" i="2"/>
  <c r="T12" i="2" s="1"/>
  <c r="M12" i="2"/>
  <c r="S12" i="2" s="1"/>
  <c r="L12" i="2"/>
  <c r="K12" i="2"/>
  <c r="Q12" i="2" s="1"/>
  <c r="J12" i="2"/>
  <c r="P12" i="2" s="1"/>
  <c r="I12" i="2"/>
  <c r="O12" i="2" s="1"/>
  <c r="U11" i="2"/>
  <c r="N11" i="2"/>
  <c r="T11" i="2" s="1"/>
  <c r="M11" i="2"/>
  <c r="S11" i="2" s="1"/>
  <c r="L11" i="2"/>
  <c r="R11" i="2" s="1"/>
  <c r="K11" i="2"/>
  <c r="Q11" i="2" s="1"/>
  <c r="J11" i="2"/>
  <c r="P11" i="2" s="1"/>
  <c r="I11" i="2"/>
  <c r="O11" i="2" s="1"/>
  <c r="N10" i="2"/>
  <c r="T10" i="2" s="1"/>
  <c r="M10" i="2"/>
  <c r="S10" i="2" s="1"/>
  <c r="L10" i="2"/>
  <c r="R10" i="2" s="1"/>
  <c r="K10" i="2"/>
  <c r="Q10" i="2" s="1"/>
  <c r="J10" i="2"/>
  <c r="P10" i="2" s="1"/>
  <c r="O10" i="2"/>
  <c r="N5" i="2"/>
  <c r="T5" i="2" s="1"/>
  <c r="M5" i="2"/>
  <c r="S5" i="2" s="1"/>
  <c r="L5" i="2"/>
  <c r="R5" i="2" s="1"/>
  <c r="K5" i="2"/>
  <c r="Q5" i="2" s="1"/>
  <c r="P5" i="2"/>
  <c r="N4" i="2"/>
  <c r="T4" i="2" s="1"/>
  <c r="M4" i="2"/>
  <c r="S4" i="2" s="1"/>
  <c r="L4" i="2"/>
  <c r="R4" i="2" s="1"/>
  <c r="K4" i="2"/>
  <c r="Q4" i="2" s="1"/>
  <c r="J4" i="2"/>
  <c r="P4" i="2" s="1"/>
  <c r="I4" i="2"/>
  <c r="U10" i="2" l="1"/>
  <c r="O4" i="2"/>
  <c r="U4" i="2" s="1"/>
  <c r="U5" i="2"/>
</calcChain>
</file>

<file path=xl/sharedStrings.xml><?xml version="1.0" encoding="utf-8"?>
<sst xmlns="http://schemas.openxmlformats.org/spreadsheetml/2006/main" count="74" uniqueCount="62">
  <si>
    <t>Indicador</t>
  </si>
  <si>
    <t>Umbral</t>
  </si>
  <si>
    <t>Regla</t>
  </si>
  <si>
    <t>Liquidez</t>
  </si>
  <si>
    <t>&gt;=</t>
  </si>
  <si>
    <t>Nivel de endeudamiento</t>
  </si>
  <si>
    <t>&lt;=</t>
  </si>
  <si>
    <t>Razón de cobertura de intereses</t>
  </si>
  <si>
    <t>Rentabilidad del patrimonio</t>
  </si>
  <si>
    <t>Rentabilidad del activo</t>
  </si>
  <si>
    <t>EVALUACIÓN DE INDICADORES FINANCIEROS Y CAPACIDAD ORGANIZACIONAL</t>
  </si>
  <si>
    <t>Proponente</t>
  </si>
  <si>
    <t>Activo Corriente ($)</t>
  </si>
  <si>
    <t>Pasivo Corriente ($)</t>
  </si>
  <si>
    <t>Activo Total ($)</t>
  </si>
  <si>
    <t>Pasivo Total ($)</t>
  </si>
  <si>
    <t>Patrimonio ($)</t>
  </si>
  <si>
    <t>Utilidad Operacional ($)</t>
  </si>
  <si>
    <t>Gastos de Intereses ($)</t>
  </si>
  <si>
    <t>Capital de Trabajo ($)</t>
  </si>
  <si>
    <t>Nivel de Endeudamiento</t>
  </si>
  <si>
    <t>Razón Cobertura Intereses</t>
  </si>
  <si>
    <t>Rentabilidad del Patrimonio</t>
  </si>
  <si>
    <t>Rentabilidad del Activo</t>
  </si>
  <si>
    <t>Resultado Final</t>
  </si>
  <si>
    <t>Notas de uso</t>
  </si>
  <si>
    <t>1. Diligencie únicamente las columnas A:H.</t>
  </si>
  <si>
    <t>2. Ajuste los umbrales en la hoja 'Parámetros' conforme al estudio del sector / EP.</t>
  </si>
  <si>
    <t>3. Si no va a exigir Rentabilidad del Patrimonio o del Activo, deje el umbral en 0,0%.</t>
  </si>
  <si>
    <t>4. La Razón de Cobertura de Intereses asigna un valor alto si los gastos de intereses son 0 y la utilidad operacional es positiva.</t>
  </si>
  <si>
    <t>AGROFACIL S.A.S.</t>
  </si>
  <si>
    <t>Capital de Trabajo</t>
  </si>
  <si>
    <t>Endeudamiento</t>
  </si>
  <si>
    <t>Cobertura</t>
  </si>
  <si>
    <t>ROE</t>
  </si>
  <si>
    <t>ROA</t>
  </si>
  <si>
    <t>Capital de trabajo ($)  Mayor al 50% del valor del presupuesto oficial</t>
  </si>
  <si>
    <t>FECHA EXPEDICCIÓN RUP</t>
  </si>
  <si>
    <t>CUMPLE</t>
  </si>
  <si>
    <t>RESULTADO INDICADORES FINANCIEROS</t>
  </si>
  <si>
    <t>HABILITADO</t>
  </si>
  <si>
    <t>RESULTADO VERIFICACIÓN FINANCIERA PRELIMINAR</t>
  </si>
  <si>
    <t>NO CUMPLE</t>
  </si>
  <si>
    <t>VERIFICACIÓN PRELIMINAR INDICADORES FINANCIEROS</t>
  </si>
  <si>
    <t>Conclusión</t>
  </si>
  <si>
    <r>
      <t xml:space="preserve">La verificación preliminar de la capacidad financiera y organizacional se realizó con base en la información contenida en el Registro Único de Proponentes – RUP aportado por cada proponente. En los casos en que el documento allegado no acredita renovación correspondiente a la vigencia 2026 o no fue aportado, no fue posible efectuar la validación integral de los indicadores financieros y organizacionales, razón por la cual el resultado se reporta como </t>
    </r>
    <r>
      <rPr>
        <b/>
        <sz val="11"/>
        <color theme="1"/>
        <rFont val="Calibri"/>
        <family val="2"/>
        <scheme val="minor"/>
      </rPr>
      <t>pendiente de subsanar</t>
    </r>
    <r>
      <rPr>
        <sz val="11"/>
        <color theme="1"/>
        <rFont val="Calibri"/>
        <family val="2"/>
        <scheme val="minor"/>
      </rPr>
      <t>, sin perjuicio de la verificación definitiva que corresponda dentro del término de subsanación previsto en el proceso.</t>
    </r>
  </si>
  <si>
    <t xml:space="preserve">Comité Evaluador Financiero: </t>
  </si>
  <si>
    <t>FECHA DE LA ÚLTIMA RENOVACIÓN EN EL RUP</t>
  </si>
  <si>
    <t>PROPONENTE</t>
  </si>
  <si>
    <t>MARIO FERNANDO SOTO MONCAYO  – CONTRATISTA SCCGC</t>
  </si>
  <si>
    <t>TRANSABANA</t>
  </si>
  <si>
    <t>LINDERTUR</t>
  </si>
  <si>
    <t>TRANSPORTES ESPECIALES FSG SAS</t>
  </si>
  <si>
    <t>INSTITUTO DISTRITAL DE PROTECCIÓN Y BIENESTAR ANIMAL
SELECCIÓN ABREVIADA POR SUBASTA INVERSA ELECTÓNICA No. SASI-003-2026</t>
  </si>
  <si>
    <r>
      <t>Subanar. El RUP aportado registra última renovación</t>
    </r>
    <r>
      <rPr>
        <b/>
        <sz val="10"/>
        <color theme="1"/>
        <rFont val="Arial Narrow"/>
        <family val="2"/>
      </rPr>
      <t xml:space="preserve"> 25/04/2025</t>
    </r>
    <r>
      <rPr>
        <sz val="10"/>
        <color theme="1"/>
        <rFont val="Arial Narrow"/>
        <family val="2"/>
      </rPr>
      <t>. Con el documento allegado no se acredita renovación correspondiente a 2026; no es posible efectuar validación integral de la capacidad financiera y organizacional.</t>
    </r>
  </si>
  <si>
    <r>
      <t>Subanar. El RUP aportado registra última renovación</t>
    </r>
    <r>
      <rPr>
        <b/>
        <sz val="10"/>
        <color theme="1"/>
        <rFont val="Arial Narrow"/>
        <family val="2"/>
      </rPr>
      <t xml:space="preserve"> 22/04/2025</t>
    </r>
    <r>
      <rPr>
        <sz val="10"/>
        <color theme="1"/>
        <rFont val="Arial Narrow"/>
        <family val="2"/>
      </rPr>
      <t>. Con el documento allegado no se acredita renovación correspondiente a 2026; no es posible efectuar validación integral de la capacidad financiera y organizacional.</t>
    </r>
  </si>
  <si>
    <r>
      <t>NO HABILITADO. No cumple con el requisito de liquidez. 
Subanar. El RUP aportado registra última renovación</t>
    </r>
    <r>
      <rPr>
        <b/>
        <sz val="10"/>
        <color theme="1"/>
        <rFont val="Arial Narrow"/>
        <family val="2"/>
      </rPr>
      <t xml:space="preserve"> 09/05/2025</t>
    </r>
    <r>
      <rPr>
        <sz val="10"/>
        <color theme="1"/>
        <rFont val="Arial Narrow"/>
        <family val="2"/>
      </rPr>
      <t>. Con el documento allegado no se acredita renovación correspondiente a 2026; no es posible efectuar validación integral de la capacidad financiera y organizacional.</t>
    </r>
  </si>
  <si>
    <t>TRANSPORTES ESPECIALES ALIADOS SAS (15%)</t>
  </si>
  <si>
    <t>TRANSPORTES MQ SAS (85%)</t>
  </si>
  <si>
    <t>HABILITADO.</t>
  </si>
  <si>
    <t>UNION TEMPORAL PROTECCIÓN ANIMAL TM (TAE + MQ)</t>
  </si>
  <si>
    <t>UT IBPDA JHS LIDERTUR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</si>
</sst>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.00;[Red]\-&quot;$&quot;\ #,##0.00"/>
    <numFmt numFmtId="165" formatCode="#,##0.00;[Red]\(#,##0.00\)"/>
    <numFmt numFmtId="166" formatCode="0.0%;[Red]\(0.0%\)"/>
    <numFmt numFmtId="167" formatCode="\$#,##0_);[Red]\(\$#,##0\)"/>
    <numFmt numFmtId="168" formatCode="0.00%;[Red]\(0.00%\)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FFFF"/>
      <name val="Arial Narrow"/>
      <family val="2"/>
    </font>
    <font>
      <sz val="11"/>
      <color theme="1"/>
      <name val="Arial Narrow"/>
      <family val="2"/>
    </font>
    <font>
      <b/>
      <sz val="11"/>
      <color rgb="FFFFFFFF"/>
      <name val="Arial Narrow"/>
      <family val="2"/>
    </font>
    <font>
      <sz val="11"/>
      <color rgb="FF0000FF"/>
      <name val="Arial Narrow"/>
      <family val="2"/>
    </font>
    <font>
      <b/>
      <sz val="9"/>
      <color rgb="FFFFFFFF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  <font>
      <sz val="9"/>
      <color theme="1"/>
      <name val="Calibri"/>
      <family val="2"/>
      <scheme val="minor"/>
    </font>
    <font>
      <sz val="9"/>
      <color rgb="FF0000FF"/>
      <name val="Arial Narrow"/>
      <family val="2"/>
    </font>
    <font>
      <b/>
      <sz val="9"/>
      <name val="Arial Narrow"/>
      <family val="2"/>
    </font>
    <font>
      <b/>
      <sz val="9"/>
      <color theme="1"/>
      <name val="Arial Narrow"/>
      <family val="2"/>
    </font>
    <font>
      <b/>
      <sz val="9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8"/>
      <color rgb="FFFFFFFF"/>
      <name val="Arial Narrow"/>
      <family val="2"/>
    </font>
    <font>
      <b/>
      <sz val="12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FFF2CC"/>
      </patternFill>
    </fill>
    <fill>
      <patternFill patternType="solid">
        <fgColor rgb="FFE7E6E6"/>
      </patternFill>
    </fill>
    <fill>
      <patternFill patternType="solid">
        <fgColor rgb="FFEAF3FA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/>
    <xf numFmtId="164" fontId="8" fillId="0" borderId="0" xfId="0" applyNumberFormat="1" applyFont="1"/>
    <xf numFmtId="167" fontId="9" fillId="0" borderId="1" xfId="0" applyNumberFormat="1" applyFont="1" applyBorder="1"/>
    <xf numFmtId="165" fontId="9" fillId="0" borderId="1" xfId="0" applyNumberFormat="1" applyFont="1" applyBorder="1"/>
    <xf numFmtId="166" fontId="9" fillId="0" borderId="1" xfId="0" applyNumberFormat="1" applyFont="1" applyBorder="1"/>
    <xf numFmtId="0" fontId="9" fillId="0" borderId="1" xfId="0" applyFont="1" applyBorder="1" applyAlignment="1">
      <alignment horizontal="center"/>
    </xf>
    <xf numFmtId="164" fontId="10" fillId="0" borderId="0" xfId="0" applyNumberFormat="1" applyFont="1"/>
    <xf numFmtId="167" fontId="11" fillId="5" borderId="1" xfId="0" applyNumberFormat="1" applyFont="1" applyFill="1" applyBorder="1"/>
    <xf numFmtId="0" fontId="9" fillId="4" borderId="1" xfId="0" applyFont="1" applyFill="1" applyBorder="1"/>
    <xf numFmtId="0" fontId="12" fillId="0" borderId="0" xfId="0" applyFont="1"/>
    <xf numFmtId="43" fontId="9" fillId="0" borderId="1" xfId="1" applyFont="1" applyBorder="1"/>
    <xf numFmtId="0" fontId="4" fillId="0" borderId="0" xfId="0" applyFont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165" fontId="6" fillId="3" borderId="2" xfId="0" applyNumberFormat="1" applyFont="1" applyFill="1" applyBorder="1" applyAlignment="1">
      <alignment vertical="center"/>
    </xf>
    <xf numFmtId="0" fontId="4" fillId="0" borderId="2" xfId="0" applyFont="1" applyBorder="1" applyAlignment="1">
      <alignment vertical="center"/>
    </xf>
    <xf numFmtId="166" fontId="6" fillId="3" borderId="2" xfId="0" applyNumberFormat="1" applyFont="1" applyFill="1" applyBorder="1" applyAlignment="1">
      <alignment vertical="center"/>
    </xf>
    <xf numFmtId="167" fontId="6" fillId="3" borderId="2" xfId="0" applyNumberFormat="1" applyFont="1" applyFill="1" applyBorder="1" applyAlignment="1">
      <alignment vertical="center"/>
    </xf>
    <xf numFmtId="168" fontId="6" fillId="3" borderId="2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16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vertical="center" wrapText="1"/>
    </xf>
    <xf numFmtId="14" fontId="4" fillId="0" borderId="3" xfId="0" applyNumberFormat="1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18" fillId="0" borderId="6" xfId="0" applyFont="1" applyBorder="1" applyAlignment="1">
      <alignment vertical="center" wrapText="1"/>
    </xf>
    <xf numFmtId="10" fontId="9" fillId="0" borderId="1" xfId="2" applyNumberFormat="1" applyFont="1" applyBorder="1"/>
    <xf numFmtId="0" fontId="3" fillId="2" borderId="0" xfId="0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8" fillId="0" borderId="0" xfId="0" applyFont="1"/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showGridLines="0" tabSelected="1" topLeftCell="A14" zoomScale="125" zoomScaleNormal="100" workbookViewId="0">
      <selection activeCell="D15" sqref="D15"/>
    </sheetView>
  </sheetViews>
  <sheetFormatPr baseColWidth="10" defaultColWidth="8.85546875" defaultRowHeight="16.5" x14ac:dyDescent="0.25"/>
  <cols>
    <col min="1" max="1" width="35.42578125" style="14" customWidth="1"/>
    <col min="2" max="2" width="13.28515625" style="14" customWidth="1"/>
    <col min="3" max="3" width="12.85546875" style="14" customWidth="1"/>
    <col min="4" max="4" width="15.85546875" style="14" bestFit="1" customWidth="1"/>
    <col min="5" max="5" width="59.85546875" style="14" customWidth="1"/>
    <col min="6" max="6" width="13.85546875" style="14" customWidth="1"/>
    <col min="7" max="7" width="15.42578125" style="14" customWidth="1"/>
    <col min="8" max="8" width="14.42578125" style="14" customWidth="1"/>
    <col min="9" max="16384" width="8.85546875" style="14"/>
  </cols>
  <sheetData>
    <row r="1" spans="1:5" ht="13.7" customHeight="1" x14ac:dyDescent="0.25">
      <c r="A1" s="33" t="s">
        <v>53</v>
      </c>
      <c r="B1" s="33"/>
      <c r="C1" s="33"/>
      <c r="D1" s="33"/>
      <c r="E1" s="33"/>
    </row>
    <row r="2" spans="1:5" ht="30" customHeight="1" x14ac:dyDescent="0.25">
      <c r="A2" s="33"/>
      <c r="B2" s="33"/>
      <c r="C2" s="33"/>
      <c r="D2" s="33"/>
      <c r="E2" s="33"/>
    </row>
    <row r="3" spans="1:5" ht="22.7" customHeight="1" x14ac:dyDescent="0.25">
      <c r="A3" s="34" t="s">
        <v>43</v>
      </c>
      <c r="B3" s="34"/>
      <c r="C3" s="34"/>
      <c r="D3" s="34"/>
      <c r="E3" s="34"/>
    </row>
    <row r="5" spans="1:5" x14ac:dyDescent="0.25">
      <c r="A5" s="15" t="s">
        <v>0</v>
      </c>
      <c r="B5" s="15" t="s">
        <v>1</v>
      </c>
      <c r="C5" s="15" t="s">
        <v>2</v>
      </c>
    </row>
    <row r="6" spans="1:5" x14ac:dyDescent="0.25">
      <c r="A6" s="16" t="s">
        <v>3</v>
      </c>
      <c r="B6" s="17">
        <v>1.46</v>
      </c>
      <c r="C6" s="18" t="s">
        <v>4</v>
      </c>
    </row>
    <row r="7" spans="1:5" x14ac:dyDescent="0.25">
      <c r="A7" s="16" t="s">
        <v>5</v>
      </c>
      <c r="B7" s="19">
        <v>0.59</v>
      </c>
      <c r="C7" s="18" t="s">
        <v>6</v>
      </c>
    </row>
    <row r="8" spans="1:5" x14ac:dyDescent="0.25">
      <c r="A8" s="16" t="s">
        <v>7</v>
      </c>
      <c r="B8" s="17">
        <v>1.43</v>
      </c>
      <c r="C8" s="18" t="s">
        <v>4</v>
      </c>
    </row>
    <row r="9" spans="1:5" x14ac:dyDescent="0.25">
      <c r="A9" s="16" t="s">
        <v>36</v>
      </c>
      <c r="B9" s="20">
        <f>750381000/2</f>
        <v>375190500</v>
      </c>
      <c r="C9" s="18" t="s">
        <v>4</v>
      </c>
    </row>
    <row r="10" spans="1:5" x14ac:dyDescent="0.25">
      <c r="A10" s="16" t="s">
        <v>8</v>
      </c>
      <c r="B10" s="21">
        <v>0.04</v>
      </c>
      <c r="C10" s="18" t="s">
        <v>4</v>
      </c>
    </row>
    <row r="11" spans="1:5" x14ac:dyDescent="0.25">
      <c r="A11" s="16" t="s">
        <v>9</v>
      </c>
      <c r="B11" s="21">
        <v>0.02</v>
      </c>
      <c r="C11" s="18" t="s">
        <v>4</v>
      </c>
    </row>
    <row r="12" spans="1:5" ht="17.25" thickBot="1" x14ac:dyDescent="0.3"/>
    <row r="13" spans="1:5" ht="45" customHeight="1" thickBot="1" x14ac:dyDescent="0.3">
      <c r="A13" s="25" t="s">
        <v>48</v>
      </c>
      <c r="B13" s="26" t="s">
        <v>47</v>
      </c>
      <c r="C13" s="26" t="s">
        <v>37</v>
      </c>
      <c r="D13" s="26" t="s">
        <v>39</v>
      </c>
      <c r="E13" s="24" t="s">
        <v>41</v>
      </c>
    </row>
    <row r="14" spans="1:5" ht="66.95" customHeight="1" thickBot="1" x14ac:dyDescent="0.3">
      <c r="A14" s="27" t="s">
        <v>50</v>
      </c>
      <c r="B14" s="28">
        <v>45786</v>
      </c>
      <c r="C14" s="28">
        <v>46094</v>
      </c>
      <c r="D14" s="30" t="s">
        <v>42</v>
      </c>
      <c r="E14" s="31" t="s">
        <v>56</v>
      </c>
    </row>
    <row r="15" spans="1:5" ht="45" customHeight="1" thickBot="1" x14ac:dyDescent="0.3">
      <c r="A15" s="27" t="s">
        <v>61</v>
      </c>
      <c r="B15" s="28">
        <v>45772</v>
      </c>
      <c r="C15" s="28">
        <v>46099</v>
      </c>
      <c r="D15" s="30" t="s">
        <v>38</v>
      </c>
      <c r="E15" s="31" t="s">
        <v>54</v>
      </c>
    </row>
    <row r="16" spans="1:5" ht="42.95" customHeight="1" thickBot="1" x14ac:dyDescent="0.3">
      <c r="A16" s="27" t="s">
        <v>52</v>
      </c>
      <c r="B16" s="28">
        <v>45769</v>
      </c>
      <c r="C16" s="28">
        <v>46119</v>
      </c>
      <c r="D16" s="30" t="s">
        <v>38</v>
      </c>
      <c r="E16" s="31" t="s">
        <v>55</v>
      </c>
    </row>
    <row r="17" spans="1:5" ht="29.25" customHeight="1" thickBot="1" x14ac:dyDescent="0.3">
      <c r="A17" s="29" t="s">
        <v>60</v>
      </c>
      <c r="B17" s="28">
        <v>46080</v>
      </c>
      <c r="C17" s="28">
        <v>46108</v>
      </c>
      <c r="D17" s="30" t="s">
        <v>38</v>
      </c>
      <c r="E17" s="31" t="s">
        <v>59</v>
      </c>
    </row>
    <row r="19" spans="1:5" x14ac:dyDescent="0.25">
      <c r="A19" s="14" t="s">
        <v>44</v>
      </c>
    </row>
    <row r="20" spans="1:5" ht="14.45" customHeight="1" x14ac:dyDescent="0.25">
      <c r="A20" s="35" t="s">
        <v>45</v>
      </c>
      <c r="B20" s="35"/>
      <c r="C20" s="35"/>
      <c r="D20" s="35"/>
      <c r="E20" s="35"/>
    </row>
    <row r="21" spans="1:5" x14ac:dyDescent="0.25">
      <c r="A21" s="35"/>
      <c r="B21" s="35"/>
      <c r="C21" s="35"/>
      <c r="D21" s="35"/>
      <c r="E21" s="35"/>
    </row>
    <row r="22" spans="1:5" x14ac:dyDescent="0.25">
      <c r="A22" s="35"/>
      <c r="B22" s="35"/>
      <c r="C22" s="35"/>
      <c r="D22" s="35"/>
      <c r="E22" s="35"/>
    </row>
    <row r="23" spans="1:5" ht="19.350000000000001" customHeight="1" x14ac:dyDescent="0.25">
      <c r="A23" s="35"/>
      <c r="B23" s="35"/>
      <c r="C23" s="35"/>
      <c r="D23" s="35"/>
      <c r="E23" s="35"/>
    </row>
    <row r="25" spans="1:5" x14ac:dyDescent="0.25">
      <c r="A25" s="14" t="s">
        <v>46</v>
      </c>
    </row>
    <row r="27" spans="1:5" ht="33" customHeight="1" x14ac:dyDescent="0.25">
      <c r="A27" s="22"/>
    </row>
    <row r="28" spans="1:5" ht="19.350000000000001" customHeight="1" x14ac:dyDescent="0.25">
      <c r="A28" s="23" t="s">
        <v>49</v>
      </c>
    </row>
  </sheetData>
  <mergeCells count="3">
    <mergeCell ref="A1:E2"/>
    <mergeCell ref="A3:E3"/>
    <mergeCell ref="A20:E23"/>
  </mergeCells>
  <pageMargins left="0.75" right="0.75" top="1" bottom="1" header="0.5" footer="0.5"/>
  <pageSetup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59999389629810485"/>
  </sheetPr>
  <dimension ref="A1:U107"/>
  <sheetViews>
    <sheetView zoomScale="150" zoomScaleNormal="85" workbookViewId="0">
      <pane ySplit="3" topLeftCell="A5" activePane="bottomLeft" state="frozen"/>
      <selection pane="bottomLeft" activeCell="A9" sqref="A9"/>
    </sheetView>
  </sheetViews>
  <sheetFormatPr baseColWidth="10" defaultColWidth="8.85546875" defaultRowHeight="13.5" x14ac:dyDescent="0.25"/>
  <cols>
    <col min="1" max="1" width="34.85546875" style="3" customWidth="1"/>
    <col min="2" max="2" width="15" style="3" customWidth="1"/>
    <col min="3" max="3" width="14.85546875" style="3" customWidth="1"/>
    <col min="4" max="4" width="16.42578125" style="3" bestFit="1" customWidth="1"/>
    <col min="5" max="5" width="16.7109375" style="3" bestFit="1" customWidth="1"/>
    <col min="6" max="6" width="15.85546875" style="3" bestFit="1" customWidth="1"/>
    <col min="7" max="7" width="13.85546875" style="3" customWidth="1"/>
    <col min="8" max="8" width="15.42578125" style="3" bestFit="1" customWidth="1"/>
    <col min="9" max="9" width="15.85546875" style="3" customWidth="1"/>
    <col min="10" max="10" width="8.42578125" style="3" customWidth="1"/>
    <col min="11" max="11" width="14.28515625" style="3" customWidth="1"/>
    <col min="12" max="12" width="10.85546875" style="3" customWidth="1"/>
    <col min="13" max="13" width="14.28515625" style="3" customWidth="1"/>
    <col min="14" max="14" width="12.140625" style="3" customWidth="1"/>
    <col min="15" max="15" width="11.85546875" style="3" customWidth="1"/>
    <col min="16" max="16" width="10.28515625" style="3" customWidth="1"/>
    <col min="17" max="17" width="14.140625" style="3" customWidth="1"/>
    <col min="18" max="18" width="8.140625" style="3" customWidth="1"/>
    <col min="19" max="19" width="11.140625" style="3" customWidth="1"/>
    <col min="20" max="20" width="9.85546875" style="3" bestFit="1" customWidth="1"/>
    <col min="21" max="21" width="13.28515625" style="3" customWidth="1"/>
    <col min="22" max="16384" width="8.85546875" style="3"/>
  </cols>
  <sheetData>
    <row r="1" spans="1:21" x14ac:dyDescent="0.25">
      <c r="A1" s="36" t="s">
        <v>10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</row>
    <row r="3" spans="1:21" s="2" customFormat="1" ht="40.5" x14ac:dyDescent="0.25">
      <c r="A3" s="1" t="s">
        <v>11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" t="s">
        <v>19</v>
      </c>
      <c r="J3" s="1" t="s">
        <v>3</v>
      </c>
      <c r="K3" s="1" t="s">
        <v>20</v>
      </c>
      <c r="L3" s="1" t="s">
        <v>21</v>
      </c>
      <c r="M3" s="1" t="s">
        <v>22</v>
      </c>
      <c r="N3" s="1" t="s">
        <v>23</v>
      </c>
      <c r="O3" s="1" t="s">
        <v>31</v>
      </c>
      <c r="P3" s="1" t="s">
        <v>3</v>
      </c>
      <c r="Q3" s="1" t="s">
        <v>32</v>
      </c>
      <c r="R3" s="1" t="s">
        <v>33</v>
      </c>
      <c r="S3" s="1" t="s">
        <v>34</v>
      </c>
      <c r="T3" s="1" t="s">
        <v>35</v>
      </c>
      <c r="U3" s="1" t="s">
        <v>24</v>
      </c>
    </row>
    <row r="4" spans="1:21" hidden="1" x14ac:dyDescent="0.25">
      <c r="A4" s="3" t="s">
        <v>30</v>
      </c>
      <c r="B4" s="4">
        <v>4338953069</v>
      </c>
      <c r="C4" s="4">
        <v>1943561993</v>
      </c>
      <c r="D4" s="4">
        <v>4675655200</v>
      </c>
      <c r="E4" s="4">
        <v>1943561993</v>
      </c>
      <c r="F4" s="4">
        <v>2371493207</v>
      </c>
      <c r="G4" s="4">
        <v>862166711</v>
      </c>
      <c r="H4" s="4">
        <v>162098820</v>
      </c>
      <c r="I4" s="5">
        <f t="shared" ref="I4:I35" si="0">IF(OR(B4="",C4=""),"",B4-C4)</f>
        <v>2395391076</v>
      </c>
      <c r="J4" s="6">
        <f t="shared" ref="J4:J35" si="1">IF(OR(B4="",C4="",C4=0),"",B4/C4)</f>
        <v>2.2324747472050408</v>
      </c>
      <c r="K4" s="13">
        <f t="shared" ref="K4:K35" si="2">IF(OR(D4="",E4="",D4=0),"",E4/D4)</f>
        <v>0.41567692865804134</v>
      </c>
      <c r="L4" s="6">
        <f t="shared" ref="L4:L35" si="3">IF(OR(G4="",H4=""),"",IF(H4=0,IF(G4&gt;0,999999,0),G4/H4))</f>
        <v>5.3187722834749813</v>
      </c>
      <c r="M4" s="13">
        <f t="shared" ref="M4:M35" si="4">IF(OR(G4="",F4="",F4=0),"",G4/F4)</f>
        <v>0.36355436669821334</v>
      </c>
      <c r="N4" s="13">
        <f t="shared" ref="N4:N35" si="5">IF(OR(G4="",D4="",D4=0),"",G4/D4)</f>
        <v>0.18439484395684266</v>
      </c>
      <c r="O4" s="8" t="str">
        <f>IF(I4="","",IF(I4&gt;='Verificación Financiera'!$B$9,"CUMPLE","NO CUMPLE"))</f>
        <v>CUMPLE</v>
      </c>
      <c r="P4" s="8" t="str">
        <f>IF(J4="","",IF(J4&gt;='Verificación Financiera'!$B$6,"CUMPLE","NO CUMPLE"))</f>
        <v>CUMPLE</v>
      </c>
      <c r="Q4" s="8" t="str">
        <f>IF(K4="","",IF(K4&lt;='Verificación Financiera'!$B$7,"CUMPLE","NO CUMPLE"))</f>
        <v>CUMPLE</v>
      </c>
      <c r="R4" s="8" t="str">
        <f>IF(L4="","",IF(L4&gt;='Verificación Financiera'!$B$8,"CUMPLE","NO CUMPLE"))</f>
        <v>CUMPLE</v>
      </c>
      <c r="S4" s="8" t="str">
        <f>IF(M4="","",IF(M4&gt;='Verificación Financiera'!$B$10,"CUMPLE","NO CUMPLE"))</f>
        <v>CUMPLE</v>
      </c>
      <c r="T4" s="8" t="str">
        <f>IF(N4="","",IF(N4&gt;='Verificación Financiera'!$B$11,"CUMPLE","NO CUMPLE"))</f>
        <v>CUMPLE</v>
      </c>
      <c r="U4" s="8" t="str">
        <f t="shared" ref="U4:U35" si="6">IF(COUNTA(A4:H4)=0,"",IF(AND(O4="CUMPLE",P4="CUMPLE",Q4="CUMPLE",R4="CUMPLE",S4="CUMPLE",T4="CUMPLE"),"HABILITADO","NO HABILITADO"))</f>
        <v>HABILITADO</v>
      </c>
    </row>
    <row r="5" spans="1:21" x14ac:dyDescent="0.25">
      <c r="A5" s="11" t="s">
        <v>50</v>
      </c>
      <c r="B5" s="4">
        <v>9336680104</v>
      </c>
      <c r="C5" s="4">
        <v>7085176570</v>
      </c>
      <c r="D5" s="4">
        <v>24979281396</v>
      </c>
      <c r="E5" s="4">
        <v>13227930156</v>
      </c>
      <c r="F5" s="4">
        <v>11751351240</v>
      </c>
      <c r="G5" s="4">
        <v>5310825761</v>
      </c>
      <c r="H5" s="4">
        <v>1081244812</v>
      </c>
      <c r="I5" s="5">
        <f>+B5-C5</f>
        <v>2251503534</v>
      </c>
      <c r="J5" s="6">
        <f>IF(OR(B5="",C5="",C5=0),"",B5/C5)</f>
        <v>1.3177766300889802</v>
      </c>
      <c r="K5" s="13">
        <f t="shared" si="2"/>
        <v>0.52955607274267802</v>
      </c>
      <c r="L5" s="6">
        <f t="shared" si="3"/>
        <v>4.9117699359652516</v>
      </c>
      <c r="M5" s="13">
        <f t="shared" si="4"/>
        <v>0.45193319921565039</v>
      </c>
      <c r="N5" s="13">
        <f t="shared" si="5"/>
        <v>0.21260922909697622</v>
      </c>
      <c r="O5" s="8" t="str">
        <f>IF(I5="","",IF(I5&gt;='Verificación Financiera'!$B$9,"CUMPLE","NO CUMPLE"))</f>
        <v>CUMPLE</v>
      </c>
      <c r="P5" s="8" t="str">
        <f>IF(J5="","",IF(J5&gt;='Verificación Financiera'!$B$6,"CUMPLE","NO CUMPLE"))</f>
        <v>NO CUMPLE</v>
      </c>
      <c r="Q5" s="8" t="str">
        <f>IF(K5="","",IF(K5&lt;='Verificación Financiera'!$B$7,"CUMPLE","NO CUMPLE"))</f>
        <v>CUMPLE</v>
      </c>
      <c r="R5" s="8" t="str">
        <f>IF(L5="","",IF(L5&gt;='Verificación Financiera'!$B$8,"CUMPLE","NO CUMPLE"))</f>
        <v>CUMPLE</v>
      </c>
      <c r="S5" s="8" t="str">
        <f>IF(M5="","",IF(M5&gt;='Verificación Financiera'!$B$10,"CUMPLE","NO CUMPLE"))</f>
        <v>CUMPLE</v>
      </c>
      <c r="T5" s="8" t="str">
        <f>IF(N5="","",IF(N5&gt;='Verificación Financiera'!$B$11,"CUMPLE","NO CUMPLE"))</f>
        <v>CUMPLE</v>
      </c>
      <c r="U5" s="8" t="str">
        <f t="shared" si="6"/>
        <v>NO HABILITADO</v>
      </c>
    </row>
    <row r="6" spans="1:21" x14ac:dyDescent="0.25">
      <c r="A6" s="11" t="s">
        <v>51</v>
      </c>
      <c r="B6" s="4">
        <v>12226627737</v>
      </c>
      <c r="C6" s="4">
        <v>3434758249</v>
      </c>
      <c r="D6" s="4">
        <v>20701815190</v>
      </c>
      <c r="E6" s="4">
        <v>7298937356</v>
      </c>
      <c r="F6" s="4">
        <v>13402877834</v>
      </c>
      <c r="G6" s="4">
        <v>2715228847</v>
      </c>
      <c r="H6" s="9">
        <v>122759308</v>
      </c>
      <c r="I6" s="5">
        <f t="shared" ref="I6:I10" si="7">+B6-C6</f>
        <v>8791869488</v>
      </c>
      <c r="J6" s="6">
        <f t="shared" ref="J6:J9" si="8">IF(OR(B6="",C6="",C6=0),"",B6/C6)</f>
        <v>3.5596763587538298</v>
      </c>
      <c r="K6" s="13">
        <f t="shared" ref="K6:K9" si="9">IF(OR(D6="",E6="",D6=0),"",E6/D6)</f>
        <v>0.35257475197275201</v>
      </c>
      <c r="L6" s="6">
        <f t="shared" ref="L6:L8" si="10">IF(OR(G6="",H6=""),"",IF(H6=0,IF(G6&gt;0,999999,0),G6/H6))</f>
        <v>22.118313399094756</v>
      </c>
      <c r="M6" s="13">
        <f t="shared" ref="M6:M9" si="11">IF(OR(G6="",F6="",F6=0),"",G6/F6)</f>
        <v>0.20258551041270351</v>
      </c>
      <c r="N6" s="13">
        <f t="shared" ref="N6:N9" si="12">IF(OR(G6="",D6="",D6=0),"",G6/D6)</f>
        <v>0.1311589743256712</v>
      </c>
      <c r="O6" s="8" t="str">
        <f>IF(I6="","",IF(I6&gt;='Verificación Financiera'!$B$9,"CUMPLE","NO CUMPLE"))</f>
        <v>CUMPLE</v>
      </c>
      <c r="P6" s="8" t="str">
        <f>IF(J6="","",IF(J6&gt;='Verificación Financiera'!$B$6,"CUMPLE","NO CUMPLE"))</f>
        <v>CUMPLE</v>
      </c>
      <c r="Q6" s="8" t="str">
        <f>IF(K6="","",IF(K6&lt;='Verificación Financiera'!$B$7,"CUMPLE","NO CUMPLE"))</f>
        <v>CUMPLE</v>
      </c>
      <c r="R6" s="8" t="str">
        <f>IF(L6="","",IF(L6&gt;='Verificación Financiera'!$B$8,"CUMPLE","NO CUMPLE"))</f>
        <v>CUMPLE</v>
      </c>
      <c r="S6" s="8" t="str">
        <f>IF(M6="","",IF(M6&gt;='Verificación Financiera'!$B$10,"CUMPLE","NO CUMPLE"))</f>
        <v>CUMPLE</v>
      </c>
      <c r="T6" s="8" t="str">
        <f>IF(N6="","",IF(N6&gt;='Verificación Financiera'!$B$11,"CUMPLE","NO CUMPLE"))</f>
        <v>CUMPLE</v>
      </c>
      <c r="U6" s="8" t="s">
        <v>40</v>
      </c>
    </row>
    <row r="7" spans="1:21" x14ac:dyDescent="0.25">
      <c r="A7" s="11" t="s">
        <v>52</v>
      </c>
      <c r="B7" s="4">
        <v>28146430797</v>
      </c>
      <c r="C7" s="4">
        <v>6915492191</v>
      </c>
      <c r="D7" s="4">
        <v>34419239414</v>
      </c>
      <c r="E7" s="4">
        <v>18695841512</v>
      </c>
      <c r="F7" s="4">
        <v>15723397902</v>
      </c>
      <c r="G7" s="4">
        <v>5649029902</v>
      </c>
      <c r="H7" s="4">
        <v>98755325</v>
      </c>
      <c r="I7" s="5">
        <f t="shared" si="7"/>
        <v>21230938606</v>
      </c>
      <c r="J7" s="6">
        <f t="shared" si="8"/>
        <v>4.0700545990971531</v>
      </c>
      <c r="K7" s="13">
        <f t="shared" si="9"/>
        <v>0.54317997231500359</v>
      </c>
      <c r="L7" s="6">
        <f t="shared" si="10"/>
        <v>57.202281517477665</v>
      </c>
      <c r="M7" s="13">
        <f t="shared" si="11"/>
        <v>0.3592753892771135</v>
      </c>
      <c r="N7" s="13">
        <f t="shared" si="12"/>
        <v>0.16412419327610886</v>
      </c>
      <c r="O7" s="8" t="str">
        <f>IF(I7="","",IF(I7&gt;='Verificación Financiera'!$B$9,"CUMPLE","NO CUMPLE"))</f>
        <v>CUMPLE</v>
      </c>
      <c r="P7" s="8" t="str">
        <f>IF(J7="","",IF(J7&gt;='Verificación Financiera'!$B$6,"CUMPLE","NO CUMPLE"))</f>
        <v>CUMPLE</v>
      </c>
      <c r="Q7" s="8" t="str">
        <f>IF(K7="","",IF(K7&lt;='Verificación Financiera'!$B$7,"CUMPLE","NO CUMPLE"))</f>
        <v>CUMPLE</v>
      </c>
      <c r="R7" s="8" t="str">
        <f>IF(L7="","",IF(L7&gt;='Verificación Financiera'!$B$8,"CUMPLE","NO CUMPLE"))</f>
        <v>CUMPLE</v>
      </c>
      <c r="S7" s="8" t="str">
        <f>IF(M7="","",IF(M7&gt;='Verificación Financiera'!$B$10,"CUMPLE","NO CUMPLE"))</f>
        <v>CUMPLE</v>
      </c>
      <c r="T7" s="8" t="str">
        <f>IF(N7="","",IF(N7&gt;='Verificación Financiera'!$B$11,"CUMPLE","NO CUMPLE"))</f>
        <v>CUMPLE</v>
      </c>
      <c r="U7" s="8" t="s">
        <v>40</v>
      </c>
    </row>
    <row r="8" spans="1:21" x14ac:dyDescent="0.25">
      <c r="A8" s="11" t="s">
        <v>57</v>
      </c>
      <c r="B8" s="4">
        <v>24275350384</v>
      </c>
      <c r="C8" s="4">
        <v>11343184387</v>
      </c>
      <c r="D8" s="4">
        <v>43967542385</v>
      </c>
      <c r="E8" s="4">
        <v>29630117354</v>
      </c>
      <c r="F8" s="4">
        <v>14337425031</v>
      </c>
      <c r="G8" s="4">
        <v>9844799112</v>
      </c>
      <c r="H8" s="9">
        <v>3067176473</v>
      </c>
      <c r="I8" s="5">
        <f t="shared" si="7"/>
        <v>12932165997</v>
      </c>
      <c r="J8" s="6">
        <f t="shared" si="8"/>
        <v>2.14008249851083</v>
      </c>
      <c r="K8" s="13">
        <f t="shared" si="9"/>
        <v>0.67390888247846736</v>
      </c>
      <c r="L8" s="6">
        <f t="shared" si="10"/>
        <v>3.2097269911472748</v>
      </c>
      <c r="M8" s="13">
        <f t="shared" si="11"/>
        <v>0.6866504334435114</v>
      </c>
      <c r="N8" s="13">
        <f t="shared" si="12"/>
        <v>0.22391060718823935</v>
      </c>
      <c r="O8" s="8" t="str">
        <f>IF(I8="","",IF(I8&gt;='Verificación Financiera'!$B$9,"CUMPLE","NO CUMPLE"))</f>
        <v>CUMPLE</v>
      </c>
      <c r="P8" s="8" t="str">
        <f>IF(J8="","",IF(J8&gt;='Verificación Financiera'!$B$6,"CUMPLE","NO CUMPLE"))</f>
        <v>CUMPLE</v>
      </c>
      <c r="Q8" s="8" t="str">
        <f>IF(K8="","",IF(K8&lt;='Verificación Financiera'!$B$7,"CUMPLE","NO CUMPLE"))</f>
        <v>NO CUMPLE</v>
      </c>
      <c r="R8" s="8" t="str">
        <f>IF(L8="","",IF(L8&gt;='Verificación Financiera'!$B$8,"CUMPLE","NO CUMPLE"))</f>
        <v>CUMPLE</v>
      </c>
      <c r="S8" s="8" t="str">
        <f>IF(M8="","",IF(M8&gt;='Verificación Financiera'!$B$10,"CUMPLE","NO CUMPLE"))</f>
        <v>CUMPLE</v>
      </c>
      <c r="T8" s="8" t="str">
        <f>IF(N8="","",IF(N8&gt;='Verificación Financiera'!$B$11,"CUMPLE","NO CUMPLE"))</f>
        <v>CUMPLE</v>
      </c>
      <c r="U8" s="8" t="str">
        <f t="shared" ref="U8" si="13">IF(COUNTA(A8:H8)=0,"",IF(AND(O8="CUMPLE",P8="CUMPLE",Q8="CUMPLE",R8="CUMPLE",S8="CUMPLE",T8="CUMPLE"),"HABILITADO","NO HABILITADO"))</f>
        <v>NO HABILITADO</v>
      </c>
    </row>
    <row r="9" spans="1:21" x14ac:dyDescent="0.25">
      <c r="A9" s="11" t="s">
        <v>58</v>
      </c>
      <c r="B9" s="4">
        <v>992574215</v>
      </c>
      <c r="C9" s="4">
        <v>404643673</v>
      </c>
      <c r="D9" s="4">
        <v>2233494663</v>
      </c>
      <c r="E9" s="4">
        <v>404643673</v>
      </c>
      <c r="F9" s="4">
        <v>1828850990</v>
      </c>
      <c r="G9" s="4">
        <v>123031616</v>
      </c>
      <c r="H9" s="9">
        <v>0</v>
      </c>
      <c r="I9" s="5">
        <f t="shared" si="7"/>
        <v>587930542</v>
      </c>
      <c r="J9" s="6">
        <f t="shared" si="8"/>
        <v>2.4529586923752542</v>
      </c>
      <c r="K9" s="13">
        <f t="shared" si="9"/>
        <v>0.1811706469253381</v>
      </c>
      <c r="L9" s="6"/>
      <c r="M9" s="13">
        <f t="shared" si="11"/>
        <v>6.7272630013449047E-2</v>
      </c>
      <c r="N9" s="13">
        <f t="shared" si="12"/>
        <v>5.5084804113543565E-2</v>
      </c>
      <c r="O9" s="8" t="str">
        <f>IF(I9="","",IF(I9&gt;='Verificación Financiera'!$B$9,"CUMPLE","NO CUMPLE"))</f>
        <v>CUMPLE</v>
      </c>
      <c r="P9" s="8" t="str">
        <f>IF(J9="","",IF(J9&gt;='Verificación Financiera'!$B$6,"CUMPLE","NO CUMPLE"))</f>
        <v>CUMPLE</v>
      </c>
      <c r="Q9" s="8" t="str">
        <f>IF(K9="","",IF(K9&lt;='Verificación Financiera'!$B$7,"CUMPLE","NO CUMPLE"))</f>
        <v>CUMPLE</v>
      </c>
      <c r="R9" s="8" t="str">
        <f>IF(L9="","",IF(L9&gt;='Verificación Financiera'!$B$8,"CUMPLE","NO CUMPLE"))</f>
        <v/>
      </c>
      <c r="S9" s="8" t="str">
        <f>IF(M9="","",IF(M9&gt;='Verificación Financiera'!$B$10,"CUMPLE","NO CUMPLE"))</f>
        <v>CUMPLE</v>
      </c>
      <c r="T9" s="8" t="str">
        <f>IF(N9="","",IF(N9&gt;='Verificación Financiera'!$B$11,"CUMPLE","NO CUMPLE"))</f>
        <v>CUMPLE</v>
      </c>
      <c r="U9" s="8" t="str">
        <f t="shared" ref="U9" si="14">IF(COUNTA(A9:H9)=0,"",IF(AND(O9="CUMPLE",P9="CUMPLE",Q9="CUMPLE",R9="CUMPLE",S9="CUMPLE",T9="CUMPLE"),"HABILITADO","NO HABILITADO"))</f>
        <v>NO HABILITADO</v>
      </c>
    </row>
    <row r="10" spans="1:21" x14ac:dyDescent="0.25">
      <c r="A10" s="11" t="s">
        <v>60</v>
      </c>
      <c r="B10" s="4">
        <f>+B8*15%+B9*85%</f>
        <v>4484990640.3500004</v>
      </c>
      <c r="C10" s="4">
        <f t="shared" ref="C10:H10" si="15">+C8*15%+C9*85%</f>
        <v>2045424780.0999999</v>
      </c>
      <c r="D10" s="4">
        <f t="shared" si="15"/>
        <v>8493601821.3000002</v>
      </c>
      <c r="E10" s="4">
        <f t="shared" si="15"/>
        <v>4788464725.1499996</v>
      </c>
      <c r="F10" s="4">
        <f t="shared" si="15"/>
        <v>3705137096.1500001</v>
      </c>
      <c r="G10" s="4">
        <f t="shared" si="15"/>
        <v>1581296740.3999999</v>
      </c>
      <c r="H10" s="9">
        <f t="shared" si="15"/>
        <v>460076470.94999999</v>
      </c>
      <c r="I10" s="5">
        <f t="shared" si="7"/>
        <v>2439565860.2500005</v>
      </c>
      <c r="J10" s="6">
        <f t="shared" si="1"/>
        <v>2.1926939988136502</v>
      </c>
      <c r="K10" s="13">
        <f t="shared" si="2"/>
        <v>0.563773158419274</v>
      </c>
      <c r="L10" s="6">
        <f t="shared" si="3"/>
        <v>3.4370302335496992</v>
      </c>
      <c r="M10" s="13">
        <f t="shared" si="4"/>
        <v>0.42678494732168532</v>
      </c>
      <c r="N10" s="13">
        <f t="shared" si="5"/>
        <v>0.18617504960433526</v>
      </c>
      <c r="O10" s="8" t="str">
        <f>IF(I10="","",IF(I10&gt;='Verificación Financiera'!$B$9,"CUMPLE","NO CUMPLE"))</f>
        <v>CUMPLE</v>
      </c>
      <c r="P10" s="8" t="str">
        <f>IF(J10="","",IF(J10&gt;='Verificación Financiera'!$B$6,"CUMPLE","NO CUMPLE"))</f>
        <v>CUMPLE</v>
      </c>
      <c r="Q10" s="8" t="str">
        <f>IF(K10="","",IF(K10&lt;='Verificación Financiera'!$B$7,"CUMPLE","NO CUMPLE"))</f>
        <v>CUMPLE</v>
      </c>
      <c r="R10" s="8" t="str">
        <f>IF(L10="","",IF(L10&gt;='Verificación Financiera'!$B$8,"CUMPLE","NO CUMPLE"))</f>
        <v>CUMPLE</v>
      </c>
      <c r="S10" s="8" t="str">
        <f>IF(M10="","",IF(M10&gt;='Verificación Financiera'!$B$10,"CUMPLE","NO CUMPLE"))</f>
        <v>CUMPLE</v>
      </c>
      <c r="T10" s="8" t="str">
        <f>IF(N10="","",IF(N10&gt;='Verificación Financiera'!$B$11,"CUMPLE","NO CUMPLE"))</f>
        <v>CUMPLE</v>
      </c>
      <c r="U10" s="8" t="str">
        <f t="shared" si="6"/>
        <v>HABILITADO</v>
      </c>
    </row>
    <row r="11" spans="1:21" x14ac:dyDescent="0.25">
      <c r="A11" s="11"/>
      <c r="B11" s="10"/>
      <c r="C11" s="10"/>
      <c r="D11" s="10"/>
      <c r="E11" s="10"/>
      <c r="F11" s="10"/>
      <c r="G11" s="10"/>
      <c r="H11" s="10"/>
      <c r="I11" s="5" t="str">
        <f t="shared" si="0"/>
        <v/>
      </c>
      <c r="J11" s="6" t="str">
        <f t="shared" si="1"/>
        <v/>
      </c>
      <c r="K11" s="7" t="str">
        <f t="shared" si="2"/>
        <v/>
      </c>
      <c r="L11" s="6" t="str">
        <f t="shared" si="3"/>
        <v/>
      </c>
      <c r="M11" s="7" t="str">
        <f t="shared" si="4"/>
        <v/>
      </c>
      <c r="N11" s="7" t="str">
        <f t="shared" si="5"/>
        <v/>
      </c>
      <c r="O11" s="8" t="str">
        <f>IF(I11="","",IF(I11&gt;='Verificación Financiera'!$B$9,"CUMPLE","NO CUMPLE"))</f>
        <v/>
      </c>
      <c r="P11" s="8" t="str">
        <f>IF(J11="","",IF(J11&gt;='Verificación Financiera'!$B$6,"CUMPLE","NO CUMPLE"))</f>
        <v/>
      </c>
      <c r="Q11" s="8" t="str">
        <f>IF(K11="","",IF(K11&lt;='Verificación Financiera'!$B$7,"CUMPLE","NO CUMPLE"))</f>
        <v/>
      </c>
      <c r="R11" s="8" t="str">
        <f>IF(L11="","",IF(L11&gt;='Verificación Financiera'!$B$8,"CUMPLE","NO CUMPLE"))</f>
        <v/>
      </c>
      <c r="S11" s="8" t="str">
        <f>IF(M11="","",IF(M11&gt;='Verificación Financiera'!$B$10,"CUMPLE","NO CUMPLE"))</f>
        <v/>
      </c>
      <c r="T11" s="8" t="str">
        <f>IF(N11="","",IF(N11&gt;='Verificación Financiera'!$B$11,"CUMPLE","NO CUMPLE"))</f>
        <v/>
      </c>
      <c r="U11" s="8" t="str">
        <f t="shared" si="6"/>
        <v/>
      </c>
    </row>
    <row r="12" spans="1:21" x14ac:dyDescent="0.25">
      <c r="A12" s="11"/>
      <c r="B12" s="10"/>
      <c r="C12" s="10"/>
      <c r="D12" s="10"/>
      <c r="E12" s="10"/>
      <c r="F12" s="10"/>
      <c r="G12" s="10"/>
      <c r="H12" s="10"/>
      <c r="I12" s="5" t="str">
        <f t="shared" si="0"/>
        <v/>
      </c>
      <c r="J12" s="6" t="str">
        <f t="shared" si="1"/>
        <v/>
      </c>
      <c r="K12" s="7" t="str">
        <f t="shared" si="2"/>
        <v/>
      </c>
      <c r="L12" s="6" t="str">
        <f t="shared" si="3"/>
        <v/>
      </c>
      <c r="M12" s="7" t="str">
        <f t="shared" si="4"/>
        <v/>
      </c>
      <c r="N12" s="7" t="str">
        <f t="shared" si="5"/>
        <v/>
      </c>
      <c r="O12" s="8" t="str">
        <f>IF(I12="","",IF(I12&gt;='Verificación Financiera'!$B$9,"CUMPLE","NO CUMPLE"))</f>
        <v/>
      </c>
      <c r="P12" s="8" t="str">
        <f>IF(J12="","",IF(J12&gt;='Verificación Financiera'!$B$6,"CUMPLE","NO CUMPLE"))</f>
        <v/>
      </c>
      <c r="Q12" s="8" t="str">
        <f>IF(K12="","",IF(K12&lt;='Verificación Financiera'!$B$7,"CUMPLE","NO CUMPLE"))</f>
        <v/>
      </c>
      <c r="R12" s="8" t="str">
        <f>IF(L12="","",IF(L12&gt;='Verificación Financiera'!$B$8,"CUMPLE","NO CUMPLE"))</f>
        <v/>
      </c>
      <c r="S12" s="8" t="str">
        <f>IF(M12="","",IF(M12&gt;='Verificación Financiera'!$B$10,"CUMPLE","NO CUMPLE"))</f>
        <v/>
      </c>
      <c r="T12" s="8" t="str">
        <f>IF(N12="","",IF(N12&gt;='Verificación Financiera'!$B$11,"CUMPLE","NO CUMPLE"))</f>
        <v/>
      </c>
      <c r="U12" s="8" t="str">
        <f t="shared" si="6"/>
        <v/>
      </c>
    </row>
    <row r="13" spans="1:21" x14ac:dyDescent="0.25">
      <c r="A13" s="11"/>
      <c r="B13" s="10"/>
      <c r="C13" s="10"/>
      <c r="D13" s="10"/>
      <c r="E13" s="10"/>
      <c r="F13" s="10"/>
      <c r="G13" s="10"/>
      <c r="H13" s="10"/>
      <c r="I13" s="32"/>
      <c r="J13" s="6" t="str">
        <f t="shared" si="1"/>
        <v/>
      </c>
      <c r="K13" s="7" t="str">
        <f t="shared" si="2"/>
        <v/>
      </c>
      <c r="L13" s="6" t="str">
        <f t="shared" si="3"/>
        <v/>
      </c>
      <c r="M13" s="7" t="str">
        <f t="shared" si="4"/>
        <v/>
      </c>
      <c r="N13" s="7" t="str">
        <f t="shared" si="5"/>
        <v/>
      </c>
      <c r="O13" s="8" t="str">
        <f>IF(I13="","",IF(I13&gt;='Verificación Financiera'!$B$9,"CUMPLE","NO CUMPLE"))</f>
        <v/>
      </c>
      <c r="P13" s="8" t="str">
        <f>IF(J13="","",IF(J13&gt;='Verificación Financiera'!$B$6,"CUMPLE","NO CUMPLE"))</f>
        <v/>
      </c>
      <c r="Q13" s="8" t="str">
        <f>IF(K13="","",IF(K13&lt;='Verificación Financiera'!$B$7,"CUMPLE","NO CUMPLE"))</f>
        <v/>
      </c>
      <c r="R13" s="8" t="str">
        <f>IF(L13="","",IF(L13&gt;='Verificación Financiera'!$B$8,"CUMPLE","NO CUMPLE"))</f>
        <v/>
      </c>
      <c r="S13" s="8" t="str">
        <f>IF(M13="","",IF(M13&gt;='Verificación Financiera'!$B$10,"CUMPLE","NO CUMPLE"))</f>
        <v/>
      </c>
      <c r="T13" s="8" t="str">
        <f>IF(N13="","",IF(N13&gt;='Verificación Financiera'!$B$11,"CUMPLE","NO CUMPLE"))</f>
        <v/>
      </c>
      <c r="U13" s="8" t="str">
        <f t="shared" si="6"/>
        <v/>
      </c>
    </row>
    <row r="14" spans="1:21" x14ac:dyDescent="0.25">
      <c r="A14" s="11"/>
      <c r="B14" s="10"/>
      <c r="C14" s="10"/>
      <c r="D14" s="10"/>
      <c r="E14" s="10"/>
      <c r="F14" s="10"/>
      <c r="G14" s="10"/>
      <c r="H14" s="10"/>
      <c r="I14" s="5" t="str">
        <f t="shared" si="0"/>
        <v/>
      </c>
      <c r="J14" s="6" t="str">
        <f t="shared" si="1"/>
        <v/>
      </c>
      <c r="K14" s="7" t="str">
        <f t="shared" si="2"/>
        <v/>
      </c>
      <c r="L14" s="6" t="str">
        <f t="shared" si="3"/>
        <v/>
      </c>
      <c r="M14" s="7" t="str">
        <f t="shared" si="4"/>
        <v/>
      </c>
      <c r="N14" s="7" t="str">
        <f t="shared" si="5"/>
        <v/>
      </c>
      <c r="O14" s="8" t="str">
        <f>IF(I14="","",IF(I14&gt;='Verificación Financiera'!$B$9,"CUMPLE","NO CUMPLE"))</f>
        <v/>
      </c>
      <c r="P14" s="8" t="str">
        <f>IF(J14="","",IF(J14&gt;='Verificación Financiera'!$B$6,"CUMPLE","NO CUMPLE"))</f>
        <v/>
      </c>
      <c r="Q14" s="8" t="str">
        <f>IF(K14="","",IF(K14&lt;='Verificación Financiera'!$B$7,"CUMPLE","NO CUMPLE"))</f>
        <v/>
      </c>
      <c r="R14" s="8" t="str">
        <f>IF(L14="","",IF(L14&gt;='Verificación Financiera'!$B$8,"CUMPLE","NO CUMPLE"))</f>
        <v/>
      </c>
      <c r="S14" s="8" t="str">
        <f>IF(M14="","",IF(M14&gt;='Verificación Financiera'!$B$10,"CUMPLE","NO CUMPLE"))</f>
        <v/>
      </c>
      <c r="T14" s="8" t="str">
        <f>IF(N14="","",IF(N14&gt;='Verificación Financiera'!$B$11,"CUMPLE","NO CUMPLE"))</f>
        <v/>
      </c>
      <c r="U14" s="8" t="str">
        <f t="shared" si="6"/>
        <v/>
      </c>
    </row>
    <row r="15" spans="1:21" x14ac:dyDescent="0.25">
      <c r="A15" s="11"/>
      <c r="B15" s="10"/>
      <c r="C15" s="10"/>
      <c r="D15" s="10"/>
      <c r="E15" s="10"/>
      <c r="F15" s="10"/>
      <c r="G15" s="10"/>
      <c r="H15" s="10"/>
      <c r="I15" s="5" t="str">
        <f t="shared" si="0"/>
        <v/>
      </c>
      <c r="J15" s="6" t="str">
        <f t="shared" si="1"/>
        <v/>
      </c>
      <c r="K15" s="7" t="str">
        <f t="shared" si="2"/>
        <v/>
      </c>
      <c r="L15" s="6" t="str">
        <f t="shared" si="3"/>
        <v/>
      </c>
      <c r="M15" s="7" t="str">
        <f t="shared" si="4"/>
        <v/>
      </c>
      <c r="N15" s="7" t="str">
        <f t="shared" si="5"/>
        <v/>
      </c>
      <c r="O15" s="8" t="str">
        <f>IF(I15="","",IF(I15&gt;='Verificación Financiera'!$B$9,"CUMPLE","NO CUMPLE"))</f>
        <v/>
      </c>
      <c r="P15" s="8" t="str">
        <f>IF(J15="","",IF(J15&gt;='Verificación Financiera'!$B$6,"CUMPLE","NO CUMPLE"))</f>
        <v/>
      </c>
      <c r="Q15" s="8" t="str">
        <f>IF(K15="","",IF(K15&lt;='Verificación Financiera'!$B$7,"CUMPLE","NO CUMPLE"))</f>
        <v/>
      </c>
      <c r="R15" s="8" t="str">
        <f>IF(L15="","",IF(L15&gt;='Verificación Financiera'!$B$8,"CUMPLE","NO CUMPLE"))</f>
        <v/>
      </c>
      <c r="S15" s="8" t="str">
        <f>IF(M15="","",IF(M15&gt;='Verificación Financiera'!$B$10,"CUMPLE","NO CUMPLE"))</f>
        <v/>
      </c>
      <c r="T15" s="8" t="str">
        <f>IF(N15="","",IF(N15&gt;='Verificación Financiera'!$B$11,"CUMPLE","NO CUMPLE"))</f>
        <v/>
      </c>
      <c r="U15" s="8" t="str">
        <f t="shared" si="6"/>
        <v/>
      </c>
    </row>
    <row r="16" spans="1:21" x14ac:dyDescent="0.25">
      <c r="A16" s="11"/>
      <c r="B16" s="10"/>
      <c r="C16" s="10"/>
      <c r="D16" s="10"/>
      <c r="E16" s="10"/>
      <c r="F16" s="10"/>
      <c r="G16" s="10"/>
      <c r="H16" s="10"/>
      <c r="I16" s="5" t="str">
        <f t="shared" si="0"/>
        <v/>
      </c>
      <c r="J16" s="6" t="str">
        <f t="shared" si="1"/>
        <v/>
      </c>
      <c r="K16" s="7" t="str">
        <f t="shared" si="2"/>
        <v/>
      </c>
      <c r="L16" s="6" t="str">
        <f t="shared" si="3"/>
        <v/>
      </c>
      <c r="M16" s="7" t="str">
        <f t="shared" si="4"/>
        <v/>
      </c>
      <c r="N16" s="7" t="str">
        <f t="shared" si="5"/>
        <v/>
      </c>
      <c r="O16" s="8" t="str">
        <f>IF(I16="","",IF(I16&gt;='Verificación Financiera'!$B$9,"CUMPLE","NO CUMPLE"))</f>
        <v/>
      </c>
      <c r="P16" s="8" t="str">
        <f>IF(J16="","",IF(J16&gt;='Verificación Financiera'!$B$6,"CUMPLE","NO CUMPLE"))</f>
        <v/>
      </c>
      <c r="Q16" s="8" t="str">
        <f>IF(K16="","",IF(K16&lt;='Verificación Financiera'!$B$7,"CUMPLE","NO CUMPLE"))</f>
        <v/>
      </c>
      <c r="R16" s="8" t="str">
        <f>IF(L16="","",IF(L16&gt;='Verificación Financiera'!$B$8,"CUMPLE","NO CUMPLE"))</f>
        <v/>
      </c>
      <c r="S16" s="8" t="str">
        <f>IF(M16="","",IF(M16&gt;='Verificación Financiera'!$B$10,"CUMPLE","NO CUMPLE"))</f>
        <v/>
      </c>
      <c r="T16" s="8" t="str">
        <f>IF(N16="","",IF(N16&gt;='Verificación Financiera'!$B$11,"CUMPLE","NO CUMPLE"))</f>
        <v/>
      </c>
      <c r="U16" s="8" t="str">
        <f t="shared" si="6"/>
        <v/>
      </c>
    </row>
    <row r="17" spans="1:21" x14ac:dyDescent="0.25">
      <c r="A17" s="11"/>
      <c r="B17" s="10"/>
      <c r="C17" s="10"/>
      <c r="D17" s="10"/>
      <c r="E17" s="10"/>
      <c r="F17" s="10"/>
      <c r="G17" s="10"/>
      <c r="H17" s="10"/>
      <c r="I17" s="5" t="str">
        <f t="shared" si="0"/>
        <v/>
      </c>
      <c r="J17" s="6" t="str">
        <f t="shared" si="1"/>
        <v/>
      </c>
      <c r="K17" s="7" t="str">
        <f t="shared" si="2"/>
        <v/>
      </c>
      <c r="L17" s="6" t="str">
        <f t="shared" si="3"/>
        <v/>
      </c>
      <c r="M17" s="7" t="str">
        <f t="shared" si="4"/>
        <v/>
      </c>
      <c r="N17" s="7" t="str">
        <f t="shared" si="5"/>
        <v/>
      </c>
      <c r="O17" s="8" t="str">
        <f>IF(I17="","",IF(I17&gt;='Verificación Financiera'!$B$9,"CUMPLE","NO CUMPLE"))</f>
        <v/>
      </c>
      <c r="P17" s="8" t="str">
        <f>IF(J17="","",IF(J17&gt;='Verificación Financiera'!$B$6,"CUMPLE","NO CUMPLE"))</f>
        <v/>
      </c>
      <c r="Q17" s="8" t="str">
        <f>IF(K17="","",IF(K17&lt;='Verificación Financiera'!$B$7,"CUMPLE","NO CUMPLE"))</f>
        <v/>
      </c>
      <c r="R17" s="8" t="str">
        <f>IF(L17="","",IF(L17&gt;='Verificación Financiera'!$B$8,"CUMPLE","NO CUMPLE"))</f>
        <v/>
      </c>
      <c r="S17" s="8" t="str">
        <f>IF(M17="","",IF(M17&gt;='Verificación Financiera'!$B$10,"CUMPLE","NO CUMPLE"))</f>
        <v/>
      </c>
      <c r="T17" s="8" t="str">
        <f>IF(N17="","",IF(N17&gt;='Verificación Financiera'!$B$11,"CUMPLE","NO CUMPLE"))</f>
        <v/>
      </c>
      <c r="U17" s="8" t="str">
        <f t="shared" si="6"/>
        <v/>
      </c>
    </row>
    <row r="18" spans="1:21" x14ac:dyDescent="0.25">
      <c r="A18" s="11"/>
      <c r="B18" s="10"/>
      <c r="C18" s="10"/>
      <c r="D18" s="10"/>
      <c r="E18" s="10"/>
      <c r="F18" s="10"/>
      <c r="G18" s="10"/>
      <c r="H18" s="10"/>
      <c r="I18" s="5" t="str">
        <f t="shared" si="0"/>
        <v/>
      </c>
      <c r="J18" s="6" t="str">
        <f t="shared" si="1"/>
        <v/>
      </c>
      <c r="K18" s="7" t="str">
        <f t="shared" si="2"/>
        <v/>
      </c>
      <c r="L18" s="6" t="str">
        <f t="shared" si="3"/>
        <v/>
      </c>
      <c r="M18" s="7" t="str">
        <f t="shared" si="4"/>
        <v/>
      </c>
      <c r="N18" s="7" t="str">
        <f t="shared" si="5"/>
        <v/>
      </c>
      <c r="O18" s="8" t="str">
        <f>IF(I18="","",IF(I18&gt;='Verificación Financiera'!$B$9,"CUMPLE","NO CUMPLE"))</f>
        <v/>
      </c>
      <c r="P18" s="8" t="str">
        <f>IF(J18="","",IF(J18&gt;='Verificación Financiera'!$B$6,"CUMPLE","NO CUMPLE"))</f>
        <v/>
      </c>
      <c r="Q18" s="8" t="str">
        <f>IF(K18="","",IF(K18&lt;='Verificación Financiera'!$B$7,"CUMPLE","NO CUMPLE"))</f>
        <v/>
      </c>
      <c r="R18" s="8" t="str">
        <f>IF(L18="","",IF(L18&gt;='Verificación Financiera'!$B$8,"CUMPLE","NO CUMPLE"))</f>
        <v/>
      </c>
      <c r="S18" s="8" t="str">
        <f>IF(M18="","",IF(M18&gt;='Verificación Financiera'!$B$10,"CUMPLE","NO CUMPLE"))</f>
        <v/>
      </c>
      <c r="T18" s="8" t="str">
        <f>IF(N18="","",IF(N18&gt;='Verificación Financiera'!$B$11,"CUMPLE","NO CUMPLE"))</f>
        <v/>
      </c>
      <c r="U18" s="8" t="str">
        <f t="shared" si="6"/>
        <v/>
      </c>
    </row>
    <row r="19" spans="1:21" x14ac:dyDescent="0.25">
      <c r="A19" s="11"/>
      <c r="B19" s="10"/>
      <c r="C19" s="10"/>
      <c r="D19" s="10"/>
      <c r="E19" s="10"/>
      <c r="F19" s="10"/>
      <c r="G19" s="10"/>
      <c r="H19" s="10"/>
      <c r="I19" s="5" t="str">
        <f t="shared" si="0"/>
        <v/>
      </c>
      <c r="J19" s="6" t="str">
        <f t="shared" si="1"/>
        <v/>
      </c>
      <c r="K19" s="7" t="str">
        <f t="shared" si="2"/>
        <v/>
      </c>
      <c r="L19" s="6" t="str">
        <f t="shared" si="3"/>
        <v/>
      </c>
      <c r="M19" s="7" t="str">
        <f t="shared" si="4"/>
        <v/>
      </c>
      <c r="N19" s="7" t="str">
        <f t="shared" si="5"/>
        <v/>
      </c>
      <c r="O19" s="8" t="str">
        <f>IF(I19="","",IF(I19&gt;='Verificación Financiera'!$B$9,"CUMPLE","NO CUMPLE"))</f>
        <v/>
      </c>
      <c r="P19" s="8" t="str">
        <f>IF(J19="","",IF(J19&gt;='Verificación Financiera'!$B$6,"CUMPLE","NO CUMPLE"))</f>
        <v/>
      </c>
      <c r="Q19" s="8" t="str">
        <f>IF(K19="","",IF(K19&lt;='Verificación Financiera'!$B$7,"CUMPLE","NO CUMPLE"))</f>
        <v/>
      </c>
      <c r="R19" s="8" t="str">
        <f>IF(L19="","",IF(L19&gt;='Verificación Financiera'!$B$8,"CUMPLE","NO CUMPLE"))</f>
        <v/>
      </c>
      <c r="S19" s="8" t="str">
        <f>IF(M19="","",IF(M19&gt;='Verificación Financiera'!$B$10,"CUMPLE","NO CUMPLE"))</f>
        <v/>
      </c>
      <c r="T19" s="8" t="str">
        <f>IF(N19="","",IF(N19&gt;='Verificación Financiera'!$B$11,"CUMPLE","NO CUMPLE"))</f>
        <v/>
      </c>
      <c r="U19" s="8" t="str">
        <f t="shared" si="6"/>
        <v/>
      </c>
    </row>
    <row r="20" spans="1:21" x14ac:dyDescent="0.25">
      <c r="A20" s="11"/>
      <c r="B20" s="10"/>
      <c r="C20" s="10"/>
      <c r="D20" s="10"/>
      <c r="E20" s="10"/>
      <c r="F20" s="10"/>
      <c r="G20" s="10"/>
      <c r="H20" s="10"/>
      <c r="I20" s="5" t="str">
        <f t="shared" si="0"/>
        <v/>
      </c>
      <c r="J20" s="6" t="str">
        <f t="shared" si="1"/>
        <v/>
      </c>
      <c r="K20" s="7" t="str">
        <f t="shared" si="2"/>
        <v/>
      </c>
      <c r="L20" s="6" t="str">
        <f t="shared" si="3"/>
        <v/>
      </c>
      <c r="M20" s="7" t="str">
        <f t="shared" si="4"/>
        <v/>
      </c>
      <c r="N20" s="7" t="str">
        <f t="shared" si="5"/>
        <v/>
      </c>
      <c r="O20" s="8" t="str">
        <f>IF(I20="","",IF(I20&gt;='Verificación Financiera'!$B$9,"CUMPLE","NO CUMPLE"))</f>
        <v/>
      </c>
      <c r="P20" s="8" t="str">
        <f>IF(J20="","",IF(J20&gt;='Verificación Financiera'!$B$6,"CUMPLE","NO CUMPLE"))</f>
        <v/>
      </c>
      <c r="Q20" s="8" t="str">
        <f>IF(K20="","",IF(K20&lt;='Verificación Financiera'!$B$7,"CUMPLE","NO CUMPLE"))</f>
        <v/>
      </c>
      <c r="R20" s="8" t="str">
        <f>IF(L20="","",IF(L20&gt;='Verificación Financiera'!$B$8,"CUMPLE","NO CUMPLE"))</f>
        <v/>
      </c>
      <c r="S20" s="8" t="str">
        <f>IF(M20="","",IF(M20&gt;='Verificación Financiera'!$B$10,"CUMPLE","NO CUMPLE"))</f>
        <v/>
      </c>
      <c r="T20" s="8" t="str">
        <f>IF(N20="","",IF(N20&gt;='Verificación Financiera'!$B$11,"CUMPLE","NO CUMPLE"))</f>
        <v/>
      </c>
      <c r="U20" s="8" t="str">
        <f t="shared" si="6"/>
        <v/>
      </c>
    </row>
    <row r="21" spans="1:21" x14ac:dyDescent="0.25">
      <c r="A21" s="11"/>
      <c r="B21" s="10"/>
      <c r="C21" s="10"/>
      <c r="D21" s="10"/>
      <c r="E21" s="10"/>
      <c r="F21" s="10"/>
      <c r="G21" s="10"/>
      <c r="H21" s="10"/>
      <c r="I21" s="5" t="str">
        <f t="shared" si="0"/>
        <v/>
      </c>
      <c r="J21" s="6" t="str">
        <f t="shared" si="1"/>
        <v/>
      </c>
      <c r="K21" s="7" t="str">
        <f t="shared" si="2"/>
        <v/>
      </c>
      <c r="L21" s="6" t="str">
        <f t="shared" si="3"/>
        <v/>
      </c>
      <c r="M21" s="7" t="str">
        <f t="shared" si="4"/>
        <v/>
      </c>
      <c r="N21" s="7" t="str">
        <f t="shared" si="5"/>
        <v/>
      </c>
      <c r="O21" s="8" t="str">
        <f>IF(I21="","",IF(I21&gt;='Verificación Financiera'!$B$9,"CUMPLE","NO CUMPLE"))</f>
        <v/>
      </c>
      <c r="P21" s="8" t="str">
        <f>IF(J21="","",IF(J21&gt;='Verificación Financiera'!$B$6,"CUMPLE","NO CUMPLE"))</f>
        <v/>
      </c>
      <c r="Q21" s="8" t="str">
        <f>IF(K21="","",IF(K21&lt;='Verificación Financiera'!$B$7,"CUMPLE","NO CUMPLE"))</f>
        <v/>
      </c>
      <c r="R21" s="8" t="str">
        <f>IF(L21="","",IF(L21&gt;='Verificación Financiera'!$B$8,"CUMPLE","NO CUMPLE"))</f>
        <v/>
      </c>
      <c r="S21" s="8" t="str">
        <f>IF(M21="","",IF(M21&gt;='Verificación Financiera'!$B$10,"CUMPLE","NO CUMPLE"))</f>
        <v/>
      </c>
      <c r="T21" s="8" t="str">
        <f>IF(N21="","",IF(N21&gt;='Verificación Financiera'!$B$11,"CUMPLE","NO CUMPLE"))</f>
        <v/>
      </c>
      <c r="U21" s="8" t="str">
        <f t="shared" si="6"/>
        <v/>
      </c>
    </row>
    <row r="22" spans="1:21" x14ac:dyDescent="0.25">
      <c r="A22" s="11"/>
      <c r="B22" s="10"/>
      <c r="C22" s="10"/>
      <c r="D22" s="10"/>
      <c r="E22" s="10"/>
      <c r="F22" s="10"/>
      <c r="G22" s="10"/>
      <c r="H22" s="10"/>
      <c r="I22" s="5" t="str">
        <f t="shared" si="0"/>
        <v/>
      </c>
      <c r="J22" s="6" t="str">
        <f t="shared" si="1"/>
        <v/>
      </c>
      <c r="K22" s="7" t="str">
        <f t="shared" si="2"/>
        <v/>
      </c>
      <c r="L22" s="6" t="str">
        <f t="shared" si="3"/>
        <v/>
      </c>
      <c r="M22" s="7" t="str">
        <f t="shared" si="4"/>
        <v/>
      </c>
      <c r="N22" s="7" t="str">
        <f t="shared" si="5"/>
        <v/>
      </c>
      <c r="O22" s="8" t="str">
        <f>IF(I22="","",IF(I22&gt;='Verificación Financiera'!$B$9,"CUMPLE","NO CUMPLE"))</f>
        <v/>
      </c>
      <c r="P22" s="8" t="str">
        <f>IF(J22="","",IF(J22&gt;='Verificación Financiera'!$B$6,"CUMPLE","NO CUMPLE"))</f>
        <v/>
      </c>
      <c r="Q22" s="8" t="str">
        <f>IF(K22="","",IF(K22&lt;='Verificación Financiera'!$B$7,"CUMPLE","NO CUMPLE"))</f>
        <v/>
      </c>
      <c r="R22" s="8" t="str">
        <f>IF(L22="","",IF(L22&gt;='Verificación Financiera'!$B$8,"CUMPLE","NO CUMPLE"))</f>
        <v/>
      </c>
      <c r="S22" s="8" t="str">
        <f>IF(M22="","",IF(M22&gt;='Verificación Financiera'!$B$10,"CUMPLE","NO CUMPLE"))</f>
        <v/>
      </c>
      <c r="T22" s="8" t="str">
        <f>IF(N22="","",IF(N22&gt;='Verificación Financiera'!$B$11,"CUMPLE","NO CUMPLE"))</f>
        <v/>
      </c>
      <c r="U22" s="8" t="str">
        <f t="shared" si="6"/>
        <v/>
      </c>
    </row>
    <row r="23" spans="1:21" x14ac:dyDescent="0.25">
      <c r="A23" s="11"/>
      <c r="B23" s="10"/>
      <c r="C23" s="10"/>
      <c r="D23" s="10"/>
      <c r="E23" s="10"/>
      <c r="F23" s="10"/>
      <c r="G23" s="10"/>
      <c r="H23" s="10"/>
      <c r="I23" s="5" t="str">
        <f t="shared" si="0"/>
        <v/>
      </c>
      <c r="J23" s="6" t="str">
        <f t="shared" si="1"/>
        <v/>
      </c>
      <c r="K23" s="7" t="str">
        <f t="shared" si="2"/>
        <v/>
      </c>
      <c r="L23" s="6" t="str">
        <f t="shared" si="3"/>
        <v/>
      </c>
      <c r="M23" s="7" t="str">
        <f t="shared" si="4"/>
        <v/>
      </c>
      <c r="N23" s="7" t="str">
        <f t="shared" si="5"/>
        <v/>
      </c>
      <c r="O23" s="8" t="str">
        <f>IF(I23="","",IF(I23&gt;='Verificación Financiera'!$B$9,"CUMPLE","NO CUMPLE"))</f>
        <v/>
      </c>
      <c r="P23" s="8" t="str">
        <f>IF(J23="","",IF(J23&gt;='Verificación Financiera'!$B$6,"CUMPLE","NO CUMPLE"))</f>
        <v/>
      </c>
      <c r="Q23" s="8" t="str">
        <f>IF(K23="","",IF(K23&lt;='Verificación Financiera'!$B$7,"CUMPLE","NO CUMPLE"))</f>
        <v/>
      </c>
      <c r="R23" s="8" t="str">
        <f>IF(L23="","",IF(L23&gt;='Verificación Financiera'!$B$8,"CUMPLE","NO CUMPLE"))</f>
        <v/>
      </c>
      <c r="S23" s="8" t="str">
        <f>IF(M23="","",IF(M23&gt;='Verificación Financiera'!$B$10,"CUMPLE","NO CUMPLE"))</f>
        <v/>
      </c>
      <c r="T23" s="8" t="str">
        <f>IF(N23="","",IF(N23&gt;='Verificación Financiera'!$B$11,"CUMPLE","NO CUMPLE"))</f>
        <v/>
      </c>
      <c r="U23" s="8" t="str">
        <f t="shared" si="6"/>
        <v/>
      </c>
    </row>
    <row r="24" spans="1:21" x14ac:dyDescent="0.25">
      <c r="A24" s="11"/>
      <c r="B24" s="10"/>
      <c r="C24" s="10"/>
      <c r="D24" s="10"/>
      <c r="E24" s="10"/>
      <c r="F24" s="10"/>
      <c r="G24" s="10"/>
      <c r="H24" s="10"/>
      <c r="I24" s="5" t="str">
        <f t="shared" si="0"/>
        <v/>
      </c>
      <c r="J24" s="6" t="str">
        <f t="shared" si="1"/>
        <v/>
      </c>
      <c r="K24" s="7" t="str">
        <f t="shared" si="2"/>
        <v/>
      </c>
      <c r="L24" s="6" t="str">
        <f t="shared" si="3"/>
        <v/>
      </c>
      <c r="M24" s="7" t="str">
        <f t="shared" si="4"/>
        <v/>
      </c>
      <c r="N24" s="7" t="str">
        <f t="shared" si="5"/>
        <v/>
      </c>
      <c r="O24" s="8" t="str">
        <f>IF(I24="","",IF(I24&gt;='Verificación Financiera'!$B$9,"CUMPLE","NO CUMPLE"))</f>
        <v/>
      </c>
      <c r="P24" s="8" t="str">
        <f>IF(J24="","",IF(J24&gt;='Verificación Financiera'!$B$6,"CUMPLE","NO CUMPLE"))</f>
        <v/>
      </c>
      <c r="Q24" s="8" t="str">
        <f>IF(K24="","",IF(K24&lt;='Verificación Financiera'!$B$7,"CUMPLE","NO CUMPLE"))</f>
        <v/>
      </c>
      <c r="R24" s="8" t="str">
        <f>IF(L24="","",IF(L24&gt;='Verificación Financiera'!$B$8,"CUMPLE","NO CUMPLE"))</f>
        <v/>
      </c>
      <c r="S24" s="8" t="str">
        <f>IF(M24="","",IF(M24&gt;='Verificación Financiera'!$B$10,"CUMPLE","NO CUMPLE"))</f>
        <v/>
      </c>
      <c r="T24" s="8" t="str">
        <f>IF(N24="","",IF(N24&gt;='Verificación Financiera'!$B$11,"CUMPLE","NO CUMPLE"))</f>
        <v/>
      </c>
      <c r="U24" s="8" t="str">
        <f t="shared" si="6"/>
        <v/>
      </c>
    </row>
    <row r="25" spans="1:21" x14ac:dyDescent="0.25">
      <c r="A25" s="11"/>
      <c r="B25" s="10"/>
      <c r="C25" s="10"/>
      <c r="D25" s="10"/>
      <c r="E25" s="10"/>
      <c r="F25" s="10"/>
      <c r="G25" s="10"/>
      <c r="H25" s="10"/>
      <c r="I25" s="5" t="str">
        <f t="shared" si="0"/>
        <v/>
      </c>
      <c r="J25" s="6" t="str">
        <f t="shared" si="1"/>
        <v/>
      </c>
      <c r="K25" s="7" t="str">
        <f t="shared" si="2"/>
        <v/>
      </c>
      <c r="L25" s="6" t="str">
        <f t="shared" si="3"/>
        <v/>
      </c>
      <c r="M25" s="7" t="str">
        <f t="shared" si="4"/>
        <v/>
      </c>
      <c r="N25" s="7" t="str">
        <f t="shared" si="5"/>
        <v/>
      </c>
      <c r="O25" s="8" t="str">
        <f>IF(I25="","",IF(I25&gt;='Verificación Financiera'!$B$9,"CUMPLE","NO CUMPLE"))</f>
        <v/>
      </c>
      <c r="P25" s="8" t="str">
        <f>IF(J25="","",IF(J25&gt;='Verificación Financiera'!$B$6,"CUMPLE","NO CUMPLE"))</f>
        <v/>
      </c>
      <c r="Q25" s="8" t="str">
        <f>IF(K25="","",IF(K25&lt;='Verificación Financiera'!$B$7,"CUMPLE","NO CUMPLE"))</f>
        <v/>
      </c>
      <c r="R25" s="8" t="str">
        <f>IF(L25="","",IF(L25&gt;='Verificación Financiera'!$B$8,"CUMPLE","NO CUMPLE"))</f>
        <v/>
      </c>
      <c r="S25" s="8" t="str">
        <f>IF(M25="","",IF(M25&gt;='Verificación Financiera'!$B$10,"CUMPLE","NO CUMPLE"))</f>
        <v/>
      </c>
      <c r="T25" s="8" t="str">
        <f>IF(N25="","",IF(N25&gt;='Verificación Financiera'!$B$11,"CUMPLE","NO CUMPLE"))</f>
        <v/>
      </c>
      <c r="U25" s="8" t="str">
        <f t="shared" si="6"/>
        <v/>
      </c>
    </row>
    <row r="26" spans="1:21" x14ac:dyDescent="0.25">
      <c r="A26" s="11"/>
      <c r="B26" s="10"/>
      <c r="C26" s="10"/>
      <c r="D26" s="10"/>
      <c r="E26" s="10"/>
      <c r="F26" s="10"/>
      <c r="G26" s="10"/>
      <c r="H26" s="10"/>
      <c r="I26" s="5" t="str">
        <f t="shared" si="0"/>
        <v/>
      </c>
      <c r="J26" s="6" t="str">
        <f t="shared" si="1"/>
        <v/>
      </c>
      <c r="K26" s="7" t="str">
        <f t="shared" si="2"/>
        <v/>
      </c>
      <c r="L26" s="6" t="str">
        <f t="shared" si="3"/>
        <v/>
      </c>
      <c r="M26" s="7" t="str">
        <f t="shared" si="4"/>
        <v/>
      </c>
      <c r="N26" s="7" t="str">
        <f t="shared" si="5"/>
        <v/>
      </c>
      <c r="O26" s="8" t="str">
        <f>IF(I26="","",IF(I26&gt;='Verificación Financiera'!$B$9,"CUMPLE","NO CUMPLE"))</f>
        <v/>
      </c>
      <c r="P26" s="8" t="str">
        <f>IF(J26="","",IF(J26&gt;='Verificación Financiera'!$B$6,"CUMPLE","NO CUMPLE"))</f>
        <v/>
      </c>
      <c r="Q26" s="8" t="str">
        <f>IF(K26="","",IF(K26&lt;='Verificación Financiera'!$B$7,"CUMPLE","NO CUMPLE"))</f>
        <v/>
      </c>
      <c r="R26" s="8" t="str">
        <f>IF(L26="","",IF(L26&gt;='Verificación Financiera'!$B$8,"CUMPLE","NO CUMPLE"))</f>
        <v/>
      </c>
      <c r="S26" s="8" t="str">
        <f>IF(M26="","",IF(M26&gt;='Verificación Financiera'!$B$10,"CUMPLE","NO CUMPLE"))</f>
        <v/>
      </c>
      <c r="T26" s="8" t="str">
        <f>IF(N26="","",IF(N26&gt;='Verificación Financiera'!$B$11,"CUMPLE","NO CUMPLE"))</f>
        <v/>
      </c>
      <c r="U26" s="8" t="str">
        <f t="shared" si="6"/>
        <v/>
      </c>
    </row>
    <row r="27" spans="1:21" x14ac:dyDescent="0.25">
      <c r="A27" s="11"/>
      <c r="B27" s="10"/>
      <c r="C27" s="10"/>
      <c r="D27" s="10"/>
      <c r="E27" s="10"/>
      <c r="F27" s="10"/>
      <c r="G27" s="10"/>
      <c r="H27" s="10"/>
      <c r="I27" s="5" t="str">
        <f t="shared" si="0"/>
        <v/>
      </c>
      <c r="J27" s="6" t="str">
        <f t="shared" si="1"/>
        <v/>
      </c>
      <c r="K27" s="7" t="str">
        <f t="shared" si="2"/>
        <v/>
      </c>
      <c r="L27" s="6" t="str">
        <f t="shared" si="3"/>
        <v/>
      </c>
      <c r="M27" s="7" t="str">
        <f t="shared" si="4"/>
        <v/>
      </c>
      <c r="N27" s="7" t="str">
        <f t="shared" si="5"/>
        <v/>
      </c>
      <c r="O27" s="8" t="str">
        <f>IF(I27="","",IF(I27&gt;='Verificación Financiera'!$B$9,"CUMPLE","NO CUMPLE"))</f>
        <v/>
      </c>
      <c r="P27" s="8" t="str">
        <f>IF(J27="","",IF(J27&gt;='Verificación Financiera'!$B$6,"CUMPLE","NO CUMPLE"))</f>
        <v/>
      </c>
      <c r="Q27" s="8" t="str">
        <f>IF(K27="","",IF(K27&lt;='Verificación Financiera'!$B$7,"CUMPLE","NO CUMPLE"))</f>
        <v/>
      </c>
      <c r="R27" s="8" t="str">
        <f>IF(L27="","",IF(L27&gt;='Verificación Financiera'!$B$8,"CUMPLE","NO CUMPLE"))</f>
        <v/>
      </c>
      <c r="S27" s="8" t="str">
        <f>IF(M27="","",IF(M27&gt;='Verificación Financiera'!$B$10,"CUMPLE","NO CUMPLE"))</f>
        <v/>
      </c>
      <c r="T27" s="8" t="str">
        <f>IF(N27="","",IF(N27&gt;='Verificación Financiera'!$B$11,"CUMPLE","NO CUMPLE"))</f>
        <v/>
      </c>
      <c r="U27" s="8" t="str">
        <f t="shared" si="6"/>
        <v/>
      </c>
    </row>
    <row r="28" spans="1:21" x14ac:dyDescent="0.25">
      <c r="A28" s="11"/>
      <c r="B28" s="10"/>
      <c r="C28" s="10"/>
      <c r="D28" s="10"/>
      <c r="E28" s="10"/>
      <c r="F28" s="10"/>
      <c r="G28" s="10"/>
      <c r="H28" s="10"/>
      <c r="I28" s="5" t="str">
        <f t="shared" si="0"/>
        <v/>
      </c>
      <c r="J28" s="6" t="str">
        <f t="shared" si="1"/>
        <v/>
      </c>
      <c r="K28" s="7" t="str">
        <f t="shared" si="2"/>
        <v/>
      </c>
      <c r="L28" s="6" t="str">
        <f t="shared" si="3"/>
        <v/>
      </c>
      <c r="M28" s="7" t="str">
        <f t="shared" si="4"/>
        <v/>
      </c>
      <c r="N28" s="7" t="str">
        <f t="shared" si="5"/>
        <v/>
      </c>
      <c r="O28" s="8" t="str">
        <f>IF(I28="","",IF(I28&gt;='Verificación Financiera'!$B$9,"CUMPLE","NO CUMPLE"))</f>
        <v/>
      </c>
      <c r="P28" s="8" t="str">
        <f>IF(J28="","",IF(J28&gt;='Verificación Financiera'!$B$6,"CUMPLE","NO CUMPLE"))</f>
        <v/>
      </c>
      <c r="Q28" s="8" t="str">
        <f>IF(K28="","",IF(K28&lt;='Verificación Financiera'!$B$7,"CUMPLE","NO CUMPLE"))</f>
        <v/>
      </c>
      <c r="R28" s="8" t="str">
        <f>IF(L28="","",IF(L28&gt;='Verificación Financiera'!$B$8,"CUMPLE","NO CUMPLE"))</f>
        <v/>
      </c>
      <c r="S28" s="8" t="str">
        <f>IF(M28="","",IF(M28&gt;='Verificación Financiera'!$B$10,"CUMPLE","NO CUMPLE"))</f>
        <v/>
      </c>
      <c r="T28" s="8" t="str">
        <f>IF(N28="","",IF(N28&gt;='Verificación Financiera'!$B$11,"CUMPLE","NO CUMPLE"))</f>
        <v/>
      </c>
      <c r="U28" s="8" t="str">
        <f t="shared" si="6"/>
        <v/>
      </c>
    </row>
    <row r="29" spans="1:21" x14ac:dyDescent="0.25">
      <c r="A29" s="11"/>
      <c r="B29" s="10"/>
      <c r="C29" s="10"/>
      <c r="D29" s="10"/>
      <c r="E29" s="10"/>
      <c r="F29" s="10"/>
      <c r="G29" s="10"/>
      <c r="H29" s="10"/>
      <c r="I29" s="5" t="str">
        <f t="shared" si="0"/>
        <v/>
      </c>
      <c r="J29" s="6" t="str">
        <f t="shared" si="1"/>
        <v/>
      </c>
      <c r="K29" s="7" t="str">
        <f t="shared" si="2"/>
        <v/>
      </c>
      <c r="L29" s="6" t="str">
        <f t="shared" si="3"/>
        <v/>
      </c>
      <c r="M29" s="7" t="str">
        <f t="shared" si="4"/>
        <v/>
      </c>
      <c r="N29" s="7" t="str">
        <f t="shared" si="5"/>
        <v/>
      </c>
      <c r="O29" s="8" t="str">
        <f>IF(I29="","",IF(I29&gt;='Verificación Financiera'!$B$9,"CUMPLE","NO CUMPLE"))</f>
        <v/>
      </c>
      <c r="P29" s="8" t="str">
        <f>IF(J29="","",IF(J29&gt;='Verificación Financiera'!$B$6,"CUMPLE","NO CUMPLE"))</f>
        <v/>
      </c>
      <c r="Q29" s="8" t="str">
        <f>IF(K29="","",IF(K29&lt;='Verificación Financiera'!$B$7,"CUMPLE","NO CUMPLE"))</f>
        <v/>
      </c>
      <c r="R29" s="8" t="str">
        <f>IF(L29="","",IF(L29&gt;='Verificación Financiera'!$B$8,"CUMPLE","NO CUMPLE"))</f>
        <v/>
      </c>
      <c r="S29" s="8" t="str">
        <f>IF(M29="","",IF(M29&gt;='Verificación Financiera'!$B$10,"CUMPLE","NO CUMPLE"))</f>
        <v/>
      </c>
      <c r="T29" s="8" t="str">
        <f>IF(N29="","",IF(N29&gt;='Verificación Financiera'!$B$11,"CUMPLE","NO CUMPLE"))</f>
        <v/>
      </c>
      <c r="U29" s="8" t="str">
        <f t="shared" si="6"/>
        <v/>
      </c>
    </row>
    <row r="30" spans="1:21" x14ac:dyDescent="0.25">
      <c r="A30" s="11"/>
      <c r="B30" s="10"/>
      <c r="C30" s="10"/>
      <c r="D30" s="10"/>
      <c r="E30" s="10"/>
      <c r="F30" s="10"/>
      <c r="G30" s="10"/>
      <c r="H30" s="10"/>
      <c r="I30" s="5" t="str">
        <f t="shared" si="0"/>
        <v/>
      </c>
      <c r="J30" s="6" t="str">
        <f t="shared" si="1"/>
        <v/>
      </c>
      <c r="K30" s="7" t="str">
        <f t="shared" si="2"/>
        <v/>
      </c>
      <c r="L30" s="6" t="str">
        <f t="shared" si="3"/>
        <v/>
      </c>
      <c r="M30" s="7" t="str">
        <f t="shared" si="4"/>
        <v/>
      </c>
      <c r="N30" s="7" t="str">
        <f t="shared" si="5"/>
        <v/>
      </c>
      <c r="O30" s="8" t="str">
        <f>IF(I30="","",IF(I30&gt;='Verificación Financiera'!$B$9,"CUMPLE","NO CUMPLE"))</f>
        <v/>
      </c>
      <c r="P30" s="8" t="str">
        <f>IF(J30="","",IF(J30&gt;='Verificación Financiera'!$B$6,"CUMPLE","NO CUMPLE"))</f>
        <v/>
      </c>
      <c r="Q30" s="8" t="str">
        <f>IF(K30="","",IF(K30&lt;='Verificación Financiera'!$B$7,"CUMPLE","NO CUMPLE"))</f>
        <v/>
      </c>
      <c r="R30" s="8" t="str">
        <f>IF(L30="","",IF(L30&gt;='Verificación Financiera'!$B$8,"CUMPLE","NO CUMPLE"))</f>
        <v/>
      </c>
      <c r="S30" s="8" t="str">
        <f>IF(M30="","",IF(M30&gt;='Verificación Financiera'!$B$10,"CUMPLE","NO CUMPLE"))</f>
        <v/>
      </c>
      <c r="T30" s="8" t="str">
        <f>IF(N30="","",IF(N30&gt;='Verificación Financiera'!$B$11,"CUMPLE","NO CUMPLE"))</f>
        <v/>
      </c>
      <c r="U30" s="8" t="str">
        <f t="shared" si="6"/>
        <v/>
      </c>
    </row>
    <row r="31" spans="1:21" x14ac:dyDescent="0.25">
      <c r="A31" s="11"/>
      <c r="B31" s="10"/>
      <c r="C31" s="10"/>
      <c r="D31" s="10"/>
      <c r="E31" s="10"/>
      <c r="F31" s="10"/>
      <c r="G31" s="10"/>
      <c r="H31" s="10"/>
      <c r="I31" s="5" t="str">
        <f t="shared" si="0"/>
        <v/>
      </c>
      <c r="J31" s="6" t="str">
        <f t="shared" si="1"/>
        <v/>
      </c>
      <c r="K31" s="7" t="str">
        <f t="shared" si="2"/>
        <v/>
      </c>
      <c r="L31" s="6" t="str">
        <f t="shared" si="3"/>
        <v/>
      </c>
      <c r="M31" s="7" t="str">
        <f t="shared" si="4"/>
        <v/>
      </c>
      <c r="N31" s="7" t="str">
        <f t="shared" si="5"/>
        <v/>
      </c>
      <c r="O31" s="8" t="str">
        <f>IF(I31="","",IF(I31&gt;='Verificación Financiera'!$B$9,"CUMPLE","NO CUMPLE"))</f>
        <v/>
      </c>
      <c r="P31" s="8" t="str">
        <f>IF(J31="","",IF(J31&gt;='Verificación Financiera'!$B$6,"CUMPLE","NO CUMPLE"))</f>
        <v/>
      </c>
      <c r="Q31" s="8" t="str">
        <f>IF(K31="","",IF(K31&lt;='Verificación Financiera'!$B$7,"CUMPLE","NO CUMPLE"))</f>
        <v/>
      </c>
      <c r="R31" s="8" t="str">
        <f>IF(L31="","",IF(L31&gt;='Verificación Financiera'!$B$8,"CUMPLE","NO CUMPLE"))</f>
        <v/>
      </c>
      <c r="S31" s="8" t="str">
        <f>IF(M31="","",IF(M31&gt;='Verificación Financiera'!$B$10,"CUMPLE","NO CUMPLE"))</f>
        <v/>
      </c>
      <c r="T31" s="8" t="str">
        <f>IF(N31="","",IF(N31&gt;='Verificación Financiera'!$B$11,"CUMPLE","NO CUMPLE"))</f>
        <v/>
      </c>
      <c r="U31" s="8" t="str">
        <f t="shared" si="6"/>
        <v/>
      </c>
    </row>
    <row r="32" spans="1:21" x14ac:dyDescent="0.25">
      <c r="A32" s="11"/>
      <c r="B32" s="10"/>
      <c r="C32" s="10"/>
      <c r="D32" s="10"/>
      <c r="E32" s="10"/>
      <c r="F32" s="10"/>
      <c r="G32" s="10"/>
      <c r="H32" s="10"/>
      <c r="I32" s="5" t="str">
        <f t="shared" si="0"/>
        <v/>
      </c>
      <c r="J32" s="6" t="str">
        <f t="shared" si="1"/>
        <v/>
      </c>
      <c r="K32" s="7" t="str">
        <f t="shared" si="2"/>
        <v/>
      </c>
      <c r="L32" s="6" t="str">
        <f t="shared" si="3"/>
        <v/>
      </c>
      <c r="M32" s="7" t="str">
        <f t="shared" si="4"/>
        <v/>
      </c>
      <c r="N32" s="7" t="str">
        <f t="shared" si="5"/>
        <v/>
      </c>
      <c r="O32" s="8" t="str">
        <f>IF(I32="","",IF(I32&gt;='Verificación Financiera'!$B$9,"CUMPLE","NO CUMPLE"))</f>
        <v/>
      </c>
      <c r="P32" s="8" t="str">
        <f>IF(J32="","",IF(J32&gt;='Verificación Financiera'!$B$6,"CUMPLE","NO CUMPLE"))</f>
        <v/>
      </c>
      <c r="Q32" s="8" t="str">
        <f>IF(K32="","",IF(K32&lt;='Verificación Financiera'!$B$7,"CUMPLE","NO CUMPLE"))</f>
        <v/>
      </c>
      <c r="R32" s="8" t="str">
        <f>IF(L32="","",IF(L32&gt;='Verificación Financiera'!$B$8,"CUMPLE","NO CUMPLE"))</f>
        <v/>
      </c>
      <c r="S32" s="8" t="str">
        <f>IF(M32="","",IF(M32&gt;='Verificación Financiera'!$B$10,"CUMPLE","NO CUMPLE"))</f>
        <v/>
      </c>
      <c r="T32" s="8" t="str">
        <f>IF(N32="","",IF(N32&gt;='Verificación Financiera'!$B$11,"CUMPLE","NO CUMPLE"))</f>
        <v/>
      </c>
      <c r="U32" s="8" t="str">
        <f t="shared" si="6"/>
        <v/>
      </c>
    </row>
    <row r="33" spans="1:21" x14ac:dyDescent="0.25">
      <c r="A33" s="11"/>
      <c r="B33" s="10"/>
      <c r="C33" s="10"/>
      <c r="D33" s="10"/>
      <c r="E33" s="10"/>
      <c r="F33" s="10"/>
      <c r="G33" s="10"/>
      <c r="H33" s="10"/>
      <c r="I33" s="5" t="str">
        <f t="shared" si="0"/>
        <v/>
      </c>
      <c r="J33" s="6" t="str">
        <f t="shared" si="1"/>
        <v/>
      </c>
      <c r="K33" s="7" t="str">
        <f t="shared" si="2"/>
        <v/>
      </c>
      <c r="L33" s="6" t="str">
        <f t="shared" si="3"/>
        <v/>
      </c>
      <c r="M33" s="7" t="str">
        <f t="shared" si="4"/>
        <v/>
      </c>
      <c r="N33" s="7" t="str">
        <f t="shared" si="5"/>
        <v/>
      </c>
      <c r="O33" s="8" t="str">
        <f>IF(I33="","",IF(I33&gt;='Verificación Financiera'!$B$9,"CUMPLE","NO CUMPLE"))</f>
        <v/>
      </c>
      <c r="P33" s="8" t="str">
        <f>IF(J33="","",IF(J33&gt;='Verificación Financiera'!$B$6,"CUMPLE","NO CUMPLE"))</f>
        <v/>
      </c>
      <c r="Q33" s="8" t="str">
        <f>IF(K33="","",IF(K33&lt;='Verificación Financiera'!$B$7,"CUMPLE","NO CUMPLE"))</f>
        <v/>
      </c>
      <c r="R33" s="8" t="str">
        <f>IF(L33="","",IF(L33&gt;='Verificación Financiera'!$B$8,"CUMPLE","NO CUMPLE"))</f>
        <v/>
      </c>
      <c r="S33" s="8" t="str">
        <f>IF(M33="","",IF(M33&gt;='Verificación Financiera'!$B$10,"CUMPLE","NO CUMPLE"))</f>
        <v/>
      </c>
      <c r="T33" s="8" t="str">
        <f>IF(N33="","",IF(N33&gt;='Verificación Financiera'!$B$11,"CUMPLE","NO CUMPLE"))</f>
        <v/>
      </c>
      <c r="U33" s="8" t="str">
        <f t="shared" si="6"/>
        <v/>
      </c>
    </row>
    <row r="34" spans="1:21" x14ac:dyDescent="0.25">
      <c r="A34" s="11"/>
      <c r="B34" s="10"/>
      <c r="C34" s="10"/>
      <c r="D34" s="10"/>
      <c r="E34" s="10"/>
      <c r="F34" s="10"/>
      <c r="G34" s="10"/>
      <c r="H34" s="10"/>
      <c r="I34" s="5" t="str">
        <f t="shared" si="0"/>
        <v/>
      </c>
      <c r="J34" s="6" t="str">
        <f t="shared" si="1"/>
        <v/>
      </c>
      <c r="K34" s="7" t="str">
        <f t="shared" si="2"/>
        <v/>
      </c>
      <c r="L34" s="6" t="str">
        <f t="shared" si="3"/>
        <v/>
      </c>
      <c r="M34" s="7" t="str">
        <f t="shared" si="4"/>
        <v/>
      </c>
      <c r="N34" s="7" t="str">
        <f t="shared" si="5"/>
        <v/>
      </c>
      <c r="O34" s="8" t="str">
        <f>IF(I34="","",IF(I34&gt;='Verificación Financiera'!$B$9,"CUMPLE","NO CUMPLE"))</f>
        <v/>
      </c>
      <c r="P34" s="8" t="str">
        <f>IF(J34="","",IF(J34&gt;='Verificación Financiera'!$B$6,"CUMPLE","NO CUMPLE"))</f>
        <v/>
      </c>
      <c r="Q34" s="8" t="str">
        <f>IF(K34="","",IF(K34&lt;='Verificación Financiera'!$B$7,"CUMPLE","NO CUMPLE"))</f>
        <v/>
      </c>
      <c r="R34" s="8" t="str">
        <f>IF(L34="","",IF(L34&gt;='Verificación Financiera'!$B$8,"CUMPLE","NO CUMPLE"))</f>
        <v/>
      </c>
      <c r="S34" s="8" t="str">
        <f>IF(M34="","",IF(M34&gt;='Verificación Financiera'!$B$10,"CUMPLE","NO CUMPLE"))</f>
        <v/>
      </c>
      <c r="T34" s="8" t="str">
        <f>IF(N34="","",IF(N34&gt;='Verificación Financiera'!$B$11,"CUMPLE","NO CUMPLE"))</f>
        <v/>
      </c>
      <c r="U34" s="8" t="str">
        <f t="shared" si="6"/>
        <v/>
      </c>
    </row>
    <row r="35" spans="1:21" x14ac:dyDescent="0.25">
      <c r="A35" s="11"/>
      <c r="B35" s="10"/>
      <c r="C35" s="10"/>
      <c r="D35" s="10"/>
      <c r="E35" s="10"/>
      <c r="F35" s="10"/>
      <c r="G35" s="10"/>
      <c r="H35" s="10"/>
      <c r="I35" s="5" t="str">
        <f t="shared" si="0"/>
        <v/>
      </c>
      <c r="J35" s="6" t="str">
        <f t="shared" si="1"/>
        <v/>
      </c>
      <c r="K35" s="7" t="str">
        <f t="shared" si="2"/>
        <v/>
      </c>
      <c r="L35" s="6" t="str">
        <f t="shared" si="3"/>
        <v/>
      </c>
      <c r="M35" s="7" t="str">
        <f t="shared" si="4"/>
        <v/>
      </c>
      <c r="N35" s="7" t="str">
        <f t="shared" si="5"/>
        <v/>
      </c>
      <c r="O35" s="8" t="str">
        <f>IF(I35="","",IF(I35&gt;='Verificación Financiera'!$B$9,"CUMPLE","NO CUMPLE"))</f>
        <v/>
      </c>
      <c r="P35" s="8" t="str">
        <f>IF(J35="","",IF(J35&gt;='Verificación Financiera'!$B$6,"CUMPLE","NO CUMPLE"))</f>
        <v/>
      </c>
      <c r="Q35" s="8" t="str">
        <f>IF(K35="","",IF(K35&lt;='Verificación Financiera'!$B$7,"CUMPLE","NO CUMPLE"))</f>
        <v/>
      </c>
      <c r="R35" s="8" t="str">
        <f>IF(L35="","",IF(L35&gt;='Verificación Financiera'!$B$8,"CUMPLE","NO CUMPLE"))</f>
        <v/>
      </c>
      <c r="S35" s="8" t="str">
        <f>IF(M35="","",IF(M35&gt;='Verificación Financiera'!$B$10,"CUMPLE","NO CUMPLE"))</f>
        <v/>
      </c>
      <c r="T35" s="8" t="str">
        <f>IF(N35="","",IF(N35&gt;='Verificación Financiera'!$B$11,"CUMPLE","NO CUMPLE"))</f>
        <v/>
      </c>
      <c r="U35" s="8" t="str">
        <f t="shared" si="6"/>
        <v/>
      </c>
    </row>
    <row r="36" spans="1:21" x14ac:dyDescent="0.25">
      <c r="A36" s="11"/>
      <c r="B36" s="10"/>
      <c r="C36" s="10"/>
      <c r="D36" s="10"/>
      <c r="E36" s="10"/>
      <c r="F36" s="10"/>
      <c r="G36" s="10"/>
      <c r="H36" s="10"/>
      <c r="I36" s="5" t="str">
        <f t="shared" ref="I36:I67" si="16">IF(OR(B36="",C36=""),"",B36-C36)</f>
        <v/>
      </c>
      <c r="J36" s="6" t="str">
        <f t="shared" ref="J36:J67" si="17">IF(OR(B36="",C36="",C36=0),"",B36/C36)</f>
        <v/>
      </c>
      <c r="K36" s="7" t="str">
        <f t="shared" ref="K36:K67" si="18">IF(OR(D36="",E36="",D36=0),"",E36/D36)</f>
        <v/>
      </c>
      <c r="L36" s="6" t="str">
        <f t="shared" ref="L36:L67" si="19">IF(OR(G36="",H36=""),"",IF(H36=0,IF(G36&gt;0,999999,0),G36/H36))</f>
        <v/>
      </c>
      <c r="M36" s="7" t="str">
        <f t="shared" ref="M36:M67" si="20">IF(OR(G36="",F36="",F36=0),"",G36/F36)</f>
        <v/>
      </c>
      <c r="N36" s="7" t="str">
        <f t="shared" ref="N36:N67" si="21">IF(OR(G36="",D36="",D36=0),"",G36/D36)</f>
        <v/>
      </c>
      <c r="O36" s="8" t="str">
        <f>IF(I36="","",IF(I36&gt;='Verificación Financiera'!$B$9,"CUMPLE","NO CUMPLE"))</f>
        <v/>
      </c>
      <c r="P36" s="8" t="str">
        <f>IF(J36="","",IF(J36&gt;='Verificación Financiera'!$B$6,"CUMPLE","NO CUMPLE"))</f>
        <v/>
      </c>
      <c r="Q36" s="8" t="str">
        <f>IF(K36="","",IF(K36&lt;='Verificación Financiera'!$B$7,"CUMPLE","NO CUMPLE"))</f>
        <v/>
      </c>
      <c r="R36" s="8" t="str">
        <f>IF(L36="","",IF(L36&gt;='Verificación Financiera'!$B$8,"CUMPLE","NO CUMPLE"))</f>
        <v/>
      </c>
      <c r="S36" s="8" t="str">
        <f>IF(M36="","",IF(M36&gt;='Verificación Financiera'!$B$10,"CUMPLE","NO CUMPLE"))</f>
        <v/>
      </c>
      <c r="T36" s="8" t="str">
        <f>IF(N36="","",IF(N36&gt;='Verificación Financiera'!$B$11,"CUMPLE","NO CUMPLE"))</f>
        <v/>
      </c>
      <c r="U36" s="8" t="str">
        <f t="shared" ref="U36:U67" si="22">IF(COUNTA(A36:H36)=0,"",IF(AND(O36="CUMPLE",P36="CUMPLE",Q36="CUMPLE",R36="CUMPLE",S36="CUMPLE",T36="CUMPLE"),"HABILITADO","NO HABILITADO"))</f>
        <v/>
      </c>
    </row>
    <row r="37" spans="1:21" x14ac:dyDescent="0.25">
      <c r="A37" s="11"/>
      <c r="B37" s="10"/>
      <c r="C37" s="10"/>
      <c r="D37" s="10"/>
      <c r="E37" s="10"/>
      <c r="F37" s="10"/>
      <c r="G37" s="10"/>
      <c r="H37" s="10"/>
      <c r="I37" s="5" t="str">
        <f t="shared" si="16"/>
        <v/>
      </c>
      <c r="J37" s="6" t="str">
        <f t="shared" si="17"/>
        <v/>
      </c>
      <c r="K37" s="7" t="str">
        <f t="shared" si="18"/>
        <v/>
      </c>
      <c r="L37" s="6" t="str">
        <f t="shared" si="19"/>
        <v/>
      </c>
      <c r="M37" s="7" t="str">
        <f t="shared" si="20"/>
        <v/>
      </c>
      <c r="N37" s="7" t="str">
        <f t="shared" si="21"/>
        <v/>
      </c>
      <c r="O37" s="8" t="str">
        <f>IF(I37="","",IF(I37&gt;='Verificación Financiera'!$B$9,"CUMPLE","NO CUMPLE"))</f>
        <v/>
      </c>
      <c r="P37" s="8" t="str">
        <f>IF(J37="","",IF(J37&gt;='Verificación Financiera'!$B$6,"CUMPLE","NO CUMPLE"))</f>
        <v/>
      </c>
      <c r="Q37" s="8" t="str">
        <f>IF(K37="","",IF(K37&lt;='Verificación Financiera'!$B$7,"CUMPLE","NO CUMPLE"))</f>
        <v/>
      </c>
      <c r="R37" s="8" t="str">
        <f>IF(L37="","",IF(L37&gt;='Verificación Financiera'!$B$8,"CUMPLE","NO CUMPLE"))</f>
        <v/>
      </c>
      <c r="S37" s="8" t="str">
        <f>IF(M37="","",IF(M37&gt;='Verificación Financiera'!$B$10,"CUMPLE","NO CUMPLE"))</f>
        <v/>
      </c>
      <c r="T37" s="8" t="str">
        <f>IF(N37="","",IF(N37&gt;='Verificación Financiera'!$B$11,"CUMPLE","NO CUMPLE"))</f>
        <v/>
      </c>
      <c r="U37" s="8" t="str">
        <f t="shared" si="22"/>
        <v/>
      </c>
    </row>
    <row r="38" spans="1:21" x14ac:dyDescent="0.25">
      <c r="A38" s="11"/>
      <c r="B38" s="10"/>
      <c r="C38" s="10"/>
      <c r="D38" s="10"/>
      <c r="E38" s="10"/>
      <c r="F38" s="10"/>
      <c r="G38" s="10"/>
      <c r="H38" s="10"/>
      <c r="I38" s="5" t="str">
        <f t="shared" si="16"/>
        <v/>
      </c>
      <c r="J38" s="6" t="str">
        <f t="shared" si="17"/>
        <v/>
      </c>
      <c r="K38" s="7" t="str">
        <f t="shared" si="18"/>
        <v/>
      </c>
      <c r="L38" s="6" t="str">
        <f t="shared" si="19"/>
        <v/>
      </c>
      <c r="M38" s="7" t="str">
        <f t="shared" si="20"/>
        <v/>
      </c>
      <c r="N38" s="7" t="str">
        <f t="shared" si="21"/>
        <v/>
      </c>
      <c r="O38" s="8" t="str">
        <f>IF(I38="","",IF(I38&gt;='Verificación Financiera'!$B$9,"CUMPLE","NO CUMPLE"))</f>
        <v/>
      </c>
      <c r="P38" s="8" t="str">
        <f>IF(J38="","",IF(J38&gt;='Verificación Financiera'!$B$6,"CUMPLE","NO CUMPLE"))</f>
        <v/>
      </c>
      <c r="Q38" s="8" t="str">
        <f>IF(K38="","",IF(K38&lt;='Verificación Financiera'!$B$7,"CUMPLE","NO CUMPLE"))</f>
        <v/>
      </c>
      <c r="R38" s="8" t="str">
        <f>IF(L38="","",IF(L38&gt;='Verificación Financiera'!$B$8,"CUMPLE","NO CUMPLE"))</f>
        <v/>
      </c>
      <c r="S38" s="8" t="str">
        <f>IF(M38="","",IF(M38&gt;='Verificación Financiera'!$B$10,"CUMPLE","NO CUMPLE"))</f>
        <v/>
      </c>
      <c r="T38" s="8" t="str">
        <f>IF(N38="","",IF(N38&gt;='Verificación Financiera'!$B$11,"CUMPLE","NO CUMPLE"))</f>
        <v/>
      </c>
      <c r="U38" s="8" t="str">
        <f t="shared" si="22"/>
        <v/>
      </c>
    </row>
    <row r="39" spans="1:21" x14ac:dyDescent="0.25">
      <c r="A39" s="11"/>
      <c r="B39" s="10"/>
      <c r="C39" s="10"/>
      <c r="D39" s="10"/>
      <c r="E39" s="10"/>
      <c r="F39" s="10"/>
      <c r="G39" s="10"/>
      <c r="H39" s="10"/>
      <c r="I39" s="5" t="str">
        <f t="shared" si="16"/>
        <v/>
      </c>
      <c r="J39" s="6" t="str">
        <f t="shared" si="17"/>
        <v/>
      </c>
      <c r="K39" s="7" t="str">
        <f t="shared" si="18"/>
        <v/>
      </c>
      <c r="L39" s="6" t="str">
        <f t="shared" si="19"/>
        <v/>
      </c>
      <c r="M39" s="7" t="str">
        <f t="shared" si="20"/>
        <v/>
      </c>
      <c r="N39" s="7" t="str">
        <f t="shared" si="21"/>
        <v/>
      </c>
      <c r="O39" s="8" t="str">
        <f>IF(I39="","",IF(I39&gt;='Verificación Financiera'!$B$9,"CUMPLE","NO CUMPLE"))</f>
        <v/>
      </c>
      <c r="P39" s="8" t="str">
        <f>IF(J39="","",IF(J39&gt;='Verificación Financiera'!$B$6,"CUMPLE","NO CUMPLE"))</f>
        <v/>
      </c>
      <c r="Q39" s="8" t="str">
        <f>IF(K39="","",IF(K39&lt;='Verificación Financiera'!$B$7,"CUMPLE","NO CUMPLE"))</f>
        <v/>
      </c>
      <c r="R39" s="8" t="str">
        <f>IF(L39="","",IF(L39&gt;='Verificación Financiera'!$B$8,"CUMPLE","NO CUMPLE"))</f>
        <v/>
      </c>
      <c r="S39" s="8" t="str">
        <f>IF(M39="","",IF(M39&gt;='Verificación Financiera'!$B$10,"CUMPLE","NO CUMPLE"))</f>
        <v/>
      </c>
      <c r="T39" s="8" t="str">
        <f>IF(N39="","",IF(N39&gt;='Verificación Financiera'!$B$11,"CUMPLE","NO CUMPLE"))</f>
        <v/>
      </c>
      <c r="U39" s="8" t="str">
        <f t="shared" si="22"/>
        <v/>
      </c>
    </row>
    <row r="40" spans="1:21" x14ac:dyDescent="0.25">
      <c r="A40" s="11"/>
      <c r="B40" s="10"/>
      <c r="C40" s="10"/>
      <c r="D40" s="10"/>
      <c r="E40" s="10"/>
      <c r="F40" s="10"/>
      <c r="G40" s="10"/>
      <c r="H40" s="10"/>
      <c r="I40" s="5" t="str">
        <f t="shared" si="16"/>
        <v/>
      </c>
      <c r="J40" s="6" t="str">
        <f t="shared" si="17"/>
        <v/>
      </c>
      <c r="K40" s="7" t="str">
        <f t="shared" si="18"/>
        <v/>
      </c>
      <c r="L40" s="6" t="str">
        <f t="shared" si="19"/>
        <v/>
      </c>
      <c r="M40" s="7" t="str">
        <f t="shared" si="20"/>
        <v/>
      </c>
      <c r="N40" s="7" t="str">
        <f t="shared" si="21"/>
        <v/>
      </c>
      <c r="O40" s="8" t="str">
        <f>IF(I40="","",IF(I40&gt;='Verificación Financiera'!$B$9,"CUMPLE","NO CUMPLE"))</f>
        <v/>
      </c>
      <c r="P40" s="8" t="str">
        <f>IF(J40="","",IF(J40&gt;='Verificación Financiera'!$B$6,"CUMPLE","NO CUMPLE"))</f>
        <v/>
      </c>
      <c r="Q40" s="8" t="str">
        <f>IF(K40="","",IF(K40&lt;='Verificación Financiera'!$B$7,"CUMPLE","NO CUMPLE"))</f>
        <v/>
      </c>
      <c r="R40" s="8" t="str">
        <f>IF(L40="","",IF(L40&gt;='Verificación Financiera'!$B$8,"CUMPLE","NO CUMPLE"))</f>
        <v/>
      </c>
      <c r="S40" s="8" t="str">
        <f>IF(M40="","",IF(M40&gt;='Verificación Financiera'!$B$10,"CUMPLE","NO CUMPLE"))</f>
        <v/>
      </c>
      <c r="T40" s="8" t="str">
        <f>IF(N40="","",IF(N40&gt;='Verificación Financiera'!$B$11,"CUMPLE","NO CUMPLE"))</f>
        <v/>
      </c>
      <c r="U40" s="8" t="str">
        <f t="shared" si="22"/>
        <v/>
      </c>
    </row>
    <row r="41" spans="1:21" x14ac:dyDescent="0.25">
      <c r="A41" s="11"/>
      <c r="B41" s="10"/>
      <c r="C41" s="10"/>
      <c r="D41" s="10"/>
      <c r="E41" s="10"/>
      <c r="F41" s="10"/>
      <c r="G41" s="10"/>
      <c r="H41" s="10"/>
      <c r="I41" s="5" t="str">
        <f t="shared" si="16"/>
        <v/>
      </c>
      <c r="J41" s="6" t="str">
        <f t="shared" si="17"/>
        <v/>
      </c>
      <c r="K41" s="7" t="str">
        <f t="shared" si="18"/>
        <v/>
      </c>
      <c r="L41" s="6" t="str">
        <f t="shared" si="19"/>
        <v/>
      </c>
      <c r="M41" s="7" t="str">
        <f t="shared" si="20"/>
        <v/>
      </c>
      <c r="N41" s="7" t="str">
        <f t="shared" si="21"/>
        <v/>
      </c>
      <c r="O41" s="8" t="str">
        <f>IF(I41="","",IF(I41&gt;='Verificación Financiera'!$B$9,"CUMPLE","NO CUMPLE"))</f>
        <v/>
      </c>
      <c r="P41" s="8" t="str">
        <f>IF(J41="","",IF(J41&gt;='Verificación Financiera'!$B$6,"CUMPLE","NO CUMPLE"))</f>
        <v/>
      </c>
      <c r="Q41" s="8" t="str">
        <f>IF(K41="","",IF(K41&lt;='Verificación Financiera'!$B$7,"CUMPLE","NO CUMPLE"))</f>
        <v/>
      </c>
      <c r="R41" s="8" t="str">
        <f>IF(L41="","",IF(L41&gt;='Verificación Financiera'!$B$8,"CUMPLE","NO CUMPLE"))</f>
        <v/>
      </c>
      <c r="S41" s="8" t="str">
        <f>IF(M41="","",IF(M41&gt;='Verificación Financiera'!$B$10,"CUMPLE","NO CUMPLE"))</f>
        <v/>
      </c>
      <c r="T41" s="8" t="str">
        <f>IF(N41="","",IF(N41&gt;='Verificación Financiera'!$B$11,"CUMPLE","NO CUMPLE"))</f>
        <v/>
      </c>
      <c r="U41" s="8" t="str">
        <f t="shared" si="22"/>
        <v/>
      </c>
    </row>
    <row r="42" spans="1:21" x14ac:dyDescent="0.25">
      <c r="A42" s="11"/>
      <c r="B42" s="10"/>
      <c r="C42" s="10"/>
      <c r="D42" s="10"/>
      <c r="E42" s="10"/>
      <c r="F42" s="10"/>
      <c r="G42" s="10"/>
      <c r="H42" s="10"/>
      <c r="I42" s="5" t="str">
        <f t="shared" si="16"/>
        <v/>
      </c>
      <c r="J42" s="6" t="str">
        <f t="shared" si="17"/>
        <v/>
      </c>
      <c r="K42" s="7" t="str">
        <f t="shared" si="18"/>
        <v/>
      </c>
      <c r="L42" s="6" t="str">
        <f t="shared" si="19"/>
        <v/>
      </c>
      <c r="M42" s="7" t="str">
        <f t="shared" si="20"/>
        <v/>
      </c>
      <c r="N42" s="7" t="str">
        <f t="shared" si="21"/>
        <v/>
      </c>
      <c r="O42" s="8" t="str">
        <f>IF(I42="","",IF(I42&gt;='Verificación Financiera'!$B$9,"CUMPLE","NO CUMPLE"))</f>
        <v/>
      </c>
      <c r="P42" s="8" t="str">
        <f>IF(J42="","",IF(J42&gt;='Verificación Financiera'!$B$6,"CUMPLE","NO CUMPLE"))</f>
        <v/>
      </c>
      <c r="Q42" s="8" t="str">
        <f>IF(K42="","",IF(K42&lt;='Verificación Financiera'!$B$7,"CUMPLE","NO CUMPLE"))</f>
        <v/>
      </c>
      <c r="R42" s="8" t="str">
        <f>IF(L42="","",IF(L42&gt;='Verificación Financiera'!$B$8,"CUMPLE","NO CUMPLE"))</f>
        <v/>
      </c>
      <c r="S42" s="8" t="str">
        <f>IF(M42="","",IF(M42&gt;='Verificación Financiera'!$B$10,"CUMPLE","NO CUMPLE"))</f>
        <v/>
      </c>
      <c r="T42" s="8" t="str">
        <f>IF(N42="","",IF(N42&gt;='Verificación Financiera'!$B$11,"CUMPLE","NO CUMPLE"))</f>
        <v/>
      </c>
      <c r="U42" s="8" t="str">
        <f t="shared" si="22"/>
        <v/>
      </c>
    </row>
    <row r="43" spans="1:21" x14ac:dyDescent="0.25">
      <c r="A43" s="11"/>
      <c r="B43" s="10"/>
      <c r="C43" s="10"/>
      <c r="D43" s="10"/>
      <c r="E43" s="10"/>
      <c r="F43" s="10"/>
      <c r="G43" s="10"/>
      <c r="H43" s="10"/>
      <c r="I43" s="5" t="str">
        <f t="shared" si="16"/>
        <v/>
      </c>
      <c r="J43" s="6" t="str">
        <f t="shared" si="17"/>
        <v/>
      </c>
      <c r="K43" s="7" t="str">
        <f t="shared" si="18"/>
        <v/>
      </c>
      <c r="L43" s="6" t="str">
        <f t="shared" si="19"/>
        <v/>
      </c>
      <c r="M43" s="7" t="str">
        <f t="shared" si="20"/>
        <v/>
      </c>
      <c r="N43" s="7" t="str">
        <f t="shared" si="21"/>
        <v/>
      </c>
      <c r="O43" s="8" t="str">
        <f>IF(I43="","",IF(I43&gt;='Verificación Financiera'!$B$9,"CUMPLE","NO CUMPLE"))</f>
        <v/>
      </c>
      <c r="P43" s="8" t="str">
        <f>IF(J43="","",IF(J43&gt;='Verificación Financiera'!$B$6,"CUMPLE","NO CUMPLE"))</f>
        <v/>
      </c>
      <c r="Q43" s="8" t="str">
        <f>IF(K43="","",IF(K43&lt;='Verificación Financiera'!$B$7,"CUMPLE","NO CUMPLE"))</f>
        <v/>
      </c>
      <c r="R43" s="8" t="str">
        <f>IF(L43="","",IF(L43&gt;='Verificación Financiera'!$B$8,"CUMPLE","NO CUMPLE"))</f>
        <v/>
      </c>
      <c r="S43" s="8" t="str">
        <f>IF(M43="","",IF(M43&gt;='Verificación Financiera'!$B$10,"CUMPLE","NO CUMPLE"))</f>
        <v/>
      </c>
      <c r="T43" s="8" t="str">
        <f>IF(N43="","",IF(N43&gt;='Verificación Financiera'!$B$11,"CUMPLE","NO CUMPLE"))</f>
        <v/>
      </c>
      <c r="U43" s="8" t="str">
        <f t="shared" si="22"/>
        <v/>
      </c>
    </row>
    <row r="44" spans="1:21" x14ac:dyDescent="0.25">
      <c r="A44" s="11"/>
      <c r="B44" s="10"/>
      <c r="C44" s="10"/>
      <c r="D44" s="10"/>
      <c r="E44" s="10"/>
      <c r="F44" s="10"/>
      <c r="G44" s="10"/>
      <c r="H44" s="10"/>
      <c r="I44" s="5" t="str">
        <f t="shared" si="16"/>
        <v/>
      </c>
      <c r="J44" s="6" t="str">
        <f t="shared" si="17"/>
        <v/>
      </c>
      <c r="K44" s="7" t="str">
        <f t="shared" si="18"/>
        <v/>
      </c>
      <c r="L44" s="6" t="str">
        <f t="shared" si="19"/>
        <v/>
      </c>
      <c r="M44" s="7" t="str">
        <f t="shared" si="20"/>
        <v/>
      </c>
      <c r="N44" s="7" t="str">
        <f t="shared" si="21"/>
        <v/>
      </c>
      <c r="O44" s="8" t="str">
        <f>IF(I44="","",IF(I44&gt;='Verificación Financiera'!$B$9,"CUMPLE","NO CUMPLE"))</f>
        <v/>
      </c>
      <c r="P44" s="8" t="str">
        <f>IF(J44="","",IF(J44&gt;='Verificación Financiera'!$B$6,"CUMPLE","NO CUMPLE"))</f>
        <v/>
      </c>
      <c r="Q44" s="8" t="str">
        <f>IF(K44="","",IF(K44&lt;='Verificación Financiera'!$B$7,"CUMPLE","NO CUMPLE"))</f>
        <v/>
      </c>
      <c r="R44" s="8" t="str">
        <f>IF(L44="","",IF(L44&gt;='Verificación Financiera'!$B$8,"CUMPLE","NO CUMPLE"))</f>
        <v/>
      </c>
      <c r="S44" s="8" t="str">
        <f>IF(M44="","",IF(M44&gt;='Verificación Financiera'!$B$10,"CUMPLE","NO CUMPLE"))</f>
        <v/>
      </c>
      <c r="T44" s="8" t="str">
        <f>IF(N44="","",IF(N44&gt;='Verificación Financiera'!$B$11,"CUMPLE","NO CUMPLE"))</f>
        <v/>
      </c>
      <c r="U44" s="8" t="str">
        <f t="shared" si="22"/>
        <v/>
      </c>
    </row>
    <row r="45" spans="1:21" x14ac:dyDescent="0.25">
      <c r="A45" s="11"/>
      <c r="B45" s="10"/>
      <c r="C45" s="10"/>
      <c r="D45" s="10"/>
      <c r="E45" s="10"/>
      <c r="F45" s="10"/>
      <c r="G45" s="10"/>
      <c r="H45" s="10"/>
      <c r="I45" s="5" t="str">
        <f t="shared" si="16"/>
        <v/>
      </c>
      <c r="J45" s="6" t="str">
        <f t="shared" si="17"/>
        <v/>
      </c>
      <c r="K45" s="7" t="str">
        <f t="shared" si="18"/>
        <v/>
      </c>
      <c r="L45" s="6" t="str">
        <f t="shared" si="19"/>
        <v/>
      </c>
      <c r="M45" s="7" t="str">
        <f t="shared" si="20"/>
        <v/>
      </c>
      <c r="N45" s="7" t="str">
        <f t="shared" si="21"/>
        <v/>
      </c>
      <c r="O45" s="8" t="str">
        <f>IF(I45="","",IF(I45&gt;='Verificación Financiera'!$B$9,"CUMPLE","NO CUMPLE"))</f>
        <v/>
      </c>
      <c r="P45" s="8" t="str">
        <f>IF(J45="","",IF(J45&gt;='Verificación Financiera'!$B$6,"CUMPLE","NO CUMPLE"))</f>
        <v/>
      </c>
      <c r="Q45" s="8" t="str">
        <f>IF(K45="","",IF(K45&lt;='Verificación Financiera'!$B$7,"CUMPLE","NO CUMPLE"))</f>
        <v/>
      </c>
      <c r="R45" s="8" t="str">
        <f>IF(L45="","",IF(L45&gt;='Verificación Financiera'!$B$8,"CUMPLE","NO CUMPLE"))</f>
        <v/>
      </c>
      <c r="S45" s="8" t="str">
        <f>IF(M45="","",IF(M45&gt;='Verificación Financiera'!$B$10,"CUMPLE","NO CUMPLE"))</f>
        <v/>
      </c>
      <c r="T45" s="8" t="str">
        <f>IF(N45="","",IF(N45&gt;='Verificación Financiera'!$B$11,"CUMPLE","NO CUMPLE"))</f>
        <v/>
      </c>
      <c r="U45" s="8" t="str">
        <f t="shared" si="22"/>
        <v/>
      </c>
    </row>
    <row r="46" spans="1:21" x14ac:dyDescent="0.25">
      <c r="A46" s="11"/>
      <c r="B46" s="10"/>
      <c r="C46" s="10"/>
      <c r="D46" s="10"/>
      <c r="E46" s="10"/>
      <c r="F46" s="10"/>
      <c r="G46" s="10"/>
      <c r="H46" s="10"/>
      <c r="I46" s="5" t="str">
        <f t="shared" si="16"/>
        <v/>
      </c>
      <c r="J46" s="6" t="str">
        <f t="shared" si="17"/>
        <v/>
      </c>
      <c r="K46" s="7" t="str">
        <f t="shared" si="18"/>
        <v/>
      </c>
      <c r="L46" s="6" t="str">
        <f t="shared" si="19"/>
        <v/>
      </c>
      <c r="M46" s="7" t="str">
        <f t="shared" si="20"/>
        <v/>
      </c>
      <c r="N46" s="7" t="str">
        <f t="shared" si="21"/>
        <v/>
      </c>
      <c r="O46" s="8" t="str">
        <f>IF(I46="","",IF(I46&gt;='Verificación Financiera'!$B$9,"CUMPLE","NO CUMPLE"))</f>
        <v/>
      </c>
      <c r="P46" s="8" t="str">
        <f>IF(J46="","",IF(J46&gt;='Verificación Financiera'!$B$6,"CUMPLE","NO CUMPLE"))</f>
        <v/>
      </c>
      <c r="Q46" s="8" t="str">
        <f>IF(K46="","",IF(K46&lt;='Verificación Financiera'!$B$7,"CUMPLE","NO CUMPLE"))</f>
        <v/>
      </c>
      <c r="R46" s="8" t="str">
        <f>IF(L46="","",IF(L46&gt;='Verificación Financiera'!$B$8,"CUMPLE","NO CUMPLE"))</f>
        <v/>
      </c>
      <c r="S46" s="8" t="str">
        <f>IF(M46="","",IF(M46&gt;='Verificación Financiera'!$B$10,"CUMPLE","NO CUMPLE"))</f>
        <v/>
      </c>
      <c r="T46" s="8" t="str">
        <f>IF(N46="","",IF(N46&gt;='Verificación Financiera'!$B$11,"CUMPLE","NO CUMPLE"))</f>
        <v/>
      </c>
      <c r="U46" s="8" t="str">
        <f t="shared" si="22"/>
        <v/>
      </c>
    </row>
    <row r="47" spans="1:21" x14ac:dyDescent="0.25">
      <c r="A47" s="11"/>
      <c r="B47" s="10"/>
      <c r="C47" s="10"/>
      <c r="D47" s="10"/>
      <c r="E47" s="10"/>
      <c r="F47" s="10"/>
      <c r="G47" s="10"/>
      <c r="H47" s="10"/>
      <c r="I47" s="5" t="str">
        <f t="shared" si="16"/>
        <v/>
      </c>
      <c r="J47" s="6" t="str">
        <f t="shared" si="17"/>
        <v/>
      </c>
      <c r="K47" s="7" t="str">
        <f t="shared" si="18"/>
        <v/>
      </c>
      <c r="L47" s="6" t="str">
        <f t="shared" si="19"/>
        <v/>
      </c>
      <c r="M47" s="7" t="str">
        <f t="shared" si="20"/>
        <v/>
      </c>
      <c r="N47" s="7" t="str">
        <f t="shared" si="21"/>
        <v/>
      </c>
      <c r="O47" s="8" t="str">
        <f>IF(I47="","",IF(I47&gt;='Verificación Financiera'!$B$9,"CUMPLE","NO CUMPLE"))</f>
        <v/>
      </c>
      <c r="P47" s="8" t="str">
        <f>IF(J47="","",IF(J47&gt;='Verificación Financiera'!$B$6,"CUMPLE","NO CUMPLE"))</f>
        <v/>
      </c>
      <c r="Q47" s="8" t="str">
        <f>IF(K47="","",IF(K47&lt;='Verificación Financiera'!$B$7,"CUMPLE","NO CUMPLE"))</f>
        <v/>
      </c>
      <c r="R47" s="8" t="str">
        <f>IF(L47="","",IF(L47&gt;='Verificación Financiera'!$B$8,"CUMPLE","NO CUMPLE"))</f>
        <v/>
      </c>
      <c r="S47" s="8" t="str">
        <f>IF(M47="","",IF(M47&gt;='Verificación Financiera'!$B$10,"CUMPLE","NO CUMPLE"))</f>
        <v/>
      </c>
      <c r="T47" s="8" t="str">
        <f>IF(N47="","",IF(N47&gt;='Verificación Financiera'!$B$11,"CUMPLE","NO CUMPLE"))</f>
        <v/>
      </c>
      <c r="U47" s="8" t="str">
        <f t="shared" si="22"/>
        <v/>
      </c>
    </row>
    <row r="48" spans="1:21" x14ac:dyDescent="0.25">
      <c r="A48" s="11"/>
      <c r="B48" s="10"/>
      <c r="C48" s="10"/>
      <c r="D48" s="10"/>
      <c r="E48" s="10"/>
      <c r="F48" s="10"/>
      <c r="G48" s="10"/>
      <c r="H48" s="10"/>
      <c r="I48" s="5" t="str">
        <f t="shared" si="16"/>
        <v/>
      </c>
      <c r="J48" s="6" t="str">
        <f t="shared" si="17"/>
        <v/>
      </c>
      <c r="K48" s="7" t="str">
        <f t="shared" si="18"/>
        <v/>
      </c>
      <c r="L48" s="6" t="str">
        <f t="shared" si="19"/>
        <v/>
      </c>
      <c r="M48" s="7" t="str">
        <f t="shared" si="20"/>
        <v/>
      </c>
      <c r="N48" s="7" t="str">
        <f t="shared" si="21"/>
        <v/>
      </c>
      <c r="O48" s="8" t="str">
        <f>IF(I48="","",IF(I48&gt;='Verificación Financiera'!$B$9,"CUMPLE","NO CUMPLE"))</f>
        <v/>
      </c>
      <c r="P48" s="8" t="str">
        <f>IF(J48="","",IF(J48&gt;='Verificación Financiera'!$B$6,"CUMPLE","NO CUMPLE"))</f>
        <v/>
      </c>
      <c r="Q48" s="8" t="str">
        <f>IF(K48="","",IF(K48&lt;='Verificación Financiera'!$B$7,"CUMPLE","NO CUMPLE"))</f>
        <v/>
      </c>
      <c r="R48" s="8" t="str">
        <f>IF(L48="","",IF(L48&gt;='Verificación Financiera'!$B$8,"CUMPLE","NO CUMPLE"))</f>
        <v/>
      </c>
      <c r="S48" s="8" t="str">
        <f>IF(M48="","",IF(M48&gt;='Verificación Financiera'!$B$10,"CUMPLE","NO CUMPLE"))</f>
        <v/>
      </c>
      <c r="T48" s="8" t="str">
        <f>IF(N48="","",IF(N48&gt;='Verificación Financiera'!$B$11,"CUMPLE","NO CUMPLE"))</f>
        <v/>
      </c>
      <c r="U48" s="8" t="str">
        <f t="shared" si="22"/>
        <v/>
      </c>
    </row>
    <row r="49" spans="1:21" x14ac:dyDescent="0.25">
      <c r="A49" s="11"/>
      <c r="B49" s="10"/>
      <c r="C49" s="10"/>
      <c r="D49" s="10"/>
      <c r="E49" s="10"/>
      <c r="F49" s="10"/>
      <c r="G49" s="10"/>
      <c r="H49" s="10"/>
      <c r="I49" s="5" t="str">
        <f t="shared" si="16"/>
        <v/>
      </c>
      <c r="J49" s="6" t="str">
        <f t="shared" si="17"/>
        <v/>
      </c>
      <c r="K49" s="7" t="str">
        <f t="shared" si="18"/>
        <v/>
      </c>
      <c r="L49" s="6" t="str">
        <f t="shared" si="19"/>
        <v/>
      </c>
      <c r="M49" s="7" t="str">
        <f t="shared" si="20"/>
        <v/>
      </c>
      <c r="N49" s="7" t="str">
        <f t="shared" si="21"/>
        <v/>
      </c>
      <c r="O49" s="8" t="str">
        <f>IF(I49="","",IF(I49&gt;='Verificación Financiera'!$B$9,"CUMPLE","NO CUMPLE"))</f>
        <v/>
      </c>
      <c r="P49" s="8" t="str">
        <f>IF(J49="","",IF(J49&gt;='Verificación Financiera'!$B$6,"CUMPLE","NO CUMPLE"))</f>
        <v/>
      </c>
      <c r="Q49" s="8" t="str">
        <f>IF(K49="","",IF(K49&lt;='Verificación Financiera'!$B$7,"CUMPLE","NO CUMPLE"))</f>
        <v/>
      </c>
      <c r="R49" s="8" t="str">
        <f>IF(L49="","",IF(L49&gt;='Verificación Financiera'!$B$8,"CUMPLE","NO CUMPLE"))</f>
        <v/>
      </c>
      <c r="S49" s="8" t="str">
        <f>IF(M49="","",IF(M49&gt;='Verificación Financiera'!$B$10,"CUMPLE","NO CUMPLE"))</f>
        <v/>
      </c>
      <c r="T49" s="8" t="str">
        <f>IF(N49="","",IF(N49&gt;='Verificación Financiera'!$B$11,"CUMPLE","NO CUMPLE"))</f>
        <v/>
      </c>
      <c r="U49" s="8" t="str">
        <f t="shared" si="22"/>
        <v/>
      </c>
    </row>
    <row r="50" spans="1:21" x14ac:dyDescent="0.25">
      <c r="A50" s="11"/>
      <c r="B50" s="10"/>
      <c r="C50" s="10"/>
      <c r="D50" s="10"/>
      <c r="E50" s="10"/>
      <c r="F50" s="10"/>
      <c r="G50" s="10"/>
      <c r="H50" s="10"/>
      <c r="I50" s="5" t="str">
        <f t="shared" si="16"/>
        <v/>
      </c>
      <c r="J50" s="6" t="str">
        <f t="shared" si="17"/>
        <v/>
      </c>
      <c r="K50" s="7" t="str">
        <f t="shared" si="18"/>
        <v/>
      </c>
      <c r="L50" s="6" t="str">
        <f t="shared" si="19"/>
        <v/>
      </c>
      <c r="M50" s="7" t="str">
        <f t="shared" si="20"/>
        <v/>
      </c>
      <c r="N50" s="7" t="str">
        <f t="shared" si="21"/>
        <v/>
      </c>
      <c r="O50" s="8" t="str">
        <f>IF(I50="","",IF(I50&gt;='Verificación Financiera'!$B$9,"CUMPLE","NO CUMPLE"))</f>
        <v/>
      </c>
      <c r="P50" s="8" t="str">
        <f>IF(J50="","",IF(J50&gt;='Verificación Financiera'!$B$6,"CUMPLE","NO CUMPLE"))</f>
        <v/>
      </c>
      <c r="Q50" s="8" t="str">
        <f>IF(K50="","",IF(K50&lt;='Verificación Financiera'!$B$7,"CUMPLE","NO CUMPLE"))</f>
        <v/>
      </c>
      <c r="R50" s="8" t="str">
        <f>IF(L50="","",IF(L50&gt;='Verificación Financiera'!$B$8,"CUMPLE","NO CUMPLE"))</f>
        <v/>
      </c>
      <c r="S50" s="8" t="str">
        <f>IF(M50="","",IF(M50&gt;='Verificación Financiera'!$B$10,"CUMPLE","NO CUMPLE"))</f>
        <v/>
      </c>
      <c r="T50" s="8" t="str">
        <f>IF(N50="","",IF(N50&gt;='Verificación Financiera'!$B$11,"CUMPLE","NO CUMPLE"))</f>
        <v/>
      </c>
      <c r="U50" s="8" t="str">
        <f t="shared" si="22"/>
        <v/>
      </c>
    </row>
    <row r="51" spans="1:21" x14ac:dyDescent="0.25">
      <c r="A51" s="11"/>
      <c r="B51" s="10"/>
      <c r="C51" s="10"/>
      <c r="D51" s="10"/>
      <c r="E51" s="10"/>
      <c r="F51" s="10"/>
      <c r="G51" s="10"/>
      <c r="H51" s="10"/>
      <c r="I51" s="5" t="str">
        <f t="shared" si="16"/>
        <v/>
      </c>
      <c r="J51" s="6" t="str">
        <f t="shared" si="17"/>
        <v/>
      </c>
      <c r="K51" s="7" t="str">
        <f t="shared" si="18"/>
        <v/>
      </c>
      <c r="L51" s="6" t="str">
        <f t="shared" si="19"/>
        <v/>
      </c>
      <c r="M51" s="7" t="str">
        <f t="shared" si="20"/>
        <v/>
      </c>
      <c r="N51" s="7" t="str">
        <f t="shared" si="21"/>
        <v/>
      </c>
      <c r="O51" s="8" t="str">
        <f>IF(I51="","",IF(I51&gt;='Verificación Financiera'!$B$9,"CUMPLE","NO CUMPLE"))</f>
        <v/>
      </c>
      <c r="P51" s="8" t="str">
        <f>IF(J51="","",IF(J51&gt;='Verificación Financiera'!$B$6,"CUMPLE","NO CUMPLE"))</f>
        <v/>
      </c>
      <c r="Q51" s="8" t="str">
        <f>IF(K51="","",IF(K51&lt;='Verificación Financiera'!$B$7,"CUMPLE","NO CUMPLE"))</f>
        <v/>
      </c>
      <c r="R51" s="8" t="str">
        <f>IF(L51="","",IF(L51&gt;='Verificación Financiera'!$B$8,"CUMPLE","NO CUMPLE"))</f>
        <v/>
      </c>
      <c r="S51" s="8" t="str">
        <f>IF(M51="","",IF(M51&gt;='Verificación Financiera'!$B$10,"CUMPLE","NO CUMPLE"))</f>
        <v/>
      </c>
      <c r="T51" s="8" t="str">
        <f>IF(N51="","",IF(N51&gt;='Verificación Financiera'!$B$11,"CUMPLE","NO CUMPLE"))</f>
        <v/>
      </c>
      <c r="U51" s="8" t="str">
        <f t="shared" si="22"/>
        <v/>
      </c>
    </row>
    <row r="52" spans="1:21" x14ac:dyDescent="0.25">
      <c r="A52" s="11"/>
      <c r="B52" s="10"/>
      <c r="C52" s="10"/>
      <c r="D52" s="10"/>
      <c r="E52" s="10"/>
      <c r="F52" s="10"/>
      <c r="G52" s="10"/>
      <c r="H52" s="10"/>
      <c r="I52" s="5" t="str">
        <f t="shared" si="16"/>
        <v/>
      </c>
      <c r="J52" s="6" t="str">
        <f t="shared" si="17"/>
        <v/>
      </c>
      <c r="K52" s="7" t="str">
        <f t="shared" si="18"/>
        <v/>
      </c>
      <c r="L52" s="6" t="str">
        <f t="shared" si="19"/>
        <v/>
      </c>
      <c r="M52" s="7" t="str">
        <f t="shared" si="20"/>
        <v/>
      </c>
      <c r="N52" s="7" t="str">
        <f t="shared" si="21"/>
        <v/>
      </c>
      <c r="O52" s="8" t="str">
        <f>IF(I52="","",IF(I52&gt;='Verificación Financiera'!$B$9,"CUMPLE","NO CUMPLE"))</f>
        <v/>
      </c>
      <c r="P52" s="8" t="str">
        <f>IF(J52="","",IF(J52&gt;='Verificación Financiera'!$B$6,"CUMPLE","NO CUMPLE"))</f>
        <v/>
      </c>
      <c r="Q52" s="8" t="str">
        <f>IF(K52="","",IF(K52&lt;='Verificación Financiera'!$B$7,"CUMPLE","NO CUMPLE"))</f>
        <v/>
      </c>
      <c r="R52" s="8" t="str">
        <f>IF(L52="","",IF(L52&gt;='Verificación Financiera'!$B$8,"CUMPLE","NO CUMPLE"))</f>
        <v/>
      </c>
      <c r="S52" s="8" t="str">
        <f>IF(M52="","",IF(M52&gt;='Verificación Financiera'!$B$10,"CUMPLE","NO CUMPLE"))</f>
        <v/>
      </c>
      <c r="T52" s="8" t="str">
        <f>IF(N52="","",IF(N52&gt;='Verificación Financiera'!$B$11,"CUMPLE","NO CUMPLE"))</f>
        <v/>
      </c>
      <c r="U52" s="8" t="str">
        <f t="shared" si="22"/>
        <v/>
      </c>
    </row>
    <row r="53" spans="1:21" x14ac:dyDescent="0.25">
      <c r="A53" s="11"/>
      <c r="B53" s="10"/>
      <c r="C53" s="10"/>
      <c r="D53" s="10"/>
      <c r="E53" s="10"/>
      <c r="F53" s="10"/>
      <c r="G53" s="10"/>
      <c r="H53" s="10"/>
      <c r="I53" s="5" t="str">
        <f t="shared" si="16"/>
        <v/>
      </c>
      <c r="J53" s="6" t="str">
        <f t="shared" si="17"/>
        <v/>
      </c>
      <c r="K53" s="7" t="str">
        <f t="shared" si="18"/>
        <v/>
      </c>
      <c r="L53" s="6" t="str">
        <f t="shared" si="19"/>
        <v/>
      </c>
      <c r="M53" s="7" t="str">
        <f t="shared" si="20"/>
        <v/>
      </c>
      <c r="N53" s="7" t="str">
        <f t="shared" si="21"/>
        <v/>
      </c>
      <c r="O53" s="8" t="str">
        <f>IF(I53="","",IF(I53&gt;='Verificación Financiera'!$B$9,"CUMPLE","NO CUMPLE"))</f>
        <v/>
      </c>
      <c r="P53" s="8" t="str">
        <f>IF(J53="","",IF(J53&gt;='Verificación Financiera'!$B$6,"CUMPLE","NO CUMPLE"))</f>
        <v/>
      </c>
      <c r="Q53" s="8" t="str">
        <f>IF(K53="","",IF(K53&lt;='Verificación Financiera'!$B$7,"CUMPLE","NO CUMPLE"))</f>
        <v/>
      </c>
      <c r="R53" s="8" t="str">
        <f>IF(L53="","",IF(L53&gt;='Verificación Financiera'!$B$8,"CUMPLE","NO CUMPLE"))</f>
        <v/>
      </c>
      <c r="S53" s="8" t="str">
        <f>IF(M53="","",IF(M53&gt;='Verificación Financiera'!$B$10,"CUMPLE","NO CUMPLE"))</f>
        <v/>
      </c>
      <c r="T53" s="8" t="str">
        <f>IF(N53="","",IF(N53&gt;='Verificación Financiera'!$B$11,"CUMPLE","NO CUMPLE"))</f>
        <v/>
      </c>
      <c r="U53" s="8" t="str">
        <f t="shared" si="22"/>
        <v/>
      </c>
    </row>
    <row r="54" spans="1:21" x14ac:dyDescent="0.25">
      <c r="A54" s="11"/>
      <c r="B54" s="10"/>
      <c r="C54" s="10"/>
      <c r="D54" s="10"/>
      <c r="E54" s="10"/>
      <c r="F54" s="10"/>
      <c r="G54" s="10"/>
      <c r="H54" s="10"/>
      <c r="I54" s="5" t="str">
        <f t="shared" si="16"/>
        <v/>
      </c>
      <c r="J54" s="6" t="str">
        <f t="shared" si="17"/>
        <v/>
      </c>
      <c r="K54" s="7" t="str">
        <f t="shared" si="18"/>
        <v/>
      </c>
      <c r="L54" s="6" t="str">
        <f t="shared" si="19"/>
        <v/>
      </c>
      <c r="M54" s="7" t="str">
        <f t="shared" si="20"/>
        <v/>
      </c>
      <c r="N54" s="7" t="str">
        <f t="shared" si="21"/>
        <v/>
      </c>
      <c r="O54" s="8" t="str">
        <f>IF(I54="","",IF(I54&gt;='Verificación Financiera'!$B$9,"CUMPLE","NO CUMPLE"))</f>
        <v/>
      </c>
      <c r="P54" s="8" t="str">
        <f>IF(J54="","",IF(J54&gt;='Verificación Financiera'!$B$6,"CUMPLE","NO CUMPLE"))</f>
        <v/>
      </c>
      <c r="Q54" s="8" t="str">
        <f>IF(K54="","",IF(K54&lt;='Verificación Financiera'!$B$7,"CUMPLE","NO CUMPLE"))</f>
        <v/>
      </c>
      <c r="R54" s="8" t="str">
        <f>IF(L54="","",IF(L54&gt;='Verificación Financiera'!$B$8,"CUMPLE","NO CUMPLE"))</f>
        <v/>
      </c>
      <c r="S54" s="8" t="str">
        <f>IF(M54="","",IF(M54&gt;='Verificación Financiera'!$B$10,"CUMPLE","NO CUMPLE"))</f>
        <v/>
      </c>
      <c r="T54" s="8" t="str">
        <f>IF(N54="","",IF(N54&gt;='Verificación Financiera'!$B$11,"CUMPLE","NO CUMPLE"))</f>
        <v/>
      </c>
      <c r="U54" s="8" t="str">
        <f t="shared" si="22"/>
        <v/>
      </c>
    </row>
    <row r="55" spans="1:21" x14ac:dyDescent="0.25">
      <c r="A55" s="11"/>
      <c r="B55" s="10"/>
      <c r="C55" s="10"/>
      <c r="D55" s="10"/>
      <c r="E55" s="10"/>
      <c r="F55" s="10"/>
      <c r="G55" s="10"/>
      <c r="H55" s="10"/>
      <c r="I55" s="5" t="str">
        <f t="shared" si="16"/>
        <v/>
      </c>
      <c r="J55" s="6" t="str">
        <f t="shared" si="17"/>
        <v/>
      </c>
      <c r="K55" s="7" t="str">
        <f t="shared" si="18"/>
        <v/>
      </c>
      <c r="L55" s="6" t="str">
        <f t="shared" si="19"/>
        <v/>
      </c>
      <c r="M55" s="7" t="str">
        <f t="shared" si="20"/>
        <v/>
      </c>
      <c r="N55" s="7" t="str">
        <f t="shared" si="21"/>
        <v/>
      </c>
      <c r="O55" s="8" t="str">
        <f>IF(I55="","",IF(I55&gt;='Verificación Financiera'!$B$9,"CUMPLE","NO CUMPLE"))</f>
        <v/>
      </c>
      <c r="P55" s="8" t="str">
        <f>IF(J55="","",IF(J55&gt;='Verificación Financiera'!$B$6,"CUMPLE","NO CUMPLE"))</f>
        <v/>
      </c>
      <c r="Q55" s="8" t="str">
        <f>IF(K55="","",IF(K55&lt;='Verificación Financiera'!$B$7,"CUMPLE","NO CUMPLE"))</f>
        <v/>
      </c>
      <c r="R55" s="8" t="str">
        <f>IF(L55="","",IF(L55&gt;='Verificación Financiera'!$B$8,"CUMPLE","NO CUMPLE"))</f>
        <v/>
      </c>
      <c r="S55" s="8" t="str">
        <f>IF(M55="","",IF(M55&gt;='Verificación Financiera'!$B$10,"CUMPLE","NO CUMPLE"))</f>
        <v/>
      </c>
      <c r="T55" s="8" t="str">
        <f>IF(N55="","",IF(N55&gt;='Verificación Financiera'!$B$11,"CUMPLE","NO CUMPLE"))</f>
        <v/>
      </c>
      <c r="U55" s="8" t="str">
        <f t="shared" si="22"/>
        <v/>
      </c>
    </row>
    <row r="56" spans="1:21" x14ac:dyDescent="0.25">
      <c r="A56" s="11"/>
      <c r="B56" s="10"/>
      <c r="C56" s="10"/>
      <c r="D56" s="10"/>
      <c r="E56" s="10"/>
      <c r="F56" s="10"/>
      <c r="G56" s="10"/>
      <c r="H56" s="10"/>
      <c r="I56" s="5" t="str">
        <f t="shared" si="16"/>
        <v/>
      </c>
      <c r="J56" s="6" t="str">
        <f t="shared" si="17"/>
        <v/>
      </c>
      <c r="K56" s="7" t="str">
        <f t="shared" si="18"/>
        <v/>
      </c>
      <c r="L56" s="6" t="str">
        <f t="shared" si="19"/>
        <v/>
      </c>
      <c r="M56" s="7" t="str">
        <f t="shared" si="20"/>
        <v/>
      </c>
      <c r="N56" s="7" t="str">
        <f t="shared" si="21"/>
        <v/>
      </c>
      <c r="O56" s="8" t="str">
        <f>IF(I56="","",IF(I56&gt;='Verificación Financiera'!$B$9,"CUMPLE","NO CUMPLE"))</f>
        <v/>
      </c>
      <c r="P56" s="8" t="str">
        <f>IF(J56="","",IF(J56&gt;='Verificación Financiera'!$B$6,"CUMPLE","NO CUMPLE"))</f>
        <v/>
      </c>
      <c r="Q56" s="8" t="str">
        <f>IF(K56="","",IF(K56&lt;='Verificación Financiera'!$B$7,"CUMPLE","NO CUMPLE"))</f>
        <v/>
      </c>
      <c r="R56" s="8" t="str">
        <f>IF(L56="","",IF(L56&gt;='Verificación Financiera'!$B$8,"CUMPLE","NO CUMPLE"))</f>
        <v/>
      </c>
      <c r="S56" s="8" t="str">
        <f>IF(M56="","",IF(M56&gt;='Verificación Financiera'!$B$10,"CUMPLE","NO CUMPLE"))</f>
        <v/>
      </c>
      <c r="T56" s="8" t="str">
        <f>IF(N56="","",IF(N56&gt;='Verificación Financiera'!$B$11,"CUMPLE","NO CUMPLE"))</f>
        <v/>
      </c>
      <c r="U56" s="8" t="str">
        <f t="shared" si="22"/>
        <v/>
      </c>
    </row>
    <row r="57" spans="1:21" x14ac:dyDescent="0.25">
      <c r="A57" s="11"/>
      <c r="B57" s="10"/>
      <c r="C57" s="10"/>
      <c r="D57" s="10"/>
      <c r="E57" s="10"/>
      <c r="F57" s="10"/>
      <c r="G57" s="10"/>
      <c r="H57" s="10"/>
      <c r="I57" s="5" t="str">
        <f t="shared" si="16"/>
        <v/>
      </c>
      <c r="J57" s="6" t="str">
        <f t="shared" si="17"/>
        <v/>
      </c>
      <c r="K57" s="7" t="str">
        <f t="shared" si="18"/>
        <v/>
      </c>
      <c r="L57" s="6" t="str">
        <f t="shared" si="19"/>
        <v/>
      </c>
      <c r="M57" s="7" t="str">
        <f t="shared" si="20"/>
        <v/>
      </c>
      <c r="N57" s="7" t="str">
        <f t="shared" si="21"/>
        <v/>
      </c>
      <c r="O57" s="8" t="str">
        <f>IF(I57="","",IF(I57&gt;='Verificación Financiera'!$B$9,"CUMPLE","NO CUMPLE"))</f>
        <v/>
      </c>
      <c r="P57" s="8" t="str">
        <f>IF(J57="","",IF(J57&gt;='Verificación Financiera'!$B$6,"CUMPLE","NO CUMPLE"))</f>
        <v/>
      </c>
      <c r="Q57" s="8" t="str">
        <f>IF(K57="","",IF(K57&lt;='Verificación Financiera'!$B$7,"CUMPLE","NO CUMPLE"))</f>
        <v/>
      </c>
      <c r="R57" s="8" t="str">
        <f>IF(L57="","",IF(L57&gt;='Verificación Financiera'!$B$8,"CUMPLE","NO CUMPLE"))</f>
        <v/>
      </c>
      <c r="S57" s="8" t="str">
        <f>IF(M57="","",IF(M57&gt;='Verificación Financiera'!$B$10,"CUMPLE","NO CUMPLE"))</f>
        <v/>
      </c>
      <c r="T57" s="8" t="str">
        <f>IF(N57="","",IF(N57&gt;='Verificación Financiera'!$B$11,"CUMPLE","NO CUMPLE"))</f>
        <v/>
      </c>
      <c r="U57" s="8" t="str">
        <f t="shared" si="22"/>
        <v/>
      </c>
    </row>
    <row r="58" spans="1:21" x14ac:dyDescent="0.25">
      <c r="A58" s="11"/>
      <c r="B58" s="10"/>
      <c r="C58" s="10"/>
      <c r="D58" s="10"/>
      <c r="E58" s="10"/>
      <c r="F58" s="10"/>
      <c r="G58" s="10"/>
      <c r="H58" s="10"/>
      <c r="I58" s="5" t="str">
        <f t="shared" si="16"/>
        <v/>
      </c>
      <c r="J58" s="6" t="str">
        <f t="shared" si="17"/>
        <v/>
      </c>
      <c r="K58" s="7" t="str">
        <f t="shared" si="18"/>
        <v/>
      </c>
      <c r="L58" s="6" t="str">
        <f t="shared" si="19"/>
        <v/>
      </c>
      <c r="M58" s="7" t="str">
        <f t="shared" si="20"/>
        <v/>
      </c>
      <c r="N58" s="7" t="str">
        <f t="shared" si="21"/>
        <v/>
      </c>
      <c r="O58" s="8" t="str">
        <f>IF(I58="","",IF(I58&gt;='Verificación Financiera'!$B$9,"CUMPLE","NO CUMPLE"))</f>
        <v/>
      </c>
      <c r="P58" s="8" t="str">
        <f>IF(J58="","",IF(J58&gt;='Verificación Financiera'!$B$6,"CUMPLE","NO CUMPLE"))</f>
        <v/>
      </c>
      <c r="Q58" s="8" t="str">
        <f>IF(K58="","",IF(K58&lt;='Verificación Financiera'!$B$7,"CUMPLE","NO CUMPLE"))</f>
        <v/>
      </c>
      <c r="R58" s="8" t="str">
        <f>IF(L58="","",IF(L58&gt;='Verificación Financiera'!$B$8,"CUMPLE","NO CUMPLE"))</f>
        <v/>
      </c>
      <c r="S58" s="8" t="str">
        <f>IF(M58="","",IF(M58&gt;='Verificación Financiera'!$B$10,"CUMPLE","NO CUMPLE"))</f>
        <v/>
      </c>
      <c r="T58" s="8" t="str">
        <f>IF(N58="","",IF(N58&gt;='Verificación Financiera'!$B$11,"CUMPLE","NO CUMPLE"))</f>
        <v/>
      </c>
      <c r="U58" s="8" t="str">
        <f t="shared" si="22"/>
        <v/>
      </c>
    </row>
    <row r="59" spans="1:21" x14ac:dyDescent="0.25">
      <c r="A59" s="11"/>
      <c r="B59" s="10"/>
      <c r="C59" s="10"/>
      <c r="D59" s="10"/>
      <c r="E59" s="10"/>
      <c r="F59" s="10"/>
      <c r="G59" s="10"/>
      <c r="H59" s="10"/>
      <c r="I59" s="5" t="str">
        <f t="shared" si="16"/>
        <v/>
      </c>
      <c r="J59" s="6" t="str">
        <f t="shared" si="17"/>
        <v/>
      </c>
      <c r="K59" s="7" t="str">
        <f t="shared" si="18"/>
        <v/>
      </c>
      <c r="L59" s="6" t="str">
        <f t="shared" si="19"/>
        <v/>
      </c>
      <c r="M59" s="7" t="str">
        <f t="shared" si="20"/>
        <v/>
      </c>
      <c r="N59" s="7" t="str">
        <f t="shared" si="21"/>
        <v/>
      </c>
      <c r="O59" s="8" t="str">
        <f>IF(I59="","",IF(I59&gt;='Verificación Financiera'!$B$9,"CUMPLE","NO CUMPLE"))</f>
        <v/>
      </c>
      <c r="P59" s="8" t="str">
        <f>IF(J59="","",IF(J59&gt;='Verificación Financiera'!$B$6,"CUMPLE","NO CUMPLE"))</f>
        <v/>
      </c>
      <c r="Q59" s="8" t="str">
        <f>IF(K59="","",IF(K59&lt;='Verificación Financiera'!$B$7,"CUMPLE","NO CUMPLE"))</f>
        <v/>
      </c>
      <c r="R59" s="8" t="str">
        <f>IF(L59="","",IF(L59&gt;='Verificación Financiera'!$B$8,"CUMPLE","NO CUMPLE"))</f>
        <v/>
      </c>
      <c r="S59" s="8" t="str">
        <f>IF(M59="","",IF(M59&gt;='Verificación Financiera'!$B$10,"CUMPLE","NO CUMPLE"))</f>
        <v/>
      </c>
      <c r="T59" s="8" t="str">
        <f>IF(N59="","",IF(N59&gt;='Verificación Financiera'!$B$11,"CUMPLE","NO CUMPLE"))</f>
        <v/>
      </c>
      <c r="U59" s="8" t="str">
        <f t="shared" si="22"/>
        <v/>
      </c>
    </row>
    <row r="60" spans="1:21" x14ac:dyDescent="0.25">
      <c r="A60" s="11"/>
      <c r="B60" s="10"/>
      <c r="C60" s="10"/>
      <c r="D60" s="10"/>
      <c r="E60" s="10"/>
      <c r="F60" s="10"/>
      <c r="G60" s="10"/>
      <c r="H60" s="10"/>
      <c r="I60" s="5" t="str">
        <f t="shared" si="16"/>
        <v/>
      </c>
      <c r="J60" s="6" t="str">
        <f t="shared" si="17"/>
        <v/>
      </c>
      <c r="K60" s="7" t="str">
        <f t="shared" si="18"/>
        <v/>
      </c>
      <c r="L60" s="6" t="str">
        <f t="shared" si="19"/>
        <v/>
      </c>
      <c r="M60" s="7" t="str">
        <f t="shared" si="20"/>
        <v/>
      </c>
      <c r="N60" s="7" t="str">
        <f t="shared" si="21"/>
        <v/>
      </c>
      <c r="O60" s="8" t="str">
        <f>IF(I60="","",IF(I60&gt;='Verificación Financiera'!$B$9,"CUMPLE","NO CUMPLE"))</f>
        <v/>
      </c>
      <c r="P60" s="8" t="str">
        <f>IF(J60="","",IF(J60&gt;='Verificación Financiera'!$B$6,"CUMPLE","NO CUMPLE"))</f>
        <v/>
      </c>
      <c r="Q60" s="8" t="str">
        <f>IF(K60="","",IF(K60&lt;='Verificación Financiera'!$B$7,"CUMPLE","NO CUMPLE"))</f>
        <v/>
      </c>
      <c r="R60" s="8" t="str">
        <f>IF(L60="","",IF(L60&gt;='Verificación Financiera'!$B$8,"CUMPLE","NO CUMPLE"))</f>
        <v/>
      </c>
      <c r="S60" s="8" t="str">
        <f>IF(M60="","",IF(M60&gt;='Verificación Financiera'!$B$10,"CUMPLE","NO CUMPLE"))</f>
        <v/>
      </c>
      <c r="T60" s="8" t="str">
        <f>IF(N60="","",IF(N60&gt;='Verificación Financiera'!$B$11,"CUMPLE","NO CUMPLE"))</f>
        <v/>
      </c>
      <c r="U60" s="8" t="str">
        <f t="shared" si="22"/>
        <v/>
      </c>
    </row>
    <row r="61" spans="1:21" x14ac:dyDescent="0.25">
      <c r="A61" s="11"/>
      <c r="B61" s="10"/>
      <c r="C61" s="10"/>
      <c r="D61" s="10"/>
      <c r="E61" s="10"/>
      <c r="F61" s="10"/>
      <c r="G61" s="10"/>
      <c r="H61" s="10"/>
      <c r="I61" s="5" t="str">
        <f t="shared" si="16"/>
        <v/>
      </c>
      <c r="J61" s="6" t="str">
        <f t="shared" si="17"/>
        <v/>
      </c>
      <c r="K61" s="7" t="str">
        <f t="shared" si="18"/>
        <v/>
      </c>
      <c r="L61" s="6" t="str">
        <f t="shared" si="19"/>
        <v/>
      </c>
      <c r="M61" s="7" t="str">
        <f t="shared" si="20"/>
        <v/>
      </c>
      <c r="N61" s="7" t="str">
        <f t="shared" si="21"/>
        <v/>
      </c>
      <c r="O61" s="8" t="str">
        <f>IF(I61="","",IF(I61&gt;='Verificación Financiera'!$B$9,"CUMPLE","NO CUMPLE"))</f>
        <v/>
      </c>
      <c r="P61" s="8" t="str">
        <f>IF(J61="","",IF(J61&gt;='Verificación Financiera'!$B$6,"CUMPLE","NO CUMPLE"))</f>
        <v/>
      </c>
      <c r="Q61" s="8" t="str">
        <f>IF(K61="","",IF(K61&lt;='Verificación Financiera'!$B$7,"CUMPLE","NO CUMPLE"))</f>
        <v/>
      </c>
      <c r="R61" s="8" t="str">
        <f>IF(L61="","",IF(L61&gt;='Verificación Financiera'!$B$8,"CUMPLE","NO CUMPLE"))</f>
        <v/>
      </c>
      <c r="S61" s="8" t="str">
        <f>IF(M61="","",IF(M61&gt;='Verificación Financiera'!$B$10,"CUMPLE","NO CUMPLE"))</f>
        <v/>
      </c>
      <c r="T61" s="8" t="str">
        <f>IF(N61="","",IF(N61&gt;='Verificación Financiera'!$B$11,"CUMPLE","NO CUMPLE"))</f>
        <v/>
      </c>
      <c r="U61" s="8" t="str">
        <f t="shared" si="22"/>
        <v/>
      </c>
    </row>
    <row r="62" spans="1:21" x14ac:dyDescent="0.25">
      <c r="A62" s="11"/>
      <c r="B62" s="10"/>
      <c r="C62" s="10"/>
      <c r="D62" s="10"/>
      <c r="E62" s="10"/>
      <c r="F62" s="10"/>
      <c r="G62" s="10"/>
      <c r="H62" s="10"/>
      <c r="I62" s="5" t="str">
        <f t="shared" si="16"/>
        <v/>
      </c>
      <c r="J62" s="6" t="str">
        <f t="shared" si="17"/>
        <v/>
      </c>
      <c r="K62" s="7" t="str">
        <f t="shared" si="18"/>
        <v/>
      </c>
      <c r="L62" s="6" t="str">
        <f t="shared" si="19"/>
        <v/>
      </c>
      <c r="M62" s="7" t="str">
        <f t="shared" si="20"/>
        <v/>
      </c>
      <c r="N62" s="7" t="str">
        <f t="shared" si="21"/>
        <v/>
      </c>
      <c r="O62" s="8" t="str">
        <f>IF(I62="","",IF(I62&gt;='Verificación Financiera'!$B$9,"CUMPLE","NO CUMPLE"))</f>
        <v/>
      </c>
      <c r="P62" s="8" t="str">
        <f>IF(J62="","",IF(J62&gt;='Verificación Financiera'!$B$6,"CUMPLE","NO CUMPLE"))</f>
        <v/>
      </c>
      <c r="Q62" s="8" t="str">
        <f>IF(K62="","",IF(K62&lt;='Verificación Financiera'!$B$7,"CUMPLE","NO CUMPLE"))</f>
        <v/>
      </c>
      <c r="R62" s="8" t="str">
        <f>IF(L62="","",IF(L62&gt;='Verificación Financiera'!$B$8,"CUMPLE","NO CUMPLE"))</f>
        <v/>
      </c>
      <c r="S62" s="8" t="str">
        <f>IF(M62="","",IF(M62&gt;='Verificación Financiera'!$B$10,"CUMPLE","NO CUMPLE"))</f>
        <v/>
      </c>
      <c r="T62" s="8" t="str">
        <f>IF(N62="","",IF(N62&gt;='Verificación Financiera'!$B$11,"CUMPLE","NO CUMPLE"))</f>
        <v/>
      </c>
      <c r="U62" s="8" t="str">
        <f t="shared" si="22"/>
        <v/>
      </c>
    </row>
    <row r="63" spans="1:21" x14ac:dyDescent="0.25">
      <c r="A63" s="11"/>
      <c r="B63" s="10"/>
      <c r="C63" s="10"/>
      <c r="D63" s="10"/>
      <c r="E63" s="10"/>
      <c r="F63" s="10"/>
      <c r="G63" s="10"/>
      <c r="H63" s="10"/>
      <c r="I63" s="5" t="str">
        <f t="shared" si="16"/>
        <v/>
      </c>
      <c r="J63" s="6" t="str">
        <f t="shared" si="17"/>
        <v/>
      </c>
      <c r="K63" s="7" t="str">
        <f t="shared" si="18"/>
        <v/>
      </c>
      <c r="L63" s="6" t="str">
        <f t="shared" si="19"/>
        <v/>
      </c>
      <c r="M63" s="7" t="str">
        <f t="shared" si="20"/>
        <v/>
      </c>
      <c r="N63" s="7" t="str">
        <f t="shared" si="21"/>
        <v/>
      </c>
      <c r="O63" s="8" t="str">
        <f>IF(I63="","",IF(I63&gt;='Verificación Financiera'!$B$9,"CUMPLE","NO CUMPLE"))</f>
        <v/>
      </c>
      <c r="P63" s="8" t="str">
        <f>IF(J63="","",IF(J63&gt;='Verificación Financiera'!$B$6,"CUMPLE","NO CUMPLE"))</f>
        <v/>
      </c>
      <c r="Q63" s="8" t="str">
        <f>IF(K63="","",IF(K63&lt;='Verificación Financiera'!$B$7,"CUMPLE","NO CUMPLE"))</f>
        <v/>
      </c>
      <c r="R63" s="8" t="str">
        <f>IF(L63="","",IF(L63&gt;='Verificación Financiera'!$B$8,"CUMPLE","NO CUMPLE"))</f>
        <v/>
      </c>
      <c r="S63" s="8" t="str">
        <f>IF(M63="","",IF(M63&gt;='Verificación Financiera'!$B$10,"CUMPLE","NO CUMPLE"))</f>
        <v/>
      </c>
      <c r="T63" s="8" t="str">
        <f>IF(N63="","",IF(N63&gt;='Verificación Financiera'!$B$11,"CUMPLE","NO CUMPLE"))</f>
        <v/>
      </c>
      <c r="U63" s="8" t="str">
        <f t="shared" si="22"/>
        <v/>
      </c>
    </row>
    <row r="64" spans="1:21" x14ac:dyDescent="0.25">
      <c r="A64" s="11"/>
      <c r="B64" s="10"/>
      <c r="C64" s="10"/>
      <c r="D64" s="10"/>
      <c r="E64" s="10"/>
      <c r="F64" s="10"/>
      <c r="G64" s="10"/>
      <c r="H64" s="10"/>
      <c r="I64" s="5" t="str">
        <f t="shared" si="16"/>
        <v/>
      </c>
      <c r="J64" s="6" t="str">
        <f t="shared" si="17"/>
        <v/>
      </c>
      <c r="K64" s="7" t="str">
        <f t="shared" si="18"/>
        <v/>
      </c>
      <c r="L64" s="6" t="str">
        <f t="shared" si="19"/>
        <v/>
      </c>
      <c r="M64" s="7" t="str">
        <f t="shared" si="20"/>
        <v/>
      </c>
      <c r="N64" s="7" t="str">
        <f t="shared" si="21"/>
        <v/>
      </c>
      <c r="O64" s="8" t="str">
        <f>IF(I64="","",IF(I64&gt;='Verificación Financiera'!$B$9,"CUMPLE","NO CUMPLE"))</f>
        <v/>
      </c>
      <c r="P64" s="8" t="str">
        <f>IF(J64="","",IF(J64&gt;='Verificación Financiera'!$B$6,"CUMPLE","NO CUMPLE"))</f>
        <v/>
      </c>
      <c r="Q64" s="8" t="str">
        <f>IF(K64="","",IF(K64&lt;='Verificación Financiera'!$B$7,"CUMPLE","NO CUMPLE"))</f>
        <v/>
      </c>
      <c r="R64" s="8" t="str">
        <f>IF(L64="","",IF(L64&gt;='Verificación Financiera'!$B$8,"CUMPLE","NO CUMPLE"))</f>
        <v/>
      </c>
      <c r="S64" s="8" t="str">
        <f>IF(M64="","",IF(M64&gt;='Verificación Financiera'!$B$10,"CUMPLE","NO CUMPLE"))</f>
        <v/>
      </c>
      <c r="T64" s="8" t="str">
        <f>IF(N64="","",IF(N64&gt;='Verificación Financiera'!$B$11,"CUMPLE","NO CUMPLE"))</f>
        <v/>
      </c>
      <c r="U64" s="8" t="str">
        <f t="shared" si="22"/>
        <v/>
      </c>
    </row>
    <row r="65" spans="1:21" x14ac:dyDescent="0.25">
      <c r="A65" s="11"/>
      <c r="B65" s="10"/>
      <c r="C65" s="10"/>
      <c r="D65" s="10"/>
      <c r="E65" s="10"/>
      <c r="F65" s="10"/>
      <c r="G65" s="10"/>
      <c r="H65" s="10"/>
      <c r="I65" s="5" t="str">
        <f t="shared" si="16"/>
        <v/>
      </c>
      <c r="J65" s="6" t="str">
        <f t="shared" si="17"/>
        <v/>
      </c>
      <c r="K65" s="7" t="str">
        <f t="shared" si="18"/>
        <v/>
      </c>
      <c r="L65" s="6" t="str">
        <f t="shared" si="19"/>
        <v/>
      </c>
      <c r="M65" s="7" t="str">
        <f t="shared" si="20"/>
        <v/>
      </c>
      <c r="N65" s="7" t="str">
        <f t="shared" si="21"/>
        <v/>
      </c>
      <c r="O65" s="8" t="str">
        <f>IF(I65="","",IF(I65&gt;='Verificación Financiera'!$B$9,"CUMPLE","NO CUMPLE"))</f>
        <v/>
      </c>
      <c r="P65" s="8" t="str">
        <f>IF(J65="","",IF(J65&gt;='Verificación Financiera'!$B$6,"CUMPLE","NO CUMPLE"))</f>
        <v/>
      </c>
      <c r="Q65" s="8" t="str">
        <f>IF(K65="","",IF(K65&lt;='Verificación Financiera'!$B$7,"CUMPLE","NO CUMPLE"))</f>
        <v/>
      </c>
      <c r="R65" s="8" t="str">
        <f>IF(L65="","",IF(L65&gt;='Verificación Financiera'!$B$8,"CUMPLE","NO CUMPLE"))</f>
        <v/>
      </c>
      <c r="S65" s="8" t="str">
        <f>IF(M65="","",IF(M65&gt;='Verificación Financiera'!$B$10,"CUMPLE","NO CUMPLE"))</f>
        <v/>
      </c>
      <c r="T65" s="8" t="str">
        <f>IF(N65="","",IF(N65&gt;='Verificación Financiera'!$B$11,"CUMPLE","NO CUMPLE"))</f>
        <v/>
      </c>
      <c r="U65" s="8" t="str">
        <f t="shared" si="22"/>
        <v/>
      </c>
    </row>
    <row r="66" spans="1:21" x14ac:dyDescent="0.25">
      <c r="A66" s="11"/>
      <c r="B66" s="10"/>
      <c r="C66" s="10"/>
      <c r="D66" s="10"/>
      <c r="E66" s="10"/>
      <c r="F66" s="10"/>
      <c r="G66" s="10"/>
      <c r="H66" s="10"/>
      <c r="I66" s="5" t="str">
        <f t="shared" si="16"/>
        <v/>
      </c>
      <c r="J66" s="6" t="str">
        <f t="shared" si="17"/>
        <v/>
      </c>
      <c r="K66" s="7" t="str">
        <f t="shared" si="18"/>
        <v/>
      </c>
      <c r="L66" s="6" t="str">
        <f t="shared" si="19"/>
        <v/>
      </c>
      <c r="M66" s="7" t="str">
        <f t="shared" si="20"/>
        <v/>
      </c>
      <c r="N66" s="7" t="str">
        <f t="shared" si="21"/>
        <v/>
      </c>
      <c r="O66" s="8" t="str">
        <f>IF(I66="","",IF(I66&gt;='Verificación Financiera'!$B$9,"CUMPLE","NO CUMPLE"))</f>
        <v/>
      </c>
      <c r="P66" s="8" t="str">
        <f>IF(J66="","",IF(J66&gt;='Verificación Financiera'!$B$6,"CUMPLE","NO CUMPLE"))</f>
        <v/>
      </c>
      <c r="Q66" s="8" t="str">
        <f>IF(K66="","",IF(K66&lt;='Verificación Financiera'!$B$7,"CUMPLE","NO CUMPLE"))</f>
        <v/>
      </c>
      <c r="R66" s="8" t="str">
        <f>IF(L66="","",IF(L66&gt;='Verificación Financiera'!$B$8,"CUMPLE","NO CUMPLE"))</f>
        <v/>
      </c>
      <c r="S66" s="8" t="str">
        <f>IF(M66="","",IF(M66&gt;='Verificación Financiera'!$B$10,"CUMPLE","NO CUMPLE"))</f>
        <v/>
      </c>
      <c r="T66" s="8" t="str">
        <f>IF(N66="","",IF(N66&gt;='Verificación Financiera'!$B$11,"CUMPLE","NO CUMPLE"))</f>
        <v/>
      </c>
      <c r="U66" s="8" t="str">
        <f t="shared" si="22"/>
        <v/>
      </c>
    </row>
    <row r="67" spans="1:21" x14ac:dyDescent="0.25">
      <c r="A67" s="11"/>
      <c r="B67" s="10"/>
      <c r="C67" s="10"/>
      <c r="D67" s="10"/>
      <c r="E67" s="10"/>
      <c r="F67" s="10"/>
      <c r="G67" s="10"/>
      <c r="H67" s="10"/>
      <c r="I67" s="5" t="str">
        <f t="shared" si="16"/>
        <v/>
      </c>
      <c r="J67" s="6" t="str">
        <f t="shared" si="17"/>
        <v/>
      </c>
      <c r="K67" s="7" t="str">
        <f t="shared" si="18"/>
        <v/>
      </c>
      <c r="L67" s="6" t="str">
        <f t="shared" si="19"/>
        <v/>
      </c>
      <c r="M67" s="7" t="str">
        <f t="shared" si="20"/>
        <v/>
      </c>
      <c r="N67" s="7" t="str">
        <f t="shared" si="21"/>
        <v/>
      </c>
      <c r="O67" s="8" t="str">
        <f>IF(I67="","",IF(I67&gt;='Verificación Financiera'!$B$9,"CUMPLE","NO CUMPLE"))</f>
        <v/>
      </c>
      <c r="P67" s="8" t="str">
        <f>IF(J67="","",IF(J67&gt;='Verificación Financiera'!$B$6,"CUMPLE","NO CUMPLE"))</f>
        <v/>
      </c>
      <c r="Q67" s="8" t="str">
        <f>IF(K67="","",IF(K67&lt;='Verificación Financiera'!$B$7,"CUMPLE","NO CUMPLE"))</f>
        <v/>
      </c>
      <c r="R67" s="8" t="str">
        <f>IF(L67="","",IF(L67&gt;='Verificación Financiera'!$B$8,"CUMPLE","NO CUMPLE"))</f>
        <v/>
      </c>
      <c r="S67" s="8" t="str">
        <f>IF(M67="","",IF(M67&gt;='Verificación Financiera'!$B$10,"CUMPLE","NO CUMPLE"))</f>
        <v/>
      </c>
      <c r="T67" s="8" t="str">
        <f>IF(N67="","",IF(N67&gt;='Verificación Financiera'!$B$11,"CUMPLE","NO CUMPLE"))</f>
        <v/>
      </c>
      <c r="U67" s="8" t="str">
        <f t="shared" si="22"/>
        <v/>
      </c>
    </row>
    <row r="68" spans="1:21" x14ac:dyDescent="0.25">
      <c r="A68" s="11"/>
      <c r="B68" s="10"/>
      <c r="C68" s="10"/>
      <c r="D68" s="10"/>
      <c r="E68" s="10"/>
      <c r="F68" s="10"/>
      <c r="G68" s="10"/>
      <c r="H68" s="10"/>
      <c r="I68" s="5" t="str">
        <f t="shared" ref="I68:I100" si="23">IF(OR(B68="",C68=""),"",B68-C68)</f>
        <v/>
      </c>
      <c r="J68" s="6" t="str">
        <f t="shared" ref="J68:J100" si="24">IF(OR(B68="",C68="",C68=0),"",B68/C68)</f>
        <v/>
      </c>
      <c r="K68" s="7" t="str">
        <f t="shared" ref="K68:K100" si="25">IF(OR(D68="",E68="",D68=0),"",E68/D68)</f>
        <v/>
      </c>
      <c r="L68" s="6" t="str">
        <f t="shared" ref="L68:L100" si="26">IF(OR(G68="",H68=""),"",IF(H68=0,IF(G68&gt;0,999999,0),G68/H68))</f>
        <v/>
      </c>
      <c r="M68" s="7" t="str">
        <f t="shared" ref="M68:M100" si="27">IF(OR(G68="",F68="",F68=0),"",G68/F68)</f>
        <v/>
      </c>
      <c r="N68" s="7" t="str">
        <f t="shared" ref="N68:N100" si="28">IF(OR(G68="",D68="",D68=0),"",G68/D68)</f>
        <v/>
      </c>
      <c r="O68" s="8" t="str">
        <f>IF(I68="","",IF(I68&gt;='Verificación Financiera'!$B$9,"CUMPLE","NO CUMPLE"))</f>
        <v/>
      </c>
      <c r="P68" s="8" t="str">
        <f>IF(J68="","",IF(J68&gt;='Verificación Financiera'!$B$6,"CUMPLE","NO CUMPLE"))</f>
        <v/>
      </c>
      <c r="Q68" s="8" t="str">
        <f>IF(K68="","",IF(K68&lt;='Verificación Financiera'!$B$7,"CUMPLE","NO CUMPLE"))</f>
        <v/>
      </c>
      <c r="R68" s="8" t="str">
        <f>IF(L68="","",IF(L68&gt;='Verificación Financiera'!$B$8,"CUMPLE","NO CUMPLE"))</f>
        <v/>
      </c>
      <c r="S68" s="8" t="str">
        <f>IF(M68="","",IF(M68&gt;='Verificación Financiera'!$B$10,"CUMPLE","NO CUMPLE"))</f>
        <v/>
      </c>
      <c r="T68" s="8" t="str">
        <f>IF(N68="","",IF(N68&gt;='Verificación Financiera'!$B$11,"CUMPLE","NO CUMPLE"))</f>
        <v/>
      </c>
      <c r="U68" s="8" t="str">
        <f t="shared" ref="U68:U99" si="29">IF(COUNTA(A68:H68)=0,"",IF(AND(O68="CUMPLE",P68="CUMPLE",Q68="CUMPLE",R68="CUMPLE",S68="CUMPLE",T68="CUMPLE"),"HABILITADO","NO HABILITADO"))</f>
        <v/>
      </c>
    </row>
    <row r="69" spans="1:21" x14ac:dyDescent="0.25">
      <c r="A69" s="11"/>
      <c r="B69" s="10"/>
      <c r="C69" s="10"/>
      <c r="D69" s="10"/>
      <c r="E69" s="10"/>
      <c r="F69" s="10"/>
      <c r="G69" s="10"/>
      <c r="H69" s="10"/>
      <c r="I69" s="5" t="str">
        <f t="shared" si="23"/>
        <v/>
      </c>
      <c r="J69" s="6" t="str">
        <f t="shared" si="24"/>
        <v/>
      </c>
      <c r="K69" s="7" t="str">
        <f t="shared" si="25"/>
        <v/>
      </c>
      <c r="L69" s="6" t="str">
        <f t="shared" si="26"/>
        <v/>
      </c>
      <c r="M69" s="7" t="str">
        <f t="shared" si="27"/>
        <v/>
      </c>
      <c r="N69" s="7" t="str">
        <f t="shared" si="28"/>
        <v/>
      </c>
      <c r="O69" s="8" t="str">
        <f>IF(I69="","",IF(I69&gt;='Verificación Financiera'!$B$9,"CUMPLE","NO CUMPLE"))</f>
        <v/>
      </c>
      <c r="P69" s="8" t="str">
        <f>IF(J69="","",IF(J69&gt;='Verificación Financiera'!$B$6,"CUMPLE","NO CUMPLE"))</f>
        <v/>
      </c>
      <c r="Q69" s="8" t="str">
        <f>IF(K69="","",IF(K69&lt;='Verificación Financiera'!$B$7,"CUMPLE","NO CUMPLE"))</f>
        <v/>
      </c>
      <c r="R69" s="8" t="str">
        <f>IF(L69="","",IF(L69&gt;='Verificación Financiera'!$B$8,"CUMPLE","NO CUMPLE"))</f>
        <v/>
      </c>
      <c r="S69" s="8" t="str">
        <f>IF(M69="","",IF(M69&gt;='Verificación Financiera'!$B$10,"CUMPLE","NO CUMPLE"))</f>
        <v/>
      </c>
      <c r="T69" s="8" t="str">
        <f>IF(N69="","",IF(N69&gt;='Verificación Financiera'!$B$11,"CUMPLE","NO CUMPLE"))</f>
        <v/>
      </c>
      <c r="U69" s="8" t="str">
        <f t="shared" si="29"/>
        <v/>
      </c>
    </row>
    <row r="70" spans="1:21" x14ac:dyDescent="0.25">
      <c r="A70" s="11"/>
      <c r="B70" s="10"/>
      <c r="C70" s="10"/>
      <c r="D70" s="10"/>
      <c r="E70" s="10"/>
      <c r="F70" s="10"/>
      <c r="G70" s="10"/>
      <c r="H70" s="10"/>
      <c r="I70" s="5" t="str">
        <f t="shared" si="23"/>
        <v/>
      </c>
      <c r="J70" s="6" t="str">
        <f t="shared" si="24"/>
        <v/>
      </c>
      <c r="K70" s="7" t="str">
        <f t="shared" si="25"/>
        <v/>
      </c>
      <c r="L70" s="6" t="str">
        <f t="shared" si="26"/>
        <v/>
      </c>
      <c r="M70" s="7" t="str">
        <f t="shared" si="27"/>
        <v/>
      </c>
      <c r="N70" s="7" t="str">
        <f t="shared" si="28"/>
        <v/>
      </c>
      <c r="O70" s="8" t="str">
        <f>IF(I70="","",IF(I70&gt;='Verificación Financiera'!$B$9,"CUMPLE","NO CUMPLE"))</f>
        <v/>
      </c>
      <c r="P70" s="8" t="str">
        <f>IF(J70="","",IF(J70&gt;='Verificación Financiera'!$B$6,"CUMPLE","NO CUMPLE"))</f>
        <v/>
      </c>
      <c r="Q70" s="8" t="str">
        <f>IF(K70="","",IF(K70&lt;='Verificación Financiera'!$B$7,"CUMPLE","NO CUMPLE"))</f>
        <v/>
      </c>
      <c r="R70" s="8" t="str">
        <f>IF(L70="","",IF(L70&gt;='Verificación Financiera'!$B$8,"CUMPLE","NO CUMPLE"))</f>
        <v/>
      </c>
      <c r="S70" s="8" t="str">
        <f>IF(M70="","",IF(M70&gt;='Verificación Financiera'!$B$10,"CUMPLE","NO CUMPLE"))</f>
        <v/>
      </c>
      <c r="T70" s="8" t="str">
        <f>IF(N70="","",IF(N70&gt;='Verificación Financiera'!$B$11,"CUMPLE","NO CUMPLE"))</f>
        <v/>
      </c>
      <c r="U70" s="8" t="str">
        <f t="shared" si="29"/>
        <v/>
      </c>
    </row>
    <row r="71" spans="1:21" x14ac:dyDescent="0.25">
      <c r="A71" s="11"/>
      <c r="B71" s="10"/>
      <c r="C71" s="10"/>
      <c r="D71" s="10"/>
      <c r="E71" s="10"/>
      <c r="F71" s="10"/>
      <c r="G71" s="10"/>
      <c r="H71" s="10"/>
      <c r="I71" s="5" t="str">
        <f t="shared" si="23"/>
        <v/>
      </c>
      <c r="J71" s="6" t="str">
        <f t="shared" si="24"/>
        <v/>
      </c>
      <c r="K71" s="7" t="str">
        <f t="shared" si="25"/>
        <v/>
      </c>
      <c r="L71" s="6" t="str">
        <f t="shared" si="26"/>
        <v/>
      </c>
      <c r="M71" s="7" t="str">
        <f t="shared" si="27"/>
        <v/>
      </c>
      <c r="N71" s="7" t="str">
        <f t="shared" si="28"/>
        <v/>
      </c>
      <c r="O71" s="8" t="str">
        <f>IF(I71="","",IF(I71&gt;='Verificación Financiera'!$B$9,"CUMPLE","NO CUMPLE"))</f>
        <v/>
      </c>
      <c r="P71" s="8" t="str">
        <f>IF(J71="","",IF(J71&gt;='Verificación Financiera'!$B$6,"CUMPLE","NO CUMPLE"))</f>
        <v/>
      </c>
      <c r="Q71" s="8" t="str">
        <f>IF(K71="","",IF(K71&lt;='Verificación Financiera'!$B$7,"CUMPLE","NO CUMPLE"))</f>
        <v/>
      </c>
      <c r="R71" s="8" t="str">
        <f>IF(L71="","",IF(L71&gt;='Verificación Financiera'!$B$8,"CUMPLE","NO CUMPLE"))</f>
        <v/>
      </c>
      <c r="S71" s="8" t="str">
        <f>IF(M71="","",IF(M71&gt;='Verificación Financiera'!$B$10,"CUMPLE","NO CUMPLE"))</f>
        <v/>
      </c>
      <c r="T71" s="8" t="str">
        <f>IF(N71="","",IF(N71&gt;='Verificación Financiera'!$B$11,"CUMPLE","NO CUMPLE"))</f>
        <v/>
      </c>
      <c r="U71" s="8" t="str">
        <f t="shared" si="29"/>
        <v/>
      </c>
    </row>
    <row r="72" spans="1:21" x14ac:dyDescent="0.25">
      <c r="A72" s="11"/>
      <c r="B72" s="10"/>
      <c r="C72" s="10"/>
      <c r="D72" s="10"/>
      <c r="E72" s="10"/>
      <c r="F72" s="10"/>
      <c r="G72" s="10"/>
      <c r="H72" s="10"/>
      <c r="I72" s="5" t="str">
        <f t="shared" si="23"/>
        <v/>
      </c>
      <c r="J72" s="6" t="str">
        <f t="shared" si="24"/>
        <v/>
      </c>
      <c r="K72" s="7" t="str">
        <f t="shared" si="25"/>
        <v/>
      </c>
      <c r="L72" s="6" t="str">
        <f t="shared" si="26"/>
        <v/>
      </c>
      <c r="M72" s="7" t="str">
        <f t="shared" si="27"/>
        <v/>
      </c>
      <c r="N72" s="7" t="str">
        <f t="shared" si="28"/>
        <v/>
      </c>
      <c r="O72" s="8" t="str">
        <f>IF(I72="","",IF(I72&gt;='Verificación Financiera'!$B$9,"CUMPLE","NO CUMPLE"))</f>
        <v/>
      </c>
      <c r="P72" s="8" t="str">
        <f>IF(J72="","",IF(J72&gt;='Verificación Financiera'!$B$6,"CUMPLE","NO CUMPLE"))</f>
        <v/>
      </c>
      <c r="Q72" s="8" t="str">
        <f>IF(K72="","",IF(K72&lt;='Verificación Financiera'!$B$7,"CUMPLE","NO CUMPLE"))</f>
        <v/>
      </c>
      <c r="R72" s="8" t="str">
        <f>IF(L72="","",IF(L72&gt;='Verificación Financiera'!$B$8,"CUMPLE","NO CUMPLE"))</f>
        <v/>
      </c>
      <c r="S72" s="8" t="str">
        <f>IF(M72="","",IF(M72&gt;='Verificación Financiera'!$B$10,"CUMPLE","NO CUMPLE"))</f>
        <v/>
      </c>
      <c r="T72" s="8" t="str">
        <f>IF(N72="","",IF(N72&gt;='Verificación Financiera'!$B$11,"CUMPLE","NO CUMPLE"))</f>
        <v/>
      </c>
      <c r="U72" s="8" t="str">
        <f t="shared" si="29"/>
        <v/>
      </c>
    </row>
    <row r="73" spans="1:21" x14ac:dyDescent="0.25">
      <c r="A73" s="11"/>
      <c r="B73" s="10"/>
      <c r="C73" s="10"/>
      <c r="D73" s="10"/>
      <c r="E73" s="10"/>
      <c r="F73" s="10"/>
      <c r="G73" s="10"/>
      <c r="H73" s="10"/>
      <c r="I73" s="5" t="str">
        <f t="shared" si="23"/>
        <v/>
      </c>
      <c r="J73" s="6" t="str">
        <f t="shared" si="24"/>
        <v/>
      </c>
      <c r="K73" s="7" t="str">
        <f t="shared" si="25"/>
        <v/>
      </c>
      <c r="L73" s="6" t="str">
        <f t="shared" si="26"/>
        <v/>
      </c>
      <c r="M73" s="7" t="str">
        <f t="shared" si="27"/>
        <v/>
      </c>
      <c r="N73" s="7" t="str">
        <f t="shared" si="28"/>
        <v/>
      </c>
      <c r="O73" s="8" t="str">
        <f>IF(I73="","",IF(I73&gt;='Verificación Financiera'!$B$9,"CUMPLE","NO CUMPLE"))</f>
        <v/>
      </c>
      <c r="P73" s="8" t="str">
        <f>IF(J73="","",IF(J73&gt;='Verificación Financiera'!$B$6,"CUMPLE","NO CUMPLE"))</f>
        <v/>
      </c>
      <c r="Q73" s="8" t="str">
        <f>IF(K73="","",IF(K73&lt;='Verificación Financiera'!$B$7,"CUMPLE","NO CUMPLE"))</f>
        <v/>
      </c>
      <c r="R73" s="8" t="str">
        <f>IF(L73="","",IF(L73&gt;='Verificación Financiera'!$B$8,"CUMPLE","NO CUMPLE"))</f>
        <v/>
      </c>
      <c r="S73" s="8" t="str">
        <f>IF(M73="","",IF(M73&gt;='Verificación Financiera'!$B$10,"CUMPLE","NO CUMPLE"))</f>
        <v/>
      </c>
      <c r="T73" s="8" t="str">
        <f>IF(N73="","",IF(N73&gt;='Verificación Financiera'!$B$11,"CUMPLE","NO CUMPLE"))</f>
        <v/>
      </c>
      <c r="U73" s="8" t="str">
        <f t="shared" si="29"/>
        <v/>
      </c>
    </row>
    <row r="74" spans="1:21" x14ac:dyDescent="0.25">
      <c r="A74" s="11"/>
      <c r="B74" s="10"/>
      <c r="C74" s="10"/>
      <c r="D74" s="10"/>
      <c r="E74" s="10"/>
      <c r="F74" s="10"/>
      <c r="G74" s="10"/>
      <c r="H74" s="10"/>
      <c r="I74" s="5" t="str">
        <f t="shared" si="23"/>
        <v/>
      </c>
      <c r="J74" s="6" t="str">
        <f t="shared" si="24"/>
        <v/>
      </c>
      <c r="K74" s="7" t="str">
        <f t="shared" si="25"/>
        <v/>
      </c>
      <c r="L74" s="6" t="str">
        <f t="shared" si="26"/>
        <v/>
      </c>
      <c r="M74" s="7" t="str">
        <f t="shared" si="27"/>
        <v/>
      </c>
      <c r="N74" s="7" t="str">
        <f t="shared" si="28"/>
        <v/>
      </c>
      <c r="O74" s="8" t="str">
        <f>IF(I74="","",IF(I74&gt;='Verificación Financiera'!$B$9,"CUMPLE","NO CUMPLE"))</f>
        <v/>
      </c>
      <c r="P74" s="8" t="str">
        <f>IF(J74="","",IF(J74&gt;='Verificación Financiera'!$B$6,"CUMPLE","NO CUMPLE"))</f>
        <v/>
      </c>
      <c r="Q74" s="8" t="str">
        <f>IF(K74="","",IF(K74&lt;='Verificación Financiera'!$B$7,"CUMPLE","NO CUMPLE"))</f>
        <v/>
      </c>
      <c r="R74" s="8" t="str">
        <f>IF(L74="","",IF(L74&gt;='Verificación Financiera'!$B$8,"CUMPLE","NO CUMPLE"))</f>
        <v/>
      </c>
      <c r="S74" s="8" t="str">
        <f>IF(M74="","",IF(M74&gt;='Verificación Financiera'!$B$10,"CUMPLE","NO CUMPLE"))</f>
        <v/>
      </c>
      <c r="T74" s="8" t="str">
        <f>IF(N74="","",IF(N74&gt;='Verificación Financiera'!$B$11,"CUMPLE","NO CUMPLE"))</f>
        <v/>
      </c>
      <c r="U74" s="8" t="str">
        <f t="shared" si="29"/>
        <v/>
      </c>
    </row>
    <row r="75" spans="1:21" x14ac:dyDescent="0.25">
      <c r="A75" s="11"/>
      <c r="B75" s="10"/>
      <c r="C75" s="10"/>
      <c r="D75" s="10"/>
      <c r="E75" s="10"/>
      <c r="F75" s="10"/>
      <c r="G75" s="10"/>
      <c r="H75" s="10"/>
      <c r="I75" s="5" t="str">
        <f t="shared" si="23"/>
        <v/>
      </c>
      <c r="J75" s="6" t="str">
        <f t="shared" si="24"/>
        <v/>
      </c>
      <c r="K75" s="7" t="str">
        <f t="shared" si="25"/>
        <v/>
      </c>
      <c r="L75" s="6" t="str">
        <f t="shared" si="26"/>
        <v/>
      </c>
      <c r="M75" s="7" t="str">
        <f t="shared" si="27"/>
        <v/>
      </c>
      <c r="N75" s="7" t="str">
        <f t="shared" si="28"/>
        <v/>
      </c>
      <c r="O75" s="8" t="str">
        <f>IF(I75="","",IF(I75&gt;='Verificación Financiera'!$B$9,"CUMPLE","NO CUMPLE"))</f>
        <v/>
      </c>
      <c r="P75" s="8" t="str">
        <f>IF(J75="","",IF(J75&gt;='Verificación Financiera'!$B$6,"CUMPLE","NO CUMPLE"))</f>
        <v/>
      </c>
      <c r="Q75" s="8" t="str">
        <f>IF(K75="","",IF(K75&lt;='Verificación Financiera'!$B$7,"CUMPLE","NO CUMPLE"))</f>
        <v/>
      </c>
      <c r="R75" s="8" t="str">
        <f>IF(L75="","",IF(L75&gt;='Verificación Financiera'!$B$8,"CUMPLE","NO CUMPLE"))</f>
        <v/>
      </c>
      <c r="S75" s="8" t="str">
        <f>IF(M75="","",IF(M75&gt;='Verificación Financiera'!$B$10,"CUMPLE","NO CUMPLE"))</f>
        <v/>
      </c>
      <c r="T75" s="8" t="str">
        <f>IF(N75="","",IF(N75&gt;='Verificación Financiera'!$B$11,"CUMPLE","NO CUMPLE"))</f>
        <v/>
      </c>
      <c r="U75" s="8" t="str">
        <f t="shared" si="29"/>
        <v/>
      </c>
    </row>
    <row r="76" spans="1:21" x14ac:dyDescent="0.25">
      <c r="A76" s="11"/>
      <c r="B76" s="10"/>
      <c r="C76" s="10"/>
      <c r="D76" s="10"/>
      <c r="E76" s="10"/>
      <c r="F76" s="10"/>
      <c r="G76" s="10"/>
      <c r="H76" s="10"/>
      <c r="I76" s="5" t="str">
        <f t="shared" si="23"/>
        <v/>
      </c>
      <c r="J76" s="6" t="str">
        <f t="shared" si="24"/>
        <v/>
      </c>
      <c r="K76" s="7" t="str">
        <f t="shared" si="25"/>
        <v/>
      </c>
      <c r="L76" s="6" t="str">
        <f t="shared" si="26"/>
        <v/>
      </c>
      <c r="M76" s="7" t="str">
        <f t="shared" si="27"/>
        <v/>
      </c>
      <c r="N76" s="7" t="str">
        <f t="shared" si="28"/>
        <v/>
      </c>
      <c r="O76" s="8" t="str">
        <f>IF(I76="","",IF(I76&gt;='Verificación Financiera'!$B$9,"CUMPLE","NO CUMPLE"))</f>
        <v/>
      </c>
      <c r="P76" s="8" t="str">
        <f>IF(J76="","",IF(J76&gt;='Verificación Financiera'!$B$6,"CUMPLE","NO CUMPLE"))</f>
        <v/>
      </c>
      <c r="Q76" s="8" t="str">
        <f>IF(K76="","",IF(K76&lt;='Verificación Financiera'!$B$7,"CUMPLE","NO CUMPLE"))</f>
        <v/>
      </c>
      <c r="R76" s="8" t="str">
        <f>IF(L76="","",IF(L76&gt;='Verificación Financiera'!$B$8,"CUMPLE","NO CUMPLE"))</f>
        <v/>
      </c>
      <c r="S76" s="8" t="str">
        <f>IF(M76="","",IF(M76&gt;='Verificación Financiera'!$B$10,"CUMPLE","NO CUMPLE"))</f>
        <v/>
      </c>
      <c r="T76" s="8" t="str">
        <f>IF(N76="","",IF(N76&gt;='Verificación Financiera'!$B$11,"CUMPLE","NO CUMPLE"))</f>
        <v/>
      </c>
      <c r="U76" s="8" t="str">
        <f t="shared" si="29"/>
        <v/>
      </c>
    </row>
    <row r="77" spans="1:21" x14ac:dyDescent="0.25">
      <c r="A77" s="11"/>
      <c r="B77" s="10"/>
      <c r="C77" s="10"/>
      <c r="D77" s="10"/>
      <c r="E77" s="10"/>
      <c r="F77" s="10"/>
      <c r="G77" s="10"/>
      <c r="H77" s="10"/>
      <c r="I77" s="5" t="str">
        <f t="shared" si="23"/>
        <v/>
      </c>
      <c r="J77" s="6" t="str">
        <f t="shared" si="24"/>
        <v/>
      </c>
      <c r="K77" s="7" t="str">
        <f t="shared" si="25"/>
        <v/>
      </c>
      <c r="L77" s="6" t="str">
        <f t="shared" si="26"/>
        <v/>
      </c>
      <c r="M77" s="7" t="str">
        <f t="shared" si="27"/>
        <v/>
      </c>
      <c r="N77" s="7" t="str">
        <f t="shared" si="28"/>
        <v/>
      </c>
      <c r="O77" s="8" t="str">
        <f>IF(I77="","",IF(I77&gt;='Verificación Financiera'!$B$9,"CUMPLE","NO CUMPLE"))</f>
        <v/>
      </c>
      <c r="P77" s="8" t="str">
        <f>IF(J77="","",IF(J77&gt;='Verificación Financiera'!$B$6,"CUMPLE","NO CUMPLE"))</f>
        <v/>
      </c>
      <c r="Q77" s="8" t="str">
        <f>IF(K77="","",IF(K77&lt;='Verificación Financiera'!$B$7,"CUMPLE","NO CUMPLE"))</f>
        <v/>
      </c>
      <c r="R77" s="8" t="str">
        <f>IF(L77="","",IF(L77&gt;='Verificación Financiera'!$B$8,"CUMPLE","NO CUMPLE"))</f>
        <v/>
      </c>
      <c r="S77" s="8" t="str">
        <f>IF(M77="","",IF(M77&gt;='Verificación Financiera'!$B$10,"CUMPLE","NO CUMPLE"))</f>
        <v/>
      </c>
      <c r="T77" s="8" t="str">
        <f>IF(N77="","",IF(N77&gt;='Verificación Financiera'!$B$11,"CUMPLE","NO CUMPLE"))</f>
        <v/>
      </c>
      <c r="U77" s="8" t="str">
        <f t="shared" si="29"/>
        <v/>
      </c>
    </row>
    <row r="78" spans="1:21" x14ac:dyDescent="0.25">
      <c r="A78" s="11"/>
      <c r="B78" s="10"/>
      <c r="C78" s="10"/>
      <c r="D78" s="10"/>
      <c r="E78" s="10"/>
      <c r="F78" s="10"/>
      <c r="G78" s="10"/>
      <c r="H78" s="10"/>
      <c r="I78" s="5" t="str">
        <f t="shared" si="23"/>
        <v/>
      </c>
      <c r="J78" s="6" t="str">
        <f t="shared" si="24"/>
        <v/>
      </c>
      <c r="K78" s="7" t="str">
        <f t="shared" si="25"/>
        <v/>
      </c>
      <c r="L78" s="6" t="str">
        <f t="shared" si="26"/>
        <v/>
      </c>
      <c r="M78" s="7" t="str">
        <f t="shared" si="27"/>
        <v/>
      </c>
      <c r="N78" s="7" t="str">
        <f t="shared" si="28"/>
        <v/>
      </c>
      <c r="O78" s="8" t="str">
        <f>IF(I78="","",IF(I78&gt;='Verificación Financiera'!$B$9,"CUMPLE","NO CUMPLE"))</f>
        <v/>
      </c>
      <c r="P78" s="8" t="str">
        <f>IF(J78="","",IF(J78&gt;='Verificación Financiera'!$B$6,"CUMPLE","NO CUMPLE"))</f>
        <v/>
      </c>
      <c r="Q78" s="8" t="str">
        <f>IF(K78="","",IF(K78&lt;='Verificación Financiera'!$B$7,"CUMPLE","NO CUMPLE"))</f>
        <v/>
      </c>
      <c r="R78" s="8" t="str">
        <f>IF(L78="","",IF(L78&gt;='Verificación Financiera'!$B$8,"CUMPLE","NO CUMPLE"))</f>
        <v/>
      </c>
      <c r="S78" s="8" t="str">
        <f>IF(M78="","",IF(M78&gt;='Verificación Financiera'!$B$10,"CUMPLE","NO CUMPLE"))</f>
        <v/>
      </c>
      <c r="T78" s="8" t="str">
        <f>IF(N78="","",IF(N78&gt;='Verificación Financiera'!$B$11,"CUMPLE","NO CUMPLE"))</f>
        <v/>
      </c>
      <c r="U78" s="8" t="str">
        <f t="shared" si="29"/>
        <v/>
      </c>
    </row>
    <row r="79" spans="1:21" x14ac:dyDescent="0.25">
      <c r="A79" s="11"/>
      <c r="B79" s="10"/>
      <c r="C79" s="10"/>
      <c r="D79" s="10"/>
      <c r="E79" s="10"/>
      <c r="F79" s="10"/>
      <c r="G79" s="10"/>
      <c r="H79" s="10"/>
      <c r="I79" s="5" t="str">
        <f t="shared" si="23"/>
        <v/>
      </c>
      <c r="J79" s="6" t="str">
        <f t="shared" si="24"/>
        <v/>
      </c>
      <c r="K79" s="7" t="str">
        <f t="shared" si="25"/>
        <v/>
      </c>
      <c r="L79" s="6" t="str">
        <f t="shared" si="26"/>
        <v/>
      </c>
      <c r="M79" s="7" t="str">
        <f t="shared" si="27"/>
        <v/>
      </c>
      <c r="N79" s="7" t="str">
        <f t="shared" si="28"/>
        <v/>
      </c>
      <c r="O79" s="8" t="str">
        <f>IF(I79="","",IF(I79&gt;='Verificación Financiera'!$B$9,"CUMPLE","NO CUMPLE"))</f>
        <v/>
      </c>
      <c r="P79" s="8" t="str">
        <f>IF(J79="","",IF(J79&gt;='Verificación Financiera'!$B$6,"CUMPLE","NO CUMPLE"))</f>
        <v/>
      </c>
      <c r="Q79" s="8" t="str">
        <f>IF(K79="","",IF(K79&lt;='Verificación Financiera'!$B$7,"CUMPLE","NO CUMPLE"))</f>
        <v/>
      </c>
      <c r="R79" s="8" t="str">
        <f>IF(L79="","",IF(L79&gt;='Verificación Financiera'!$B$8,"CUMPLE","NO CUMPLE"))</f>
        <v/>
      </c>
      <c r="S79" s="8" t="str">
        <f>IF(M79="","",IF(M79&gt;='Verificación Financiera'!$B$10,"CUMPLE","NO CUMPLE"))</f>
        <v/>
      </c>
      <c r="T79" s="8" t="str">
        <f>IF(N79="","",IF(N79&gt;='Verificación Financiera'!$B$11,"CUMPLE","NO CUMPLE"))</f>
        <v/>
      </c>
      <c r="U79" s="8" t="str">
        <f t="shared" si="29"/>
        <v/>
      </c>
    </row>
    <row r="80" spans="1:21" x14ac:dyDescent="0.25">
      <c r="A80" s="11"/>
      <c r="B80" s="10"/>
      <c r="C80" s="10"/>
      <c r="D80" s="10"/>
      <c r="E80" s="10"/>
      <c r="F80" s="10"/>
      <c r="G80" s="10"/>
      <c r="H80" s="10"/>
      <c r="I80" s="5" t="str">
        <f t="shared" si="23"/>
        <v/>
      </c>
      <c r="J80" s="6" t="str">
        <f t="shared" si="24"/>
        <v/>
      </c>
      <c r="K80" s="7" t="str">
        <f t="shared" si="25"/>
        <v/>
      </c>
      <c r="L80" s="6" t="str">
        <f t="shared" si="26"/>
        <v/>
      </c>
      <c r="M80" s="7" t="str">
        <f t="shared" si="27"/>
        <v/>
      </c>
      <c r="N80" s="7" t="str">
        <f t="shared" si="28"/>
        <v/>
      </c>
      <c r="O80" s="8" t="str">
        <f>IF(I80="","",IF(I80&gt;='Verificación Financiera'!$B$9,"CUMPLE","NO CUMPLE"))</f>
        <v/>
      </c>
      <c r="P80" s="8" t="str">
        <f>IF(J80="","",IF(J80&gt;='Verificación Financiera'!$B$6,"CUMPLE","NO CUMPLE"))</f>
        <v/>
      </c>
      <c r="Q80" s="8" t="str">
        <f>IF(K80="","",IF(K80&lt;='Verificación Financiera'!$B$7,"CUMPLE","NO CUMPLE"))</f>
        <v/>
      </c>
      <c r="R80" s="8" t="str">
        <f>IF(L80="","",IF(L80&gt;='Verificación Financiera'!$B$8,"CUMPLE","NO CUMPLE"))</f>
        <v/>
      </c>
      <c r="S80" s="8" t="str">
        <f>IF(M80="","",IF(M80&gt;='Verificación Financiera'!$B$10,"CUMPLE","NO CUMPLE"))</f>
        <v/>
      </c>
      <c r="T80" s="8" t="str">
        <f>IF(N80="","",IF(N80&gt;='Verificación Financiera'!$B$11,"CUMPLE","NO CUMPLE"))</f>
        <v/>
      </c>
      <c r="U80" s="8" t="str">
        <f t="shared" si="29"/>
        <v/>
      </c>
    </row>
    <row r="81" spans="1:21" x14ac:dyDescent="0.25">
      <c r="A81" s="11"/>
      <c r="B81" s="10"/>
      <c r="C81" s="10"/>
      <c r="D81" s="10"/>
      <c r="E81" s="10"/>
      <c r="F81" s="10"/>
      <c r="G81" s="10"/>
      <c r="H81" s="10"/>
      <c r="I81" s="5" t="str">
        <f t="shared" si="23"/>
        <v/>
      </c>
      <c r="J81" s="6" t="str">
        <f t="shared" si="24"/>
        <v/>
      </c>
      <c r="K81" s="7" t="str">
        <f t="shared" si="25"/>
        <v/>
      </c>
      <c r="L81" s="6" t="str">
        <f t="shared" si="26"/>
        <v/>
      </c>
      <c r="M81" s="7" t="str">
        <f t="shared" si="27"/>
        <v/>
      </c>
      <c r="N81" s="7" t="str">
        <f t="shared" si="28"/>
        <v/>
      </c>
      <c r="O81" s="8" t="str">
        <f>IF(I81="","",IF(I81&gt;='Verificación Financiera'!$B$9,"CUMPLE","NO CUMPLE"))</f>
        <v/>
      </c>
      <c r="P81" s="8" t="str">
        <f>IF(J81="","",IF(J81&gt;='Verificación Financiera'!$B$6,"CUMPLE","NO CUMPLE"))</f>
        <v/>
      </c>
      <c r="Q81" s="8" t="str">
        <f>IF(K81="","",IF(K81&lt;='Verificación Financiera'!$B$7,"CUMPLE","NO CUMPLE"))</f>
        <v/>
      </c>
      <c r="R81" s="8" t="str">
        <f>IF(L81="","",IF(L81&gt;='Verificación Financiera'!$B$8,"CUMPLE","NO CUMPLE"))</f>
        <v/>
      </c>
      <c r="S81" s="8" t="str">
        <f>IF(M81="","",IF(M81&gt;='Verificación Financiera'!$B$10,"CUMPLE","NO CUMPLE"))</f>
        <v/>
      </c>
      <c r="T81" s="8" t="str">
        <f>IF(N81="","",IF(N81&gt;='Verificación Financiera'!$B$11,"CUMPLE","NO CUMPLE"))</f>
        <v/>
      </c>
      <c r="U81" s="8" t="str">
        <f t="shared" si="29"/>
        <v/>
      </c>
    </row>
    <row r="82" spans="1:21" x14ac:dyDescent="0.25">
      <c r="A82" s="11"/>
      <c r="B82" s="10"/>
      <c r="C82" s="10"/>
      <c r="D82" s="10"/>
      <c r="E82" s="10"/>
      <c r="F82" s="10"/>
      <c r="G82" s="10"/>
      <c r="H82" s="10"/>
      <c r="I82" s="5" t="str">
        <f t="shared" si="23"/>
        <v/>
      </c>
      <c r="J82" s="6" t="str">
        <f t="shared" si="24"/>
        <v/>
      </c>
      <c r="K82" s="7" t="str">
        <f t="shared" si="25"/>
        <v/>
      </c>
      <c r="L82" s="6" t="str">
        <f t="shared" si="26"/>
        <v/>
      </c>
      <c r="M82" s="7" t="str">
        <f t="shared" si="27"/>
        <v/>
      </c>
      <c r="N82" s="7" t="str">
        <f t="shared" si="28"/>
        <v/>
      </c>
      <c r="O82" s="8" t="str">
        <f>IF(I82="","",IF(I82&gt;='Verificación Financiera'!$B$9,"CUMPLE","NO CUMPLE"))</f>
        <v/>
      </c>
      <c r="P82" s="8" t="str">
        <f>IF(J82="","",IF(J82&gt;='Verificación Financiera'!$B$6,"CUMPLE","NO CUMPLE"))</f>
        <v/>
      </c>
      <c r="Q82" s="8" t="str">
        <f>IF(K82="","",IF(K82&lt;='Verificación Financiera'!$B$7,"CUMPLE","NO CUMPLE"))</f>
        <v/>
      </c>
      <c r="R82" s="8" t="str">
        <f>IF(L82="","",IF(L82&gt;='Verificación Financiera'!$B$8,"CUMPLE","NO CUMPLE"))</f>
        <v/>
      </c>
      <c r="S82" s="8" t="str">
        <f>IF(M82="","",IF(M82&gt;='Verificación Financiera'!$B$10,"CUMPLE","NO CUMPLE"))</f>
        <v/>
      </c>
      <c r="T82" s="8" t="str">
        <f>IF(N82="","",IF(N82&gt;='Verificación Financiera'!$B$11,"CUMPLE","NO CUMPLE"))</f>
        <v/>
      </c>
      <c r="U82" s="8" t="str">
        <f t="shared" si="29"/>
        <v/>
      </c>
    </row>
    <row r="83" spans="1:21" x14ac:dyDescent="0.25">
      <c r="A83" s="11"/>
      <c r="B83" s="10"/>
      <c r="C83" s="10"/>
      <c r="D83" s="10"/>
      <c r="E83" s="10"/>
      <c r="F83" s="10"/>
      <c r="G83" s="10"/>
      <c r="H83" s="10"/>
      <c r="I83" s="5" t="str">
        <f t="shared" si="23"/>
        <v/>
      </c>
      <c r="J83" s="6" t="str">
        <f t="shared" si="24"/>
        <v/>
      </c>
      <c r="K83" s="7" t="str">
        <f t="shared" si="25"/>
        <v/>
      </c>
      <c r="L83" s="6" t="str">
        <f t="shared" si="26"/>
        <v/>
      </c>
      <c r="M83" s="7" t="str">
        <f t="shared" si="27"/>
        <v/>
      </c>
      <c r="N83" s="7" t="str">
        <f t="shared" si="28"/>
        <v/>
      </c>
      <c r="O83" s="8" t="str">
        <f>IF(I83="","",IF(I83&gt;='Verificación Financiera'!$B$9,"CUMPLE","NO CUMPLE"))</f>
        <v/>
      </c>
      <c r="P83" s="8" t="str">
        <f>IF(J83="","",IF(J83&gt;='Verificación Financiera'!$B$6,"CUMPLE","NO CUMPLE"))</f>
        <v/>
      </c>
      <c r="Q83" s="8" t="str">
        <f>IF(K83="","",IF(K83&lt;='Verificación Financiera'!$B$7,"CUMPLE","NO CUMPLE"))</f>
        <v/>
      </c>
      <c r="R83" s="8" t="str">
        <f>IF(L83="","",IF(L83&gt;='Verificación Financiera'!$B$8,"CUMPLE","NO CUMPLE"))</f>
        <v/>
      </c>
      <c r="S83" s="8" t="str">
        <f>IF(M83="","",IF(M83&gt;='Verificación Financiera'!$B$10,"CUMPLE","NO CUMPLE"))</f>
        <v/>
      </c>
      <c r="T83" s="8" t="str">
        <f>IF(N83="","",IF(N83&gt;='Verificación Financiera'!$B$11,"CUMPLE","NO CUMPLE"))</f>
        <v/>
      </c>
      <c r="U83" s="8" t="str">
        <f t="shared" si="29"/>
        <v/>
      </c>
    </row>
    <row r="84" spans="1:21" x14ac:dyDescent="0.25">
      <c r="A84" s="11"/>
      <c r="B84" s="10"/>
      <c r="C84" s="10"/>
      <c r="D84" s="10"/>
      <c r="E84" s="10"/>
      <c r="F84" s="10"/>
      <c r="G84" s="10"/>
      <c r="H84" s="10"/>
      <c r="I84" s="5" t="str">
        <f t="shared" si="23"/>
        <v/>
      </c>
      <c r="J84" s="6" t="str">
        <f t="shared" si="24"/>
        <v/>
      </c>
      <c r="K84" s="7" t="str">
        <f t="shared" si="25"/>
        <v/>
      </c>
      <c r="L84" s="6" t="str">
        <f t="shared" si="26"/>
        <v/>
      </c>
      <c r="M84" s="7" t="str">
        <f t="shared" si="27"/>
        <v/>
      </c>
      <c r="N84" s="7" t="str">
        <f t="shared" si="28"/>
        <v/>
      </c>
      <c r="O84" s="8" t="str">
        <f>IF(I84="","",IF(I84&gt;='Verificación Financiera'!$B$9,"CUMPLE","NO CUMPLE"))</f>
        <v/>
      </c>
      <c r="P84" s="8" t="str">
        <f>IF(J84="","",IF(J84&gt;='Verificación Financiera'!$B$6,"CUMPLE","NO CUMPLE"))</f>
        <v/>
      </c>
      <c r="Q84" s="8" t="str">
        <f>IF(K84="","",IF(K84&lt;='Verificación Financiera'!$B$7,"CUMPLE","NO CUMPLE"))</f>
        <v/>
      </c>
      <c r="R84" s="8" t="str">
        <f>IF(L84="","",IF(L84&gt;='Verificación Financiera'!$B$8,"CUMPLE","NO CUMPLE"))</f>
        <v/>
      </c>
      <c r="S84" s="8" t="str">
        <f>IF(M84="","",IF(M84&gt;='Verificación Financiera'!$B$10,"CUMPLE","NO CUMPLE"))</f>
        <v/>
      </c>
      <c r="T84" s="8" t="str">
        <f>IF(N84="","",IF(N84&gt;='Verificación Financiera'!$B$11,"CUMPLE","NO CUMPLE"))</f>
        <v/>
      </c>
      <c r="U84" s="8" t="str">
        <f t="shared" si="29"/>
        <v/>
      </c>
    </row>
    <row r="85" spans="1:21" x14ac:dyDescent="0.25">
      <c r="A85" s="11"/>
      <c r="B85" s="10"/>
      <c r="C85" s="10"/>
      <c r="D85" s="10"/>
      <c r="E85" s="10"/>
      <c r="F85" s="10"/>
      <c r="G85" s="10"/>
      <c r="H85" s="10"/>
      <c r="I85" s="5" t="str">
        <f t="shared" si="23"/>
        <v/>
      </c>
      <c r="J85" s="6" t="str">
        <f t="shared" si="24"/>
        <v/>
      </c>
      <c r="K85" s="7" t="str">
        <f t="shared" si="25"/>
        <v/>
      </c>
      <c r="L85" s="6" t="str">
        <f t="shared" si="26"/>
        <v/>
      </c>
      <c r="M85" s="7" t="str">
        <f t="shared" si="27"/>
        <v/>
      </c>
      <c r="N85" s="7" t="str">
        <f t="shared" si="28"/>
        <v/>
      </c>
      <c r="O85" s="8" t="str">
        <f>IF(I85="","",IF(I85&gt;='Verificación Financiera'!$B$9,"CUMPLE","NO CUMPLE"))</f>
        <v/>
      </c>
      <c r="P85" s="8" t="str">
        <f>IF(J85="","",IF(J85&gt;='Verificación Financiera'!$B$6,"CUMPLE","NO CUMPLE"))</f>
        <v/>
      </c>
      <c r="Q85" s="8" t="str">
        <f>IF(K85="","",IF(K85&lt;='Verificación Financiera'!$B$7,"CUMPLE","NO CUMPLE"))</f>
        <v/>
      </c>
      <c r="R85" s="8" t="str">
        <f>IF(L85="","",IF(L85&gt;='Verificación Financiera'!$B$8,"CUMPLE","NO CUMPLE"))</f>
        <v/>
      </c>
      <c r="S85" s="8" t="str">
        <f>IF(M85="","",IF(M85&gt;='Verificación Financiera'!$B$10,"CUMPLE","NO CUMPLE"))</f>
        <v/>
      </c>
      <c r="T85" s="8" t="str">
        <f>IF(N85="","",IF(N85&gt;='Verificación Financiera'!$B$11,"CUMPLE","NO CUMPLE"))</f>
        <v/>
      </c>
      <c r="U85" s="8" t="str">
        <f t="shared" si="29"/>
        <v/>
      </c>
    </row>
    <row r="86" spans="1:21" x14ac:dyDescent="0.25">
      <c r="A86" s="11"/>
      <c r="B86" s="10"/>
      <c r="C86" s="10"/>
      <c r="D86" s="10"/>
      <c r="E86" s="10"/>
      <c r="F86" s="10"/>
      <c r="G86" s="10"/>
      <c r="H86" s="10"/>
      <c r="I86" s="5" t="str">
        <f t="shared" si="23"/>
        <v/>
      </c>
      <c r="J86" s="6" t="str">
        <f t="shared" si="24"/>
        <v/>
      </c>
      <c r="K86" s="7" t="str">
        <f t="shared" si="25"/>
        <v/>
      </c>
      <c r="L86" s="6" t="str">
        <f t="shared" si="26"/>
        <v/>
      </c>
      <c r="M86" s="7" t="str">
        <f t="shared" si="27"/>
        <v/>
      </c>
      <c r="N86" s="7" t="str">
        <f t="shared" si="28"/>
        <v/>
      </c>
      <c r="O86" s="8" t="str">
        <f>IF(I86="","",IF(I86&gt;='Verificación Financiera'!$B$9,"CUMPLE","NO CUMPLE"))</f>
        <v/>
      </c>
      <c r="P86" s="8" t="str">
        <f>IF(J86="","",IF(J86&gt;='Verificación Financiera'!$B$6,"CUMPLE","NO CUMPLE"))</f>
        <v/>
      </c>
      <c r="Q86" s="8" t="str">
        <f>IF(K86="","",IF(K86&lt;='Verificación Financiera'!$B$7,"CUMPLE","NO CUMPLE"))</f>
        <v/>
      </c>
      <c r="R86" s="8" t="str">
        <f>IF(L86="","",IF(L86&gt;='Verificación Financiera'!$B$8,"CUMPLE","NO CUMPLE"))</f>
        <v/>
      </c>
      <c r="S86" s="8" t="str">
        <f>IF(M86="","",IF(M86&gt;='Verificación Financiera'!$B$10,"CUMPLE","NO CUMPLE"))</f>
        <v/>
      </c>
      <c r="T86" s="8" t="str">
        <f>IF(N86="","",IF(N86&gt;='Verificación Financiera'!$B$11,"CUMPLE","NO CUMPLE"))</f>
        <v/>
      </c>
      <c r="U86" s="8" t="str">
        <f t="shared" si="29"/>
        <v/>
      </c>
    </row>
    <row r="87" spans="1:21" x14ac:dyDescent="0.25">
      <c r="A87" s="11"/>
      <c r="B87" s="10"/>
      <c r="C87" s="10"/>
      <c r="D87" s="10"/>
      <c r="E87" s="10"/>
      <c r="F87" s="10"/>
      <c r="G87" s="10"/>
      <c r="H87" s="10"/>
      <c r="I87" s="5" t="str">
        <f t="shared" si="23"/>
        <v/>
      </c>
      <c r="J87" s="6" t="str">
        <f t="shared" si="24"/>
        <v/>
      </c>
      <c r="K87" s="7" t="str">
        <f t="shared" si="25"/>
        <v/>
      </c>
      <c r="L87" s="6" t="str">
        <f t="shared" si="26"/>
        <v/>
      </c>
      <c r="M87" s="7" t="str">
        <f t="shared" si="27"/>
        <v/>
      </c>
      <c r="N87" s="7" t="str">
        <f t="shared" si="28"/>
        <v/>
      </c>
      <c r="O87" s="8" t="str">
        <f>IF(I87="","",IF(I87&gt;='Verificación Financiera'!$B$9,"CUMPLE","NO CUMPLE"))</f>
        <v/>
      </c>
      <c r="P87" s="8" t="str">
        <f>IF(J87="","",IF(J87&gt;='Verificación Financiera'!$B$6,"CUMPLE","NO CUMPLE"))</f>
        <v/>
      </c>
      <c r="Q87" s="8" t="str">
        <f>IF(K87="","",IF(K87&lt;='Verificación Financiera'!$B$7,"CUMPLE","NO CUMPLE"))</f>
        <v/>
      </c>
      <c r="R87" s="8" t="str">
        <f>IF(L87="","",IF(L87&gt;='Verificación Financiera'!$B$8,"CUMPLE","NO CUMPLE"))</f>
        <v/>
      </c>
      <c r="S87" s="8" t="str">
        <f>IF(M87="","",IF(M87&gt;='Verificación Financiera'!$B$10,"CUMPLE","NO CUMPLE"))</f>
        <v/>
      </c>
      <c r="T87" s="8" t="str">
        <f>IF(N87="","",IF(N87&gt;='Verificación Financiera'!$B$11,"CUMPLE","NO CUMPLE"))</f>
        <v/>
      </c>
      <c r="U87" s="8" t="str">
        <f t="shared" si="29"/>
        <v/>
      </c>
    </row>
    <row r="88" spans="1:21" x14ac:dyDescent="0.25">
      <c r="A88" s="11"/>
      <c r="B88" s="10"/>
      <c r="C88" s="10"/>
      <c r="D88" s="10"/>
      <c r="E88" s="10"/>
      <c r="F88" s="10"/>
      <c r="G88" s="10"/>
      <c r="H88" s="10"/>
      <c r="I88" s="5" t="str">
        <f t="shared" si="23"/>
        <v/>
      </c>
      <c r="J88" s="6" t="str">
        <f t="shared" si="24"/>
        <v/>
      </c>
      <c r="K88" s="7" t="str">
        <f t="shared" si="25"/>
        <v/>
      </c>
      <c r="L88" s="6" t="str">
        <f t="shared" si="26"/>
        <v/>
      </c>
      <c r="M88" s="7" t="str">
        <f t="shared" si="27"/>
        <v/>
      </c>
      <c r="N88" s="7" t="str">
        <f t="shared" si="28"/>
        <v/>
      </c>
      <c r="O88" s="8" t="str">
        <f>IF(I88="","",IF(I88&gt;='Verificación Financiera'!$B$9,"CUMPLE","NO CUMPLE"))</f>
        <v/>
      </c>
      <c r="P88" s="8" t="str">
        <f>IF(J88="","",IF(J88&gt;='Verificación Financiera'!$B$6,"CUMPLE","NO CUMPLE"))</f>
        <v/>
      </c>
      <c r="Q88" s="8" t="str">
        <f>IF(K88="","",IF(K88&lt;='Verificación Financiera'!$B$7,"CUMPLE","NO CUMPLE"))</f>
        <v/>
      </c>
      <c r="R88" s="8" t="str">
        <f>IF(L88="","",IF(L88&gt;='Verificación Financiera'!$B$8,"CUMPLE","NO CUMPLE"))</f>
        <v/>
      </c>
      <c r="S88" s="8" t="str">
        <f>IF(M88="","",IF(M88&gt;='Verificación Financiera'!$B$10,"CUMPLE","NO CUMPLE"))</f>
        <v/>
      </c>
      <c r="T88" s="8" t="str">
        <f>IF(N88="","",IF(N88&gt;='Verificación Financiera'!$B$11,"CUMPLE","NO CUMPLE"))</f>
        <v/>
      </c>
      <c r="U88" s="8" t="str">
        <f t="shared" si="29"/>
        <v/>
      </c>
    </row>
    <row r="89" spans="1:21" x14ac:dyDescent="0.25">
      <c r="A89" s="11"/>
      <c r="B89" s="10"/>
      <c r="C89" s="10"/>
      <c r="D89" s="10"/>
      <c r="E89" s="10"/>
      <c r="F89" s="10"/>
      <c r="G89" s="10"/>
      <c r="H89" s="10"/>
      <c r="I89" s="5" t="str">
        <f t="shared" si="23"/>
        <v/>
      </c>
      <c r="J89" s="6" t="str">
        <f t="shared" si="24"/>
        <v/>
      </c>
      <c r="K89" s="7" t="str">
        <f t="shared" si="25"/>
        <v/>
      </c>
      <c r="L89" s="6" t="str">
        <f t="shared" si="26"/>
        <v/>
      </c>
      <c r="M89" s="7" t="str">
        <f t="shared" si="27"/>
        <v/>
      </c>
      <c r="N89" s="7" t="str">
        <f t="shared" si="28"/>
        <v/>
      </c>
      <c r="O89" s="8" t="str">
        <f>IF(I89="","",IF(I89&gt;='Verificación Financiera'!$B$9,"CUMPLE","NO CUMPLE"))</f>
        <v/>
      </c>
      <c r="P89" s="8" t="str">
        <f>IF(J89="","",IF(J89&gt;='Verificación Financiera'!$B$6,"CUMPLE","NO CUMPLE"))</f>
        <v/>
      </c>
      <c r="Q89" s="8" t="str">
        <f>IF(K89="","",IF(K89&lt;='Verificación Financiera'!$B$7,"CUMPLE","NO CUMPLE"))</f>
        <v/>
      </c>
      <c r="R89" s="8" t="str">
        <f>IF(L89="","",IF(L89&gt;='Verificación Financiera'!$B$8,"CUMPLE","NO CUMPLE"))</f>
        <v/>
      </c>
      <c r="S89" s="8" t="str">
        <f>IF(M89="","",IF(M89&gt;='Verificación Financiera'!$B$10,"CUMPLE","NO CUMPLE"))</f>
        <v/>
      </c>
      <c r="T89" s="8" t="str">
        <f>IF(N89="","",IF(N89&gt;='Verificación Financiera'!$B$11,"CUMPLE","NO CUMPLE"))</f>
        <v/>
      </c>
      <c r="U89" s="8" t="str">
        <f t="shared" si="29"/>
        <v/>
      </c>
    </row>
    <row r="90" spans="1:21" x14ac:dyDescent="0.25">
      <c r="A90" s="11"/>
      <c r="B90" s="10"/>
      <c r="C90" s="10"/>
      <c r="D90" s="10"/>
      <c r="E90" s="10"/>
      <c r="F90" s="10"/>
      <c r="G90" s="10"/>
      <c r="H90" s="10"/>
      <c r="I90" s="5" t="str">
        <f t="shared" si="23"/>
        <v/>
      </c>
      <c r="J90" s="6" t="str">
        <f t="shared" si="24"/>
        <v/>
      </c>
      <c r="K90" s="7" t="str">
        <f t="shared" si="25"/>
        <v/>
      </c>
      <c r="L90" s="6" t="str">
        <f t="shared" si="26"/>
        <v/>
      </c>
      <c r="M90" s="7" t="str">
        <f t="shared" si="27"/>
        <v/>
      </c>
      <c r="N90" s="7" t="str">
        <f t="shared" si="28"/>
        <v/>
      </c>
      <c r="O90" s="8" t="str">
        <f>IF(I90="","",IF(I90&gt;='Verificación Financiera'!$B$9,"CUMPLE","NO CUMPLE"))</f>
        <v/>
      </c>
      <c r="P90" s="8" t="str">
        <f>IF(J90="","",IF(J90&gt;='Verificación Financiera'!$B$6,"CUMPLE","NO CUMPLE"))</f>
        <v/>
      </c>
      <c r="Q90" s="8" t="str">
        <f>IF(K90="","",IF(K90&lt;='Verificación Financiera'!$B$7,"CUMPLE","NO CUMPLE"))</f>
        <v/>
      </c>
      <c r="R90" s="8" t="str">
        <f>IF(L90="","",IF(L90&gt;='Verificación Financiera'!$B$8,"CUMPLE","NO CUMPLE"))</f>
        <v/>
      </c>
      <c r="S90" s="8" t="str">
        <f>IF(M90="","",IF(M90&gt;='Verificación Financiera'!$B$10,"CUMPLE","NO CUMPLE"))</f>
        <v/>
      </c>
      <c r="T90" s="8" t="str">
        <f>IF(N90="","",IF(N90&gt;='Verificación Financiera'!$B$11,"CUMPLE","NO CUMPLE"))</f>
        <v/>
      </c>
      <c r="U90" s="8" t="str">
        <f t="shared" si="29"/>
        <v/>
      </c>
    </row>
    <row r="91" spans="1:21" x14ac:dyDescent="0.25">
      <c r="A91" s="11"/>
      <c r="B91" s="10"/>
      <c r="C91" s="10"/>
      <c r="D91" s="10"/>
      <c r="E91" s="10"/>
      <c r="F91" s="10"/>
      <c r="G91" s="10"/>
      <c r="H91" s="10"/>
      <c r="I91" s="5" t="str">
        <f t="shared" si="23"/>
        <v/>
      </c>
      <c r="J91" s="6" t="str">
        <f t="shared" si="24"/>
        <v/>
      </c>
      <c r="K91" s="7" t="str">
        <f t="shared" si="25"/>
        <v/>
      </c>
      <c r="L91" s="6" t="str">
        <f t="shared" si="26"/>
        <v/>
      </c>
      <c r="M91" s="7" t="str">
        <f t="shared" si="27"/>
        <v/>
      </c>
      <c r="N91" s="7" t="str">
        <f t="shared" si="28"/>
        <v/>
      </c>
      <c r="O91" s="8" t="str">
        <f>IF(I91="","",IF(I91&gt;='Verificación Financiera'!$B$9,"CUMPLE","NO CUMPLE"))</f>
        <v/>
      </c>
      <c r="P91" s="8" t="str">
        <f>IF(J91="","",IF(J91&gt;='Verificación Financiera'!$B$6,"CUMPLE","NO CUMPLE"))</f>
        <v/>
      </c>
      <c r="Q91" s="8" t="str">
        <f>IF(K91="","",IF(K91&lt;='Verificación Financiera'!$B$7,"CUMPLE","NO CUMPLE"))</f>
        <v/>
      </c>
      <c r="R91" s="8" t="str">
        <f>IF(L91="","",IF(L91&gt;='Verificación Financiera'!$B$8,"CUMPLE","NO CUMPLE"))</f>
        <v/>
      </c>
      <c r="S91" s="8" t="str">
        <f>IF(M91="","",IF(M91&gt;='Verificación Financiera'!$B$10,"CUMPLE","NO CUMPLE"))</f>
        <v/>
      </c>
      <c r="T91" s="8" t="str">
        <f>IF(N91="","",IF(N91&gt;='Verificación Financiera'!$B$11,"CUMPLE","NO CUMPLE"))</f>
        <v/>
      </c>
      <c r="U91" s="8" t="str">
        <f t="shared" si="29"/>
        <v/>
      </c>
    </row>
    <row r="92" spans="1:21" x14ac:dyDescent="0.25">
      <c r="A92" s="11"/>
      <c r="B92" s="10"/>
      <c r="C92" s="10"/>
      <c r="D92" s="10"/>
      <c r="E92" s="10"/>
      <c r="F92" s="10"/>
      <c r="G92" s="10"/>
      <c r="H92" s="10"/>
      <c r="I92" s="5" t="str">
        <f t="shared" si="23"/>
        <v/>
      </c>
      <c r="J92" s="6" t="str">
        <f t="shared" si="24"/>
        <v/>
      </c>
      <c r="K92" s="7" t="str">
        <f t="shared" si="25"/>
        <v/>
      </c>
      <c r="L92" s="6" t="str">
        <f t="shared" si="26"/>
        <v/>
      </c>
      <c r="M92" s="7" t="str">
        <f t="shared" si="27"/>
        <v/>
      </c>
      <c r="N92" s="7" t="str">
        <f t="shared" si="28"/>
        <v/>
      </c>
      <c r="O92" s="8" t="str">
        <f>IF(I92="","",IF(I92&gt;='Verificación Financiera'!$B$9,"CUMPLE","NO CUMPLE"))</f>
        <v/>
      </c>
      <c r="P92" s="8" t="str">
        <f>IF(J92="","",IF(J92&gt;='Verificación Financiera'!$B$6,"CUMPLE","NO CUMPLE"))</f>
        <v/>
      </c>
      <c r="Q92" s="8" t="str">
        <f>IF(K92="","",IF(K92&lt;='Verificación Financiera'!$B$7,"CUMPLE","NO CUMPLE"))</f>
        <v/>
      </c>
      <c r="R92" s="8" t="str">
        <f>IF(L92="","",IF(L92&gt;='Verificación Financiera'!$B$8,"CUMPLE","NO CUMPLE"))</f>
        <v/>
      </c>
      <c r="S92" s="8" t="str">
        <f>IF(M92="","",IF(M92&gt;='Verificación Financiera'!$B$10,"CUMPLE","NO CUMPLE"))</f>
        <v/>
      </c>
      <c r="T92" s="8" t="str">
        <f>IF(N92="","",IF(N92&gt;='Verificación Financiera'!$B$11,"CUMPLE","NO CUMPLE"))</f>
        <v/>
      </c>
      <c r="U92" s="8" t="str">
        <f t="shared" si="29"/>
        <v/>
      </c>
    </row>
    <row r="93" spans="1:21" x14ac:dyDescent="0.25">
      <c r="A93" s="11"/>
      <c r="B93" s="10"/>
      <c r="C93" s="10"/>
      <c r="D93" s="10"/>
      <c r="E93" s="10"/>
      <c r="F93" s="10"/>
      <c r="G93" s="10"/>
      <c r="H93" s="10"/>
      <c r="I93" s="5" t="str">
        <f t="shared" si="23"/>
        <v/>
      </c>
      <c r="J93" s="6" t="str">
        <f t="shared" si="24"/>
        <v/>
      </c>
      <c r="K93" s="7" t="str">
        <f t="shared" si="25"/>
        <v/>
      </c>
      <c r="L93" s="6" t="str">
        <f t="shared" si="26"/>
        <v/>
      </c>
      <c r="M93" s="7" t="str">
        <f t="shared" si="27"/>
        <v/>
      </c>
      <c r="N93" s="7" t="str">
        <f t="shared" si="28"/>
        <v/>
      </c>
      <c r="O93" s="8" t="str">
        <f>IF(I93="","",IF(I93&gt;='Verificación Financiera'!$B$9,"CUMPLE","NO CUMPLE"))</f>
        <v/>
      </c>
      <c r="P93" s="8" t="str">
        <f>IF(J93="","",IF(J93&gt;='Verificación Financiera'!$B$6,"CUMPLE","NO CUMPLE"))</f>
        <v/>
      </c>
      <c r="Q93" s="8" t="str">
        <f>IF(K93="","",IF(K93&lt;='Verificación Financiera'!$B$7,"CUMPLE","NO CUMPLE"))</f>
        <v/>
      </c>
      <c r="R93" s="8" t="str">
        <f>IF(L93="","",IF(L93&gt;='Verificación Financiera'!$B$8,"CUMPLE","NO CUMPLE"))</f>
        <v/>
      </c>
      <c r="S93" s="8" t="str">
        <f>IF(M93="","",IF(M93&gt;='Verificación Financiera'!$B$10,"CUMPLE","NO CUMPLE"))</f>
        <v/>
      </c>
      <c r="T93" s="8" t="str">
        <f>IF(N93="","",IF(N93&gt;='Verificación Financiera'!$B$11,"CUMPLE","NO CUMPLE"))</f>
        <v/>
      </c>
      <c r="U93" s="8" t="str">
        <f t="shared" si="29"/>
        <v/>
      </c>
    </row>
    <row r="94" spans="1:21" x14ac:dyDescent="0.25">
      <c r="A94" s="11"/>
      <c r="B94" s="10"/>
      <c r="C94" s="10"/>
      <c r="D94" s="10"/>
      <c r="E94" s="10"/>
      <c r="F94" s="10"/>
      <c r="G94" s="10"/>
      <c r="H94" s="10"/>
      <c r="I94" s="5" t="str">
        <f t="shared" si="23"/>
        <v/>
      </c>
      <c r="J94" s="6" t="str">
        <f t="shared" si="24"/>
        <v/>
      </c>
      <c r="K94" s="7" t="str">
        <f t="shared" si="25"/>
        <v/>
      </c>
      <c r="L94" s="6" t="str">
        <f t="shared" si="26"/>
        <v/>
      </c>
      <c r="M94" s="7" t="str">
        <f t="shared" si="27"/>
        <v/>
      </c>
      <c r="N94" s="7" t="str">
        <f t="shared" si="28"/>
        <v/>
      </c>
      <c r="O94" s="8" t="str">
        <f>IF(I94="","",IF(I94&gt;='Verificación Financiera'!$B$9,"CUMPLE","NO CUMPLE"))</f>
        <v/>
      </c>
      <c r="P94" s="8" t="str">
        <f>IF(J94="","",IF(J94&gt;='Verificación Financiera'!$B$6,"CUMPLE","NO CUMPLE"))</f>
        <v/>
      </c>
      <c r="Q94" s="8" t="str">
        <f>IF(K94="","",IF(K94&lt;='Verificación Financiera'!$B$7,"CUMPLE","NO CUMPLE"))</f>
        <v/>
      </c>
      <c r="R94" s="8" t="str">
        <f>IF(L94="","",IF(L94&gt;='Verificación Financiera'!$B$8,"CUMPLE","NO CUMPLE"))</f>
        <v/>
      </c>
      <c r="S94" s="8" t="str">
        <f>IF(M94="","",IF(M94&gt;='Verificación Financiera'!$B$10,"CUMPLE","NO CUMPLE"))</f>
        <v/>
      </c>
      <c r="T94" s="8" t="str">
        <f>IF(N94="","",IF(N94&gt;='Verificación Financiera'!$B$11,"CUMPLE","NO CUMPLE"))</f>
        <v/>
      </c>
      <c r="U94" s="8" t="str">
        <f t="shared" si="29"/>
        <v/>
      </c>
    </row>
    <row r="95" spans="1:21" x14ac:dyDescent="0.25">
      <c r="A95" s="11"/>
      <c r="B95" s="10"/>
      <c r="C95" s="10"/>
      <c r="D95" s="10"/>
      <c r="E95" s="10"/>
      <c r="F95" s="10"/>
      <c r="G95" s="10"/>
      <c r="H95" s="10"/>
      <c r="I95" s="5" t="str">
        <f t="shared" si="23"/>
        <v/>
      </c>
      <c r="J95" s="6" t="str">
        <f t="shared" si="24"/>
        <v/>
      </c>
      <c r="K95" s="7" t="str">
        <f t="shared" si="25"/>
        <v/>
      </c>
      <c r="L95" s="6" t="str">
        <f t="shared" si="26"/>
        <v/>
      </c>
      <c r="M95" s="7" t="str">
        <f t="shared" si="27"/>
        <v/>
      </c>
      <c r="N95" s="7" t="str">
        <f t="shared" si="28"/>
        <v/>
      </c>
      <c r="O95" s="8" t="str">
        <f>IF(I95="","",IF(I95&gt;='Verificación Financiera'!$B$9,"CUMPLE","NO CUMPLE"))</f>
        <v/>
      </c>
      <c r="P95" s="8" t="str">
        <f>IF(J95="","",IF(J95&gt;='Verificación Financiera'!$B$6,"CUMPLE","NO CUMPLE"))</f>
        <v/>
      </c>
      <c r="Q95" s="8" t="str">
        <f>IF(K95="","",IF(K95&lt;='Verificación Financiera'!$B$7,"CUMPLE","NO CUMPLE"))</f>
        <v/>
      </c>
      <c r="R95" s="8" t="str">
        <f>IF(L95="","",IF(L95&gt;='Verificación Financiera'!$B$8,"CUMPLE","NO CUMPLE"))</f>
        <v/>
      </c>
      <c r="S95" s="8" t="str">
        <f>IF(M95="","",IF(M95&gt;='Verificación Financiera'!$B$10,"CUMPLE","NO CUMPLE"))</f>
        <v/>
      </c>
      <c r="T95" s="8" t="str">
        <f>IF(N95="","",IF(N95&gt;='Verificación Financiera'!$B$11,"CUMPLE","NO CUMPLE"))</f>
        <v/>
      </c>
      <c r="U95" s="8" t="str">
        <f t="shared" si="29"/>
        <v/>
      </c>
    </row>
    <row r="96" spans="1:21" x14ac:dyDescent="0.25">
      <c r="A96" s="11"/>
      <c r="B96" s="10"/>
      <c r="C96" s="10"/>
      <c r="D96" s="10"/>
      <c r="E96" s="10"/>
      <c r="F96" s="10"/>
      <c r="G96" s="10"/>
      <c r="H96" s="10"/>
      <c r="I96" s="5" t="str">
        <f t="shared" si="23"/>
        <v/>
      </c>
      <c r="J96" s="6" t="str">
        <f t="shared" si="24"/>
        <v/>
      </c>
      <c r="K96" s="7" t="str">
        <f t="shared" si="25"/>
        <v/>
      </c>
      <c r="L96" s="6" t="str">
        <f t="shared" si="26"/>
        <v/>
      </c>
      <c r="M96" s="7" t="str">
        <f t="shared" si="27"/>
        <v/>
      </c>
      <c r="N96" s="7" t="str">
        <f t="shared" si="28"/>
        <v/>
      </c>
      <c r="O96" s="8" t="str">
        <f>IF(I96="","",IF(I96&gt;='Verificación Financiera'!$B$9,"CUMPLE","NO CUMPLE"))</f>
        <v/>
      </c>
      <c r="P96" s="8" t="str">
        <f>IF(J96="","",IF(J96&gt;='Verificación Financiera'!$B$6,"CUMPLE","NO CUMPLE"))</f>
        <v/>
      </c>
      <c r="Q96" s="8" t="str">
        <f>IF(K96="","",IF(K96&lt;='Verificación Financiera'!$B$7,"CUMPLE","NO CUMPLE"))</f>
        <v/>
      </c>
      <c r="R96" s="8" t="str">
        <f>IF(L96="","",IF(L96&gt;='Verificación Financiera'!$B$8,"CUMPLE","NO CUMPLE"))</f>
        <v/>
      </c>
      <c r="S96" s="8" t="str">
        <f>IF(M96="","",IF(M96&gt;='Verificación Financiera'!$B$10,"CUMPLE","NO CUMPLE"))</f>
        <v/>
      </c>
      <c r="T96" s="8" t="str">
        <f>IF(N96="","",IF(N96&gt;='Verificación Financiera'!$B$11,"CUMPLE","NO CUMPLE"))</f>
        <v/>
      </c>
      <c r="U96" s="8" t="str">
        <f t="shared" si="29"/>
        <v/>
      </c>
    </row>
    <row r="97" spans="1:21" x14ac:dyDescent="0.25">
      <c r="A97" s="11"/>
      <c r="B97" s="10"/>
      <c r="C97" s="10"/>
      <c r="D97" s="10"/>
      <c r="E97" s="10"/>
      <c r="F97" s="10"/>
      <c r="G97" s="10"/>
      <c r="H97" s="10"/>
      <c r="I97" s="5" t="str">
        <f t="shared" si="23"/>
        <v/>
      </c>
      <c r="J97" s="6" t="str">
        <f t="shared" si="24"/>
        <v/>
      </c>
      <c r="K97" s="7" t="str">
        <f t="shared" si="25"/>
        <v/>
      </c>
      <c r="L97" s="6" t="str">
        <f t="shared" si="26"/>
        <v/>
      </c>
      <c r="M97" s="7" t="str">
        <f t="shared" si="27"/>
        <v/>
      </c>
      <c r="N97" s="7" t="str">
        <f t="shared" si="28"/>
        <v/>
      </c>
      <c r="O97" s="8" t="str">
        <f>IF(I97="","",IF(I97&gt;='Verificación Financiera'!$B$9,"CUMPLE","NO CUMPLE"))</f>
        <v/>
      </c>
      <c r="P97" s="8" t="str">
        <f>IF(J97="","",IF(J97&gt;='Verificación Financiera'!$B$6,"CUMPLE","NO CUMPLE"))</f>
        <v/>
      </c>
      <c r="Q97" s="8" t="str">
        <f>IF(K97="","",IF(K97&lt;='Verificación Financiera'!$B$7,"CUMPLE","NO CUMPLE"))</f>
        <v/>
      </c>
      <c r="R97" s="8" t="str">
        <f>IF(L97="","",IF(L97&gt;='Verificación Financiera'!$B$8,"CUMPLE","NO CUMPLE"))</f>
        <v/>
      </c>
      <c r="S97" s="8" t="str">
        <f>IF(M97="","",IF(M97&gt;='Verificación Financiera'!$B$10,"CUMPLE","NO CUMPLE"))</f>
        <v/>
      </c>
      <c r="T97" s="8" t="str">
        <f>IF(N97="","",IF(N97&gt;='Verificación Financiera'!$B$11,"CUMPLE","NO CUMPLE"))</f>
        <v/>
      </c>
      <c r="U97" s="8" t="str">
        <f t="shared" si="29"/>
        <v/>
      </c>
    </row>
    <row r="98" spans="1:21" x14ac:dyDescent="0.25">
      <c r="A98" s="11"/>
      <c r="B98" s="10"/>
      <c r="C98" s="10"/>
      <c r="D98" s="10"/>
      <c r="E98" s="10"/>
      <c r="F98" s="10"/>
      <c r="G98" s="10"/>
      <c r="H98" s="10"/>
      <c r="I98" s="5" t="str">
        <f t="shared" si="23"/>
        <v/>
      </c>
      <c r="J98" s="6" t="str">
        <f t="shared" si="24"/>
        <v/>
      </c>
      <c r="K98" s="7" t="str">
        <f t="shared" si="25"/>
        <v/>
      </c>
      <c r="L98" s="6" t="str">
        <f t="shared" si="26"/>
        <v/>
      </c>
      <c r="M98" s="7" t="str">
        <f t="shared" si="27"/>
        <v/>
      </c>
      <c r="N98" s="7" t="str">
        <f t="shared" si="28"/>
        <v/>
      </c>
      <c r="O98" s="8" t="str">
        <f>IF(I98="","",IF(I98&gt;='Verificación Financiera'!$B$9,"CUMPLE","NO CUMPLE"))</f>
        <v/>
      </c>
      <c r="P98" s="8" t="str">
        <f>IF(J98="","",IF(J98&gt;='Verificación Financiera'!$B$6,"CUMPLE","NO CUMPLE"))</f>
        <v/>
      </c>
      <c r="Q98" s="8" t="str">
        <f>IF(K98="","",IF(K98&lt;='Verificación Financiera'!$B$7,"CUMPLE","NO CUMPLE"))</f>
        <v/>
      </c>
      <c r="R98" s="8" t="str">
        <f>IF(L98="","",IF(L98&gt;='Verificación Financiera'!$B$8,"CUMPLE","NO CUMPLE"))</f>
        <v/>
      </c>
      <c r="S98" s="8" t="str">
        <f>IF(M98="","",IF(M98&gt;='Verificación Financiera'!$B$10,"CUMPLE","NO CUMPLE"))</f>
        <v/>
      </c>
      <c r="T98" s="8" t="str">
        <f>IF(N98="","",IF(N98&gt;='Verificación Financiera'!$B$11,"CUMPLE","NO CUMPLE"))</f>
        <v/>
      </c>
      <c r="U98" s="8" t="str">
        <f t="shared" si="29"/>
        <v/>
      </c>
    </row>
    <row r="99" spans="1:21" x14ac:dyDescent="0.25">
      <c r="A99" s="11"/>
      <c r="B99" s="10"/>
      <c r="C99" s="10"/>
      <c r="D99" s="10"/>
      <c r="E99" s="10"/>
      <c r="F99" s="10"/>
      <c r="G99" s="10"/>
      <c r="H99" s="10"/>
      <c r="I99" s="5" t="str">
        <f t="shared" si="23"/>
        <v/>
      </c>
      <c r="J99" s="6" t="str">
        <f t="shared" si="24"/>
        <v/>
      </c>
      <c r="K99" s="7" t="str">
        <f t="shared" si="25"/>
        <v/>
      </c>
      <c r="L99" s="6" t="str">
        <f t="shared" si="26"/>
        <v/>
      </c>
      <c r="M99" s="7" t="str">
        <f t="shared" si="27"/>
        <v/>
      </c>
      <c r="N99" s="7" t="str">
        <f t="shared" si="28"/>
        <v/>
      </c>
      <c r="O99" s="8" t="str">
        <f>IF(I99="","",IF(I99&gt;='Verificación Financiera'!$B$9,"CUMPLE","NO CUMPLE"))</f>
        <v/>
      </c>
      <c r="P99" s="8" t="str">
        <f>IF(J99="","",IF(J99&gt;='Verificación Financiera'!$B$6,"CUMPLE","NO CUMPLE"))</f>
        <v/>
      </c>
      <c r="Q99" s="8" t="str">
        <f>IF(K99="","",IF(K99&lt;='Verificación Financiera'!$B$7,"CUMPLE","NO CUMPLE"))</f>
        <v/>
      </c>
      <c r="R99" s="8" t="str">
        <f>IF(L99="","",IF(L99&gt;='Verificación Financiera'!$B$8,"CUMPLE","NO CUMPLE"))</f>
        <v/>
      </c>
      <c r="S99" s="8" t="str">
        <f>IF(M99="","",IF(M99&gt;='Verificación Financiera'!$B$10,"CUMPLE","NO CUMPLE"))</f>
        <v/>
      </c>
      <c r="T99" s="8" t="str">
        <f>IF(N99="","",IF(N99&gt;='Verificación Financiera'!$B$11,"CUMPLE","NO CUMPLE"))</f>
        <v/>
      </c>
      <c r="U99" s="8" t="str">
        <f t="shared" si="29"/>
        <v/>
      </c>
    </row>
    <row r="100" spans="1:21" x14ac:dyDescent="0.25">
      <c r="A100" s="11"/>
      <c r="B100" s="10"/>
      <c r="C100" s="10"/>
      <c r="D100" s="10"/>
      <c r="E100" s="10"/>
      <c r="F100" s="10"/>
      <c r="G100" s="10"/>
      <c r="H100" s="10"/>
      <c r="I100" s="5" t="str">
        <f t="shared" si="23"/>
        <v/>
      </c>
      <c r="J100" s="6" t="str">
        <f t="shared" si="24"/>
        <v/>
      </c>
      <c r="K100" s="7" t="str">
        <f t="shared" si="25"/>
        <v/>
      </c>
      <c r="L100" s="6" t="str">
        <f t="shared" si="26"/>
        <v/>
      </c>
      <c r="M100" s="7" t="str">
        <f t="shared" si="27"/>
        <v/>
      </c>
      <c r="N100" s="7" t="str">
        <f t="shared" si="28"/>
        <v/>
      </c>
      <c r="O100" s="8" t="str">
        <f>IF(I100="","",IF(I100&gt;='Verificación Financiera'!$B$9,"CUMPLE","NO CUMPLE"))</f>
        <v/>
      </c>
      <c r="P100" s="8" t="str">
        <f>IF(J100="","",IF(J100&gt;='Verificación Financiera'!$B$6,"CUMPLE","NO CUMPLE"))</f>
        <v/>
      </c>
      <c r="Q100" s="8" t="str">
        <f>IF(K100="","",IF(K100&lt;='Verificación Financiera'!$B$7,"CUMPLE","NO CUMPLE"))</f>
        <v/>
      </c>
      <c r="R100" s="8" t="str">
        <f>IF(L100="","",IF(L100&gt;='Verificación Financiera'!$B$8,"CUMPLE","NO CUMPLE"))</f>
        <v/>
      </c>
      <c r="S100" s="8" t="str">
        <f>IF(M100="","",IF(M100&gt;='Verificación Financiera'!$B$10,"CUMPLE","NO CUMPLE"))</f>
        <v/>
      </c>
      <c r="T100" s="8" t="str">
        <f>IF(N100="","",IF(N100&gt;='Verificación Financiera'!$B$11,"CUMPLE","NO CUMPLE"))</f>
        <v/>
      </c>
      <c r="U100" s="8" t="str">
        <f t="shared" ref="U100" si="30">IF(COUNTA(A100:H100)=0,"",IF(AND(O100="CUMPLE",P100="CUMPLE",Q100="CUMPLE",R100="CUMPLE",S100="CUMPLE",T100="CUMPLE"),"HABILITADO","NO HABILITADO"))</f>
        <v/>
      </c>
    </row>
    <row r="103" spans="1:21" x14ac:dyDescent="0.25">
      <c r="A103" s="12" t="s">
        <v>25</v>
      </c>
    </row>
    <row r="104" spans="1:21" x14ac:dyDescent="0.25">
      <c r="A104" s="3" t="s">
        <v>26</v>
      </c>
    </row>
    <row r="105" spans="1:21" x14ac:dyDescent="0.25">
      <c r="A105" s="3" t="s">
        <v>27</v>
      </c>
    </row>
    <row r="106" spans="1:21" x14ac:dyDescent="0.25">
      <c r="A106" s="3" t="s">
        <v>28</v>
      </c>
    </row>
    <row r="107" spans="1:21" x14ac:dyDescent="0.25">
      <c r="A107" s="3" t="s">
        <v>29</v>
      </c>
    </row>
  </sheetData>
  <autoFilter ref="A3:U100" xr:uid="{00000000-0009-0000-0000-000001000000}"/>
  <mergeCells count="1">
    <mergeCell ref="A1:T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Verificación Financiera</vt:lpstr>
      <vt:lpstr>Indicadores Financieros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Jonathan Lopez Rojas</cp:lastModifiedBy>
  <cp:lastPrinted>2026-04-14T16:05:58Z</cp:lastPrinted>
  <dcterms:created xsi:type="dcterms:W3CDTF">2026-04-14T13:53:36Z</dcterms:created>
  <dcterms:modified xsi:type="dcterms:W3CDTF">2026-04-22T01:58:17Z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1ec8a6-bbee-4b40-bdc1-9f8ab4bf789f_Enabled">
    <vt:lpwstr>true</vt:lpwstr>
  </property>
  <property fmtid="{D5CDD505-2E9C-101B-9397-08002B2CF9AE}" pid="3" name="MSIP_Label_821ec8a6-bbee-4b40-bdc1-9f8ab4bf789f_SetDate">
    <vt:lpwstr>2026-04-16T05:03:16Z</vt:lpwstr>
  </property>
  <property fmtid="{D5CDD505-2E9C-101B-9397-08002B2CF9AE}" pid="4" name="MSIP_Label_821ec8a6-bbee-4b40-bdc1-9f8ab4bf789f_Method">
    <vt:lpwstr>Standard</vt:lpwstr>
  </property>
  <property fmtid="{D5CDD505-2E9C-101B-9397-08002B2CF9AE}" pid="5" name="MSIP_Label_821ec8a6-bbee-4b40-bdc1-9f8ab4bf789f_Name">
    <vt:lpwstr>Verde - Público</vt:lpwstr>
  </property>
  <property fmtid="{D5CDD505-2E9C-101B-9397-08002B2CF9AE}" pid="6" name="MSIP_Label_821ec8a6-bbee-4b40-bdc1-9f8ab4bf789f_SiteId">
    <vt:lpwstr>9b1ecfaa-c675-42ee-b297-0eaeb51bcc4c</vt:lpwstr>
  </property>
  <property fmtid="{D5CDD505-2E9C-101B-9397-08002B2CF9AE}" pid="7" name="MSIP_Label_821ec8a6-bbee-4b40-bdc1-9f8ab4bf789f_ActionId">
    <vt:lpwstr>eff015a5-a4ce-4002-b47f-efe8c11eafb4</vt:lpwstr>
  </property>
  <property fmtid="{D5CDD505-2E9C-101B-9397-08002B2CF9AE}" pid="8" name="MSIP_Label_821ec8a6-bbee-4b40-bdc1-9f8ab4bf789f_ContentBits">
    <vt:lpwstr>0</vt:lpwstr>
  </property>
  <property fmtid="{D5CDD505-2E9C-101B-9397-08002B2CF9AE}" pid="9" name="MSIP_Label_821ec8a6-bbee-4b40-bdc1-9f8ab4bf789f_Tag">
    <vt:lpwstr>50, 3, 0, 1</vt:lpwstr>
  </property>
</Properties>
</file>