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F:\COLEGIO DE BOYACA\CONTRATACION 2026\MINIMA CUANTIA 2026\REFRIGERIOS\"/>
    </mc:Choice>
  </mc:AlternateContent>
  <xr:revisionPtr revIDLastSave="0" documentId="8_{B5B0DB24-C430-4325-95CB-1178DBD404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ARATIVO " sheetId="3" r:id="rId1"/>
    <sheet name="Hoja2" sheetId="5" r:id="rId2"/>
    <sheet name="Hoja1" sheetId="4" r:id="rId3"/>
  </sheets>
  <definedNames>
    <definedName name="_xlnm.Print_Area" localSheetId="0">'COMPARATIVO '!$A$1:$I$22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4" l="1"/>
  <c r="I22" i="3"/>
  <c r="H4" i="3"/>
  <c r="H5" i="3"/>
  <c r="H6" i="3"/>
  <c r="I6" i="3" s="1"/>
  <c r="H7" i="3"/>
  <c r="H8" i="3"/>
  <c r="H9" i="3"/>
  <c r="H10" i="3"/>
  <c r="I10" i="3" s="1"/>
  <c r="H11" i="3"/>
  <c r="H12" i="3"/>
  <c r="H13" i="3"/>
  <c r="H14" i="3"/>
  <c r="I14" i="3" s="1"/>
  <c r="H15" i="3"/>
  <c r="H16" i="3"/>
  <c r="H17" i="3"/>
  <c r="H18" i="3"/>
  <c r="I18" i="3" s="1"/>
  <c r="H19" i="3"/>
  <c r="I19" i="3" s="1"/>
  <c r="H20" i="3"/>
  <c r="H21" i="3"/>
  <c r="H3" i="3"/>
  <c r="I3" i="3" s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3" i="3"/>
  <c r="I21" i="3"/>
  <c r="I20" i="3"/>
  <c r="I17" i="3"/>
  <c r="I16" i="3"/>
  <c r="I15" i="3"/>
  <c r="I13" i="3"/>
  <c r="I12" i="3"/>
  <c r="I11" i="3"/>
  <c r="I9" i="3"/>
  <c r="I8" i="3"/>
  <c r="I7" i="3"/>
  <c r="I5" i="3"/>
  <c r="I4" i="3"/>
</calcChain>
</file>

<file path=xl/sharedStrings.xml><?xml version="1.0" encoding="utf-8"?>
<sst xmlns="http://schemas.openxmlformats.org/spreadsheetml/2006/main" count="51" uniqueCount="29">
  <si>
    <t xml:space="preserve">ITEM </t>
  </si>
  <si>
    <t>DESCRIPCIÓN</t>
  </si>
  <si>
    <t>UND</t>
  </si>
  <si>
    <t xml:space="preserve">CANT </t>
  </si>
  <si>
    <t>VALOR UNITARIO IVA INCLUIDO</t>
  </si>
  <si>
    <t>PROMEDIO</t>
  </si>
  <si>
    <t>Avena ultrapasteurizada (UHT), adicionada con vitaminas A y D3, es buena fuente de proteína y rica en calcio. Empaque tetrapack</t>
  </si>
  <si>
    <t>Barra de cereal 23 gramos aproximadamente, marca</t>
  </si>
  <si>
    <t>Bocadillos de guayaba de 50 gr, envuelto en plástico de marca</t>
  </si>
  <si>
    <t>Botellas con agua de 600 mililitros, marca reconocida en el mercado</t>
  </si>
  <si>
    <t>Galleta de soda tipo cracker, rociadas con sal, crocantes y doradas, 26 gramos, marca reconocida</t>
  </si>
  <si>
    <t>Galleta tipo cracker integral con salvado y miel, 90% libre de grasa, 27 gramos, marca reconocida</t>
  </si>
  <si>
    <t>Néctar con jugo de fruta con vitamina C y A, endulzado con fructuosa sin persevantes artificiales, libre de grasa caja tetra pack  de  200  c.c.,  marca reconocida</t>
  </si>
  <si>
    <t>Bebida pasteurizada (jugo) tipo americano con base en concentrados de jugo de frutas, sabores citrus, punch, mora y tropical, mezclado con un endulzante, aditivos permitidos, estabilizantes, antioxidantes, colorantes permitidos y adicionado con vitaminas A y C.240 ml, marca reconocida.</t>
  </si>
  <si>
    <t>Jugos de 200 ml tetra pack sabores surtidos, marca reconocida.</t>
  </si>
  <si>
    <t>Malta Bebida compuesta por: agua, azúcar, malta, gas carbónico, color caramelo, acidulante (ácido cítrico), sabor artificial de vainilla, lúpulo, agregados vitamínicos (niacina, ribonflavina, tiamina) y conservantes artificiales y naturales (natamicina, nisin por 300 c.c., marca reconocida.</t>
  </si>
  <si>
    <t>Mandarinas grandes de 120 gramos aproximadamente, marca reconocida.</t>
  </si>
  <si>
    <t>Maní con sal x 50 gramos, marca reconocida.</t>
  </si>
  <si>
    <t>Manzanas grandes de 120 gramos aproximadamente, marca reconocida.</t>
  </si>
  <si>
    <t>Papas fritas por 35 gramos de marca reconocida</t>
  </si>
  <si>
    <t>Naranja tangelo mediana.</t>
  </si>
  <si>
    <t>Ponqué cubierto de chocolate 70 gramos, marca reconocida.</t>
  </si>
  <si>
    <t>Ponqué tajada 63 gr en empaque individual, marca reconocida.</t>
  </si>
  <si>
    <t>Bebida hidratante en polvo para deportistas, debe tener una concentración osmótica tal que permita su rápida absorción y su osmolaridad total debe estar comprendida entre 200 y 420mOsm/L. 2 Concentración de electrólitos, deben contener los minerales, Sodio, Cloruro y Potasio. bebida isotónica, usada para rehidratar y recuperar carbohidratos (bajo la forma de azúcares sacarosa y glucosa)y electrolitos (sales del sodio y potasio) agotados durante el ejercicio.</t>
  </si>
  <si>
    <t>Sándwich sencillo en pan tajado grande, cuadrado, con tajada de jamón fino mínimo de 21 gramos, con tajada de queso doble crema de mínimo 25 gramos, con lechuga y tomate fresco, con su respectiva servilleta y envuelto en papel vinipel</t>
  </si>
  <si>
    <t>COT No.1 LUIS GERARDO</t>
  </si>
  <si>
    <t>COT No.2 OLGA MARIA</t>
  </si>
  <si>
    <t>VALOR CTO 058 DE 2025 IPC 5,35%</t>
  </si>
  <si>
    <t>TOTAL SUMATORIA DE VALORES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</si>
</sst>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EEF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16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0" fontId="1" fillId="0" borderId="0" xfId="0" applyNumberFormat="1" applyFont="1"/>
    <xf numFmtId="1" fontId="2" fillId="0" borderId="2" xfId="0" applyNumberFormat="1" applyFont="1" applyBorder="1" applyAlignment="1">
      <alignment horizontal="center" vertical="center"/>
    </xf>
    <xf numFmtId="6" fontId="4" fillId="0" borderId="0" xfId="0" applyNumberFormat="1" applyFont="1"/>
    <xf numFmtId="164" fontId="0" fillId="0" borderId="0" xfId="0" applyNumberFormat="1"/>
    <xf numFmtId="0" fontId="3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view="pageBreakPreview" topLeftCell="B6" zoomScale="110" zoomScaleNormal="110" zoomScaleSheetLayoutView="110" workbookViewId="0">
      <selection activeCell="U10" sqref="U10"/>
    </sheetView>
  </sheetViews>
  <sheetFormatPr baseColWidth="10" defaultColWidth="11.42578125" defaultRowHeight="12.75" x14ac:dyDescent="0.2"/>
  <cols>
    <col min="1" max="1" width="6.7109375" style="8" customWidth="1"/>
    <col min="2" max="2" width="15.85546875" style="4" customWidth="1"/>
    <col min="3" max="3" width="37.28515625" style="1" customWidth="1"/>
    <col min="4" max="5" width="11.42578125" style="2"/>
    <col min="6" max="6" width="15.85546875" style="11" customWidth="1"/>
    <col min="7" max="8" width="14" style="11" customWidth="1"/>
    <col min="9" max="9" width="17.85546875" style="11" customWidth="1"/>
    <col min="10" max="12" width="0" style="1" hidden="1" customWidth="1"/>
    <col min="13" max="16384" width="11.42578125" style="1"/>
  </cols>
  <sheetData>
    <row r="1" spans="1:11" ht="38.25" x14ac:dyDescent="0.2">
      <c r="A1" s="17" t="s">
        <v>0</v>
      </c>
      <c r="B1" s="18" t="s">
        <v>1</v>
      </c>
      <c r="C1" s="19"/>
      <c r="D1" s="17" t="s">
        <v>2</v>
      </c>
      <c r="E1" s="17" t="s">
        <v>3</v>
      </c>
      <c r="F1" s="7" t="s">
        <v>25</v>
      </c>
      <c r="G1" s="7" t="s">
        <v>26</v>
      </c>
      <c r="H1" s="7" t="s">
        <v>27</v>
      </c>
      <c r="I1" s="6" t="s">
        <v>5</v>
      </c>
    </row>
    <row r="2" spans="1:11" ht="45.75" customHeight="1" x14ac:dyDescent="0.2">
      <c r="A2" s="17"/>
      <c r="B2" s="20"/>
      <c r="C2" s="21"/>
      <c r="D2" s="17"/>
      <c r="E2" s="17"/>
      <c r="F2" s="7" t="s">
        <v>4</v>
      </c>
      <c r="G2" s="7" t="s">
        <v>4</v>
      </c>
      <c r="H2" s="7" t="s">
        <v>4</v>
      </c>
      <c r="I2" s="7" t="s">
        <v>4</v>
      </c>
      <c r="K2" s="12">
        <v>5.3499999999999999E-2</v>
      </c>
    </row>
    <row r="3" spans="1:11" ht="42" customHeight="1" x14ac:dyDescent="0.2">
      <c r="A3" s="13">
        <v>1</v>
      </c>
      <c r="B3" s="16" t="s">
        <v>6</v>
      </c>
      <c r="C3" s="16"/>
      <c r="D3" s="9" t="s">
        <v>2</v>
      </c>
      <c r="E3" s="3">
        <v>1</v>
      </c>
      <c r="F3" s="5">
        <v>2350</v>
      </c>
      <c r="G3" s="5">
        <v>2300</v>
      </c>
      <c r="H3" s="5">
        <f>+ROUND(K3+J3,2)</f>
        <v>2265.0300000000002</v>
      </c>
      <c r="I3" s="5">
        <f t="shared" ref="I3:I21" si="0">+ROUND(AVERAGE(F3:H3),2)</f>
        <v>2305.0100000000002</v>
      </c>
      <c r="J3" s="5">
        <v>2150</v>
      </c>
      <c r="K3" s="1">
        <f>+ROUND(J3*$K$2,2)</f>
        <v>115.03</v>
      </c>
    </row>
    <row r="4" spans="1:11" x14ac:dyDescent="0.2">
      <c r="A4" s="13">
        <v>2</v>
      </c>
      <c r="B4" s="16" t="s">
        <v>7</v>
      </c>
      <c r="C4" s="16"/>
      <c r="D4" s="9" t="s">
        <v>2</v>
      </c>
      <c r="E4" s="3">
        <v>1</v>
      </c>
      <c r="F4" s="5">
        <v>2300</v>
      </c>
      <c r="G4" s="5">
        <v>2200</v>
      </c>
      <c r="H4" s="5">
        <f t="shared" ref="H4:H21" si="1">+ROUND(K4+J4,2)</f>
        <v>2001.65</v>
      </c>
      <c r="I4" s="5">
        <f t="shared" si="0"/>
        <v>2167.2199999999998</v>
      </c>
      <c r="J4" s="5">
        <v>1900</v>
      </c>
      <c r="K4" s="1">
        <f t="shared" ref="K4:K21" si="2">+ROUND(J4*$K$2,2)</f>
        <v>101.65</v>
      </c>
    </row>
    <row r="5" spans="1:11" ht="26.25" customHeight="1" x14ac:dyDescent="0.2">
      <c r="A5" s="13">
        <v>3</v>
      </c>
      <c r="B5" s="16" t="s">
        <v>8</v>
      </c>
      <c r="C5" s="16"/>
      <c r="D5" s="9" t="s">
        <v>2</v>
      </c>
      <c r="E5" s="3">
        <v>1</v>
      </c>
      <c r="F5" s="5">
        <v>600</v>
      </c>
      <c r="G5" s="5">
        <v>500</v>
      </c>
      <c r="H5" s="5">
        <f t="shared" si="1"/>
        <v>579.42999999999995</v>
      </c>
      <c r="I5" s="5">
        <f t="shared" si="0"/>
        <v>559.80999999999995</v>
      </c>
      <c r="J5" s="5">
        <v>550</v>
      </c>
      <c r="K5" s="1">
        <f t="shared" si="2"/>
        <v>29.43</v>
      </c>
    </row>
    <row r="6" spans="1:11" ht="27" customHeight="1" x14ac:dyDescent="0.2">
      <c r="A6" s="13">
        <v>4</v>
      </c>
      <c r="B6" s="16" t="s">
        <v>9</v>
      </c>
      <c r="C6" s="16"/>
      <c r="D6" s="9" t="s">
        <v>2</v>
      </c>
      <c r="E6" s="3">
        <v>1</v>
      </c>
      <c r="F6" s="5">
        <v>1600</v>
      </c>
      <c r="G6" s="5">
        <v>1550</v>
      </c>
      <c r="H6" s="5">
        <f t="shared" si="1"/>
        <v>1896.3</v>
      </c>
      <c r="I6" s="5">
        <f t="shared" si="0"/>
        <v>1682.1</v>
      </c>
      <c r="J6" s="5">
        <v>1800</v>
      </c>
      <c r="K6" s="1">
        <f t="shared" si="2"/>
        <v>96.3</v>
      </c>
    </row>
    <row r="7" spans="1:11" ht="26.25" customHeight="1" x14ac:dyDescent="0.2">
      <c r="A7" s="13">
        <v>5</v>
      </c>
      <c r="B7" s="16" t="s">
        <v>10</v>
      </c>
      <c r="C7" s="16"/>
      <c r="D7" s="9" t="s">
        <v>2</v>
      </c>
      <c r="E7" s="3">
        <v>1</v>
      </c>
      <c r="F7" s="5">
        <v>800</v>
      </c>
      <c r="G7" s="5">
        <v>750</v>
      </c>
      <c r="H7" s="5">
        <f t="shared" si="1"/>
        <v>790.13</v>
      </c>
      <c r="I7" s="5">
        <f t="shared" si="0"/>
        <v>780.04</v>
      </c>
      <c r="J7" s="5">
        <v>750</v>
      </c>
      <c r="K7" s="1">
        <f t="shared" si="2"/>
        <v>40.130000000000003</v>
      </c>
    </row>
    <row r="8" spans="1:11" ht="30.75" customHeight="1" x14ac:dyDescent="0.2">
      <c r="A8" s="13">
        <v>6</v>
      </c>
      <c r="B8" s="16" t="s">
        <v>11</v>
      </c>
      <c r="C8" s="16"/>
      <c r="D8" s="9" t="s">
        <v>2</v>
      </c>
      <c r="E8" s="3">
        <v>1</v>
      </c>
      <c r="F8" s="5">
        <v>800</v>
      </c>
      <c r="G8" s="5">
        <v>750</v>
      </c>
      <c r="H8" s="5">
        <f t="shared" si="1"/>
        <v>842.8</v>
      </c>
      <c r="I8" s="5">
        <f t="shared" si="0"/>
        <v>797.6</v>
      </c>
      <c r="J8" s="5">
        <v>800</v>
      </c>
      <c r="K8" s="1">
        <f t="shared" si="2"/>
        <v>42.8</v>
      </c>
    </row>
    <row r="9" spans="1:11" ht="44.25" customHeight="1" x14ac:dyDescent="0.2">
      <c r="A9" s="13">
        <v>7</v>
      </c>
      <c r="B9" s="16" t="s">
        <v>12</v>
      </c>
      <c r="C9" s="16"/>
      <c r="D9" s="9" t="s">
        <v>2</v>
      </c>
      <c r="E9" s="3">
        <v>1</v>
      </c>
      <c r="F9" s="5">
        <v>1850</v>
      </c>
      <c r="G9" s="5">
        <v>1800</v>
      </c>
      <c r="H9" s="5">
        <f t="shared" si="1"/>
        <v>1896.3</v>
      </c>
      <c r="I9" s="5">
        <f t="shared" si="0"/>
        <v>1848.77</v>
      </c>
      <c r="J9" s="5">
        <v>1800</v>
      </c>
      <c r="K9" s="1">
        <f t="shared" si="2"/>
        <v>96.3</v>
      </c>
    </row>
    <row r="10" spans="1:11" ht="69.75" customHeight="1" x14ac:dyDescent="0.2">
      <c r="A10" s="13">
        <v>8</v>
      </c>
      <c r="B10" s="22" t="s">
        <v>13</v>
      </c>
      <c r="C10" s="23"/>
      <c r="D10" s="9" t="s">
        <v>2</v>
      </c>
      <c r="E10" s="3">
        <v>1</v>
      </c>
      <c r="F10" s="5">
        <v>1600</v>
      </c>
      <c r="G10" s="5">
        <v>1580</v>
      </c>
      <c r="H10" s="5">
        <f t="shared" si="1"/>
        <v>1685.6</v>
      </c>
      <c r="I10" s="5">
        <f t="shared" si="0"/>
        <v>1621.87</v>
      </c>
      <c r="J10" s="5">
        <v>1600</v>
      </c>
      <c r="K10" s="1">
        <f t="shared" si="2"/>
        <v>85.6</v>
      </c>
    </row>
    <row r="11" spans="1:11" ht="29.25" customHeight="1" x14ac:dyDescent="0.2">
      <c r="A11" s="13">
        <v>9</v>
      </c>
      <c r="B11" s="22" t="s">
        <v>14</v>
      </c>
      <c r="C11" s="23"/>
      <c r="D11" s="9" t="s">
        <v>2</v>
      </c>
      <c r="E11" s="3">
        <v>1</v>
      </c>
      <c r="F11" s="5">
        <v>1600</v>
      </c>
      <c r="G11" s="5">
        <v>1550</v>
      </c>
      <c r="H11" s="5">
        <f t="shared" si="1"/>
        <v>1580.25</v>
      </c>
      <c r="I11" s="5">
        <f t="shared" si="0"/>
        <v>1576.75</v>
      </c>
      <c r="J11" s="5">
        <v>1500</v>
      </c>
      <c r="K11" s="1">
        <f t="shared" si="2"/>
        <v>80.25</v>
      </c>
    </row>
    <row r="12" spans="1:11" ht="67.5" customHeight="1" x14ac:dyDescent="0.2">
      <c r="A12" s="13">
        <v>10</v>
      </c>
      <c r="B12" s="22" t="s">
        <v>15</v>
      </c>
      <c r="C12" s="23"/>
      <c r="D12" s="9" t="s">
        <v>2</v>
      </c>
      <c r="E12" s="3">
        <v>1</v>
      </c>
      <c r="F12" s="5">
        <v>2600</v>
      </c>
      <c r="G12" s="5">
        <v>2550</v>
      </c>
      <c r="H12" s="5">
        <f t="shared" si="1"/>
        <v>2423.0500000000002</v>
      </c>
      <c r="I12" s="5">
        <f t="shared" si="0"/>
        <v>2524.35</v>
      </c>
      <c r="J12" s="5">
        <v>2300</v>
      </c>
      <c r="K12" s="1">
        <f t="shared" si="2"/>
        <v>123.05</v>
      </c>
    </row>
    <row r="13" spans="1:11" ht="24.75" customHeight="1" x14ac:dyDescent="0.2">
      <c r="A13" s="13">
        <v>11</v>
      </c>
      <c r="B13" s="22" t="s">
        <v>16</v>
      </c>
      <c r="C13" s="23"/>
      <c r="D13" s="9" t="s">
        <v>2</v>
      </c>
      <c r="E13" s="3">
        <v>1</v>
      </c>
      <c r="F13" s="5">
        <v>1800</v>
      </c>
      <c r="G13" s="5">
        <v>1700</v>
      </c>
      <c r="H13" s="5">
        <f t="shared" si="1"/>
        <v>1738.28</v>
      </c>
      <c r="I13" s="5">
        <f t="shared" si="0"/>
        <v>1746.09</v>
      </c>
      <c r="J13" s="5">
        <v>1650</v>
      </c>
      <c r="K13" s="1">
        <f t="shared" si="2"/>
        <v>88.28</v>
      </c>
    </row>
    <row r="14" spans="1:11" ht="15.75" customHeight="1" x14ac:dyDescent="0.2">
      <c r="A14" s="13">
        <v>12</v>
      </c>
      <c r="B14" s="22" t="s">
        <v>17</v>
      </c>
      <c r="C14" s="23"/>
      <c r="D14" s="9" t="s">
        <v>2</v>
      </c>
      <c r="E14" s="3">
        <v>1</v>
      </c>
      <c r="F14" s="5">
        <v>2250</v>
      </c>
      <c r="G14" s="5">
        <v>2200</v>
      </c>
      <c r="H14" s="5">
        <f t="shared" si="1"/>
        <v>2317.6999999999998</v>
      </c>
      <c r="I14" s="5">
        <f t="shared" si="0"/>
        <v>2255.9</v>
      </c>
      <c r="J14" s="5">
        <v>2200</v>
      </c>
      <c r="K14" s="1">
        <f t="shared" si="2"/>
        <v>117.7</v>
      </c>
    </row>
    <row r="15" spans="1:11" ht="30.75" customHeight="1" x14ac:dyDescent="0.2">
      <c r="A15" s="13">
        <v>13</v>
      </c>
      <c r="B15" s="22" t="s">
        <v>18</v>
      </c>
      <c r="C15" s="23"/>
      <c r="D15" s="9" t="s">
        <v>2</v>
      </c>
      <c r="E15" s="3">
        <v>1</v>
      </c>
      <c r="F15" s="5">
        <v>2350</v>
      </c>
      <c r="G15" s="5">
        <v>2300</v>
      </c>
      <c r="H15" s="5">
        <f t="shared" si="1"/>
        <v>1896.3</v>
      </c>
      <c r="I15" s="5">
        <f t="shared" si="0"/>
        <v>2182.1</v>
      </c>
      <c r="J15" s="5">
        <v>1800</v>
      </c>
      <c r="K15" s="1">
        <f t="shared" si="2"/>
        <v>96.3</v>
      </c>
    </row>
    <row r="16" spans="1:11" x14ac:dyDescent="0.2">
      <c r="A16" s="13">
        <v>14</v>
      </c>
      <c r="B16" s="22" t="s">
        <v>19</v>
      </c>
      <c r="C16" s="23"/>
      <c r="D16" s="9" t="s">
        <v>2</v>
      </c>
      <c r="E16" s="3">
        <v>1</v>
      </c>
      <c r="F16" s="5">
        <v>2550</v>
      </c>
      <c r="G16" s="5">
        <v>2500</v>
      </c>
      <c r="H16" s="5">
        <f t="shared" si="1"/>
        <v>2212.35</v>
      </c>
      <c r="I16" s="5">
        <f t="shared" si="0"/>
        <v>2420.7800000000002</v>
      </c>
      <c r="J16" s="5">
        <v>2100</v>
      </c>
      <c r="K16" s="1">
        <f t="shared" si="2"/>
        <v>112.35</v>
      </c>
    </row>
    <row r="17" spans="1:11" x14ac:dyDescent="0.2">
      <c r="A17" s="13">
        <v>15</v>
      </c>
      <c r="B17" s="22" t="s">
        <v>20</v>
      </c>
      <c r="C17" s="23"/>
      <c r="D17" s="9" t="s">
        <v>2</v>
      </c>
      <c r="E17" s="3">
        <v>1</v>
      </c>
      <c r="F17" s="5">
        <v>2000</v>
      </c>
      <c r="G17" s="5">
        <v>1900</v>
      </c>
      <c r="H17" s="5">
        <f t="shared" si="1"/>
        <v>2001.65</v>
      </c>
      <c r="I17" s="5">
        <f t="shared" si="0"/>
        <v>1967.22</v>
      </c>
      <c r="J17" s="5">
        <v>1900</v>
      </c>
      <c r="K17" s="1">
        <f t="shared" si="2"/>
        <v>101.65</v>
      </c>
    </row>
    <row r="18" spans="1:11" x14ac:dyDescent="0.2">
      <c r="A18" s="13">
        <v>16</v>
      </c>
      <c r="B18" s="22" t="s">
        <v>21</v>
      </c>
      <c r="C18" s="23"/>
      <c r="D18" s="9" t="s">
        <v>2</v>
      </c>
      <c r="E18" s="3">
        <v>1</v>
      </c>
      <c r="F18" s="5">
        <v>2500</v>
      </c>
      <c r="G18" s="5">
        <v>2400</v>
      </c>
      <c r="H18" s="5">
        <f t="shared" si="1"/>
        <v>2423.0500000000002</v>
      </c>
      <c r="I18" s="5">
        <f t="shared" si="0"/>
        <v>2441.02</v>
      </c>
      <c r="J18" s="5">
        <v>2300</v>
      </c>
      <c r="K18" s="1">
        <f t="shared" si="2"/>
        <v>123.05</v>
      </c>
    </row>
    <row r="19" spans="1:11" ht="24" customHeight="1" x14ac:dyDescent="0.2">
      <c r="A19" s="13">
        <v>17</v>
      </c>
      <c r="B19" s="22" t="s">
        <v>22</v>
      </c>
      <c r="C19" s="23"/>
      <c r="D19" s="9" t="s">
        <v>2</v>
      </c>
      <c r="E19" s="3">
        <v>1</v>
      </c>
      <c r="F19" s="5">
        <v>2100</v>
      </c>
      <c r="G19" s="5">
        <v>2000</v>
      </c>
      <c r="H19" s="5">
        <f t="shared" si="1"/>
        <v>2001.65</v>
      </c>
      <c r="I19" s="5">
        <f t="shared" si="0"/>
        <v>2033.88</v>
      </c>
      <c r="J19" s="5">
        <v>1900</v>
      </c>
      <c r="K19" s="1">
        <f t="shared" si="2"/>
        <v>101.65</v>
      </c>
    </row>
    <row r="20" spans="1:11" ht="106.5" customHeight="1" x14ac:dyDescent="0.2">
      <c r="A20" s="13">
        <v>18</v>
      </c>
      <c r="B20" s="22" t="s">
        <v>23</v>
      </c>
      <c r="C20" s="23"/>
      <c r="D20" s="9" t="s">
        <v>2</v>
      </c>
      <c r="E20" s="3">
        <v>1</v>
      </c>
      <c r="F20" s="5">
        <v>2900</v>
      </c>
      <c r="G20" s="5">
        <v>2800</v>
      </c>
      <c r="H20" s="5">
        <f t="shared" si="1"/>
        <v>2001.65</v>
      </c>
      <c r="I20" s="5">
        <f t="shared" si="0"/>
        <v>2567.2199999999998</v>
      </c>
      <c r="J20" s="5">
        <v>1900</v>
      </c>
      <c r="K20" s="1">
        <f t="shared" si="2"/>
        <v>101.65</v>
      </c>
    </row>
    <row r="21" spans="1:11" ht="62.25" customHeight="1" x14ac:dyDescent="0.2">
      <c r="A21" s="13">
        <v>19</v>
      </c>
      <c r="B21" s="22" t="s">
        <v>24</v>
      </c>
      <c r="C21" s="23"/>
      <c r="D21" s="9" t="s">
        <v>2</v>
      </c>
      <c r="E21" s="3">
        <v>1</v>
      </c>
      <c r="F21" s="5">
        <v>4400</v>
      </c>
      <c r="G21" s="5">
        <v>4200</v>
      </c>
      <c r="H21" s="5">
        <f t="shared" si="1"/>
        <v>4424.7</v>
      </c>
      <c r="I21" s="5">
        <f t="shared" si="0"/>
        <v>4341.57</v>
      </c>
      <c r="J21" s="5">
        <v>4200</v>
      </c>
      <c r="K21" s="1">
        <f t="shared" si="2"/>
        <v>224.7</v>
      </c>
    </row>
    <row r="22" spans="1:11" x14ac:dyDescent="0.2">
      <c r="A22" s="24" t="s">
        <v>28</v>
      </c>
      <c r="B22" s="25"/>
      <c r="C22" s="25"/>
      <c r="D22" s="25"/>
      <c r="E22" s="25"/>
      <c r="F22" s="25"/>
      <c r="G22" s="25"/>
      <c r="H22" s="26"/>
      <c r="I22" s="10">
        <f>SUM(I3:I21)</f>
        <v>37819.299999999996</v>
      </c>
    </row>
    <row r="23" spans="1:11" x14ac:dyDescent="0.2">
      <c r="A23" s="1"/>
      <c r="B23" s="1"/>
      <c r="D23" s="1"/>
      <c r="E23" s="1"/>
      <c r="F23" s="1"/>
      <c r="G23" s="1"/>
      <c r="H23" s="1"/>
      <c r="I23" s="1"/>
    </row>
    <row r="24" spans="1:11" x14ac:dyDescent="0.2">
      <c r="A24" s="1"/>
      <c r="B24" s="1"/>
      <c r="D24" s="1"/>
      <c r="E24" s="1"/>
      <c r="F24" s="1"/>
      <c r="G24" s="1"/>
      <c r="H24" s="1"/>
      <c r="I24" s="1"/>
    </row>
    <row r="25" spans="1:11" ht="57" customHeight="1" x14ac:dyDescent="0.2">
      <c r="A25" s="1"/>
      <c r="B25" s="1"/>
      <c r="D25" s="1"/>
      <c r="E25" s="1"/>
      <c r="F25" s="1"/>
      <c r="G25" s="1"/>
      <c r="H25" s="1"/>
      <c r="I25" s="1"/>
    </row>
    <row r="26" spans="1:11" ht="399.75" customHeight="1" x14ac:dyDescent="0.2">
      <c r="A26" s="1"/>
      <c r="B26" s="1"/>
      <c r="D26" s="1"/>
      <c r="E26" s="1"/>
      <c r="F26" s="1"/>
      <c r="G26" s="1"/>
      <c r="H26" s="1"/>
      <c r="I26" s="1"/>
    </row>
    <row r="27" spans="1:11" ht="400.5" customHeight="1" x14ac:dyDescent="0.2">
      <c r="A27" s="1"/>
      <c r="B27" s="1"/>
      <c r="D27" s="1"/>
      <c r="E27" s="1"/>
      <c r="F27" s="1"/>
      <c r="G27" s="1"/>
      <c r="H27" s="1"/>
      <c r="I27" s="1"/>
    </row>
    <row r="28" spans="1:11" ht="103.5" customHeight="1" x14ac:dyDescent="0.2">
      <c r="A28" s="1"/>
      <c r="B28" s="1"/>
      <c r="D28" s="1"/>
      <c r="E28" s="1"/>
      <c r="F28" s="1"/>
      <c r="G28" s="1"/>
      <c r="H28" s="1"/>
      <c r="I28" s="1"/>
    </row>
    <row r="29" spans="1:11" x14ac:dyDescent="0.2">
      <c r="A29" s="1"/>
      <c r="B29" s="1"/>
      <c r="D29" s="1"/>
      <c r="E29" s="1"/>
      <c r="F29" s="1"/>
      <c r="G29" s="1"/>
      <c r="H29" s="1"/>
      <c r="I29" s="1"/>
    </row>
    <row r="30" spans="1:11" ht="15" customHeight="1" x14ac:dyDescent="0.2">
      <c r="A30" s="1"/>
      <c r="B30" s="1"/>
      <c r="D30" s="1"/>
      <c r="E30" s="1"/>
      <c r="F30" s="1"/>
      <c r="G30" s="1"/>
      <c r="H30" s="1"/>
      <c r="I30" s="1"/>
    </row>
  </sheetData>
  <mergeCells count="24">
    <mergeCell ref="B20:C20"/>
    <mergeCell ref="B21:C21"/>
    <mergeCell ref="A22:H22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8:C8"/>
    <mergeCell ref="A1:A2"/>
    <mergeCell ref="B1:C2"/>
    <mergeCell ref="D1:D2"/>
    <mergeCell ref="E1:E2"/>
    <mergeCell ref="B3:C3"/>
    <mergeCell ref="B4:C4"/>
    <mergeCell ref="B5:C5"/>
    <mergeCell ref="B6:C6"/>
    <mergeCell ref="B7:C7"/>
  </mergeCells>
  <pageMargins left="0.7" right="0.7" top="0.75" bottom="0.75" header="0.3" footer="0.3"/>
  <pageSetup scale="13" orientation="portrait" r:id="rId1"/>
  <ignoredErrors>
    <ignoredError sqref="I3:I2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cols>
    <col min="1" max="1" width="11.57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"/>
  <sheetViews>
    <sheetView workbookViewId="0">
      <selection activeCell="B1" sqref="B1"/>
    </sheetView>
  </sheetViews>
  <sheetFormatPr baseColWidth="10" defaultRowHeight="15" x14ac:dyDescent="0.25"/>
  <cols>
    <col min="2" max="2" width="14" bestFit="1" customWidth="1"/>
  </cols>
  <sheetData>
    <row r="1" spans="1:2" x14ac:dyDescent="0.25">
      <c r="A1" s="14">
        <v>1750905</v>
      </c>
      <c r="B1" s="15">
        <f>+A1*28</f>
        <v>49025340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COMPARATIVO </vt:lpstr>
      <vt:lpstr>Hoja2</vt:lpstr>
      <vt:lpstr>Hoja1</vt:lpstr>
      <vt:lpstr>'COMPARATIVO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AUXILIARCONT-22</dc:creator>
  <cp:lastModifiedBy>JURIDICA_CB</cp:lastModifiedBy>
  <cp:lastPrinted>2026-02-12T16:50:51Z</cp:lastPrinted>
  <dcterms:created xsi:type="dcterms:W3CDTF">2026-02-09T14:08:32Z</dcterms:created>
  <dcterms:modified xsi:type="dcterms:W3CDTF">2026-03-04T16:46:14Z</dcterms:modified>
</cp:coreProperties>
</file>