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b371e7d64ee29d8/Antonia/CONTRATACIÓN/AÑO 2026/RE 07-2026 Mtos Equipos varios/"/>
    </mc:Choice>
  </mc:AlternateContent>
  <xr:revisionPtr revIDLastSave="135" documentId="13_ncr:1_{AAC3C5D4-AC87-449B-B915-950568F37E69}" xr6:coauthVersionLast="47" xr6:coauthVersionMax="47" xr10:uidLastSave="{52B4FD57-B244-475E-85A8-515C29E019E6}"/>
  <bookViews>
    <workbookView xWindow="-108" yWindow="-108" windowWidth="23256" windowHeight="12576" xr2:uid="{3F498CBD-139B-404F-BF0A-E6E399A74943}"/>
  </bookViews>
  <sheets>
    <sheet name="Propuesta economica " sheetId="1" r:id="rId1"/>
  </sheets>
  <definedNames>
    <definedName name="_xlnm._FilterDatabase" localSheetId="0" hidden="1">'Propuesta economica '!$A$6:$G$155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0" i="1" l="1"/>
  <c r="F70" i="1" s="1"/>
  <c r="E71" i="1"/>
  <c r="F71" i="1" s="1"/>
  <c r="E140" i="1" l="1"/>
  <c r="F140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D155" i="1"/>
  <c r="D161" i="1" s="1"/>
  <c r="E31" i="1"/>
  <c r="F31" i="1" s="1"/>
  <c r="E50" i="1"/>
  <c r="F50" i="1" s="1"/>
  <c r="E14" i="1"/>
  <c r="F14" i="1" s="1"/>
  <c r="E154" i="1"/>
  <c r="F154" i="1" s="1"/>
  <c r="E153" i="1"/>
  <c r="F153" i="1" s="1"/>
  <c r="E152" i="1"/>
  <c r="F152" i="1" s="1"/>
  <c r="E150" i="1"/>
  <c r="F150" i="1" s="1"/>
  <c r="E149" i="1"/>
  <c r="F149" i="1" s="1"/>
  <c r="E148" i="1"/>
  <c r="F148" i="1" s="1"/>
  <c r="E147" i="1"/>
  <c r="F147" i="1" s="1"/>
  <c r="E146" i="1"/>
  <c r="F146" i="1" s="1"/>
  <c r="E145" i="1"/>
  <c r="F145" i="1" s="1"/>
  <c r="E143" i="1"/>
  <c r="F143" i="1" s="1"/>
  <c r="E142" i="1"/>
  <c r="F142" i="1" s="1"/>
  <c r="E141" i="1"/>
  <c r="F141" i="1" s="1"/>
  <c r="E139" i="1"/>
  <c r="F139" i="1" s="1"/>
  <c r="E137" i="1"/>
  <c r="F137" i="1" s="1"/>
  <c r="E135" i="1"/>
  <c r="F135" i="1" s="1"/>
  <c r="E134" i="1"/>
  <c r="F134" i="1" s="1"/>
  <c r="E133" i="1"/>
  <c r="F133" i="1" s="1"/>
  <c r="E132" i="1"/>
  <c r="F132" i="1" s="1"/>
  <c r="E131" i="1"/>
  <c r="F131" i="1" s="1"/>
  <c r="E130" i="1"/>
  <c r="F130" i="1" s="1"/>
  <c r="E128" i="1"/>
  <c r="F128" i="1" s="1"/>
  <c r="E127" i="1"/>
  <c r="F127" i="1" s="1"/>
  <c r="E126" i="1"/>
  <c r="F126" i="1" s="1"/>
  <c r="E124" i="1"/>
  <c r="F124" i="1" s="1"/>
  <c r="E123" i="1"/>
  <c r="F123" i="1" s="1"/>
  <c r="E122" i="1"/>
  <c r="F122" i="1" s="1"/>
  <c r="E121" i="1"/>
  <c r="F121" i="1" s="1"/>
  <c r="E120" i="1"/>
  <c r="F120" i="1" s="1"/>
  <c r="E119" i="1"/>
  <c r="F119" i="1" s="1"/>
  <c r="E118" i="1"/>
  <c r="F118" i="1" s="1"/>
  <c r="E117" i="1"/>
  <c r="F117" i="1" s="1"/>
  <c r="E116" i="1"/>
  <c r="F116" i="1" s="1"/>
  <c r="E115" i="1"/>
  <c r="F115" i="1" s="1"/>
  <c r="E114" i="1"/>
  <c r="F114" i="1" s="1"/>
  <c r="E113" i="1"/>
  <c r="F113" i="1" s="1"/>
  <c r="E112" i="1"/>
  <c r="F112" i="1" s="1"/>
  <c r="E111" i="1"/>
  <c r="F111" i="1" s="1"/>
  <c r="E110" i="1"/>
  <c r="F110" i="1" s="1"/>
  <c r="E109" i="1"/>
  <c r="F109" i="1" s="1"/>
  <c r="E108" i="1"/>
  <c r="F108" i="1" s="1"/>
  <c r="E107" i="1"/>
  <c r="F107" i="1" s="1"/>
  <c r="E105" i="1"/>
  <c r="F105" i="1" s="1"/>
  <c r="E104" i="1"/>
  <c r="F104" i="1" s="1"/>
  <c r="E103" i="1"/>
  <c r="F103" i="1" s="1"/>
  <c r="E102" i="1"/>
  <c r="E101" i="1"/>
  <c r="F101" i="1" s="1"/>
  <c r="E100" i="1"/>
  <c r="F100" i="1" s="1"/>
  <c r="E99" i="1"/>
  <c r="F99" i="1" s="1"/>
  <c r="E98" i="1"/>
  <c r="F98" i="1" s="1"/>
  <c r="E97" i="1"/>
  <c r="F97" i="1" s="1"/>
  <c r="E96" i="1"/>
  <c r="F96" i="1" s="1"/>
  <c r="E95" i="1"/>
  <c r="F95" i="1" s="1"/>
  <c r="E94" i="1"/>
  <c r="F94" i="1" s="1"/>
  <c r="E93" i="1"/>
  <c r="F93" i="1" s="1"/>
  <c r="E92" i="1"/>
  <c r="F92" i="1" s="1"/>
  <c r="E91" i="1"/>
  <c r="F91" i="1" s="1"/>
  <c r="E90" i="1"/>
  <c r="F90" i="1" s="1"/>
  <c r="E89" i="1"/>
  <c r="F89" i="1" s="1"/>
  <c r="E88" i="1"/>
  <c r="F88" i="1" s="1"/>
  <c r="E86" i="1"/>
  <c r="F86" i="1" s="1"/>
  <c r="E85" i="1"/>
  <c r="F85" i="1" s="1"/>
  <c r="E84" i="1"/>
  <c r="F84" i="1" s="1"/>
  <c r="E83" i="1"/>
  <c r="F83" i="1" s="1"/>
  <c r="E82" i="1"/>
  <c r="F82" i="1" s="1"/>
  <c r="E81" i="1"/>
  <c r="F81" i="1" s="1"/>
  <c r="E80" i="1"/>
  <c r="F80" i="1" s="1"/>
  <c r="E79" i="1"/>
  <c r="F79" i="1" s="1"/>
  <c r="E78" i="1"/>
  <c r="F78" i="1" s="1"/>
  <c r="E77" i="1"/>
  <c r="F77" i="1" s="1"/>
  <c r="E76" i="1"/>
  <c r="F76" i="1" s="1"/>
  <c r="E75" i="1"/>
  <c r="F75" i="1" s="1"/>
  <c r="E74" i="1"/>
  <c r="F74" i="1" s="1"/>
  <c r="E73" i="1"/>
  <c r="F73" i="1" s="1"/>
  <c r="E72" i="1"/>
  <c r="F72" i="1" s="1"/>
  <c r="E69" i="1"/>
  <c r="F69" i="1" s="1"/>
  <c r="E68" i="1"/>
  <c r="F68" i="1" s="1"/>
  <c r="E67" i="1"/>
  <c r="F67" i="1" s="1"/>
  <c r="E66" i="1"/>
  <c r="F66" i="1" s="1"/>
  <c r="E65" i="1"/>
  <c r="F65" i="1" s="1"/>
  <c r="E64" i="1"/>
  <c r="F64" i="1" s="1"/>
  <c r="E63" i="1"/>
  <c r="F63" i="1" s="1"/>
  <c r="E62" i="1"/>
  <c r="F62" i="1" s="1"/>
  <c r="E61" i="1"/>
  <c r="F61" i="1" s="1"/>
  <c r="E60" i="1"/>
  <c r="F60" i="1" s="1"/>
  <c r="E59" i="1"/>
  <c r="F59" i="1" s="1"/>
  <c r="D56" i="1"/>
  <c r="D160" i="1" s="1"/>
  <c r="E48" i="1"/>
  <c r="F48" i="1" s="1"/>
  <c r="E55" i="1"/>
  <c r="F55" i="1" s="1"/>
  <c r="E54" i="1"/>
  <c r="F54" i="1" s="1"/>
  <c r="E53" i="1"/>
  <c r="F53" i="1" s="1"/>
  <c r="E52" i="1"/>
  <c r="F52" i="1" s="1"/>
  <c r="E51" i="1"/>
  <c r="F51" i="1" s="1"/>
  <c r="E49" i="1"/>
  <c r="F49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D39" i="1"/>
  <c r="D159" i="1" s="1"/>
  <c r="E38" i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D22" i="1"/>
  <c r="D158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D162" i="1" l="1"/>
  <c r="F102" i="1"/>
  <c r="E155" i="1"/>
  <c r="E161" i="1" s="1"/>
  <c r="E56" i="1"/>
  <c r="E160" i="1" s="1"/>
  <c r="F42" i="1"/>
  <c r="F56" i="1" s="1"/>
  <c r="F160" i="1" s="1"/>
  <c r="F38" i="1"/>
  <c r="F39" i="1" s="1"/>
  <c r="F159" i="1" s="1"/>
  <c r="E39" i="1"/>
  <c r="E159" i="1" s="1"/>
  <c r="E22" i="1"/>
  <c r="E158" i="1" s="1"/>
  <c r="F7" i="1"/>
  <c r="F22" i="1" s="1"/>
  <c r="F158" i="1" s="1"/>
  <c r="F155" i="1"/>
  <c r="F161" i="1" s="1"/>
  <c r="E162" i="1" l="1"/>
  <c r="F162" i="1"/>
  <c r="E164" i="1" s="1"/>
  <c r="A88" i="1" l="1"/>
  <c r="A89" i="1" s="1"/>
  <c r="A90" i="1" l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6" i="1" s="1"/>
  <c r="A127" i="1" s="1"/>
  <c r="A128" i="1" s="1"/>
  <c r="A130" i="1" s="1"/>
  <c r="A131" i="1" s="1"/>
  <c r="A132" i="1" s="1"/>
  <c r="A133" i="1" s="1"/>
  <c r="A134" i="1" s="1"/>
  <c r="A135" i="1" s="1"/>
  <c r="A137" i="1" s="1"/>
  <c r="A139" i="1" s="1"/>
  <c r="A140" i="1" l="1"/>
  <c r="A141" i="1" s="1"/>
  <c r="A142" i="1" s="1"/>
  <c r="A143" i="1" s="1"/>
  <c r="A145" i="1" s="1"/>
  <c r="A146" i="1" s="1"/>
  <c r="A147" i="1" s="1"/>
  <c r="A148" i="1" s="1"/>
  <c r="A149" i="1" s="1"/>
  <c r="A150" i="1" s="1"/>
  <c r="A152" i="1" l="1"/>
  <c r="A153" i="1" s="1"/>
  <c r="A15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Tesoreria</author>
  </authors>
  <commentList>
    <comment ref="E6" authorId="0" shapeId="0" xr:uid="{757618B1-2145-4FE1-BAAF-760BBCEAA821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  <comment ref="E24" authorId="0" shapeId="0" xr:uid="{75D87219-3C02-4E8A-BBE9-477E0B9ABECE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  <comment ref="E41" authorId="0" shapeId="0" xr:uid="{86CA6C72-C967-4B18-9A35-2A4FAC56260C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  <comment ref="E58" authorId="0" shapeId="0" xr:uid="{67C21C78-86FC-44E8-8746-F62A405F9B46}">
      <text>
        <r>
          <rPr>
            <b/>
            <sz val="9"/>
            <color indexed="81"/>
            <rFont val="Tahoma"/>
            <family val="2"/>
          </rPr>
          <t xml:space="preserve">IVA:
</t>
        </r>
        <r>
          <rPr>
            <sz val="9"/>
            <color indexed="81"/>
            <rFont val="Tahoma"/>
            <family val="2"/>
          </rPr>
          <t>Dejar en CERO (0) en caso de NO SER RESPONSABLE DE IVA antiguamente conocido como RÉGIMEN SIMPLIFICADO o el elemento sea exento o no gravado.</t>
        </r>
      </text>
    </comment>
  </commentList>
</comments>
</file>

<file path=xl/sharedStrings.xml><?xml version="1.0" encoding="utf-8"?>
<sst xmlns="http://schemas.openxmlformats.org/spreadsheetml/2006/main" count="286" uniqueCount="173">
  <si>
    <t>ANEXO No. 2.</t>
  </si>
  <si>
    <t xml:space="preserve">PROPUESTA ECONÓMICA </t>
  </si>
  <si>
    <t>SERVICIO: MANTENIMIENTOS PREVENTIVOS</t>
  </si>
  <si>
    <t>ITEM</t>
  </si>
  <si>
    <t>REFERENCIA EQUIPO</t>
  </si>
  <si>
    <t>MARCA</t>
  </si>
  <si>
    <t>VALOR UNITARIO</t>
  </si>
  <si>
    <t>IVA</t>
  </si>
  <si>
    <t>TOTAL</t>
  </si>
  <si>
    <t>AUDIO - TEATROS EN CASA</t>
  </si>
  <si>
    <t>No aplica</t>
  </si>
  <si>
    <t>CENTRAL TELEFÓNICA KXTES-824</t>
  </si>
  <si>
    <t>MANTENIMIENTO DE SOFTWARE (FORMATEAR Y REINSTALAR S.O)</t>
  </si>
  <si>
    <t xml:space="preserve">EQUIPOS DE SONIDO CONVENCIONAL </t>
  </si>
  <si>
    <t>SISTEMA DE CONTROL DE ACCESO (LECTOR DE HUELLA DACTILAR)</t>
  </si>
  <si>
    <t>MANTENIMIENTO PREVENTIVO AIRE MINISPLIT</t>
  </si>
  <si>
    <t>MANTENIMIENTO PREVENTIVO AIRE PISO TECHO</t>
  </si>
  <si>
    <t>MANTENIMIENTO PREVENTIVO DE AIRE CENTRAL</t>
  </si>
  <si>
    <t>TELEVISOR SMARTV</t>
  </si>
  <si>
    <t>VENTILADORES</t>
  </si>
  <si>
    <t>VIDEO PROYECTORES</t>
  </si>
  <si>
    <t>SERVICIO: MANTENIMIENTO CORRECTIVOS</t>
  </si>
  <si>
    <t>COMPUTADOR PORTATIL O TODO EN UNO</t>
  </si>
  <si>
    <t>MANTENIMIENTO CORRECTIVO AIRE MINISPLIT</t>
  </si>
  <si>
    <t>MANTENIMIENTO CORRECTIVO AIRE PISO TECHO</t>
  </si>
  <si>
    <t>MANTENIMIENTO CORRECTIVO DE AIRE CENTRAL</t>
  </si>
  <si>
    <t>SERVICIO: OTROS SERVICIOS</t>
  </si>
  <si>
    <t>CONFIGURACIÓN RED INTERNA CAMBIO DE CONTRASEÑA WIFI</t>
  </si>
  <si>
    <t>CONFIGURACIÓN DE RED INTERNA INSTALACIÓN PUNTO DE RED</t>
  </si>
  <si>
    <t xml:space="preserve">DESINSTALACIÓN DE AIRE ACONDICIONADO </t>
  </si>
  <si>
    <t>DESINSTALACIÓN DE PLANTA TELEFÓNICA</t>
  </si>
  <si>
    <t>DESINSTALACIÓN DE RED INTERNA</t>
  </si>
  <si>
    <t>INSTALACIÓN DE AIRES ACONDICIONADOS MINISPLIT</t>
  </si>
  <si>
    <t>INSTALACIÓN DE AIRES ACONDICIONADOS PISO TECHO</t>
  </si>
  <si>
    <t>INSTALACIÓN DE AIRES CASETTSS</t>
  </si>
  <si>
    <t>INSTALACIÓN DE AIRES CENTRAL</t>
  </si>
  <si>
    <t>INSTALACION DE PLANTA TELEFÓNICA</t>
  </si>
  <si>
    <t>INSTALACION DE RED INTERNA INTERNA</t>
  </si>
  <si>
    <t>INSTALACION PUNTO DE CAMARAS</t>
  </si>
  <si>
    <t>SUMINISTRO: POSIBLES REPUESTOS y/o A CCESORIOS</t>
  </si>
  <si>
    <t>BASE REFRIGERANTE
ERGO BLACK ventilador
· 2 conexiones USB reclinable
· Ideal para equipos entre 10” y 16”</t>
  </si>
  <si>
    <t>JALTECH</t>
  </si>
  <si>
    <r>
      <rPr>
        <b/>
        <sz val="11"/>
        <rFont val="Arial"/>
        <family val="2"/>
      </rPr>
      <t>CABINA DE SONIDO 8 PULGADA</t>
    </r>
    <r>
      <rPr>
        <sz val="11"/>
        <rFont val="Arial"/>
        <family val="2"/>
      </rPr>
      <t xml:space="preserve">S </t>
    </r>
    <r>
      <rPr>
        <b/>
        <sz val="11"/>
        <rFont val="Arial"/>
        <family val="2"/>
      </rPr>
      <t>PORTÁTIL,</t>
    </r>
    <r>
      <rPr>
        <sz val="11"/>
        <rFont val="Arial"/>
        <family val="2"/>
      </rPr>
      <t xml:space="preserve"> 
</t>
    </r>
    <r>
      <rPr>
        <b/>
        <sz val="11"/>
        <rFont val="Arial"/>
        <family val="2"/>
      </rPr>
      <t>POTENCIA 25 RMS,  RECARGABLE.</t>
    </r>
    <r>
      <rPr>
        <sz val="11"/>
        <rFont val="Arial"/>
        <family val="2"/>
      </rPr>
      <t xml:space="preserve">
</t>
    </r>
    <r>
      <rPr>
        <b/>
        <sz val="11"/>
        <rFont val="Arial"/>
        <family val="2"/>
      </rPr>
      <t>SISTEMA TWS, ALTA CALIDAD, PANTALLA LED, FUNCION KARAOKE</t>
    </r>
    <r>
      <rPr>
        <sz val="11"/>
        <rFont val="Arial"/>
        <family val="2"/>
      </rPr>
      <t>.
CONEXION: BLUETOOTH, REPRODUCTOR MP3, LECTOR USB, TARJETA MICRO SD, RADIO FM</t>
    </r>
  </si>
  <si>
    <t>CAMARA LOGITECH C270 CAMARA WEB LOGITECH C270 RESOLUCION 720HD/30FPS CABLE 1,5M LENTE 78°</t>
  </si>
  <si>
    <t>LOGITECH</t>
  </si>
  <si>
    <t>COMBO INALAMBRICO COMBO LOGITECH MK220 TECLADO Y MOUSE INALAMBRICO COMPACTO USB GA</t>
  </si>
  <si>
    <t>CONVERT HDMI A VGA CON AUDIO</t>
  </si>
  <si>
    <t>UNITEC</t>
  </si>
  <si>
    <t>DIADEMAS ALAMBRICA CON MICROFONO PLUG H111 SONIDO ESTEREO</t>
  </si>
  <si>
    <t xml:space="preserve">DISCO DURO INTERNO  MECANICO 2TB </t>
  </si>
  <si>
    <t>WESTER DIGITAL</t>
  </si>
  <si>
    <t>DISCO DURO INTERNO  2TB CON RACK</t>
  </si>
  <si>
    <t>TOSHIBA</t>
  </si>
  <si>
    <t>DISCO DURO INTERNO 1 TB  / Disco Duro Mecánico Interno SATA 1TB</t>
  </si>
  <si>
    <t>DISCO SOLIDO (SSD) 256GB  PUERTO M2</t>
  </si>
  <si>
    <t>DISCO SOLIDO (SSD) 500GB  PUERTO M2 ADATA SATA</t>
  </si>
  <si>
    <t>ADATA</t>
  </si>
  <si>
    <t>FUENTE DE PODER MICRO UNIITEC 750     FUENTE DE PODER REF.ATX 750W</t>
  </si>
  <si>
    <t>HUB 4 PUERTOS USB + INTERRRUPTOR / HUB USB SWITCH 4 puertos USB 2.0
· Conexión USB
· Switch de encendido</t>
  </si>
  <si>
    <t>MOUSE INALAMBRICO MOUSE INALAMBRICO M170 AZUL PLUG-AND-PLAY HASTA 6 MESES BATERIA</t>
  </si>
  <si>
    <t>PAD MOUSE NEW Espuma
· Empaque bolsa</t>
  </si>
  <si>
    <t>MONITOR SAMSUNG PLANO 27" FHD (1920 X 1080) PANEL IPS 75 HZ 5 MS HDMI, V</t>
  </si>
  <si>
    <t>SAMSUNG</t>
  </si>
  <si>
    <t>PARLANTE DE SONIDO PARA EQUIPO DE COMPUTO.PARLANTES GENIUS SP HF180 MADERA NEGRO</t>
  </si>
  <si>
    <t>GENIUS</t>
  </si>
  <si>
    <t>REGLETA MULTITOMA Multitoma Electrica 6 Tomas Polo A Tierra 3 Metros</t>
  </si>
  <si>
    <t>TITANIUM</t>
  </si>
  <si>
    <t>REGULADOR DE VOLTAJE UNITEC 6 TOMAS / REGULADOR DE VOLTAJE 6 TOMAS REF 1 74</t>
  </si>
  <si>
    <t xml:space="preserve">REGULADOR DE VOLTAJE UNITEC 8 TOMAS </t>
  </si>
  <si>
    <t xml:space="preserve">SISTEMA DE SONIDO LOGITECH 5.1 </t>
  </si>
  <si>
    <t>TECLADO ALAMBRICO TECLADO USB FORZA USB 2.0
· 104 teclas suaves
· Cable 1.23 Mts
· Conexión USB
· Sistema antiderrame
· Teclas silenciosas
· Diseño ergonómico
· Empaque Premium</t>
  </si>
  <si>
    <t>TECLADO INALAMBRICO / Teclado Genius Slimstar 7230 Inalámbrico Español Wireless Idioma Español España Color Del Teclado Negro</t>
  </si>
  <si>
    <t>UPS CDP RUPR758 750VA/315 WATTS R-UPR 758 R-UPR758 "UPS INTERACTIVA 
Capacidad: 750VA/375W /Voltaje: 120Vca /Tiempo de recarga:  4hrs. a 90 % después de descarga completa Tipo de Salida: 4 reguladas con respaldo + 4 con supresión de picos." Transito 23 Mayo  "Garantía 1 año/ segundo año registrando en</t>
  </si>
  <si>
    <t>CDP</t>
  </si>
  <si>
    <t>UPS INTERACTIVA 1000V REGULADOR Y SUPRESOR DE PICOS CDP R-UPR 1008 R-UPR1008 R-UPR1008 "UPS INTERACTIVA 
Capacidad: 1000VA/500W /Voltaje: 120Vca /Tiempo de recarga: 4hrs. a 90 % después de descarga completa : Tipo de Salida:  4 reguladas con respaldo + 4 con supresión de picos."  disponibles "Garantía 1 año/ segundo año registrando en
https://cdpenergy.com/support-RegisteryourProduct.asp"</t>
  </si>
  <si>
    <t>CABLEADO</t>
  </si>
  <si>
    <t>ADAPTADOR USB MACHO A USB TIPO C HEMBRA ADAPTADOR JALTECH CONVERTIDOR B579 11017 USB A TIPO C</t>
  </si>
  <si>
    <t>CABLE DE IMPRESORA 1,5M UNITEC</t>
  </si>
  <si>
    <t>CABLE DE IMPRESORA 3MT CABLE DE IMPRESORA 3M UNITEC</t>
  </si>
  <si>
    <t>CABLE DE PODER EXTENSIÓN PARA CPU Y MONITOR / Cable Extensión Para Fuente De Poder De 8 Pines De Cpu 18cm</t>
  </si>
  <si>
    <t>CABLE DE SEGURIDAD GUAYA GUAYA CON CLAVE Material inoxidable
· 4 dígitos
· 1 mtr</t>
  </si>
  <si>
    <t>CABLE HDMI 1,8 M JALTECH CABLE HDMI JALTECH 10045 1,8M</t>
  </si>
  <si>
    <t>CABLE HDMI 3 M JALTECH CABLE HDMI 3M JALTECH BASIK</t>
  </si>
  <si>
    <t>CABLE HDMI 10 M JALTECH CABLE HDMI JALTECH 10048 10M</t>
  </si>
  <si>
    <t>CABLE HDMI 20 M JALTECH CABLE HDMI JALTECH 10049 20M</t>
  </si>
  <si>
    <t>CABLE HDMI 30 M JALTECH CABLE HDMI JALTECH 80259 30M BASIK</t>
  </si>
  <si>
    <t>CABLE REPUESTO PARA DISCO DURO EXTERNO TIPO C / Cable Repuesto Para Disco Duro Externo Tipo C 30 Cm</t>
  </si>
  <si>
    <t>GENERIC</t>
  </si>
  <si>
    <t>CABLE SATA PODER  DATOS CABLE SATA DATOS + CABLE SATA DE PODER. </t>
  </si>
  <si>
    <t>CABLE USB 3.0 MACHO A MACHO, LONGITUD 1 METRO  / Cable Usb 3.0 Macho A Macho, Longitud 1 Metro</t>
  </si>
  <si>
    <t>CABLE VGA 1,5M JALTECH CABLE VGA JALTECH 15M 10404</t>
  </si>
  <si>
    <t>CABLE VGA 10M JALTECH CABLE VGA JALTECH 10M 10385</t>
  </si>
  <si>
    <t>CABLE VGA 5M JALTECH</t>
  </si>
  <si>
    <r>
      <t xml:space="preserve">CARGADOR DE PORTÁTIL HOMOLOGADO ALTA CALIDAD.                               CARACTERÍSTICAS: </t>
    </r>
    <r>
      <rPr>
        <sz val="11"/>
        <rFont val="Arial"/>
        <family val="2"/>
      </rPr>
      <t xml:space="preserve">PARA EQUIPOS, </t>
    </r>
    <r>
      <rPr>
        <b/>
        <sz val="11"/>
        <rFont val="Arial"/>
        <family val="2"/>
      </rPr>
      <t>LE</t>
    </r>
    <r>
      <rPr>
        <sz val="11"/>
        <rFont val="Arial"/>
        <family val="2"/>
      </rPr>
      <t>NOVO, COMPUMAX, ACER VOLTAJE DE ENTRADA: 100/240 V                           VOLTAJE DE SALIDA: 19V                     AMPERAJE DE SALIDA: 3.42A (65W)      CABLE DE PODER: CABLE PLANO TIPO TREBOL</t>
    </r>
  </si>
  <si>
    <t>EXTENSIÓN USB 2.0 De 3 METROS Extension Usb 2.0 3 Metros Blindada Color Azul</t>
  </si>
  <si>
    <t>DESCRIPCIÓN DE REPUESTOS DE SISTEMA DE CCTV</t>
  </si>
  <si>
    <t xml:space="preserve">ADAPTADOR 12 VOLTIOS 1 AMPERIO CCTV </t>
  </si>
  <si>
    <t xml:space="preserve">ADAPTADOR 12 VOLTIOS 2 AMPERIO CCTV </t>
  </si>
  <si>
    <t>CABLE UTP CAT 6E EXTERNO X CAJA DE 305 MT / DS-1LN6OUTPE-PLUG - CABLE U/UTP CATEGORIA 6
EXTERIOR NEGRO 305MTS 24AWG 0.515MM 100% COBRE,
PONCHADO RJ45 EN TERMINACION</t>
  </si>
  <si>
    <t>CABLE UTP CAT 6E EXTERNO X METRO</t>
  </si>
  <si>
    <t>CABLE UTP CAT 6E INTERNO X METRO</t>
  </si>
  <si>
    <t>CAJA DE PASO 10X10</t>
  </si>
  <si>
    <r>
      <t>CÁMARA  DOMO</t>
    </r>
    <r>
      <rPr>
        <sz val="11"/>
        <rFont val="Arial"/>
        <family val="2"/>
      </rPr>
      <t xml:space="preserve"> HIKVISION   O HILLOK  1.3 MP I CÁMARA DOMO INTERNA MEDIANA DE ALTA RESOLUCIÓN 720P EXIR TORRETA RED LENTE 2.8MM CÁMARA  / DS-2CE56D0T-IRPF(2.8mm)(C) - CAMARA TURBO 1080P
INT DOMO D/NF2.8 IR20M PLASTICA HIKVISION</t>
    </r>
  </si>
  <si>
    <t>HIKVISION</t>
  </si>
  <si>
    <r>
      <t xml:space="preserve">CÁMARA  DOMO </t>
    </r>
    <r>
      <rPr>
        <sz val="11"/>
        <rFont val="Arial"/>
        <family val="2"/>
      </rPr>
      <t>HILOOK  1.3 MP VARIFOCAL 2.8 IR ALTA RESOLUCIÓN 720P / 2MP CMOS SENSOR, 40M IR, EXIR EYEBALL, ICR, 0.01
LUX/F1.2, 12 VDC, SMART IR, DNR, OSD MENU, IP66, 2.8-
12MM VARI FOCAL LENS,SUPPORT HD-TVI/AHD/CVI/CVBS
VIDEO OUTPUT, COVER-BASE:PLASTIC EYEBALL: METAL,
2.8-12MM VARI FOCAL LENS</t>
    </r>
  </si>
  <si>
    <t>HILOOK</t>
  </si>
  <si>
    <r>
      <t>CÁMARA BALA</t>
    </r>
    <r>
      <rPr>
        <sz val="11"/>
        <rFont val="Arial"/>
        <family val="2"/>
      </rPr>
      <t xml:space="preserve"> INTERPERIE MEDIANA DE ALTA RESOLUCIÓN EXIR TORRETA RED LENTE 2.8MM CÁMARA DS-2CD2312-I  HD / DS-2CD1323G2-IUF(2.8mm) - CAMARA CMOS PROGRESIVO
"1/3"", ICR, 1920 × 1080: 25 FPS (P)/30 FPS (N),
H.265+/H.265/H.264+ y H.264, DWDR, 3D DNR, BLC, IR
ALCANCE: HASTA 30 M, CC 12 V y POE, SOPORTE
MONITOREO MÓVIL A TRAVÉS DE HIK-CONNECT-UF:
MICRÓFONO INTEGRADO Y RANURA PARA TARJETA SD
(HASTA 256 GB), - FUENTE DE ENERGÍA NO INCLUIDA</t>
    </r>
  </si>
  <si>
    <r>
      <t xml:space="preserve">CÁMARA BALA VARIFOCAL  720P HIKVISION   O HILOOK </t>
    </r>
    <r>
      <rPr>
        <sz val="11"/>
        <rFont val="Arial"/>
        <family val="2"/>
      </rPr>
      <t xml:space="preserve">  1.3 MP I INTERPERIE DE ALTA RESOLUCIÓN VARIFOCAL EXIR TORRETA RED LENTE 2.8mm CÁMARA DS-2CD2312-I  HD FILTRO CONTRALUZ NOCTURNO Y DIURNO / DS-2CE19D0T-VFIT3F(2.7-13.5mm)(O-STD)(C) - CAMARA
BALA 2 MPX TURBOHD 1920x1080 HIKVISION, LENTE
VARIFOCAL MANUAL, LENTE 2.7-13.5MM, DWDR, BLC, HLC,
GLOBAL, IR HASTA 40MTS, 4 SALIDAS DE VIDEO
TVI/AHD/CVI/CVBS, IP67.</t>
    </r>
  </si>
  <si>
    <t>CONECTOR ELÉCTRICO BORNERA DC HEMBRA / MACHO CCTV PAR</t>
  </si>
  <si>
    <t>DISCO DURO PC 1TB TERA WD WESTERN</t>
  </si>
  <si>
    <t>DISCO DURO PC 2TB TERA WD WESTERN</t>
  </si>
  <si>
    <t>DISCO DURO PC 4TB TERA WD WESTERN</t>
  </si>
  <si>
    <r>
      <t>DVR MARCA HIKVISION O GVS</t>
    </r>
    <r>
      <rPr>
        <sz val="11"/>
        <rFont val="Arial"/>
        <family val="2"/>
      </rPr>
      <t xml:space="preserve"> TURBO HD HIBRIDO 1080 HDMI ALTA RESOLUCIÓN, </t>
    </r>
    <r>
      <rPr>
        <b/>
        <sz val="11"/>
        <rFont val="Arial"/>
        <family val="2"/>
      </rPr>
      <t>4   CANALES</t>
    </r>
    <r>
      <rPr>
        <sz val="11"/>
        <rFont val="Arial"/>
        <family val="2"/>
      </rPr>
      <t xml:space="preserve"> DE VIDEO, PUERTO LAN.</t>
    </r>
  </si>
  <si>
    <r>
      <t>DVR MARCA HIKVISION O GVS</t>
    </r>
    <r>
      <rPr>
        <sz val="11"/>
        <rFont val="Arial"/>
        <family val="2"/>
      </rPr>
      <t xml:space="preserve"> TURBO HD HIBRIDO 720 HDMI ALTA RESOLUCIÓN, </t>
    </r>
    <r>
      <rPr>
        <b/>
        <sz val="11"/>
        <rFont val="Arial"/>
        <family val="2"/>
      </rPr>
      <t xml:space="preserve">8  CANALES </t>
    </r>
    <r>
      <rPr>
        <sz val="11"/>
        <rFont val="Arial"/>
        <family val="2"/>
      </rPr>
      <t>DE VIDEO, PUERTO LAN .</t>
    </r>
  </si>
  <si>
    <t>MONITOR  32 PULGADAS HD SMART SISTEMA CCTV</t>
  </si>
  <si>
    <r>
      <t xml:space="preserve">VIDEO BALUN </t>
    </r>
    <r>
      <rPr>
        <sz val="11"/>
        <rFont val="Arial"/>
        <family val="2"/>
      </rPr>
      <t xml:space="preserve">AHD CON CORRIENTE (PAR) FORMATOS DE VÍDEO: NTSC, PAL, SECAM INMUNIDAD A LA INTERFERENCIA Y RUIDO: 60 DB </t>
    </r>
    <r>
      <rPr>
        <b/>
        <sz val="11"/>
        <rFont val="Arial"/>
        <family val="2"/>
      </rPr>
      <t xml:space="preserve"> / VIDEO BALUN PASIVO 1CH HDCVI/HDTVI/AHD/CVBS SOPORTA CAMARAS 1080P CON ACOPLE ENTRE SI</t>
    </r>
  </si>
  <si>
    <t>DESCRIPCIÓN DE REPUESTOS AUDIO</t>
  </si>
  <si>
    <t>CABLE AUDIO 2X1   1,5M JALTECH RCA GOLD B345</t>
  </si>
  <si>
    <t>CABLE AUDIO 1X1 3M SION CSA25   3.5 a 2A</t>
  </si>
  <si>
    <t>KIT DE SOPORTES DE PARED PARA LOGITECH Z607 6 PIEZAS</t>
  </si>
  <si>
    <t>DESCRIPCIÓN DE REPUESTOS AIRE ACONDICIONADO</t>
  </si>
  <si>
    <t>GAS X LIBRA Gas R410 lata 1 kilo</t>
  </si>
  <si>
    <t>JUEGO DE CAPACITADOR STAR KIT</t>
  </si>
  <si>
    <t>MAGUERA RUBATEX 3/4  X1,50  Rubatex 3/4 * 1.80 TIRA</t>
  </si>
  <si>
    <t>TUBERÍA COBRE 3/4 Tubería cobre certificada 3/4 METRO</t>
  </si>
  <si>
    <t>TUBERÍA COBRE 3/8 METRO</t>
  </si>
  <si>
    <t>DESCRIPCIÓN VENTILADOR</t>
  </si>
  <si>
    <r>
      <rPr>
        <b/>
        <sz val="11"/>
        <rFont val="Arial"/>
        <family val="2"/>
      </rPr>
      <t>VENTILADOR</t>
    </r>
    <r>
      <rPr>
        <sz val="11"/>
        <rFont val="Arial"/>
        <family val="2"/>
      </rPr>
      <t xml:space="preserve">
-TECNOLOGÍA TURBO SILENCE. 
-TECNOLOGÍA MAXX 6 ASPAS.
-TAMAÑO IDEAL ASPAS DE 14". 35 CM DE DIÁMETRO.
-PIEZAS PLÁSTICAS EN POLIPROPILENO
-3 VELOCIDADES.
-INCLUYE INSTALACIÓN</t>
    </r>
  </si>
  <si>
    <t>LICENCIAS</t>
  </si>
  <si>
    <r>
      <rPr>
        <b/>
        <sz val="11"/>
        <rFont val="Arial"/>
        <family val="2"/>
      </rPr>
      <t>LICENCIAS DE ANTIVIRUS INTERNET SECURITY</t>
    </r>
    <r>
      <rPr>
        <sz val="11"/>
        <rFont val="Arial"/>
        <family val="2"/>
      </rPr>
      <t xml:space="preserve"> MULTIDISPOSITIVOS PARA DIEZ (10) EQUIPOS POR UN (1) AÑO, LA MARCA DE LA LICENCIA DEBE ESTAR DENTRO DE LAS 5 MEJORES RANKEADAS EN LA FECHA DE SOLICITUD DE LA INSTITUCIÓN EDUCATIVA, Kaspersky PLUS ESD / 10 Dispositivo / 12 Meses / Base </t>
    </r>
  </si>
  <si>
    <r>
      <rPr>
        <b/>
        <sz val="11"/>
        <rFont val="Arial"/>
        <family val="2"/>
      </rPr>
      <t>LICENCIAS DE ANTIVIRUS INTERNET SECURITY</t>
    </r>
    <r>
      <rPr>
        <sz val="11"/>
        <rFont val="Arial"/>
        <family val="2"/>
      </rPr>
      <t xml:space="preserve"> MULTIDISPOSITIVOS PARA QUINCE (5) EQUIPOS POR UN (1) AÑO, LA MARCA DE LA LICENCIA DEBE ESTAR DENTRO DE LAS 5 MEJORES RANKEADAS EN LA FECHA DE SOLICITUD DE LA INSTITUCIÓN EDUCATIVA, Kaspersky PLUS ESD / 5 Dispositivo / 12 Meses / Base *Licenciamiento para Colombia* (KL1042DDEFS)</t>
    </r>
  </si>
  <si>
    <r>
      <rPr>
        <b/>
        <sz val="11"/>
        <rFont val="Arial"/>
        <family val="2"/>
      </rPr>
      <t>MICROSOFT 365 FAMILIA (6 USUARIOS)</t>
    </r>
    <r>
      <rPr>
        <sz val="10"/>
        <rFont val="Arial"/>
        <family val="2"/>
      </rPr>
      <t xml:space="preserve">
• LOS PINES SE PUEDEN CANJEAR SOLO EN CUENTAS COLOMBIANAS.
• LOS PINES VIRTUALES NO TIENEN CAMBIO NI DEVOLUCIÓN.
• SOLO SE PUEDE COMPRAR UN PIN VIRTUAL POR PEDIDO
• EL CÓDIGO O PIN SERÁ ENVIADO AL CORREO CON EL QUE ESTÁ REGISTRADO EL CLIENTE.
• DISPONIBLE PARA 6 USUARIOS / 1 AÑO
• SE PUEDE USAR EN VARIAS PC O MAC, TABLETAS Y TELÉFONOS (DISPOSITIVOS WINDOWS, IOS Y ANDROID) .
• VERSIONES PREMIUM DE WORD, EXCEL, POWERPOINT, ONENOTE Y OUTLOOK COMPLETAMENTE INSTALADAS CON CARACTERÍSTICAS NUEVAS Y EXCLUSIVAS CADA MES.
• ALMACENAMIENTO EN LA NUBE DE 1 TB POR USUARIO. / HASTA 5 USUARIOS
• SOPORTE TÉCNICO DE EXPERTOS DE MICROSOFT ESPECIALIZADOS POR CHAT O TELÉFONO SIN 
• COSTO ADICIONAL DURANTE EL PERIODO DE TU SUSCRIPCIÓN.
• FOTOS DE ACUERDO AL SERVICIO.</t>
    </r>
  </si>
  <si>
    <t>DESCRIPCIÓN EQUIPOS DE RED</t>
  </si>
  <si>
    <t>ADAPTADOR RECEPTOR WIFI USB INALÁMBRICO 150 MBPS CON ANTENA</t>
  </si>
  <si>
    <t>JACK CONECTOR RJ45 CAT 6 6A AZUL</t>
  </si>
  <si>
    <t>RJ11</t>
  </si>
  <si>
    <t>RJ45 UNIDAD</t>
  </si>
  <si>
    <t>ROUTER INALÁMBRICO BANDA DUAL AC750 ARCHER C20W TP-LINK / Tp-link, Router Wifi De Banda Dual Ac750, Archer C20 Color Azul/Gris</t>
  </si>
  <si>
    <t>SWITCH TPLINK 5 PTO GIGABIT 10/100/1000</t>
  </si>
  <si>
    <t>OTROS SUMINISTROS</t>
  </si>
  <si>
    <t>ETIQUETAS POLIÉSTER  50MM*25MM DE DOS COLUMNAS ROLLO 1.000 UNIDADES - INSUMO PARA IMPRESORA DE CÓDIGO DE BARRAS STICKERS</t>
  </si>
  <si>
    <t>FILTRO DE AIRE PARA VIDEO PROYECTOR EPSON</t>
  </si>
  <si>
    <t>RESINA PARA 24.000 ETIQUETAS  DE 110 X 300 DISEÑADO PARA UNA FUENTE DE LUZ LCD - INSUMO PARA IMPRESORA DE CODIGO DE BARRAS STICKERS</t>
  </si>
  <si>
    <t>RESUMEN</t>
  </si>
  <si>
    <t>MANTENIMIENTO PREVENTIVOS</t>
  </si>
  <si>
    <t>MANTENIMIENTO CORRECTIVOS</t>
  </si>
  <si>
    <t>POSIBLES RESPUESTOS Y/ ACCESORIOS</t>
  </si>
  <si>
    <t>VALOR TOTAL DE LA OFERTA.  (Incluidos todos los impuestos a que haya lugar).</t>
  </si>
  <si>
    <t>1.3	Actividades específicas: 
Para el desarrollo del objeto contractual, el contratista debe cumplir con las siguientes actividades: 
•     Realizar el mantenimiento predictivo y el diagnóstico previo a la realización del mantenimiento preventivo y/o correctivo, en caso de imposibilidad de reparación del elemento emitir concepto técnico explicando detalladamente el motivo de la obsolescencia y/o daño y la imposibilidad de reparación para dar como finalizada la vida útil del equipo, lo anterior no incurrirá en algún costo para la institución.
•     Realizar los diferentes mantenimientos únicamente en las sedes de la Institución Educativa Antonia Santos (no podrán ser retirados de la Institución por motivos de seguridad) así: Antonia Santos, Cra. 4 No. 7 – 18 B/ Belalcázar, Elías Quintero Cra. 1 AN No. 1 N - 82. B/ Las Vegas, Héctor Saavedra Cra. 4 No. 1 - 82 B/Pedregal y Trinidad Cra. 15 Nte. No. 19 - 29 B/La Trinidad.
•     Atender las solicitudes de mantenimientos correctivos máximo al día hábil siguiente.
•     Realizar los mantenimientos preventivos en las cantidades y horarios que establezca la Institución Educativa.
•     Adquirir los repuestos y/o accesorios originales y nuevos que fueren necesarios para reparaciones y optimizaciones de los equipos, según listado de elementos, sin costo adicional.
•     Se debe dar garantía por mano de obra de reparaciones electrónicas por al menos un (1) mes. 
•     Garantías extendida 15 meses en repuestos y artículos nuevos.
•     Presentar informe de actividades con evidencias como firma de recibidos de los servicios y/o fotografías de las actividades realizadas.</t>
  </si>
  <si>
    <t>VALIDEZ DE LA OFERTA: La establecida en la invitación publica, quince (15) días hábiles.</t>
  </si>
  <si>
    <t>FIRMA:</t>
  </si>
  <si>
    <t>SISTEMA CCTV (CÁMARAS)</t>
  </si>
  <si>
    <t>COMPUTADOR DE ESCRITORIO</t>
  </si>
  <si>
    <t>DESINSTALACIÓN  PUNTO DE CAMARAS</t>
  </si>
  <si>
    <t>MOUSE ALAMBRICO ECONOMICO MOUSE CABLE USB M20 Cable 1.2 mtrs
· Interfaz USB
· 1.000 DPI
· 3 Botones y scroll
· Plug and play
· Tamaño 9.3 x 4.7cms
· Sensor óptico de alta definición</t>
  </si>
  <si>
    <t>CABLE ENCAUCHETADO 4X4  METRO</t>
  </si>
  <si>
    <t>GENERAL</t>
  </si>
  <si>
    <t xml:space="preserve">KINGSTON </t>
  </si>
  <si>
    <t xml:space="preserve">HIKVISION </t>
  </si>
  <si>
    <t>MANTENIMIENTO PREVENTIVO DE HARDWARE LUBRICACIÓN, Y CAMBIO DE CREMA REFRIGERANTE DE COMPUTADOR DE ESCRITORIO</t>
  </si>
  <si>
    <t>MANTENIMIENTO PREVENTIVO DE HARDWARE LIMPIEZA, LUBRICACIÓN, Y CAMBIO DE CREMA REFRIGERANTE DE COMPUTADOR PORTATIL O TODO EN UNO</t>
  </si>
  <si>
    <t>SISTEMA CCTV (DVRS)</t>
  </si>
  <si>
    <t>ASEGURAMIENTO DE VENTILADORES A LA PARED, (PREVENIR CAÍDAS INCLUYE INSUMOS)</t>
  </si>
  <si>
    <r>
      <rPr>
        <b/>
        <sz val="11"/>
        <rFont val="Arial"/>
        <family val="2"/>
      </rPr>
      <t>HOSTING</t>
    </r>
    <r>
      <rPr>
        <sz val="11"/>
        <rFont val="Arial"/>
        <family val="2"/>
      </rPr>
      <t xml:space="preserve">
www.ieantoniasantosyumbo.edu.co 
Espacio en disco  -  200 GB
RAM    -   3072 MB
Núcleos de CPU   -   2
Inodos   -   600000 
Complementos/sitios web   -   100
Máximo de procesos    -   120
PHP workers   -   60
Ancho de banda   -   Ilimitado</t>
    </r>
  </si>
  <si>
    <t>MEMORIA RAM 8 GB DDR3 1600MHz PC3‑12800 RAM Module es una memoria diseñada para mejorar el rendimiento y la velocidad de equipos que utilizan tecnología DDR3. Con una capacidad de 8 GB y velocidad de 1600 MHz</t>
  </si>
  <si>
    <t>MEMORIA RAM 16 GB: DDR4 3200MHz
Capacidad Total: 16 GB (2x8 GB)
Esta memoria RAM es fácil de instalar y hará que el equipo sea más rápido y eficiente.</t>
  </si>
  <si>
    <t>PROCESO DE SELECCIÓN REGIMEN ESPECIAL</t>
  </si>
  <si>
    <t>No. RE-IEAS-07-2026</t>
  </si>
  <si>
    <t>NOMBRE REPRESENTANTE LEGAL</t>
  </si>
  <si>
    <t>Documento de identidad:</t>
  </si>
  <si>
    <t>NOMBRE EMPRESA:</t>
  </si>
  <si>
    <t>Identificación Empresa</t>
  </si>
  <si>
    <r>
      <rPr>
        <b/>
        <sz val="11"/>
        <rFont val="Arial"/>
        <family val="2"/>
      </rPr>
      <t>WINDOWS 11 PRO (PRODUCTO PARA 1 PC)</t>
    </r>
    <r>
      <rPr>
        <sz val="11"/>
        <rFont val="Arial"/>
        <family val="2"/>
      </rPr>
      <t xml:space="preserve">
IDEAL PARA USUARIOS QUE NECESITEN FUNCIONALIDADES MEJORADAS.
PERFECTO PARA NEGOCIOS.
PRODUCTO DE POR VIDA.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</si>
</sst>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$-240A]\ #,##0"/>
    <numFmt numFmtId="165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5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 applyProtection="1">
      <alignment vertical="center" wrapText="1"/>
      <protection locked="0"/>
    </xf>
    <xf numFmtId="164" fontId="3" fillId="0" borderId="2" xfId="0" applyNumberFormat="1" applyFont="1" applyBorder="1" applyAlignment="1" applyProtection="1">
      <alignment vertical="center" wrapText="1"/>
      <protection locked="0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64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4" xfId="0" applyNumberFormat="1" applyFont="1" applyBorder="1" applyAlignment="1" applyProtection="1">
      <alignment horizontal="right" vertical="center" wrapText="1"/>
      <protection locked="0"/>
    </xf>
    <xf numFmtId="164" fontId="3" fillId="0" borderId="2" xfId="0" applyNumberFormat="1" applyFont="1" applyBorder="1" applyAlignment="1" applyProtection="1">
      <alignment horizontal="right" vertical="center" wrapText="1"/>
      <protection locked="0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>
      <alignment vertical="center" wrapText="1"/>
    </xf>
    <xf numFmtId="165" fontId="3" fillId="0" borderId="4" xfId="0" applyNumberFormat="1" applyFont="1" applyBorder="1" applyAlignment="1" applyProtection="1">
      <alignment vertical="center" wrapText="1"/>
      <protection locked="0"/>
    </xf>
    <xf numFmtId="0" fontId="4" fillId="0" borderId="6" xfId="0" applyFont="1" applyBorder="1" applyAlignment="1">
      <alignment vertical="center" wrapText="1"/>
    </xf>
    <xf numFmtId="165" fontId="3" fillId="0" borderId="2" xfId="0" applyNumberFormat="1" applyFont="1" applyBorder="1" applyAlignment="1" applyProtection="1">
      <alignment vertical="center" wrapText="1"/>
      <protection locked="0"/>
    </xf>
    <xf numFmtId="0" fontId="4" fillId="0" borderId="4" xfId="0" applyFont="1" applyBorder="1" applyAlignment="1">
      <alignment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" fontId="3" fillId="0" borderId="8" xfId="0" applyNumberFormat="1" applyFont="1" applyBorder="1" applyAlignment="1">
      <alignment vertical="center" wrapText="1"/>
    </xf>
    <xf numFmtId="164" fontId="3" fillId="0" borderId="0" xfId="0" applyNumberFormat="1" applyFont="1" applyAlignment="1">
      <alignment vertical="center"/>
    </xf>
    <xf numFmtId="1" fontId="3" fillId="0" borderId="0" xfId="0" applyNumberFormat="1" applyFont="1" applyAlignment="1">
      <alignment vertical="center" wrapText="1"/>
    </xf>
    <xf numFmtId="164" fontId="2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wrapText="1"/>
    </xf>
    <xf numFmtId="164" fontId="5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3" fillId="0" borderId="0" xfId="0" applyFont="1"/>
    <xf numFmtId="0" fontId="13" fillId="0" borderId="0" xfId="0" applyFont="1" applyAlignment="1">
      <alignment vertical="center"/>
    </xf>
  </cellXfs>
  <cellStyles count="2">
    <cellStyle name="Millares 2" xfId="1" xr:uid="{7C403B72-B5EA-4B18-BC74-CC84AB408C7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7066C-7E3A-49EC-A194-352A9CDCC11B}">
  <dimension ref="A1:M183"/>
  <sheetViews>
    <sheetView tabSelected="1" zoomScale="85" zoomScaleNormal="85" zoomScaleSheetLayoutView="85" zoomScalePageLayoutView="70" workbookViewId="0">
      <selection activeCell="J12" sqref="J12"/>
    </sheetView>
  </sheetViews>
  <sheetFormatPr baseColWidth="10" defaultColWidth="11.44140625" defaultRowHeight="13.8" x14ac:dyDescent="0.3"/>
  <cols>
    <col min="1" max="1" width="12.88671875" style="1" customWidth="1"/>
    <col min="2" max="2" width="40.6640625" style="1" customWidth="1"/>
    <col min="3" max="3" width="16.6640625" style="1" customWidth="1"/>
    <col min="4" max="4" width="15.33203125" style="1" bestFit="1" customWidth="1"/>
    <col min="5" max="5" width="13.88671875" style="1" bestFit="1" customWidth="1"/>
    <col min="6" max="6" width="15.44140625" style="1" customWidth="1"/>
    <col min="7" max="7" width="13" style="1" bestFit="1" customWidth="1"/>
    <col min="8" max="8" width="11.44140625" style="1" customWidth="1"/>
    <col min="9" max="12" width="11.44140625" style="1"/>
    <col min="13" max="13" width="56.21875" style="1" customWidth="1"/>
    <col min="14" max="16384" width="11.44140625" style="1"/>
  </cols>
  <sheetData>
    <row r="1" spans="1:6" ht="15" x14ac:dyDescent="0.3">
      <c r="A1" s="56" t="s">
        <v>0</v>
      </c>
      <c r="B1" s="56"/>
      <c r="C1" s="56"/>
      <c r="D1" s="56"/>
      <c r="E1" s="56"/>
      <c r="F1" s="56"/>
    </row>
    <row r="2" spans="1:6" ht="15" x14ac:dyDescent="0.3">
      <c r="A2" s="56" t="s">
        <v>166</v>
      </c>
      <c r="B2" s="56"/>
      <c r="C2" s="56"/>
      <c r="D2" s="56"/>
      <c r="E2" s="56"/>
      <c r="F2" s="56"/>
    </row>
    <row r="3" spans="1:6" ht="15" x14ac:dyDescent="0.3">
      <c r="A3" s="56" t="s">
        <v>167</v>
      </c>
      <c r="B3" s="56"/>
      <c r="C3" s="56"/>
      <c r="D3" s="56"/>
      <c r="E3" s="56"/>
      <c r="F3" s="56"/>
    </row>
    <row r="4" spans="1:6" ht="15" x14ac:dyDescent="0.3">
      <c r="A4" s="56" t="s">
        <v>1</v>
      </c>
      <c r="B4" s="56"/>
      <c r="C4" s="56"/>
      <c r="D4" s="56"/>
      <c r="E4" s="56"/>
      <c r="F4" s="56"/>
    </row>
    <row r="5" spans="1:6" x14ac:dyDescent="0.3">
      <c r="A5" s="57" t="s">
        <v>2</v>
      </c>
      <c r="B5" s="57"/>
      <c r="C5" s="57"/>
      <c r="D5" s="57"/>
      <c r="E5" s="57"/>
      <c r="F5" s="57"/>
    </row>
    <row r="6" spans="1:6" s="2" customFormat="1" ht="27.6" x14ac:dyDescent="0.3">
      <c r="A6" s="42" t="s">
        <v>3</v>
      </c>
      <c r="B6" s="42" t="s">
        <v>4</v>
      </c>
      <c r="C6" s="42" t="s">
        <v>5</v>
      </c>
      <c r="D6" s="42" t="s">
        <v>6</v>
      </c>
      <c r="E6" s="42" t="s">
        <v>7</v>
      </c>
      <c r="F6" s="42" t="s">
        <v>8</v>
      </c>
    </row>
    <row r="7" spans="1:6" ht="15" customHeight="1" x14ac:dyDescent="0.3">
      <c r="A7" s="3">
        <v>1</v>
      </c>
      <c r="B7" s="7" t="s">
        <v>9</v>
      </c>
      <c r="C7" s="4" t="s">
        <v>10</v>
      </c>
      <c r="D7" s="5"/>
      <c r="E7" s="6">
        <f t="shared" ref="E7:E21" si="0">+D7*19%</f>
        <v>0</v>
      </c>
      <c r="F7" s="6">
        <f t="shared" ref="F7:F21" si="1">+D7+E7</f>
        <v>0</v>
      </c>
    </row>
    <row r="8" spans="1:6" ht="19.8" customHeight="1" x14ac:dyDescent="0.3">
      <c r="A8" s="3">
        <f>+A7+1</f>
        <v>2</v>
      </c>
      <c r="B8" s="7" t="s">
        <v>11</v>
      </c>
      <c r="C8" s="4" t="s">
        <v>10</v>
      </c>
      <c r="D8" s="5"/>
      <c r="E8" s="6">
        <f t="shared" si="0"/>
        <v>0</v>
      </c>
      <c r="F8" s="6">
        <f t="shared" si="1"/>
        <v>0</v>
      </c>
    </row>
    <row r="9" spans="1:6" ht="55.2" x14ac:dyDescent="0.3">
      <c r="A9" s="3">
        <f t="shared" ref="A9:A21" si="2">+A8+1</f>
        <v>3</v>
      </c>
      <c r="B9" s="7" t="s">
        <v>159</v>
      </c>
      <c r="C9" s="4" t="s">
        <v>10</v>
      </c>
      <c r="D9" s="5"/>
      <c r="E9" s="6">
        <f t="shared" si="0"/>
        <v>0</v>
      </c>
      <c r="F9" s="6">
        <f>+D9+E9</f>
        <v>0</v>
      </c>
    </row>
    <row r="10" spans="1:6" ht="82.2" customHeight="1" x14ac:dyDescent="0.3">
      <c r="A10" s="3">
        <f t="shared" si="2"/>
        <v>4</v>
      </c>
      <c r="B10" s="7" t="s">
        <v>160</v>
      </c>
      <c r="C10" s="4" t="s">
        <v>10</v>
      </c>
      <c r="D10" s="5"/>
      <c r="E10" s="6">
        <f t="shared" si="0"/>
        <v>0</v>
      </c>
      <c r="F10" s="6">
        <f>+D10+E10</f>
        <v>0</v>
      </c>
    </row>
    <row r="11" spans="1:6" ht="39.6" customHeight="1" x14ac:dyDescent="0.3">
      <c r="A11" s="3">
        <f t="shared" si="2"/>
        <v>5</v>
      </c>
      <c r="B11" s="7" t="s">
        <v>12</v>
      </c>
      <c r="C11" s="4" t="s">
        <v>10</v>
      </c>
      <c r="D11" s="5"/>
      <c r="E11" s="6">
        <f t="shared" si="0"/>
        <v>0</v>
      </c>
      <c r="F11" s="6">
        <f t="shared" si="1"/>
        <v>0</v>
      </c>
    </row>
    <row r="12" spans="1:6" ht="21.6" customHeight="1" x14ac:dyDescent="0.3">
      <c r="A12" s="3">
        <f t="shared" si="2"/>
        <v>6</v>
      </c>
      <c r="B12" s="7" t="s">
        <v>13</v>
      </c>
      <c r="C12" s="4" t="s">
        <v>10</v>
      </c>
      <c r="D12" s="5"/>
      <c r="E12" s="6">
        <f t="shared" si="0"/>
        <v>0</v>
      </c>
      <c r="F12" s="6">
        <f t="shared" si="1"/>
        <v>0</v>
      </c>
    </row>
    <row r="13" spans="1:6" x14ac:dyDescent="0.3">
      <c r="A13" s="3">
        <f t="shared" si="2"/>
        <v>7</v>
      </c>
      <c r="B13" s="7" t="s">
        <v>161</v>
      </c>
      <c r="C13" s="4" t="s">
        <v>10</v>
      </c>
      <c r="D13" s="5"/>
      <c r="E13" s="6">
        <f t="shared" si="0"/>
        <v>0</v>
      </c>
      <c r="F13" s="6">
        <f t="shared" si="1"/>
        <v>0</v>
      </c>
    </row>
    <row r="14" spans="1:6" ht="25.8" customHeight="1" x14ac:dyDescent="0.3">
      <c r="A14" s="3">
        <f t="shared" si="2"/>
        <v>8</v>
      </c>
      <c r="B14" s="7" t="s">
        <v>151</v>
      </c>
      <c r="C14" s="4" t="s">
        <v>10</v>
      </c>
      <c r="D14" s="5"/>
      <c r="E14" s="6">
        <f t="shared" ref="E14" si="3">+D14*19%</f>
        <v>0</v>
      </c>
      <c r="F14" s="6">
        <f t="shared" ref="F14" si="4">+D14+E14</f>
        <v>0</v>
      </c>
    </row>
    <row r="15" spans="1:6" ht="32.4" customHeight="1" x14ac:dyDescent="0.3">
      <c r="A15" s="3">
        <f t="shared" si="2"/>
        <v>9</v>
      </c>
      <c r="B15" s="7" t="s">
        <v>14</v>
      </c>
      <c r="C15" s="4" t="s">
        <v>10</v>
      </c>
      <c r="D15" s="5"/>
      <c r="E15" s="6">
        <f t="shared" si="0"/>
        <v>0</v>
      </c>
      <c r="F15" s="6">
        <f t="shared" si="1"/>
        <v>0</v>
      </c>
    </row>
    <row r="16" spans="1:6" ht="27.6" x14ac:dyDescent="0.3">
      <c r="A16" s="3">
        <f t="shared" si="2"/>
        <v>10</v>
      </c>
      <c r="B16" s="7" t="s">
        <v>15</v>
      </c>
      <c r="C16" s="4" t="s">
        <v>10</v>
      </c>
      <c r="D16" s="5"/>
      <c r="E16" s="6">
        <f t="shared" si="0"/>
        <v>0</v>
      </c>
      <c r="F16" s="6">
        <f t="shared" si="1"/>
        <v>0</v>
      </c>
    </row>
    <row r="17" spans="1:6" ht="27.6" x14ac:dyDescent="0.3">
      <c r="A17" s="3">
        <f t="shared" si="2"/>
        <v>11</v>
      </c>
      <c r="B17" s="7" t="s">
        <v>16</v>
      </c>
      <c r="C17" s="4" t="s">
        <v>10</v>
      </c>
      <c r="D17" s="5"/>
      <c r="E17" s="6">
        <f t="shared" si="0"/>
        <v>0</v>
      </c>
      <c r="F17" s="6">
        <f t="shared" si="1"/>
        <v>0</v>
      </c>
    </row>
    <row r="18" spans="1:6" ht="27.6" x14ac:dyDescent="0.3">
      <c r="A18" s="3">
        <f t="shared" si="2"/>
        <v>12</v>
      </c>
      <c r="B18" s="7" t="s">
        <v>17</v>
      </c>
      <c r="C18" s="4" t="s">
        <v>10</v>
      </c>
      <c r="D18" s="5"/>
      <c r="E18" s="6">
        <f t="shared" si="0"/>
        <v>0</v>
      </c>
      <c r="F18" s="6">
        <f t="shared" si="1"/>
        <v>0</v>
      </c>
    </row>
    <row r="19" spans="1:6" ht="24.75" customHeight="1" x14ac:dyDescent="0.3">
      <c r="A19" s="3">
        <f t="shared" si="2"/>
        <v>13</v>
      </c>
      <c r="B19" s="7" t="s">
        <v>18</v>
      </c>
      <c r="C19" s="4" t="s">
        <v>10</v>
      </c>
      <c r="D19" s="5"/>
      <c r="E19" s="6">
        <f t="shared" si="0"/>
        <v>0</v>
      </c>
      <c r="F19" s="6">
        <f t="shared" si="1"/>
        <v>0</v>
      </c>
    </row>
    <row r="20" spans="1:6" ht="20.25" customHeight="1" x14ac:dyDescent="0.3">
      <c r="A20" s="3">
        <f t="shared" si="2"/>
        <v>14</v>
      </c>
      <c r="B20" s="7" t="s">
        <v>19</v>
      </c>
      <c r="C20" s="4" t="s">
        <v>10</v>
      </c>
      <c r="D20" s="5"/>
      <c r="E20" s="6">
        <f t="shared" si="0"/>
        <v>0</v>
      </c>
      <c r="F20" s="6">
        <f t="shared" si="1"/>
        <v>0</v>
      </c>
    </row>
    <row r="21" spans="1:6" ht="24.75" customHeight="1" x14ac:dyDescent="0.3">
      <c r="A21" s="3">
        <f t="shared" si="2"/>
        <v>15</v>
      </c>
      <c r="B21" s="7" t="s">
        <v>20</v>
      </c>
      <c r="C21" s="4" t="s">
        <v>10</v>
      </c>
      <c r="D21" s="5"/>
      <c r="E21" s="6">
        <f t="shared" si="0"/>
        <v>0</v>
      </c>
      <c r="F21" s="6">
        <f t="shared" si="1"/>
        <v>0</v>
      </c>
    </row>
    <row r="22" spans="1:6" ht="15.6" x14ac:dyDescent="0.3">
      <c r="A22" s="8"/>
      <c r="B22" s="41" t="s">
        <v>8</v>
      </c>
      <c r="C22" s="41"/>
      <c r="D22" s="9">
        <f>SUM(D7:D21)</f>
        <v>0</v>
      </c>
      <c r="E22" s="9">
        <f>SUM(E7:E21)</f>
        <v>0</v>
      </c>
      <c r="F22" s="9">
        <f>SUM(F7:F21)</f>
        <v>0</v>
      </c>
    </row>
    <row r="23" spans="1:6" ht="19.95" customHeight="1" x14ac:dyDescent="0.3">
      <c r="A23" s="58" t="s">
        <v>21</v>
      </c>
      <c r="B23" s="58"/>
      <c r="C23" s="58"/>
      <c r="D23" s="58"/>
      <c r="E23" s="58"/>
      <c r="F23" s="58"/>
    </row>
    <row r="24" spans="1:6" ht="27.6" x14ac:dyDescent="0.3">
      <c r="A24" s="43" t="s">
        <v>3</v>
      </c>
      <c r="B24" s="42" t="s">
        <v>4</v>
      </c>
      <c r="C24" s="42" t="s">
        <v>5</v>
      </c>
      <c r="D24" s="42" t="s">
        <v>6</v>
      </c>
      <c r="E24" s="42" t="s">
        <v>7</v>
      </c>
      <c r="F24" s="42" t="s">
        <v>8</v>
      </c>
    </row>
    <row r="25" spans="1:6" x14ac:dyDescent="0.3">
      <c r="A25" s="3">
        <f>A21+1</f>
        <v>16</v>
      </c>
      <c r="B25" s="7" t="s">
        <v>9</v>
      </c>
      <c r="C25" s="4" t="s">
        <v>10</v>
      </c>
      <c r="D25" s="5"/>
      <c r="E25" s="6">
        <f t="shared" ref="E25:E38" si="5">+D25*19%</f>
        <v>0</v>
      </c>
      <c r="F25" s="6">
        <f t="shared" ref="F25:F38" si="6">+D25+E25</f>
        <v>0</v>
      </c>
    </row>
    <row r="26" spans="1:6" x14ac:dyDescent="0.3">
      <c r="A26" s="3">
        <f>+A25+1</f>
        <v>17</v>
      </c>
      <c r="B26" s="7" t="s">
        <v>11</v>
      </c>
      <c r="C26" s="4" t="s">
        <v>10</v>
      </c>
      <c r="D26" s="5"/>
      <c r="E26" s="6">
        <f t="shared" si="5"/>
        <v>0</v>
      </c>
      <c r="F26" s="6">
        <f t="shared" si="6"/>
        <v>0</v>
      </c>
    </row>
    <row r="27" spans="1:6" ht="21.6" customHeight="1" x14ac:dyDescent="0.3">
      <c r="A27" s="3">
        <f t="shared" ref="A27:A38" si="7">+A26+1</f>
        <v>18</v>
      </c>
      <c r="B27" s="7" t="s">
        <v>152</v>
      </c>
      <c r="C27" s="4" t="s">
        <v>10</v>
      </c>
      <c r="D27" s="5"/>
      <c r="E27" s="6">
        <f t="shared" si="5"/>
        <v>0</v>
      </c>
      <c r="F27" s="6">
        <f t="shared" si="6"/>
        <v>0</v>
      </c>
    </row>
    <row r="28" spans="1:6" ht="27.6" x14ac:dyDescent="0.3">
      <c r="A28" s="3">
        <f t="shared" si="7"/>
        <v>19</v>
      </c>
      <c r="B28" s="7" t="s">
        <v>22</v>
      </c>
      <c r="C28" s="4" t="s">
        <v>10</v>
      </c>
      <c r="D28" s="5"/>
      <c r="E28" s="6">
        <f t="shared" si="5"/>
        <v>0</v>
      </c>
      <c r="F28" s="6">
        <f>+D28+E28</f>
        <v>0</v>
      </c>
    </row>
    <row r="29" spans="1:6" ht="22.2" customHeight="1" x14ac:dyDescent="0.3">
      <c r="A29" s="3">
        <f t="shared" si="7"/>
        <v>20</v>
      </c>
      <c r="B29" s="7" t="s">
        <v>13</v>
      </c>
      <c r="C29" s="4" t="s">
        <v>10</v>
      </c>
      <c r="D29" s="5"/>
      <c r="E29" s="6">
        <f t="shared" si="5"/>
        <v>0</v>
      </c>
      <c r="F29" s="6">
        <f t="shared" si="6"/>
        <v>0</v>
      </c>
    </row>
    <row r="30" spans="1:6" x14ac:dyDescent="0.3">
      <c r="A30" s="3">
        <f t="shared" si="7"/>
        <v>21</v>
      </c>
      <c r="B30" s="7" t="s">
        <v>161</v>
      </c>
      <c r="C30" s="4" t="s">
        <v>10</v>
      </c>
      <c r="D30" s="5"/>
      <c r="E30" s="6">
        <f t="shared" si="5"/>
        <v>0</v>
      </c>
      <c r="F30" s="6">
        <f t="shared" si="6"/>
        <v>0</v>
      </c>
    </row>
    <row r="31" spans="1:6" x14ac:dyDescent="0.3">
      <c r="A31" s="3">
        <f t="shared" si="7"/>
        <v>22</v>
      </c>
      <c r="B31" s="7" t="s">
        <v>151</v>
      </c>
      <c r="C31" s="4" t="s">
        <v>10</v>
      </c>
      <c r="D31" s="5"/>
      <c r="E31" s="6">
        <f t="shared" si="5"/>
        <v>0</v>
      </c>
      <c r="F31" s="6">
        <f t="shared" si="6"/>
        <v>0</v>
      </c>
    </row>
    <row r="32" spans="1:6" ht="46.95" customHeight="1" x14ac:dyDescent="0.3">
      <c r="A32" s="3">
        <f t="shared" si="7"/>
        <v>23</v>
      </c>
      <c r="B32" s="7" t="s">
        <v>14</v>
      </c>
      <c r="C32" s="4" t="s">
        <v>10</v>
      </c>
      <c r="D32" s="5"/>
      <c r="E32" s="6">
        <f t="shared" si="5"/>
        <v>0</v>
      </c>
      <c r="F32" s="6">
        <f t="shared" si="6"/>
        <v>0</v>
      </c>
    </row>
    <row r="33" spans="1:6" ht="27.6" x14ac:dyDescent="0.3">
      <c r="A33" s="3">
        <f t="shared" si="7"/>
        <v>24</v>
      </c>
      <c r="B33" s="7" t="s">
        <v>23</v>
      </c>
      <c r="C33" s="4" t="s">
        <v>10</v>
      </c>
      <c r="D33" s="5"/>
      <c r="E33" s="6">
        <f t="shared" si="5"/>
        <v>0</v>
      </c>
      <c r="F33" s="6">
        <f t="shared" si="6"/>
        <v>0</v>
      </c>
    </row>
    <row r="34" spans="1:6" ht="27.6" x14ac:dyDescent="0.3">
      <c r="A34" s="3">
        <f t="shared" si="7"/>
        <v>25</v>
      </c>
      <c r="B34" s="7" t="s">
        <v>24</v>
      </c>
      <c r="C34" s="4" t="s">
        <v>10</v>
      </c>
      <c r="D34" s="5"/>
      <c r="E34" s="6">
        <f t="shared" si="5"/>
        <v>0</v>
      </c>
      <c r="F34" s="6">
        <f t="shared" si="6"/>
        <v>0</v>
      </c>
    </row>
    <row r="35" spans="1:6" ht="27.6" x14ac:dyDescent="0.3">
      <c r="A35" s="3">
        <f t="shared" si="7"/>
        <v>26</v>
      </c>
      <c r="B35" s="7" t="s">
        <v>25</v>
      </c>
      <c r="C35" s="4" t="s">
        <v>10</v>
      </c>
      <c r="D35" s="5"/>
      <c r="E35" s="6">
        <f t="shared" si="5"/>
        <v>0</v>
      </c>
      <c r="F35" s="6">
        <f t="shared" si="6"/>
        <v>0</v>
      </c>
    </row>
    <row r="36" spans="1:6" ht="19.95" customHeight="1" x14ac:dyDescent="0.3">
      <c r="A36" s="3">
        <f t="shared" si="7"/>
        <v>27</v>
      </c>
      <c r="B36" s="7" t="s">
        <v>18</v>
      </c>
      <c r="C36" s="4" t="s">
        <v>10</v>
      </c>
      <c r="D36" s="5"/>
      <c r="E36" s="6">
        <f t="shared" si="5"/>
        <v>0</v>
      </c>
      <c r="F36" s="6">
        <f t="shared" si="6"/>
        <v>0</v>
      </c>
    </row>
    <row r="37" spans="1:6" ht="17.399999999999999" customHeight="1" x14ac:dyDescent="0.3">
      <c r="A37" s="3">
        <f t="shared" si="7"/>
        <v>28</v>
      </c>
      <c r="B37" s="7" t="s">
        <v>19</v>
      </c>
      <c r="C37" s="4" t="s">
        <v>10</v>
      </c>
      <c r="D37" s="5"/>
      <c r="E37" s="6">
        <f t="shared" si="5"/>
        <v>0</v>
      </c>
      <c r="F37" s="6">
        <f t="shared" si="6"/>
        <v>0</v>
      </c>
    </row>
    <row r="38" spans="1:6" ht="16.2" customHeight="1" x14ac:dyDescent="0.3">
      <c r="A38" s="3">
        <f t="shared" si="7"/>
        <v>29</v>
      </c>
      <c r="B38" s="7" t="s">
        <v>20</v>
      </c>
      <c r="C38" s="4" t="s">
        <v>10</v>
      </c>
      <c r="D38" s="5"/>
      <c r="E38" s="6">
        <f t="shared" si="5"/>
        <v>0</v>
      </c>
      <c r="F38" s="6">
        <f t="shared" si="6"/>
        <v>0</v>
      </c>
    </row>
    <row r="39" spans="1:6" ht="15.6" x14ac:dyDescent="0.3">
      <c r="B39" s="41" t="s">
        <v>8</v>
      </c>
      <c r="C39" s="41"/>
      <c r="D39" s="9">
        <f>SUM(D25:D38)</f>
        <v>0</v>
      </c>
      <c r="E39" s="9">
        <f>SUM(E25:E38)</f>
        <v>0</v>
      </c>
      <c r="F39" s="9">
        <f>SUM(F25:F38)</f>
        <v>0</v>
      </c>
    </row>
    <row r="40" spans="1:6" x14ac:dyDescent="0.3">
      <c r="A40" s="59" t="s">
        <v>26</v>
      </c>
      <c r="B40" s="59"/>
      <c r="C40" s="59"/>
      <c r="D40" s="59"/>
      <c r="E40" s="59"/>
      <c r="F40" s="59"/>
    </row>
    <row r="41" spans="1:6" ht="27.6" x14ac:dyDescent="0.3">
      <c r="A41" s="10" t="s">
        <v>3</v>
      </c>
      <c r="B41" s="41" t="s">
        <v>4</v>
      </c>
      <c r="C41" s="41" t="s">
        <v>5</v>
      </c>
      <c r="D41" s="41" t="s">
        <v>6</v>
      </c>
      <c r="E41" s="41" t="s">
        <v>7</v>
      </c>
      <c r="F41" s="41" t="s">
        <v>8</v>
      </c>
    </row>
    <row r="42" spans="1:6" ht="41.4" x14ac:dyDescent="0.3">
      <c r="A42" s="3">
        <f>+A38+1</f>
        <v>30</v>
      </c>
      <c r="B42" s="11" t="s">
        <v>162</v>
      </c>
      <c r="C42" s="4" t="s">
        <v>10</v>
      </c>
      <c r="D42" s="5"/>
      <c r="E42" s="6">
        <f t="shared" ref="E42:E55" si="8">+D42*19%</f>
        <v>0</v>
      </c>
      <c r="F42" s="6">
        <f t="shared" ref="F42:F55" si="9">+D42+E42</f>
        <v>0</v>
      </c>
    </row>
    <row r="43" spans="1:6" ht="27.6" x14ac:dyDescent="0.3">
      <c r="A43" s="3">
        <f>+A42+1</f>
        <v>31</v>
      </c>
      <c r="B43" s="7" t="s">
        <v>27</v>
      </c>
      <c r="C43" s="4" t="s">
        <v>10</v>
      </c>
      <c r="D43" s="5"/>
      <c r="E43" s="6">
        <f t="shared" si="8"/>
        <v>0</v>
      </c>
      <c r="F43" s="6">
        <f t="shared" si="9"/>
        <v>0</v>
      </c>
    </row>
    <row r="44" spans="1:6" ht="27.6" x14ac:dyDescent="0.3">
      <c r="A44" s="3">
        <f t="shared" ref="A44:A55" si="10">+A43+1</f>
        <v>32</v>
      </c>
      <c r="B44" s="7" t="s">
        <v>28</v>
      </c>
      <c r="C44" s="4" t="s">
        <v>10</v>
      </c>
      <c r="D44" s="5"/>
      <c r="E44" s="6">
        <f t="shared" si="8"/>
        <v>0</v>
      </c>
      <c r="F44" s="6">
        <f t="shared" si="9"/>
        <v>0</v>
      </c>
    </row>
    <row r="45" spans="1:6" ht="27.6" x14ac:dyDescent="0.3">
      <c r="A45" s="3">
        <f t="shared" si="10"/>
        <v>33</v>
      </c>
      <c r="B45" s="7" t="s">
        <v>29</v>
      </c>
      <c r="C45" s="4" t="s">
        <v>10</v>
      </c>
      <c r="D45" s="5"/>
      <c r="E45" s="6">
        <f t="shared" si="8"/>
        <v>0</v>
      </c>
      <c r="F45" s="6">
        <f t="shared" si="9"/>
        <v>0</v>
      </c>
    </row>
    <row r="46" spans="1:6" ht="27.6" x14ac:dyDescent="0.3">
      <c r="A46" s="3">
        <f t="shared" si="10"/>
        <v>34</v>
      </c>
      <c r="B46" s="7" t="s">
        <v>30</v>
      </c>
      <c r="C46" s="4" t="s">
        <v>10</v>
      </c>
      <c r="D46" s="5"/>
      <c r="E46" s="6">
        <f t="shared" si="8"/>
        <v>0</v>
      </c>
      <c r="F46" s="6">
        <f t="shared" si="9"/>
        <v>0</v>
      </c>
    </row>
    <row r="47" spans="1:6" ht="24" customHeight="1" x14ac:dyDescent="0.3">
      <c r="A47" s="3">
        <f t="shared" si="10"/>
        <v>35</v>
      </c>
      <c r="B47" s="7" t="s">
        <v>31</v>
      </c>
      <c r="C47" s="4" t="s">
        <v>10</v>
      </c>
      <c r="D47" s="5"/>
      <c r="E47" s="6">
        <f t="shared" si="8"/>
        <v>0</v>
      </c>
      <c r="F47" s="6">
        <f t="shared" si="9"/>
        <v>0</v>
      </c>
    </row>
    <row r="48" spans="1:6" ht="27.6" x14ac:dyDescent="0.3">
      <c r="A48" s="3">
        <f t="shared" si="10"/>
        <v>36</v>
      </c>
      <c r="B48" s="7" t="s">
        <v>37</v>
      </c>
      <c r="C48" s="4" t="s">
        <v>10</v>
      </c>
      <c r="D48" s="5"/>
      <c r="E48" s="6">
        <f>+D48*19%</f>
        <v>0</v>
      </c>
      <c r="F48" s="6">
        <f>+D48+E48</f>
        <v>0</v>
      </c>
    </row>
    <row r="49" spans="1:6" ht="26.4" customHeight="1" x14ac:dyDescent="0.3">
      <c r="A49" s="3">
        <f t="shared" si="10"/>
        <v>37</v>
      </c>
      <c r="B49" s="7" t="s">
        <v>153</v>
      </c>
      <c r="C49" s="4" t="s">
        <v>10</v>
      </c>
      <c r="D49" s="5"/>
      <c r="E49" s="6">
        <f t="shared" si="8"/>
        <v>0</v>
      </c>
      <c r="F49" s="6">
        <f t="shared" si="9"/>
        <v>0</v>
      </c>
    </row>
    <row r="50" spans="1:6" ht="21.15" customHeight="1" x14ac:dyDescent="0.3">
      <c r="A50" s="3">
        <f t="shared" si="10"/>
        <v>38</v>
      </c>
      <c r="B50" s="7" t="s">
        <v>38</v>
      </c>
      <c r="C50" s="4" t="s">
        <v>10</v>
      </c>
      <c r="D50" s="5"/>
      <c r="E50" s="6">
        <f t="shared" ref="E50" si="11">+D50*19%</f>
        <v>0</v>
      </c>
      <c r="F50" s="6">
        <f t="shared" ref="F50" si="12">+D50+E50</f>
        <v>0</v>
      </c>
    </row>
    <row r="51" spans="1:6" ht="27.6" x14ac:dyDescent="0.3">
      <c r="A51" s="3">
        <f t="shared" si="10"/>
        <v>39</v>
      </c>
      <c r="B51" s="7" t="s">
        <v>32</v>
      </c>
      <c r="C51" s="4" t="s">
        <v>10</v>
      </c>
      <c r="D51" s="5"/>
      <c r="E51" s="6">
        <f t="shared" si="8"/>
        <v>0</v>
      </c>
      <c r="F51" s="6">
        <f t="shared" si="9"/>
        <v>0</v>
      </c>
    </row>
    <row r="52" spans="1:6" ht="27.6" x14ac:dyDescent="0.3">
      <c r="A52" s="3">
        <f t="shared" si="10"/>
        <v>40</v>
      </c>
      <c r="B52" s="7" t="s">
        <v>33</v>
      </c>
      <c r="C52" s="4" t="s">
        <v>10</v>
      </c>
      <c r="D52" s="5"/>
      <c r="E52" s="6">
        <f t="shared" si="8"/>
        <v>0</v>
      </c>
      <c r="F52" s="6">
        <f>+D52+E52</f>
        <v>0</v>
      </c>
    </row>
    <row r="53" spans="1:6" x14ac:dyDescent="0.3">
      <c r="A53" s="3">
        <f t="shared" si="10"/>
        <v>41</v>
      </c>
      <c r="B53" s="7" t="s">
        <v>34</v>
      </c>
      <c r="C53" s="4" t="s">
        <v>10</v>
      </c>
      <c r="D53" s="5"/>
      <c r="E53" s="6">
        <f t="shared" si="8"/>
        <v>0</v>
      </c>
      <c r="F53" s="6">
        <f t="shared" si="9"/>
        <v>0</v>
      </c>
    </row>
    <row r="54" spans="1:6" x14ac:dyDescent="0.3">
      <c r="A54" s="3">
        <f t="shared" si="10"/>
        <v>42</v>
      </c>
      <c r="B54" s="7" t="s">
        <v>35</v>
      </c>
      <c r="C54" s="4" t="s">
        <v>10</v>
      </c>
      <c r="D54" s="5"/>
      <c r="E54" s="6">
        <f t="shared" si="8"/>
        <v>0</v>
      </c>
      <c r="F54" s="6">
        <f t="shared" si="9"/>
        <v>0</v>
      </c>
    </row>
    <row r="55" spans="1:6" x14ac:dyDescent="0.3">
      <c r="A55" s="3">
        <f t="shared" si="10"/>
        <v>43</v>
      </c>
      <c r="B55" s="7" t="s">
        <v>36</v>
      </c>
      <c r="C55" s="4" t="s">
        <v>10</v>
      </c>
      <c r="D55" s="5"/>
      <c r="E55" s="6">
        <f t="shared" si="8"/>
        <v>0</v>
      </c>
      <c r="F55" s="6">
        <f t="shared" si="9"/>
        <v>0</v>
      </c>
    </row>
    <row r="56" spans="1:6" ht="15.6" x14ac:dyDescent="0.3">
      <c r="B56" s="41" t="s">
        <v>8</v>
      </c>
      <c r="C56" s="41"/>
      <c r="D56" s="9">
        <f>SUM(D42:D55)</f>
        <v>0</v>
      </c>
      <c r="E56" s="9">
        <f>SUM(E42:E55)</f>
        <v>0</v>
      </c>
      <c r="F56" s="9">
        <f>SUM(F42:F55)</f>
        <v>0</v>
      </c>
    </row>
    <row r="57" spans="1:6" ht="14.25" customHeight="1" x14ac:dyDescent="0.3">
      <c r="A57" s="59" t="s">
        <v>39</v>
      </c>
      <c r="B57" s="59"/>
      <c r="C57" s="59"/>
      <c r="D57" s="59"/>
      <c r="E57" s="59"/>
      <c r="F57" s="60"/>
    </row>
    <row r="58" spans="1:6" ht="27.6" x14ac:dyDescent="0.3">
      <c r="A58" s="42" t="s">
        <v>3</v>
      </c>
      <c r="B58" s="44" t="s">
        <v>4</v>
      </c>
      <c r="C58" s="42" t="s">
        <v>5</v>
      </c>
      <c r="D58" s="42" t="s">
        <v>6</v>
      </c>
      <c r="E58" s="42" t="s">
        <v>7</v>
      </c>
      <c r="F58" s="42" t="s">
        <v>8</v>
      </c>
    </row>
    <row r="59" spans="1:6" ht="55.2" x14ac:dyDescent="0.3">
      <c r="A59" s="12">
        <f>+A55+1</f>
        <v>44</v>
      </c>
      <c r="B59" s="16" t="s">
        <v>40</v>
      </c>
      <c r="C59" s="13" t="s">
        <v>41</v>
      </c>
      <c r="D59" s="5"/>
      <c r="E59" s="14">
        <f t="shared" ref="E59" si="13">+D59*19%</f>
        <v>0</v>
      </c>
      <c r="F59" s="15">
        <f>+D59+E59</f>
        <v>0</v>
      </c>
    </row>
    <row r="60" spans="1:6" ht="143.4" customHeight="1" x14ac:dyDescent="0.3">
      <c r="A60" s="31">
        <f>+A59+1</f>
        <v>45</v>
      </c>
      <c r="B60" s="16" t="s">
        <v>42</v>
      </c>
      <c r="C60" s="4" t="s">
        <v>41</v>
      </c>
      <c r="D60" s="5"/>
      <c r="E60" s="15">
        <f>+D60*19%</f>
        <v>0</v>
      </c>
      <c r="F60" s="15">
        <f>+D60+E60</f>
        <v>0</v>
      </c>
    </row>
    <row r="61" spans="1:6" ht="41.4" x14ac:dyDescent="0.3">
      <c r="A61" s="31">
        <f t="shared" ref="A61:A86" si="14">+A60+1</f>
        <v>46</v>
      </c>
      <c r="B61" s="16" t="s">
        <v>43</v>
      </c>
      <c r="C61" s="3" t="s">
        <v>44</v>
      </c>
      <c r="D61" s="5"/>
      <c r="E61" s="15">
        <f>+D61*19%</f>
        <v>0</v>
      </c>
      <c r="F61" s="15">
        <f>+E61+D61</f>
        <v>0</v>
      </c>
    </row>
    <row r="62" spans="1:6" ht="41.4" x14ac:dyDescent="0.3">
      <c r="A62" s="31">
        <f t="shared" si="14"/>
        <v>47</v>
      </c>
      <c r="B62" s="16" t="s">
        <v>45</v>
      </c>
      <c r="C62" s="3" t="s">
        <v>44</v>
      </c>
      <c r="D62" s="5"/>
      <c r="E62" s="15">
        <f t="shared" ref="E62:E86" si="15">+D62*19%</f>
        <v>0</v>
      </c>
      <c r="F62" s="15">
        <f t="shared" ref="F62:F86" si="16">+D62+E62</f>
        <v>0</v>
      </c>
    </row>
    <row r="63" spans="1:6" ht="25.2" customHeight="1" x14ac:dyDescent="0.3">
      <c r="A63" s="31">
        <f t="shared" si="14"/>
        <v>48</v>
      </c>
      <c r="B63" s="17" t="s">
        <v>46</v>
      </c>
      <c r="C63" s="3" t="s">
        <v>47</v>
      </c>
      <c r="D63" s="5"/>
      <c r="E63" s="15">
        <f t="shared" si="15"/>
        <v>0</v>
      </c>
      <c r="F63" s="15">
        <f t="shared" si="16"/>
        <v>0</v>
      </c>
    </row>
    <row r="64" spans="1:6" ht="41.4" x14ac:dyDescent="0.3">
      <c r="A64" s="31">
        <f t="shared" si="14"/>
        <v>49</v>
      </c>
      <c r="B64" s="7" t="s">
        <v>48</v>
      </c>
      <c r="C64" s="3" t="s">
        <v>44</v>
      </c>
      <c r="D64" s="5"/>
      <c r="E64" s="15">
        <f t="shared" si="15"/>
        <v>0</v>
      </c>
      <c r="F64" s="15">
        <f t="shared" si="16"/>
        <v>0</v>
      </c>
    </row>
    <row r="65" spans="1:7" ht="27.6" x14ac:dyDescent="0.3">
      <c r="A65" s="31">
        <f t="shared" si="14"/>
        <v>50</v>
      </c>
      <c r="B65" s="62" t="s">
        <v>49</v>
      </c>
      <c r="C65" s="3" t="s">
        <v>50</v>
      </c>
      <c r="D65" s="5"/>
      <c r="E65" s="15">
        <f t="shared" si="15"/>
        <v>0</v>
      </c>
      <c r="F65" s="15">
        <f t="shared" si="16"/>
        <v>0</v>
      </c>
    </row>
    <row r="66" spans="1:7" ht="26.4" customHeight="1" x14ac:dyDescent="0.3">
      <c r="A66" s="31">
        <f t="shared" si="14"/>
        <v>51</v>
      </c>
      <c r="B66" s="62" t="s">
        <v>51</v>
      </c>
      <c r="C66" s="3" t="s">
        <v>52</v>
      </c>
      <c r="D66" s="5"/>
      <c r="E66" s="15">
        <f t="shared" si="15"/>
        <v>0</v>
      </c>
      <c r="F66" s="15">
        <f t="shared" si="16"/>
        <v>0</v>
      </c>
    </row>
    <row r="67" spans="1:7" ht="27.6" x14ac:dyDescent="0.3">
      <c r="A67" s="31">
        <f t="shared" si="14"/>
        <v>52</v>
      </c>
      <c r="B67" s="62" t="s">
        <v>53</v>
      </c>
      <c r="C67" s="3" t="s">
        <v>50</v>
      </c>
      <c r="D67" s="5"/>
      <c r="E67" s="15">
        <f t="shared" si="15"/>
        <v>0</v>
      </c>
      <c r="F67" s="15">
        <f t="shared" si="16"/>
        <v>0</v>
      </c>
    </row>
    <row r="68" spans="1:7" ht="27.6" x14ac:dyDescent="0.3">
      <c r="A68" s="31">
        <f t="shared" si="14"/>
        <v>53</v>
      </c>
      <c r="B68" s="18" t="s">
        <v>54</v>
      </c>
      <c r="C68" s="3" t="s">
        <v>50</v>
      </c>
      <c r="D68" s="5"/>
      <c r="E68" s="15">
        <f t="shared" si="15"/>
        <v>0</v>
      </c>
      <c r="F68" s="15">
        <f t="shared" si="16"/>
        <v>0</v>
      </c>
    </row>
    <row r="69" spans="1:7" ht="27.6" x14ac:dyDescent="0.3">
      <c r="A69" s="31">
        <f t="shared" si="14"/>
        <v>54</v>
      </c>
      <c r="B69" s="18" t="s">
        <v>55</v>
      </c>
      <c r="C69" s="3" t="s">
        <v>56</v>
      </c>
      <c r="D69" s="5"/>
      <c r="E69" s="15">
        <f t="shared" si="15"/>
        <v>0</v>
      </c>
      <c r="F69" s="15">
        <f t="shared" si="16"/>
        <v>0</v>
      </c>
    </row>
    <row r="70" spans="1:7" ht="82.8" x14ac:dyDescent="0.3">
      <c r="A70" s="31">
        <f t="shared" si="14"/>
        <v>55</v>
      </c>
      <c r="B70" s="48" t="s">
        <v>164</v>
      </c>
      <c r="C70" s="4" t="s">
        <v>157</v>
      </c>
      <c r="D70" s="5"/>
      <c r="E70" s="15">
        <f t="shared" ref="E70:E71" si="17">+D70*19%</f>
        <v>0</v>
      </c>
      <c r="F70" s="15">
        <f t="shared" ref="F70:F71" si="18">+D70+E70</f>
        <v>0</v>
      </c>
      <c r="G70" s="46"/>
    </row>
    <row r="71" spans="1:7" ht="69" x14ac:dyDescent="0.3">
      <c r="A71" s="31">
        <f t="shared" si="14"/>
        <v>56</v>
      </c>
      <c r="B71" s="48" t="s">
        <v>165</v>
      </c>
      <c r="C71" s="4" t="s">
        <v>157</v>
      </c>
      <c r="D71" s="5"/>
      <c r="E71" s="15">
        <f t="shared" si="17"/>
        <v>0</v>
      </c>
      <c r="F71" s="15">
        <f t="shared" si="18"/>
        <v>0</v>
      </c>
      <c r="G71" s="46"/>
    </row>
    <row r="72" spans="1:7" ht="27.6" x14ac:dyDescent="0.3">
      <c r="A72" s="31">
        <f t="shared" si="14"/>
        <v>57</v>
      </c>
      <c r="B72" s="7" t="s">
        <v>57</v>
      </c>
      <c r="C72" s="3" t="s">
        <v>47</v>
      </c>
      <c r="D72" s="5"/>
      <c r="E72" s="15">
        <f t="shared" si="15"/>
        <v>0</v>
      </c>
      <c r="F72" s="15">
        <f>+D72+E72</f>
        <v>0</v>
      </c>
    </row>
    <row r="73" spans="1:7" ht="69" x14ac:dyDescent="0.3">
      <c r="A73" s="31">
        <f t="shared" si="14"/>
        <v>58</v>
      </c>
      <c r="B73" s="18" t="s">
        <v>58</v>
      </c>
      <c r="C73" s="3" t="s">
        <v>41</v>
      </c>
      <c r="D73" s="5"/>
      <c r="E73" s="15">
        <f t="shared" si="15"/>
        <v>0</v>
      </c>
      <c r="F73" s="15">
        <f>+D73+E73</f>
        <v>0</v>
      </c>
    </row>
    <row r="74" spans="1:7" ht="110.4" x14ac:dyDescent="0.3">
      <c r="A74" s="31">
        <f t="shared" si="14"/>
        <v>59</v>
      </c>
      <c r="B74" s="7" t="s">
        <v>154</v>
      </c>
      <c r="C74" s="3" t="s">
        <v>41</v>
      </c>
      <c r="D74" s="5"/>
      <c r="E74" s="15">
        <f t="shared" si="15"/>
        <v>0</v>
      </c>
      <c r="F74" s="15">
        <f t="shared" si="16"/>
        <v>0</v>
      </c>
    </row>
    <row r="75" spans="1:7" ht="41.4" x14ac:dyDescent="0.3">
      <c r="A75" s="31">
        <f t="shared" si="14"/>
        <v>60</v>
      </c>
      <c r="B75" s="7" t="s">
        <v>59</v>
      </c>
      <c r="C75" s="3" t="s">
        <v>44</v>
      </c>
      <c r="D75" s="5"/>
      <c r="E75" s="15">
        <f t="shared" si="15"/>
        <v>0</v>
      </c>
      <c r="F75" s="15">
        <f t="shared" si="16"/>
        <v>0</v>
      </c>
    </row>
    <row r="76" spans="1:7" ht="27.6" x14ac:dyDescent="0.3">
      <c r="A76" s="31">
        <f t="shared" si="14"/>
        <v>61</v>
      </c>
      <c r="B76" s="7" t="s">
        <v>60</v>
      </c>
      <c r="C76" s="3" t="s">
        <v>41</v>
      </c>
      <c r="D76" s="5"/>
      <c r="E76" s="15">
        <f t="shared" si="15"/>
        <v>0</v>
      </c>
      <c r="F76" s="15">
        <f t="shared" si="16"/>
        <v>0</v>
      </c>
    </row>
    <row r="77" spans="1:7" ht="41.4" x14ac:dyDescent="0.3">
      <c r="A77" s="31">
        <f t="shared" si="14"/>
        <v>62</v>
      </c>
      <c r="B77" s="7" t="s">
        <v>61</v>
      </c>
      <c r="C77" s="3" t="s">
        <v>62</v>
      </c>
      <c r="D77" s="5"/>
      <c r="E77" s="15">
        <f t="shared" si="15"/>
        <v>0</v>
      </c>
      <c r="F77" s="15">
        <f t="shared" si="16"/>
        <v>0</v>
      </c>
    </row>
    <row r="78" spans="1:7" ht="41.4" x14ac:dyDescent="0.3">
      <c r="A78" s="31">
        <f t="shared" si="14"/>
        <v>63</v>
      </c>
      <c r="B78" s="7" t="s">
        <v>63</v>
      </c>
      <c r="C78" s="3" t="s">
        <v>64</v>
      </c>
      <c r="D78" s="5"/>
      <c r="E78" s="15">
        <f t="shared" si="15"/>
        <v>0</v>
      </c>
      <c r="F78" s="15">
        <f t="shared" si="16"/>
        <v>0</v>
      </c>
    </row>
    <row r="79" spans="1:7" ht="27.6" x14ac:dyDescent="0.3">
      <c r="A79" s="31">
        <f t="shared" si="14"/>
        <v>64</v>
      </c>
      <c r="B79" s="7" t="s">
        <v>65</v>
      </c>
      <c r="C79" s="3" t="s">
        <v>66</v>
      </c>
      <c r="D79" s="5"/>
      <c r="E79" s="15">
        <f t="shared" si="15"/>
        <v>0</v>
      </c>
      <c r="F79" s="15">
        <f>+D79+E79</f>
        <v>0</v>
      </c>
    </row>
    <row r="80" spans="1:7" ht="41.4" x14ac:dyDescent="0.3">
      <c r="A80" s="31">
        <f t="shared" si="14"/>
        <v>65</v>
      </c>
      <c r="B80" s="7" t="s">
        <v>67</v>
      </c>
      <c r="C80" s="3" t="s">
        <v>47</v>
      </c>
      <c r="D80" s="5"/>
      <c r="E80" s="15">
        <f t="shared" si="15"/>
        <v>0</v>
      </c>
      <c r="F80" s="15">
        <f t="shared" si="16"/>
        <v>0</v>
      </c>
    </row>
    <row r="81" spans="1:6" ht="27.6" x14ac:dyDescent="0.3">
      <c r="A81" s="31">
        <f t="shared" si="14"/>
        <v>66</v>
      </c>
      <c r="B81" s="7" t="s">
        <v>68</v>
      </c>
      <c r="C81" s="3"/>
      <c r="D81" s="5"/>
      <c r="E81" s="15">
        <f t="shared" si="15"/>
        <v>0</v>
      </c>
      <c r="F81" s="15">
        <f t="shared" si="16"/>
        <v>0</v>
      </c>
    </row>
    <row r="82" spans="1:6" ht="27.75" customHeight="1" x14ac:dyDescent="0.3">
      <c r="A82" s="31">
        <f t="shared" si="14"/>
        <v>67</v>
      </c>
      <c r="B82" s="7" t="s">
        <v>69</v>
      </c>
      <c r="C82" s="3" t="s">
        <v>44</v>
      </c>
      <c r="D82" s="5"/>
      <c r="E82" s="15">
        <f t="shared" si="15"/>
        <v>0</v>
      </c>
      <c r="F82" s="15">
        <f t="shared" si="16"/>
        <v>0</v>
      </c>
    </row>
    <row r="83" spans="1:6" ht="134.4" customHeight="1" x14ac:dyDescent="0.3">
      <c r="A83" s="31">
        <f t="shared" si="14"/>
        <v>68</v>
      </c>
      <c r="B83" s="7" t="s">
        <v>70</v>
      </c>
      <c r="C83" s="3" t="s">
        <v>41</v>
      </c>
      <c r="D83" s="5"/>
      <c r="E83" s="6">
        <f t="shared" si="15"/>
        <v>0</v>
      </c>
      <c r="F83" s="15">
        <f t="shared" si="16"/>
        <v>0</v>
      </c>
    </row>
    <row r="84" spans="1:6" ht="67.8" customHeight="1" x14ac:dyDescent="0.3">
      <c r="A84" s="31">
        <f t="shared" si="14"/>
        <v>69</v>
      </c>
      <c r="B84" s="7" t="s">
        <v>71</v>
      </c>
      <c r="C84" s="4" t="s">
        <v>64</v>
      </c>
      <c r="D84" s="5"/>
      <c r="E84" s="6">
        <f t="shared" si="15"/>
        <v>0</v>
      </c>
      <c r="F84" s="15">
        <f t="shared" si="16"/>
        <v>0</v>
      </c>
    </row>
    <row r="85" spans="1:6" ht="152.4" customHeight="1" x14ac:dyDescent="0.3">
      <c r="A85" s="31">
        <f t="shared" si="14"/>
        <v>70</v>
      </c>
      <c r="B85" s="7" t="s">
        <v>72</v>
      </c>
      <c r="C85" s="4" t="s">
        <v>73</v>
      </c>
      <c r="D85" s="5"/>
      <c r="E85" s="6">
        <f>+D85*19%</f>
        <v>0</v>
      </c>
      <c r="F85" s="15">
        <f t="shared" si="16"/>
        <v>0</v>
      </c>
    </row>
    <row r="86" spans="1:6" ht="165.6" x14ac:dyDescent="0.3">
      <c r="A86" s="31">
        <f t="shared" si="14"/>
        <v>71</v>
      </c>
      <c r="B86" s="7" t="s">
        <v>74</v>
      </c>
      <c r="C86" s="4" t="s">
        <v>73</v>
      </c>
      <c r="D86" s="5"/>
      <c r="E86" s="6">
        <f t="shared" si="15"/>
        <v>0</v>
      </c>
      <c r="F86" s="15">
        <f t="shared" si="16"/>
        <v>0</v>
      </c>
    </row>
    <row r="87" spans="1:6" x14ac:dyDescent="0.3">
      <c r="A87" s="58" t="s">
        <v>75</v>
      </c>
      <c r="B87" s="58"/>
      <c r="C87" s="58"/>
      <c r="D87" s="58"/>
      <c r="E87" s="58"/>
      <c r="F87" s="58"/>
    </row>
    <row r="88" spans="1:6" ht="69" customHeight="1" x14ac:dyDescent="0.3">
      <c r="A88" s="19">
        <f>+A86+1</f>
        <v>72</v>
      </c>
      <c r="B88" s="20" t="s">
        <v>76</v>
      </c>
      <c r="C88" s="4" t="s">
        <v>41</v>
      </c>
      <c r="D88" s="5"/>
      <c r="E88" s="15">
        <f t="shared" ref="E88:E105" si="19">+D88*19%</f>
        <v>0</v>
      </c>
      <c r="F88" s="15">
        <f t="shared" ref="F88:F96" si="20">+D88+E88</f>
        <v>0</v>
      </c>
    </row>
    <row r="89" spans="1:6" ht="37.200000000000003" customHeight="1" x14ac:dyDescent="0.3">
      <c r="A89" s="19">
        <f>+A88+1</f>
        <v>73</v>
      </c>
      <c r="B89" s="21" t="s">
        <v>77</v>
      </c>
      <c r="C89" s="4" t="s">
        <v>41</v>
      </c>
      <c r="D89" s="5"/>
      <c r="E89" s="15">
        <f t="shared" si="19"/>
        <v>0</v>
      </c>
      <c r="F89" s="15">
        <f t="shared" si="20"/>
        <v>0</v>
      </c>
    </row>
    <row r="90" spans="1:6" ht="43.2" customHeight="1" x14ac:dyDescent="0.3">
      <c r="A90" s="19">
        <f t="shared" ref="A90:A105" si="21">+A89+1</f>
        <v>74</v>
      </c>
      <c r="B90" s="21" t="s">
        <v>78</v>
      </c>
      <c r="C90" s="4" t="s">
        <v>47</v>
      </c>
      <c r="D90" s="5"/>
      <c r="E90" s="15">
        <f t="shared" si="19"/>
        <v>0</v>
      </c>
      <c r="F90" s="15">
        <f t="shared" si="20"/>
        <v>0</v>
      </c>
    </row>
    <row r="91" spans="1:6" ht="69.599999999999994" customHeight="1" x14ac:dyDescent="0.3">
      <c r="A91" s="19">
        <f t="shared" si="21"/>
        <v>75</v>
      </c>
      <c r="B91" s="22" t="s">
        <v>79</v>
      </c>
      <c r="C91" s="4" t="s">
        <v>156</v>
      </c>
      <c r="D91" s="5"/>
      <c r="E91" s="15">
        <f t="shared" si="19"/>
        <v>0</v>
      </c>
      <c r="F91" s="15">
        <f t="shared" si="20"/>
        <v>0</v>
      </c>
    </row>
    <row r="92" spans="1:6" ht="63" customHeight="1" x14ac:dyDescent="0.3">
      <c r="A92" s="19">
        <f t="shared" si="21"/>
        <v>76</v>
      </c>
      <c r="B92" s="21" t="s">
        <v>80</v>
      </c>
      <c r="C92" s="4" t="s">
        <v>41</v>
      </c>
      <c r="D92" s="5"/>
      <c r="E92" s="15">
        <f t="shared" si="19"/>
        <v>0</v>
      </c>
      <c r="F92" s="15">
        <f>+D92+E92</f>
        <v>0</v>
      </c>
    </row>
    <row r="93" spans="1:6" ht="35.4" customHeight="1" x14ac:dyDescent="0.3">
      <c r="A93" s="19">
        <f t="shared" si="21"/>
        <v>77</v>
      </c>
      <c r="B93" s="21" t="s">
        <v>81</v>
      </c>
      <c r="C93" s="4" t="s">
        <v>41</v>
      </c>
      <c r="D93" s="5"/>
      <c r="E93" s="15">
        <f t="shared" si="19"/>
        <v>0</v>
      </c>
      <c r="F93" s="15">
        <f>+D93+E93</f>
        <v>0</v>
      </c>
    </row>
    <row r="94" spans="1:6" ht="33.6" customHeight="1" x14ac:dyDescent="0.3">
      <c r="A94" s="19">
        <f t="shared" si="21"/>
        <v>78</v>
      </c>
      <c r="B94" s="21" t="s">
        <v>82</v>
      </c>
      <c r="C94" s="4" t="s">
        <v>41</v>
      </c>
      <c r="D94" s="5"/>
      <c r="E94" s="15">
        <f>+D94*19%</f>
        <v>0</v>
      </c>
      <c r="F94" s="15">
        <f>+E94+D94</f>
        <v>0</v>
      </c>
    </row>
    <row r="95" spans="1:6" ht="27.6" x14ac:dyDescent="0.3">
      <c r="A95" s="19">
        <f t="shared" si="21"/>
        <v>79</v>
      </c>
      <c r="B95" s="21" t="s">
        <v>83</v>
      </c>
      <c r="C95" s="4" t="s">
        <v>41</v>
      </c>
      <c r="D95" s="5"/>
      <c r="E95" s="15">
        <f t="shared" si="19"/>
        <v>0</v>
      </c>
      <c r="F95" s="15">
        <f>+D95+E95</f>
        <v>0</v>
      </c>
    </row>
    <row r="96" spans="1:6" ht="27.6" x14ac:dyDescent="0.3">
      <c r="A96" s="19">
        <f t="shared" si="21"/>
        <v>80</v>
      </c>
      <c r="B96" s="21" t="s">
        <v>84</v>
      </c>
      <c r="C96" s="4" t="s">
        <v>41</v>
      </c>
      <c r="D96" s="5"/>
      <c r="E96" s="15">
        <f t="shared" si="19"/>
        <v>0</v>
      </c>
      <c r="F96" s="15">
        <f t="shared" si="20"/>
        <v>0</v>
      </c>
    </row>
    <row r="97" spans="1:6" ht="27.6" x14ac:dyDescent="0.3">
      <c r="A97" s="19">
        <f t="shared" si="21"/>
        <v>81</v>
      </c>
      <c r="B97" s="21" t="s">
        <v>85</v>
      </c>
      <c r="C97" s="4" t="s">
        <v>41</v>
      </c>
      <c r="D97" s="5"/>
      <c r="E97" s="15">
        <f t="shared" si="19"/>
        <v>0</v>
      </c>
      <c r="F97" s="15">
        <f>+E97+D97</f>
        <v>0</v>
      </c>
    </row>
    <row r="98" spans="1:6" ht="41.4" x14ac:dyDescent="0.3">
      <c r="A98" s="19">
        <f t="shared" si="21"/>
        <v>82</v>
      </c>
      <c r="B98" s="20" t="s">
        <v>86</v>
      </c>
      <c r="C98" s="4" t="s">
        <v>87</v>
      </c>
      <c r="D98" s="5"/>
      <c r="E98" s="15">
        <f t="shared" si="19"/>
        <v>0</v>
      </c>
      <c r="F98" s="15">
        <f>+E98+D98</f>
        <v>0</v>
      </c>
    </row>
    <row r="99" spans="1:6" ht="41.4" x14ac:dyDescent="0.3">
      <c r="A99" s="19">
        <f t="shared" si="21"/>
        <v>83</v>
      </c>
      <c r="B99" s="20" t="s">
        <v>88</v>
      </c>
      <c r="C99" s="4" t="s">
        <v>87</v>
      </c>
      <c r="D99" s="5"/>
      <c r="E99" s="15">
        <f t="shared" si="19"/>
        <v>0</v>
      </c>
      <c r="F99" s="15">
        <f>+E99+D99</f>
        <v>0</v>
      </c>
    </row>
    <row r="100" spans="1:6" ht="41.4" x14ac:dyDescent="0.3">
      <c r="A100" s="19">
        <f t="shared" si="21"/>
        <v>84</v>
      </c>
      <c r="B100" s="20" t="s">
        <v>89</v>
      </c>
      <c r="C100" s="4" t="s">
        <v>87</v>
      </c>
      <c r="D100" s="5"/>
      <c r="E100" s="15">
        <f t="shared" si="19"/>
        <v>0</v>
      </c>
      <c r="F100" s="15">
        <f t="shared" ref="F100" si="22">+D100+E100</f>
        <v>0</v>
      </c>
    </row>
    <row r="101" spans="1:6" ht="27.6" x14ac:dyDescent="0.3">
      <c r="A101" s="19">
        <f t="shared" si="21"/>
        <v>85</v>
      </c>
      <c r="B101" s="7" t="s">
        <v>90</v>
      </c>
      <c r="C101" s="3" t="s">
        <v>41</v>
      </c>
      <c r="D101" s="5"/>
      <c r="E101" s="15">
        <f t="shared" si="19"/>
        <v>0</v>
      </c>
      <c r="F101" s="15">
        <f>+E101+D101</f>
        <v>0</v>
      </c>
    </row>
    <row r="102" spans="1:6" ht="27.6" x14ac:dyDescent="0.3">
      <c r="A102" s="19">
        <f t="shared" si="21"/>
        <v>86</v>
      </c>
      <c r="B102" s="7" t="s">
        <v>91</v>
      </c>
      <c r="C102" s="3" t="s">
        <v>41</v>
      </c>
      <c r="D102" s="5"/>
      <c r="E102" s="15">
        <f t="shared" si="19"/>
        <v>0</v>
      </c>
      <c r="F102" s="15">
        <f>+D102+E102</f>
        <v>0</v>
      </c>
    </row>
    <row r="103" spans="1:6" x14ac:dyDescent="0.3">
      <c r="A103" s="19">
        <f t="shared" si="21"/>
        <v>87</v>
      </c>
      <c r="B103" s="7" t="s">
        <v>92</v>
      </c>
      <c r="C103" s="3" t="s">
        <v>41</v>
      </c>
      <c r="D103" s="5"/>
      <c r="E103" s="15">
        <f t="shared" si="19"/>
        <v>0</v>
      </c>
      <c r="F103" s="15">
        <f>+D103+E103</f>
        <v>0</v>
      </c>
    </row>
    <row r="104" spans="1:6" ht="124.2" x14ac:dyDescent="0.3">
      <c r="A104" s="19">
        <f t="shared" si="21"/>
        <v>88</v>
      </c>
      <c r="B104" s="23" t="s">
        <v>93</v>
      </c>
      <c r="C104" s="24" t="s">
        <v>41</v>
      </c>
      <c r="D104" s="5"/>
      <c r="E104" s="15">
        <f t="shared" si="19"/>
        <v>0</v>
      </c>
      <c r="F104" s="15">
        <f>+D104+E104</f>
        <v>0</v>
      </c>
    </row>
    <row r="105" spans="1:6" ht="41.4" x14ac:dyDescent="0.3">
      <c r="A105" s="19">
        <f t="shared" si="21"/>
        <v>89</v>
      </c>
      <c r="B105" s="25" t="s">
        <v>94</v>
      </c>
      <c r="C105" s="24" t="s">
        <v>41</v>
      </c>
      <c r="D105" s="5"/>
      <c r="E105" s="15">
        <f t="shared" si="19"/>
        <v>0</v>
      </c>
      <c r="F105" s="15">
        <f>+D105+E105</f>
        <v>0</v>
      </c>
    </row>
    <row r="106" spans="1:6" ht="19.95" customHeight="1" x14ac:dyDescent="0.3">
      <c r="A106" s="50" t="s">
        <v>95</v>
      </c>
      <c r="B106" s="50"/>
      <c r="C106" s="50"/>
      <c r="D106" s="50"/>
      <c r="E106" s="50"/>
      <c r="F106" s="50"/>
    </row>
    <row r="107" spans="1:6" ht="27.6" x14ac:dyDescent="0.3">
      <c r="A107" s="12">
        <f>+A105+1</f>
        <v>90</v>
      </c>
      <c r="B107" s="26" t="s">
        <v>96</v>
      </c>
      <c r="C107" s="24" t="s">
        <v>41</v>
      </c>
      <c r="D107" s="5"/>
      <c r="E107" s="27">
        <f t="shared" ref="E107:E124" si="23">+D107*19%</f>
        <v>0</v>
      </c>
      <c r="F107" s="27">
        <f>+E107+D107</f>
        <v>0</v>
      </c>
    </row>
    <row r="108" spans="1:6" ht="27.6" x14ac:dyDescent="0.3">
      <c r="A108" s="12">
        <f>+A107+1</f>
        <v>91</v>
      </c>
      <c r="B108" s="26" t="s">
        <v>97</v>
      </c>
      <c r="C108" s="24" t="s">
        <v>41</v>
      </c>
      <c r="D108" s="5"/>
      <c r="E108" s="27">
        <f t="shared" si="23"/>
        <v>0</v>
      </c>
      <c r="F108" s="27">
        <f>+E108+D108</f>
        <v>0</v>
      </c>
    </row>
    <row r="109" spans="1:6" ht="82.8" x14ac:dyDescent="0.3">
      <c r="A109" s="12">
        <f t="shared" ref="A109:A123" si="24">+A108+1</f>
        <v>92</v>
      </c>
      <c r="B109" s="26" t="s">
        <v>98</v>
      </c>
      <c r="C109" s="24" t="s">
        <v>41</v>
      </c>
      <c r="D109" s="5"/>
      <c r="E109" s="27">
        <f t="shared" si="23"/>
        <v>0</v>
      </c>
      <c r="F109" s="27">
        <f>+E109+D109</f>
        <v>0</v>
      </c>
    </row>
    <row r="110" spans="1:6" x14ac:dyDescent="0.3">
      <c r="A110" s="12">
        <f t="shared" si="24"/>
        <v>93</v>
      </c>
      <c r="B110" s="26" t="s">
        <v>99</v>
      </c>
      <c r="C110" s="24" t="s">
        <v>41</v>
      </c>
      <c r="D110" s="5"/>
      <c r="E110" s="27">
        <f t="shared" si="23"/>
        <v>0</v>
      </c>
      <c r="F110" s="27">
        <f>+E110+D110</f>
        <v>0</v>
      </c>
    </row>
    <row r="111" spans="1:6" x14ac:dyDescent="0.3">
      <c r="A111" s="12">
        <f t="shared" si="24"/>
        <v>94</v>
      </c>
      <c r="B111" s="21" t="s">
        <v>100</v>
      </c>
      <c r="C111" s="24" t="s">
        <v>41</v>
      </c>
      <c r="D111" s="5"/>
      <c r="E111" s="15">
        <f t="shared" si="23"/>
        <v>0</v>
      </c>
      <c r="F111" s="15">
        <f>+D111+E111</f>
        <v>0</v>
      </c>
    </row>
    <row r="112" spans="1:6" x14ac:dyDescent="0.3">
      <c r="A112" s="12">
        <f t="shared" si="24"/>
        <v>95</v>
      </c>
      <c r="B112" s="21" t="s">
        <v>101</v>
      </c>
      <c r="C112" s="24" t="s">
        <v>41</v>
      </c>
      <c r="D112" s="5"/>
      <c r="E112" s="15">
        <f t="shared" si="23"/>
        <v>0</v>
      </c>
      <c r="F112" s="15">
        <f>+D112+E112</f>
        <v>0</v>
      </c>
    </row>
    <row r="113" spans="1:6" ht="110.4" x14ac:dyDescent="0.3">
      <c r="A113" s="12">
        <f t="shared" si="24"/>
        <v>96</v>
      </c>
      <c r="B113" s="28" t="s">
        <v>102</v>
      </c>
      <c r="C113" s="3" t="s">
        <v>103</v>
      </c>
      <c r="D113" s="5"/>
      <c r="E113" s="29">
        <f t="shared" si="23"/>
        <v>0</v>
      </c>
      <c r="F113" s="29">
        <f>+D113+E113</f>
        <v>0</v>
      </c>
    </row>
    <row r="114" spans="1:6" ht="151.80000000000001" x14ac:dyDescent="0.3">
      <c r="A114" s="12">
        <f t="shared" si="24"/>
        <v>97</v>
      </c>
      <c r="B114" s="23" t="s">
        <v>104</v>
      </c>
      <c r="C114" s="3" t="s">
        <v>105</v>
      </c>
      <c r="D114" s="5"/>
      <c r="E114" s="27">
        <f t="shared" si="23"/>
        <v>0</v>
      </c>
      <c r="F114" s="27">
        <f>+E114+D114</f>
        <v>0</v>
      </c>
    </row>
    <row r="115" spans="1:6" ht="248.4" x14ac:dyDescent="0.3">
      <c r="A115" s="12">
        <f>+A114+1</f>
        <v>98</v>
      </c>
      <c r="B115" s="30" t="s">
        <v>106</v>
      </c>
      <c r="C115" s="3" t="s">
        <v>158</v>
      </c>
      <c r="D115" s="5"/>
      <c r="E115" s="27">
        <f t="shared" si="23"/>
        <v>0</v>
      </c>
      <c r="F115" s="27">
        <f>+E115+D115</f>
        <v>0</v>
      </c>
    </row>
    <row r="116" spans="1:6" ht="239.25" customHeight="1" x14ac:dyDescent="0.3">
      <c r="A116" s="12">
        <f t="shared" si="24"/>
        <v>99</v>
      </c>
      <c r="B116" s="30" t="s">
        <v>107</v>
      </c>
      <c r="C116" s="3"/>
      <c r="D116" s="5"/>
      <c r="E116" s="27">
        <f t="shared" si="23"/>
        <v>0</v>
      </c>
      <c r="F116" s="27">
        <f>+E116+D116</f>
        <v>0</v>
      </c>
    </row>
    <row r="117" spans="1:6" ht="27.6" x14ac:dyDescent="0.3">
      <c r="A117" s="12">
        <f>+A116+1</f>
        <v>100</v>
      </c>
      <c r="B117" s="7" t="s">
        <v>108</v>
      </c>
      <c r="C117" s="3"/>
      <c r="D117" s="5"/>
      <c r="E117" s="15">
        <f t="shared" si="23"/>
        <v>0</v>
      </c>
      <c r="F117" s="15">
        <f t="shared" ref="F117:F124" si="25">+D117+E117</f>
        <v>0</v>
      </c>
    </row>
    <row r="118" spans="1:6" ht="27.6" x14ac:dyDescent="0.3">
      <c r="A118" s="12">
        <f t="shared" si="24"/>
        <v>101</v>
      </c>
      <c r="B118" s="7" t="s">
        <v>109</v>
      </c>
      <c r="C118" s="3"/>
      <c r="D118" s="5"/>
      <c r="E118" s="15">
        <f t="shared" si="23"/>
        <v>0</v>
      </c>
      <c r="F118" s="15">
        <f t="shared" si="25"/>
        <v>0</v>
      </c>
    </row>
    <row r="119" spans="1:6" ht="27.6" x14ac:dyDescent="0.3">
      <c r="A119" s="12">
        <f t="shared" si="24"/>
        <v>102</v>
      </c>
      <c r="B119" s="7" t="s">
        <v>110</v>
      </c>
      <c r="C119" s="3"/>
      <c r="D119" s="5"/>
      <c r="E119" s="15">
        <f t="shared" si="23"/>
        <v>0</v>
      </c>
      <c r="F119" s="15">
        <f t="shared" si="25"/>
        <v>0</v>
      </c>
    </row>
    <row r="120" spans="1:6" ht="27.6" x14ac:dyDescent="0.3">
      <c r="A120" s="12">
        <f t="shared" si="24"/>
        <v>103</v>
      </c>
      <c r="B120" s="7" t="s">
        <v>111</v>
      </c>
      <c r="C120" s="3"/>
      <c r="D120" s="5"/>
      <c r="E120" s="15">
        <f t="shared" si="23"/>
        <v>0</v>
      </c>
      <c r="F120" s="15">
        <f t="shared" si="25"/>
        <v>0</v>
      </c>
    </row>
    <row r="121" spans="1:6" ht="60" customHeight="1" x14ac:dyDescent="0.3">
      <c r="A121" s="12">
        <f t="shared" si="24"/>
        <v>104</v>
      </c>
      <c r="B121" s="23" t="s">
        <v>112</v>
      </c>
      <c r="C121" s="3"/>
      <c r="D121" s="5"/>
      <c r="E121" s="15">
        <f t="shared" si="23"/>
        <v>0</v>
      </c>
      <c r="F121" s="15">
        <f t="shared" si="25"/>
        <v>0</v>
      </c>
    </row>
    <row r="122" spans="1:6" ht="61.5" customHeight="1" x14ac:dyDescent="0.3">
      <c r="A122" s="12">
        <f t="shared" si="24"/>
        <v>105</v>
      </c>
      <c r="B122" s="23" t="s">
        <v>113</v>
      </c>
      <c r="C122" s="3"/>
      <c r="D122" s="5"/>
      <c r="E122" s="15">
        <f t="shared" si="23"/>
        <v>0</v>
      </c>
      <c r="F122" s="15">
        <f t="shared" si="25"/>
        <v>0</v>
      </c>
    </row>
    <row r="123" spans="1:6" ht="39.15" customHeight="1" x14ac:dyDescent="0.3">
      <c r="A123" s="12">
        <f t="shared" si="24"/>
        <v>106</v>
      </c>
      <c r="B123" s="7" t="s">
        <v>114</v>
      </c>
      <c r="C123" s="3"/>
      <c r="D123" s="5"/>
      <c r="E123" s="15">
        <f t="shared" si="23"/>
        <v>0</v>
      </c>
      <c r="F123" s="15">
        <f t="shared" si="25"/>
        <v>0</v>
      </c>
    </row>
    <row r="124" spans="1:6" ht="120" customHeight="1" x14ac:dyDescent="0.3">
      <c r="A124" s="12">
        <f>+A123+1</f>
        <v>107</v>
      </c>
      <c r="B124" s="23" t="s">
        <v>115</v>
      </c>
      <c r="C124" s="3"/>
      <c r="D124" s="5"/>
      <c r="E124" s="15">
        <f t="shared" si="23"/>
        <v>0</v>
      </c>
      <c r="F124" s="15">
        <f t="shared" si="25"/>
        <v>0</v>
      </c>
    </row>
    <row r="125" spans="1:6" x14ac:dyDescent="0.3">
      <c r="A125" s="50" t="s">
        <v>116</v>
      </c>
      <c r="B125" s="50"/>
      <c r="C125" s="50"/>
      <c r="D125" s="50"/>
      <c r="E125" s="50"/>
      <c r="F125" s="50"/>
    </row>
    <row r="126" spans="1:6" ht="32.4" customHeight="1" x14ac:dyDescent="0.3">
      <c r="A126" s="12">
        <f>+A124+1</f>
        <v>108</v>
      </c>
      <c r="B126" s="7" t="s">
        <v>117</v>
      </c>
      <c r="C126" s="3"/>
      <c r="D126" s="5"/>
      <c r="E126" s="15">
        <f>+D126*19%</f>
        <v>0</v>
      </c>
      <c r="F126" s="15">
        <f>+D126+E126</f>
        <v>0</v>
      </c>
    </row>
    <row r="127" spans="1:6" ht="28.95" customHeight="1" x14ac:dyDescent="0.3">
      <c r="A127" s="12">
        <f>+A126+1</f>
        <v>109</v>
      </c>
      <c r="B127" s="63" t="s">
        <v>118</v>
      </c>
      <c r="C127" s="3"/>
      <c r="D127" s="5"/>
      <c r="E127" s="15">
        <f>+D127*19%</f>
        <v>0</v>
      </c>
      <c r="F127" s="15">
        <f>+D127+E127</f>
        <v>0</v>
      </c>
    </row>
    <row r="128" spans="1:6" ht="31.2" customHeight="1" x14ac:dyDescent="0.3">
      <c r="A128" s="12">
        <f>+A127+1</f>
        <v>110</v>
      </c>
      <c r="B128" s="7" t="s">
        <v>119</v>
      </c>
      <c r="C128" s="3"/>
      <c r="D128" s="5"/>
      <c r="E128" s="15">
        <f>+D128*19%</f>
        <v>0</v>
      </c>
      <c r="F128" s="15">
        <f>+D128+E128</f>
        <v>0</v>
      </c>
    </row>
    <row r="129" spans="1:9" x14ac:dyDescent="0.3">
      <c r="A129" s="50" t="s">
        <v>120</v>
      </c>
      <c r="B129" s="50"/>
      <c r="C129" s="50"/>
      <c r="D129" s="50"/>
      <c r="E129" s="50"/>
      <c r="F129" s="50"/>
    </row>
    <row r="130" spans="1:9" x14ac:dyDescent="0.3">
      <c r="A130" s="12">
        <f>+A128+1</f>
        <v>111</v>
      </c>
      <c r="B130" s="7" t="s">
        <v>155</v>
      </c>
      <c r="C130" s="3"/>
      <c r="D130" s="5"/>
      <c r="E130" s="15">
        <f t="shared" ref="E130:E135" si="26">+D130*19%</f>
        <v>0</v>
      </c>
      <c r="F130" s="15">
        <f t="shared" ref="F130:F135" si="27">+D130+E130</f>
        <v>0</v>
      </c>
    </row>
    <row r="131" spans="1:9" x14ac:dyDescent="0.3">
      <c r="A131" s="12">
        <f>+A130+1</f>
        <v>112</v>
      </c>
      <c r="B131" s="7" t="s">
        <v>121</v>
      </c>
      <c r="C131" s="3"/>
      <c r="D131" s="5"/>
      <c r="E131" s="15">
        <f t="shared" si="26"/>
        <v>0</v>
      </c>
      <c r="F131" s="15">
        <f t="shared" si="27"/>
        <v>0</v>
      </c>
    </row>
    <row r="132" spans="1:9" x14ac:dyDescent="0.3">
      <c r="A132" s="12">
        <f t="shared" ref="A132:A135" si="28">+A131+1</f>
        <v>113</v>
      </c>
      <c r="B132" s="7" t="s">
        <v>122</v>
      </c>
      <c r="C132" s="3"/>
      <c r="D132" s="5"/>
      <c r="E132" s="15">
        <f t="shared" si="26"/>
        <v>0</v>
      </c>
      <c r="F132" s="15">
        <f t="shared" si="27"/>
        <v>0</v>
      </c>
    </row>
    <row r="133" spans="1:9" ht="27.6" x14ac:dyDescent="0.3">
      <c r="A133" s="12">
        <f t="shared" si="28"/>
        <v>114</v>
      </c>
      <c r="B133" s="7" t="s">
        <v>123</v>
      </c>
      <c r="C133" s="3"/>
      <c r="D133" s="5"/>
      <c r="E133" s="15">
        <f t="shared" si="26"/>
        <v>0</v>
      </c>
      <c r="F133" s="15">
        <f t="shared" si="27"/>
        <v>0</v>
      </c>
    </row>
    <row r="134" spans="1:9" ht="27.6" x14ac:dyDescent="0.3">
      <c r="A134" s="12">
        <f t="shared" si="28"/>
        <v>115</v>
      </c>
      <c r="B134" s="7" t="s">
        <v>124</v>
      </c>
      <c r="C134" s="3"/>
      <c r="D134" s="5"/>
      <c r="E134" s="15">
        <f t="shared" si="26"/>
        <v>0</v>
      </c>
      <c r="F134" s="15">
        <f t="shared" si="27"/>
        <v>0</v>
      </c>
    </row>
    <row r="135" spans="1:9" x14ac:dyDescent="0.3">
      <c r="A135" s="12">
        <f t="shared" si="28"/>
        <v>116</v>
      </c>
      <c r="B135" s="7" t="s">
        <v>125</v>
      </c>
      <c r="C135" s="3"/>
      <c r="D135" s="5"/>
      <c r="E135" s="15">
        <f t="shared" si="26"/>
        <v>0</v>
      </c>
      <c r="F135" s="15">
        <f t="shared" si="27"/>
        <v>0</v>
      </c>
    </row>
    <row r="136" spans="1:9" ht="20.399999999999999" customHeight="1" x14ac:dyDescent="0.3">
      <c r="A136" s="50" t="s">
        <v>126</v>
      </c>
      <c r="B136" s="50"/>
      <c r="C136" s="50"/>
      <c r="D136" s="50"/>
      <c r="E136" s="50"/>
      <c r="F136" s="50"/>
    </row>
    <row r="137" spans="1:9" ht="124.2" customHeight="1" x14ac:dyDescent="0.3">
      <c r="A137" s="31">
        <f>+A135+1</f>
        <v>117</v>
      </c>
      <c r="B137" s="7" t="s">
        <v>127</v>
      </c>
      <c r="C137" s="3"/>
      <c r="D137" s="5"/>
      <c r="E137" s="15">
        <f>+D137*19%</f>
        <v>0</v>
      </c>
      <c r="F137" s="15">
        <f>+D137+E137</f>
        <v>0</v>
      </c>
    </row>
    <row r="138" spans="1:9" ht="22.2" customHeight="1" x14ac:dyDescent="0.3">
      <c r="A138" s="50" t="s">
        <v>128</v>
      </c>
      <c r="B138" s="50"/>
      <c r="C138" s="50"/>
      <c r="D138" s="50"/>
      <c r="E138" s="50"/>
      <c r="F138" s="50"/>
    </row>
    <row r="139" spans="1:9" ht="144.75" customHeight="1" x14ac:dyDescent="0.3">
      <c r="A139" s="31">
        <f>+A137+1</f>
        <v>118</v>
      </c>
      <c r="B139" s="7" t="s">
        <v>163</v>
      </c>
      <c r="C139" s="3"/>
      <c r="D139" s="5"/>
      <c r="E139" s="15">
        <f>D139*19%</f>
        <v>0</v>
      </c>
      <c r="F139" s="15">
        <f>+D139+E139</f>
        <v>0</v>
      </c>
      <c r="G139" s="47"/>
      <c r="I139" s="37"/>
    </row>
    <row r="140" spans="1:9" ht="144.75" customHeight="1" x14ac:dyDescent="0.3">
      <c r="A140" s="31">
        <f t="shared" ref="A140:A143" si="29">+A139+1</f>
        <v>119</v>
      </c>
      <c r="B140" s="7" t="s">
        <v>129</v>
      </c>
      <c r="C140" s="3"/>
      <c r="D140" s="5"/>
      <c r="E140" s="15">
        <f>D140*19%</f>
        <v>0</v>
      </c>
      <c r="F140" s="15">
        <f>+D140+E140</f>
        <v>0</v>
      </c>
      <c r="G140" s="45"/>
    </row>
    <row r="141" spans="1:9" ht="156.6" customHeight="1" x14ac:dyDescent="0.3">
      <c r="A141" s="31">
        <f t="shared" si="29"/>
        <v>120</v>
      </c>
      <c r="B141" s="7" t="s">
        <v>130</v>
      </c>
      <c r="C141" s="3"/>
      <c r="D141" s="5"/>
      <c r="E141" s="15">
        <f>D141*19%</f>
        <v>0</v>
      </c>
      <c r="F141" s="15">
        <f t="shared" ref="F141:F142" si="30">+D141+E141</f>
        <v>0</v>
      </c>
    </row>
    <row r="142" spans="1:9" ht="379.8" customHeight="1" x14ac:dyDescent="0.3">
      <c r="A142" s="31">
        <f t="shared" si="29"/>
        <v>121</v>
      </c>
      <c r="B142" s="32" t="s">
        <v>131</v>
      </c>
      <c r="C142" s="3"/>
      <c r="D142" s="5"/>
      <c r="E142" s="15">
        <f>D142*19%</f>
        <v>0</v>
      </c>
      <c r="F142" s="15">
        <f t="shared" si="30"/>
        <v>0</v>
      </c>
    </row>
    <row r="143" spans="1:9" ht="113.4" customHeight="1" x14ac:dyDescent="0.3">
      <c r="A143" s="31">
        <f t="shared" si="29"/>
        <v>122</v>
      </c>
      <c r="B143" s="7" t="s">
        <v>172</v>
      </c>
      <c r="C143" s="3"/>
      <c r="D143" s="5"/>
      <c r="E143" s="15">
        <f>D143*19%</f>
        <v>0</v>
      </c>
      <c r="F143" s="15">
        <f>E143+D143</f>
        <v>0</v>
      </c>
    </row>
    <row r="144" spans="1:9" x14ac:dyDescent="0.3">
      <c r="A144" s="50" t="s">
        <v>132</v>
      </c>
      <c r="B144" s="50"/>
      <c r="C144" s="50"/>
      <c r="D144" s="50"/>
      <c r="E144" s="50"/>
      <c r="F144" s="50"/>
    </row>
    <row r="145" spans="1:7" ht="27.6" x14ac:dyDescent="0.3">
      <c r="A145" s="31">
        <f>+A143+1</f>
        <v>123</v>
      </c>
      <c r="B145" s="7" t="s">
        <v>133</v>
      </c>
      <c r="C145" s="3"/>
      <c r="D145" s="5"/>
      <c r="E145" s="15">
        <f t="shared" ref="E145:E150" si="31">+D145*19%</f>
        <v>0</v>
      </c>
      <c r="F145" s="15">
        <f t="shared" ref="F145:F150" si="32">+D145+E145</f>
        <v>0</v>
      </c>
    </row>
    <row r="146" spans="1:7" x14ac:dyDescent="0.3">
      <c r="A146" s="31">
        <f>+A145+1</f>
        <v>124</v>
      </c>
      <c r="B146" s="7" t="s">
        <v>134</v>
      </c>
      <c r="C146" s="3"/>
      <c r="D146" s="5"/>
      <c r="E146" s="15">
        <f t="shared" si="31"/>
        <v>0</v>
      </c>
      <c r="F146" s="15">
        <f t="shared" si="32"/>
        <v>0</v>
      </c>
    </row>
    <row r="147" spans="1:7" x14ac:dyDescent="0.3">
      <c r="A147" s="31">
        <f t="shared" ref="A147:A150" si="33">+A146+1</f>
        <v>125</v>
      </c>
      <c r="B147" s="7" t="s">
        <v>135</v>
      </c>
      <c r="C147" s="3"/>
      <c r="D147" s="5"/>
      <c r="E147" s="15">
        <f t="shared" si="31"/>
        <v>0</v>
      </c>
      <c r="F147" s="15">
        <f t="shared" si="32"/>
        <v>0</v>
      </c>
    </row>
    <row r="148" spans="1:7" x14ac:dyDescent="0.3">
      <c r="A148" s="31">
        <f t="shared" si="33"/>
        <v>126</v>
      </c>
      <c r="B148" s="7" t="s">
        <v>136</v>
      </c>
      <c r="C148" s="3"/>
      <c r="D148" s="5"/>
      <c r="E148" s="15">
        <f t="shared" si="31"/>
        <v>0</v>
      </c>
      <c r="F148" s="15">
        <f t="shared" si="32"/>
        <v>0</v>
      </c>
    </row>
    <row r="149" spans="1:7" ht="55.2" x14ac:dyDescent="0.3">
      <c r="A149" s="31">
        <f t="shared" si="33"/>
        <v>127</v>
      </c>
      <c r="B149" s="7" t="s">
        <v>137</v>
      </c>
      <c r="C149" s="3"/>
      <c r="D149" s="5"/>
      <c r="E149" s="15">
        <f t="shared" si="31"/>
        <v>0</v>
      </c>
      <c r="F149" s="15">
        <f t="shared" si="32"/>
        <v>0</v>
      </c>
    </row>
    <row r="150" spans="1:7" ht="27.6" x14ac:dyDescent="0.3">
      <c r="A150" s="31">
        <f t="shared" si="33"/>
        <v>128</v>
      </c>
      <c r="B150" s="7" t="s">
        <v>138</v>
      </c>
      <c r="C150" s="3"/>
      <c r="D150" s="5"/>
      <c r="E150" s="15">
        <f t="shared" si="31"/>
        <v>0</v>
      </c>
      <c r="F150" s="15">
        <f t="shared" si="32"/>
        <v>0</v>
      </c>
    </row>
    <row r="151" spans="1:7" x14ac:dyDescent="0.3">
      <c r="A151" s="50" t="s">
        <v>139</v>
      </c>
      <c r="B151" s="50"/>
      <c r="C151" s="50"/>
      <c r="D151" s="50"/>
      <c r="E151" s="50"/>
      <c r="F151" s="50"/>
    </row>
    <row r="152" spans="1:7" ht="55.2" x14ac:dyDescent="0.3">
      <c r="A152" s="31">
        <f>+A150+1</f>
        <v>129</v>
      </c>
      <c r="B152" s="7" t="s">
        <v>140</v>
      </c>
      <c r="C152" s="3"/>
      <c r="D152" s="5"/>
      <c r="E152" s="15">
        <f t="shared" ref="E152:E154" si="34">+D152*19%</f>
        <v>0</v>
      </c>
      <c r="F152" s="15">
        <f t="shared" ref="F152:F154" si="35">+D152+E152</f>
        <v>0</v>
      </c>
    </row>
    <row r="153" spans="1:7" ht="27.6" x14ac:dyDescent="0.3">
      <c r="A153" s="31">
        <f>+A152+1</f>
        <v>130</v>
      </c>
      <c r="B153" s="7" t="s">
        <v>141</v>
      </c>
      <c r="C153" s="3"/>
      <c r="D153" s="5"/>
      <c r="E153" s="15">
        <f t="shared" si="34"/>
        <v>0</v>
      </c>
      <c r="F153" s="15">
        <f t="shared" si="35"/>
        <v>0</v>
      </c>
    </row>
    <row r="154" spans="1:7" ht="69" x14ac:dyDescent="0.3">
      <c r="A154" s="31">
        <f>+A153+1</f>
        <v>131</v>
      </c>
      <c r="B154" s="7" t="s">
        <v>142</v>
      </c>
      <c r="C154" s="3"/>
      <c r="D154" s="5"/>
      <c r="E154" s="15">
        <f t="shared" si="34"/>
        <v>0</v>
      </c>
      <c r="F154" s="15">
        <f t="shared" si="35"/>
        <v>0</v>
      </c>
    </row>
    <row r="155" spans="1:7" ht="17.399999999999999" customHeight="1" x14ac:dyDescent="0.3">
      <c r="A155" s="33"/>
      <c r="B155" s="41" t="s">
        <v>8</v>
      </c>
      <c r="C155" s="41"/>
      <c r="D155" s="9">
        <f>SUM(D59:D154)</f>
        <v>0</v>
      </c>
      <c r="E155" s="9">
        <f>SUM(E59:E154)</f>
        <v>0</v>
      </c>
      <c r="F155" s="9">
        <f>SUM(F59:F154)</f>
        <v>0</v>
      </c>
      <c r="G155" s="34"/>
    </row>
    <row r="156" spans="1:7" x14ac:dyDescent="0.3">
      <c r="A156" s="35"/>
    </row>
    <row r="157" spans="1:7" x14ac:dyDescent="0.3">
      <c r="A157" s="35"/>
      <c r="B157" s="51" t="s">
        <v>143</v>
      </c>
      <c r="C157" s="51"/>
      <c r="D157" s="51"/>
      <c r="E157" s="51"/>
      <c r="F157" s="51"/>
    </row>
    <row r="158" spans="1:7" ht="18.75" customHeight="1" x14ac:dyDescent="0.3">
      <c r="A158" s="35"/>
      <c r="B158" s="7" t="s">
        <v>144</v>
      </c>
      <c r="C158" s="7"/>
      <c r="D158" s="36">
        <f>+D22</f>
        <v>0</v>
      </c>
      <c r="E158" s="36">
        <f>+E22</f>
        <v>0</v>
      </c>
      <c r="F158" s="36">
        <f>+F22</f>
        <v>0</v>
      </c>
    </row>
    <row r="159" spans="1:7" ht="18.75" customHeight="1" x14ac:dyDescent="0.3">
      <c r="A159" s="35"/>
      <c r="B159" s="7" t="s">
        <v>145</v>
      </c>
      <c r="C159" s="7"/>
      <c r="D159" s="36">
        <f>+D39</f>
        <v>0</v>
      </c>
      <c r="E159" s="36">
        <f>+E39</f>
        <v>0</v>
      </c>
      <c r="F159" s="36">
        <f>+F39</f>
        <v>0</v>
      </c>
    </row>
    <row r="160" spans="1:7" ht="18.75" customHeight="1" x14ac:dyDescent="0.3">
      <c r="A160" s="35"/>
      <c r="B160" s="7" t="s">
        <v>26</v>
      </c>
      <c r="C160" s="7"/>
      <c r="D160" s="36">
        <f>+D56</f>
        <v>0</v>
      </c>
      <c r="E160" s="36">
        <f>+E56</f>
        <v>0</v>
      </c>
      <c r="F160" s="36">
        <f>+F56</f>
        <v>0</v>
      </c>
    </row>
    <row r="161" spans="1:13" ht="27.6" x14ac:dyDescent="0.3">
      <c r="A161" s="35"/>
      <c r="B161" s="7" t="s">
        <v>146</v>
      </c>
      <c r="C161" s="7"/>
      <c r="D161" s="36">
        <f>+D155</f>
        <v>0</v>
      </c>
      <c r="E161" s="36">
        <f>+E155</f>
        <v>0</v>
      </c>
      <c r="F161" s="36">
        <f>+F155</f>
        <v>0</v>
      </c>
    </row>
    <row r="162" spans="1:13" ht="15.6" x14ac:dyDescent="0.3">
      <c r="A162" s="35"/>
      <c r="B162" s="41" t="s">
        <v>8</v>
      </c>
      <c r="C162" s="41"/>
      <c r="D162" s="9">
        <f>SUM(D158:D161)</f>
        <v>0</v>
      </c>
      <c r="E162" s="9">
        <f>SUM(E158:E161)</f>
        <v>0</v>
      </c>
      <c r="F162" s="9">
        <f>SUM(F158:F161)</f>
        <v>0</v>
      </c>
    </row>
    <row r="163" spans="1:13" ht="15.6" x14ac:dyDescent="0.3">
      <c r="A163" s="35"/>
      <c r="B163" s="37"/>
      <c r="C163" s="37"/>
      <c r="D163" s="38"/>
      <c r="E163" s="38"/>
      <c r="F163" s="38"/>
    </row>
    <row r="164" spans="1:13" ht="46.2" customHeight="1" x14ac:dyDescent="0.3">
      <c r="A164" s="35"/>
      <c r="B164" s="52" t="s">
        <v>147</v>
      </c>
      <c r="C164" s="53"/>
      <c r="D164" s="54"/>
      <c r="E164" s="55">
        <f>+F162</f>
        <v>0</v>
      </c>
      <c r="F164" s="55"/>
      <c r="G164" s="39"/>
    </row>
    <row r="165" spans="1:13" x14ac:dyDescent="0.3">
      <c r="A165" s="35"/>
    </row>
    <row r="166" spans="1:13" x14ac:dyDescent="0.3">
      <c r="A166" s="35"/>
    </row>
    <row r="167" spans="1:13" ht="22.65" customHeight="1" x14ac:dyDescent="0.3">
      <c r="A167" s="35"/>
      <c r="B167" s="40"/>
    </row>
    <row r="168" spans="1:13" x14ac:dyDescent="0.3">
      <c r="A168" s="35"/>
    </row>
    <row r="169" spans="1:13" x14ac:dyDescent="0.3">
      <c r="A169" s="35"/>
    </row>
    <row r="170" spans="1:13" x14ac:dyDescent="0.3">
      <c r="A170" s="35"/>
    </row>
    <row r="171" spans="1:13" ht="313.8" customHeight="1" x14ac:dyDescent="0.3">
      <c r="A171" s="49" t="s">
        <v>148</v>
      </c>
      <c r="B171" s="49"/>
      <c r="C171" s="49"/>
      <c r="D171" s="49"/>
      <c r="E171" s="49"/>
      <c r="F171" s="49"/>
      <c r="I171" s="37"/>
      <c r="J171" s="37"/>
      <c r="K171" s="37"/>
      <c r="L171" s="37"/>
      <c r="M171" s="37"/>
    </row>
    <row r="172" spans="1:13" x14ac:dyDescent="0.3">
      <c r="A172" s="37"/>
      <c r="B172" s="37"/>
      <c r="C172" s="37"/>
      <c r="D172" s="37"/>
    </row>
    <row r="173" spans="1:13" x14ac:dyDescent="0.3">
      <c r="A173" s="49" t="s">
        <v>149</v>
      </c>
      <c r="B173" s="49"/>
      <c r="C173" s="49"/>
      <c r="D173" s="49"/>
      <c r="E173" s="49"/>
      <c r="F173" s="49"/>
    </row>
    <row r="174" spans="1:13" x14ac:dyDescent="0.3">
      <c r="A174" s="37"/>
      <c r="B174" s="37"/>
      <c r="C174" s="37"/>
      <c r="D174" s="37"/>
    </row>
    <row r="175" spans="1:13" customFormat="1" ht="14.4" x14ac:dyDescent="0.3">
      <c r="B175" s="64"/>
    </row>
    <row r="176" spans="1:13" customFormat="1" ht="40.200000000000003" customHeight="1" x14ac:dyDescent="0.3">
      <c r="B176" s="64"/>
    </row>
    <row r="177" spans="1:9" customFormat="1" ht="14.4" x14ac:dyDescent="0.3">
      <c r="A177" t="s">
        <v>150</v>
      </c>
      <c r="B177" s="64"/>
    </row>
    <row r="178" spans="1:9" customFormat="1" ht="14.4" x14ac:dyDescent="0.3">
      <c r="A178" t="s">
        <v>168</v>
      </c>
      <c r="B178" s="64"/>
    </row>
    <row r="179" spans="1:9" customFormat="1" ht="14.4" x14ac:dyDescent="0.3">
      <c r="A179" t="s">
        <v>169</v>
      </c>
      <c r="B179" s="64"/>
    </row>
    <row r="180" spans="1:9" customFormat="1" ht="14.4" x14ac:dyDescent="0.3">
      <c r="A180" t="s">
        <v>170</v>
      </c>
      <c r="B180" s="64"/>
    </row>
    <row r="181" spans="1:9" customFormat="1" ht="14.4" x14ac:dyDescent="0.3">
      <c r="A181" t="s">
        <v>171</v>
      </c>
      <c r="B181" s="64"/>
    </row>
    <row r="182" spans="1:9" s="61" customFormat="1" ht="14.4" x14ac:dyDescent="0.3">
      <c r="B182" s="65"/>
      <c r="I182"/>
    </row>
    <row r="183" spans="1:9" s="61" customFormat="1" ht="14.4" x14ac:dyDescent="0.3">
      <c r="B183" s="65"/>
    </row>
  </sheetData>
  <protectedRanges>
    <protectedRange sqref="A172:G174 I172:XFD174 H165:H174" name="Datos"/>
    <protectedRange sqref="E88:E105 E107:E124 E126:E128 E130:E135 E137 E145:E150 E25:E38 E152:E154 E7:E21 E42:E55 E139:E143 E60:E86" name="Valores"/>
    <protectedRange sqref="D7:D21" name="Valores_5"/>
    <protectedRange sqref="D25:D38" name="Valores_2"/>
    <protectedRange sqref="D42:D55" name="Valores_3"/>
    <protectedRange sqref="C59" name="Valores_1_1"/>
    <protectedRange sqref="D59:D86" name="Valores_6"/>
    <protectedRange sqref="D88:D105" name="Valores_4"/>
    <protectedRange sqref="D107:D124" name="Valores_8"/>
    <protectedRange sqref="D126:D128" name="Valores_7"/>
    <protectedRange sqref="D130:D135" name="Valores_10"/>
    <protectedRange sqref="D137" name="Valores_9"/>
    <protectedRange sqref="D139:D143" name="Valores_12"/>
    <protectedRange sqref="D145:D150" name="Valores_13"/>
    <protectedRange sqref="D152:D154" name="Valores_15"/>
    <protectedRange sqref="A175:H181" name="Datos_1"/>
  </protectedRanges>
  <autoFilter ref="A6:G155" xr:uid="{37E55948-16EA-46FB-9309-9295EDC5AC5A}"/>
  <mergeCells count="21">
    <mergeCell ref="A129:F129"/>
    <mergeCell ref="A1:F1"/>
    <mergeCell ref="A2:F2"/>
    <mergeCell ref="A3:F3"/>
    <mergeCell ref="A4:F4"/>
    <mergeCell ref="A5:F5"/>
    <mergeCell ref="A23:F23"/>
    <mergeCell ref="A40:F40"/>
    <mergeCell ref="A87:F87"/>
    <mergeCell ref="A106:F106"/>
    <mergeCell ref="A125:F125"/>
    <mergeCell ref="A57:F57"/>
    <mergeCell ref="A171:F171"/>
    <mergeCell ref="A173:F173"/>
    <mergeCell ref="A136:F136"/>
    <mergeCell ref="A138:F138"/>
    <mergeCell ref="A144:F144"/>
    <mergeCell ref="A151:F151"/>
    <mergeCell ref="B157:F157"/>
    <mergeCell ref="B164:D164"/>
    <mergeCell ref="E164:F164"/>
  </mergeCells>
  <pageMargins left="0.9055118110236221" right="0.51181102362204722" top="1.1417322834645669" bottom="0.55118110236220474" header="0.31496062992125984" footer="0.31496062992125984"/>
  <pageSetup scale="9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 Erazo Ceballos</dc:creator>
  <cp:lastModifiedBy>Lily Erazo Ceballos</cp:lastModifiedBy>
  <cp:lastPrinted>2026-04-22T18:41:25Z</cp:lastPrinted>
  <dcterms:created xsi:type="dcterms:W3CDTF">2026-04-08T14:41:06Z</dcterms:created>
  <dcterms:modified xsi:type="dcterms:W3CDTF">2026-04-22T18:41:45Z</dcterms:modified>
</cp:coreProperties>
</file>