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AA4149F-0CC8-4089-969A-66C57AC89893}" xr6:coauthVersionLast="47" xr6:coauthVersionMax="47" xr10:uidLastSave="{00000000-0000-0000-0000-000000000000}"/>
  <bookViews>
    <workbookView xWindow="-120" yWindow="-120" windowWidth="29040" windowHeight="15720" xr2:uid="{DC7AF256-A1C0-4B07-951B-830E57673E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65" i="1" l="1"/>
  <c r="J65" i="1" s="1"/>
  <c r="G65" i="1"/>
  <c r="J64" i="1"/>
  <c r="G64" i="1"/>
  <c r="J63" i="1"/>
  <c r="I63" i="1"/>
  <c r="G63" i="1"/>
  <c r="J62" i="1"/>
  <c r="G62" i="1"/>
  <c r="J61" i="1"/>
  <c r="I61" i="1"/>
  <c r="G61" i="1"/>
  <c r="J60" i="1"/>
  <c r="I60" i="1"/>
  <c r="G60" i="1"/>
  <c r="J59" i="1"/>
  <c r="I59" i="1"/>
  <c r="G59" i="1"/>
  <c r="J58" i="1"/>
  <c r="I58" i="1"/>
  <c r="G58" i="1"/>
  <c r="J57" i="1"/>
  <c r="I57" i="1"/>
  <c r="G57" i="1"/>
  <c r="J56" i="1"/>
  <c r="I56" i="1"/>
  <c r="G56" i="1"/>
  <c r="J55" i="1"/>
  <c r="I55" i="1"/>
  <c r="G55" i="1"/>
  <c r="J54" i="1"/>
  <c r="I54" i="1"/>
  <c r="G54" i="1"/>
  <c r="J53" i="1"/>
  <c r="G53" i="1"/>
  <c r="J52" i="1"/>
  <c r="G52" i="1"/>
  <c r="J51" i="1"/>
  <c r="G51" i="1"/>
  <c r="J50" i="1"/>
  <c r="I50" i="1"/>
  <c r="G50" i="1"/>
  <c r="J49" i="1"/>
  <c r="I49" i="1"/>
  <c r="G49" i="1"/>
  <c r="J48" i="1"/>
  <c r="I48" i="1"/>
  <c r="J47" i="1"/>
  <c r="G47" i="1"/>
  <c r="I46" i="1"/>
  <c r="J46" i="1" s="1"/>
  <c r="G46" i="1"/>
  <c r="I45" i="1"/>
  <c r="J45" i="1" s="1"/>
  <c r="G45" i="1"/>
  <c r="I44" i="1"/>
  <c r="J44" i="1" s="1"/>
  <c r="G44" i="1"/>
  <c r="I43" i="1"/>
  <c r="J43" i="1" s="1"/>
  <c r="G43" i="1"/>
  <c r="I42" i="1"/>
  <c r="J42" i="1" s="1"/>
  <c r="G42" i="1"/>
  <c r="I41" i="1"/>
  <c r="J41" i="1" s="1"/>
  <c r="G41" i="1"/>
  <c r="I40" i="1"/>
  <c r="J40" i="1" s="1"/>
  <c r="J39" i="1"/>
  <c r="J38" i="1"/>
  <c r="I38" i="1"/>
  <c r="G38" i="1"/>
  <c r="J37" i="1"/>
  <c r="I37" i="1"/>
  <c r="G37" i="1"/>
  <c r="J36" i="1"/>
  <c r="I36" i="1"/>
  <c r="G36" i="1"/>
  <c r="J35" i="1"/>
  <c r="I35" i="1"/>
  <c r="G35" i="1"/>
  <c r="J34" i="1"/>
  <c r="I33" i="1"/>
  <c r="J33" i="1" s="1"/>
  <c r="G33" i="1"/>
  <c r="I32" i="1"/>
  <c r="J32" i="1" s="1"/>
  <c r="G32" i="1"/>
  <c r="I31" i="1"/>
  <c r="J31" i="1" s="1"/>
  <c r="G31" i="1"/>
  <c r="I30" i="1"/>
  <c r="J30" i="1" s="1"/>
  <c r="G30" i="1"/>
  <c r="I29" i="1"/>
  <c r="J29" i="1" s="1"/>
  <c r="G29" i="1"/>
  <c r="J28" i="1"/>
  <c r="G28" i="1"/>
  <c r="J27" i="1"/>
  <c r="I27" i="1"/>
  <c r="G27" i="1"/>
  <c r="J26" i="1"/>
  <c r="J25" i="1"/>
  <c r="J24" i="1"/>
  <c r="I23" i="1"/>
  <c r="J23" i="1" s="1"/>
  <c r="G23" i="1"/>
  <c r="I22" i="1"/>
  <c r="J22" i="1" s="1"/>
  <c r="G22" i="1"/>
  <c r="I21" i="1"/>
  <c r="J21" i="1" s="1"/>
  <c r="G21" i="1"/>
  <c r="I20" i="1"/>
  <c r="J20" i="1" s="1"/>
  <c r="G20" i="1"/>
  <c r="I19" i="1"/>
  <c r="J19" i="1" s="1"/>
  <c r="G19" i="1"/>
  <c r="J18" i="1"/>
  <c r="J17" i="1"/>
  <c r="I17" i="1"/>
  <c r="G17" i="1"/>
  <c r="J16" i="1"/>
  <c r="G16" i="1"/>
  <c r="J15" i="1"/>
  <c r="I15" i="1"/>
  <c r="G15" i="1"/>
  <c r="J14" i="1"/>
  <c r="I14" i="1"/>
  <c r="G14" i="1"/>
  <c r="J13" i="1"/>
  <c r="I13" i="1"/>
  <c r="I12" i="1"/>
  <c r="J12" i="1" s="1"/>
  <c r="G12" i="1"/>
  <c r="I11" i="1"/>
  <c r="J11" i="1" s="1"/>
  <c r="G11" i="1"/>
  <c r="I10" i="1"/>
  <c r="J10" i="1" s="1"/>
  <c r="I9" i="1"/>
  <c r="J9" i="1" s="1"/>
  <c r="G9" i="1"/>
  <c r="J8" i="1"/>
  <c r="G8" i="1"/>
  <c r="J7" i="1"/>
  <c r="I6" i="1"/>
  <c r="J6" i="1" s="1"/>
  <c r="G6" i="1"/>
  <c r="I5" i="1"/>
  <c r="J5" i="1" s="1"/>
  <c r="G5" i="1"/>
  <c r="I4" i="1"/>
  <c r="J4" i="1" s="1"/>
  <c r="G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I3" i="1"/>
  <c r="J3" i="1" s="1"/>
  <c r="G3" i="1"/>
  <c r="G66" i="1" s="1"/>
  <c r="J66" i="1" l="1"/>
</calcChain>
</file>

<file path=xl/sharedStrings.xml><?xml version="1.0" encoding="utf-8"?>
<sst xmlns="http://schemas.openxmlformats.org/spreadsheetml/2006/main" count="194" uniqueCount="134">
  <si>
    <t xml:space="preserve">PRESUPUESTOS MATERIALES ELECTRICOS </t>
  </si>
  <si>
    <t>#</t>
  </si>
  <si>
    <t xml:space="preserve">Nombre </t>
  </si>
  <si>
    <t>codif</t>
  </si>
  <si>
    <t>unid</t>
  </si>
  <si>
    <t>val unita</t>
  </si>
  <si>
    <t>cantida u</t>
  </si>
  <si>
    <t>valor total unitario</t>
  </si>
  <si>
    <t xml:space="preserve">cantida antes de </t>
  </si>
  <si>
    <t xml:space="preserve">cantidad total </t>
  </si>
  <si>
    <t xml:space="preserve">valro total </t>
  </si>
  <si>
    <t>Adoquín en Gress peatonal (3x10x20cm)</t>
  </si>
  <si>
    <t>und</t>
  </si>
  <si>
    <t>Agua</t>
  </si>
  <si>
    <t>lts</t>
  </si>
  <si>
    <t>Aislador barraje 40mm</t>
  </si>
  <si>
    <t>M.E.52</t>
  </si>
  <si>
    <t>Aislador Tensor en porcelana de 3 1/2 ANSI 54-1</t>
  </si>
  <si>
    <t>M.E.29</t>
  </si>
  <si>
    <t>Amarra plastica 30cm</t>
  </si>
  <si>
    <t>M.E.22</t>
  </si>
  <si>
    <t>Arandela cuadrada 4x4" con hueco 5/8"</t>
  </si>
  <si>
    <t>M.E.26</t>
  </si>
  <si>
    <t>Arena</t>
  </si>
  <si>
    <t>m3</t>
  </si>
  <si>
    <t>Base para fotocelda tres pines consoporte</t>
  </si>
  <si>
    <t>M.E.6</t>
  </si>
  <si>
    <t>Bloque de conexión.  Bornera 200A trifasica.</t>
  </si>
  <si>
    <t>M.E.49</t>
  </si>
  <si>
    <t>Bornera de prueba 3 elementos</t>
  </si>
  <si>
    <t>M.E.33</t>
  </si>
  <si>
    <t xml:space="preserve">Brazo galvanizado avance horizontal: 2,3 avance vertical: 1,4m tubo galvanizado 1 1/2" doble abrazadera </t>
  </si>
  <si>
    <t>M.E.3</t>
  </si>
  <si>
    <t>Cable 8AWG de cobre aislado</t>
  </si>
  <si>
    <t>M.E.39</t>
  </si>
  <si>
    <t>m</t>
  </si>
  <si>
    <t>Cable aisaldo de cobre calibre 2AWG 600V</t>
  </si>
  <si>
    <t>M.E.44</t>
  </si>
  <si>
    <t>Cable de acero extraresistente de  1/4"</t>
  </si>
  <si>
    <t>M.E.20</t>
  </si>
  <si>
    <t xml:space="preserve">Cable desnudo  de cobre calibre 2AWG </t>
  </si>
  <si>
    <t>M.E.40</t>
  </si>
  <si>
    <t xml:space="preserve">Cable encauchetado de cobre 3x12AWG </t>
  </si>
  <si>
    <t>M.E.4</t>
  </si>
  <si>
    <t>Cable Multiplex Triplex 2 x 25 mm + 25 mm Aislado de 2 x 4 + 4 ACSR</t>
  </si>
  <si>
    <t>M.E.24</t>
  </si>
  <si>
    <t>Cable Multiplex Triplex 2 x 35 mm + 35 mm Aislado de 2 x 2 + 2 ACSR</t>
  </si>
  <si>
    <t>M.E.23</t>
  </si>
  <si>
    <t>Cable vehicular calibre  12AWG 600V</t>
  </si>
  <si>
    <t>M.E.34</t>
  </si>
  <si>
    <t xml:space="preserve">Caja de policarbonato trifasica </t>
  </si>
  <si>
    <t>M.E.46</t>
  </si>
  <si>
    <t>Capacete  IMC 1 1/2"</t>
  </si>
  <si>
    <t>M.E.38</t>
  </si>
  <si>
    <t>Cinta aislante autofunfente 23 600V</t>
  </si>
  <si>
    <t>M.E.15</t>
  </si>
  <si>
    <t xml:space="preserve">Cinta aislante color negra 600V vinilo </t>
  </si>
  <si>
    <t>M.E.17</t>
  </si>
  <si>
    <t>Cinta aislante super 33 600V</t>
  </si>
  <si>
    <t>M.E.16</t>
  </si>
  <si>
    <t>Cinta led fuente 110V RGB x 10mts</t>
  </si>
  <si>
    <t>M.E.56</t>
  </si>
  <si>
    <t xml:space="preserve">Cinta metalica en acero inoxidable BandIt 5/8" </t>
  </si>
  <si>
    <t>M.E.8</t>
  </si>
  <si>
    <t>Cofre metalico con puerta intemperie en lamina galvanizada pintura electroestatica</t>
  </si>
  <si>
    <t>M.E.48</t>
  </si>
  <si>
    <t xml:space="preserve">Collarín para transformador  220 </t>
  </si>
  <si>
    <t>M.E.54</t>
  </si>
  <si>
    <t>Concreto 2500 psi</t>
  </si>
  <si>
    <t xml:space="preserve">Conector aluminio  doble perno </t>
  </si>
  <si>
    <t>M.E.21</t>
  </si>
  <si>
    <t xml:space="preserve">Conector de Tornillo de Perforacion de Chaqueta Aislada Principal 8 a 300-derivacion 2 a 12 CDP-150-35 </t>
  </si>
  <si>
    <t>M.E.5</t>
  </si>
  <si>
    <t xml:space="preserve">Conector recto coraza 1 1/2" </t>
  </si>
  <si>
    <t>M.E.36</t>
  </si>
  <si>
    <t>Coraza americana 1 1/2"</t>
  </si>
  <si>
    <t>M.E.35</t>
  </si>
  <si>
    <t>Cortacircuito para 15 KV-100A-10K 110 KDVIL SIN HERRAJE</t>
  </si>
  <si>
    <t>M.E.41</t>
  </si>
  <si>
    <t>Disolvente</t>
  </si>
  <si>
    <t xml:space="preserve">1/4 gal </t>
  </si>
  <si>
    <t xml:space="preserve">Empalme tipo resorte 3M </t>
  </si>
  <si>
    <t>M.E.47</t>
  </si>
  <si>
    <t>Fotocelda - fotoresistor para alumbrado publico mayor a 200W</t>
  </si>
  <si>
    <t>M.E.7</t>
  </si>
  <si>
    <t>Fuente dimerizable por Triac 12V 100W 8.33A</t>
  </si>
  <si>
    <t>M.E.55</t>
  </si>
  <si>
    <t xml:space="preserve">Gabinete metalico para medidor y bornera intemperie </t>
  </si>
  <si>
    <t>M.E.32</t>
  </si>
  <si>
    <t xml:space="preserve">Grapa de paso red trenzada </t>
  </si>
  <si>
    <t>M.E.14</t>
  </si>
  <si>
    <t xml:space="preserve">Grapa Prensora-Prensahilo de 1 1-2 x 1-4 x 6-3 </t>
  </si>
  <si>
    <t>M.E.30</t>
  </si>
  <si>
    <t>Grapa retención red trenzada</t>
  </si>
  <si>
    <t>M.E.13</t>
  </si>
  <si>
    <t>Guardacabo galvanizado 5/8"</t>
  </si>
  <si>
    <t>M.E.28</t>
  </si>
  <si>
    <t>Hebilla para cinta metalica en acero inoxidable BandIt 5/8"</t>
  </si>
  <si>
    <t>M.E.9</t>
  </si>
  <si>
    <t>Luminaria LED para iluminación vial y exterior 36-60W 100-227V 5400-9000lm 4000k 100,000Hr</t>
  </si>
  <si>
    <t>M.E.2</t>
  </si>
  <si>
    <t xml:space="preserve">Medidor electronico multitensión 4 cuadrantes prefil de carga </t>
  </si>
  <si>
    <t>M.E.31</t>
  </si>
  <si>
    <t>Pararrayo Polimerico 12kV 10KA Sin Herraje</t>
  </si>
  <si>
    <t>M.E.42</t>
  </si>
  <si>
    <t xml:space="preserve">Percha galvanizada de 1 puesto </t>
  </si>
  <si>
    <t>M.E.10</t>
  </si>
  <si>
    <t xml:space="preserve">Percha galvanizada de gancho  abierto </t>
  </si>
  <si>
    <t>M.E.11</t>
  </si>
  <si>
    <t>Perno de maquina galvanizado 5/8 x 10”</t>
  </si>
  <si>
    <t>M.E.12</t>
  </si>
  <si>
    <t>Pintura esmalte</t>
  </si>
  <si>
    <t xml:space="preserve">Poste traslucido de poliéster reforzado en fibra de vidrio, traslucidos. Long. Total: 8m / Long. Empotramiento: 1,4m / Long. Libre: 6,6m Anclaje: Empotrable Resitencia: 510kgF Tipo monolitico. </t>
  </si>
  <si>
    <t>M.E.1</t>
  </si>
  <si>
    <t xml:space="preserve">Prensa estopa de 1 1/2" </t>
  </si>
  <si>
    <t>M.E.53</t>
  </si>
  <si>
    <t>Proteccion industrial caja moldeada 2x20A</t>
  </si>
  <si>
    <t>M.E.51</t>
  </si>
  <si>
    <t>Proteccion industrial caja moldeada 3x60A</t>
  </si>
  <si>
    <t>M.E.50</t>
  </si>
  <si>
    <t>Terminal de ojo tipo barril estañado para cable calibre 2</t>
  </si>
  <si>
    <t>M.E.45</t>
  </si>
  <si>
    <t xml:space="preserve">Transformador  de corriente tipo ventana  intemperie  200/5A clase 0.5 </t>
  </si>
  <si>
    <t>M.E.43</t>
  </si>
  <si>
    <t>Tubo IMC 1 1/2"</t>
  </si>
  <si>
    <t>M.E.37</t>
  </si>
  <si>
    <t>Tubo IMC 1/2"</t>
  </si>
  <si>
    <t>M.E.19</t>
  </si>
  <si>
    <t xml:space="preserve">Varilla de anclaje en acero galvanizado con perno roscado de 5/8" </t>
  </si>
  <si>
    <t>M.E.27</t>
  </si>
  <si>
    <t xml:space="preserve">Varilla galvanizada para puesta a tierra con conector </t>
  </si>
  <si>
    <t>M.E.18</t>
  </si>
  <si>
    <t>Vigueta de concreto</t>
  </si>
  <si>
    <t>M.E.25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</si>
</sst>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theme="4"/>
      <name val="Calibri"/>
      <family val="2"/>
    </font>
    <font>
      <sz val="11"/>
      <color theme="8" tint="-0.499984740745262"/>
      <name val="Aptos Narrow"/>
      <family val="2"/>
    </font>
    <font>
      <sz val="11"/>
      <color theme="4"/>
      <name val="Calibri"/>
      <family val="2"/>
      <charset val="204"/>
    </font>
    <font>
      <sz val="11"/>
      <name val="Aptos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2" fillId="0" borderId="3" xfId="0" applyFont="1" applyBorder="1"/>
    <xf numFmtId="44" fontId="2" fillId="0" borderId="3" xfId="2" applyFont="1" applyBorder="1"/>
    <xf numFmtId="0" fontId="3" fillId="0" borderId="3" xfId="0" applyFont="1" applyBorder="1"/>
    <xf numFmtId="43" fontId="2" fillId="0" borderId="3" xfId="1" applyFont="1" applyBorder="1"/>
    <xf numFmtId="44" fontId="0" fillId="0" borderId="3" xfId="2" applyFont="1" applyBorder="1"/>
    <xf numFmtId="164" fontId="4" fillId="0" borderId="3" xfId="0" applyNumberFormat="1" applyFont="1" applyBorder="1" applyAlignment="1">
      <alignment horizontal="center" vertical="center"/>
    </xf>
    <xf numFmtId="0" fontId="5" fillId="0" borderId="3" xfId="0" applyFont="1" applyBorder="1"/>
    <xf numFmtId="43" fontId="0" fillId="0" borderId="3" xfId="1" applyFont="1" applyBorder="1"/>
    <xf numFmtId="164" fontId="0" fillId="0" borderId="3" xfId="0" applyNumberFormat="1" applyBorder="1"/>
    <xf numFmtId="164" fontId="6" fillId="0" borderId="3" xfId="0" applyNumberFormat="1" applyFont="1" applyBorder="1" applyAlignment="1">
      <alignment horizontal="center" vertical="center"/>
    </xf>
    <xf numFmtId="44" fontId="0" fillId="0" borderId="0" xfId="2" applyFont="1"/>
    <xf numFmtId="0" fontId="5" fillId="0" borderId="0" xfId="0" applyFont="1"/>
    <xf numFmtId="43" fontId="0" fillId="0" borderId="0" xfId="1" applyFont="1"/>
    <xf numFmtId="164" fontId="0" fillId="0" borderId="0" xfId="0" applyNumberForma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AA582-BC3C-422E-9428-95509E533065}">
  <dimension ref="A1:J66"/>
  <sheetViews>
    <sheetView tabSelected="1" workbookViewId="0">
      <selection activeCell="G2" sqref="G2"/>
    </sheetView>
  </sheetViews>
  <sheetFormatPr baseColWidth="10" defaultRowHeight="15" x14ac:dyDescent="0.25"/>
  <cols>
    <col min="1" max="1" width="4.42578125" customWidth="1"/>
    <col min="2" max="2" width="74.28515625" customWidth="1"/>
    <col min="5" max="5" width="17.42578125" customWidth="1"/>
    <col min="7" max="7" width="16.28515625" customWidth="1"/>
    <col min="10" max="10" width="19.42578125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x14ac:dyDescent="0.2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6" t="s">
        <v>8</v>
      </c>
      <c r="I2" s="7" t="s">
        <v>9</v>
      </c>
      <c r="J2" s="4" t="s">
        <v>10</v>
      </c>
    </row>
    <row r="3" spans="1:10" x14ac:dyDescent="0.25">
      <c r="A3" s="3">
        <v>1</v>
      </c>
      <c r="B3" s="3" t="s">
        <v>11</v>
      </c>
      <c r="C3" s="3"/>
      <c r="D3" s="3" t="s">
        <v>12</v>
      </c>
      <c r="E3" s="8">
        <v>505.99999999999994</v>
      </c>
      <c r="F3" s="3">
        <v>48</v>
      </c>
      <c r="G3" s="9">
        <f>E3*F3</f>
        <v>24287.999999999996</v>
      </c>
      <c r="H3" s="10">
        <v>942</v>
      </c>
      <c r="I3" s="11">
        <f>+H3*F3</f>
        <v>45216</v>
      </c>
      <c r="J3" s="12">
        <f t="shared" ref="J3:J65" si="0">+I3*E3</f>
        <v>22879295.999999996</v>
      </c>
    </row>
    <row r="4" spans="1:10" x14ac:dyDescent="0.25">
      <c r="A4" s="3">
        <f>1+A3</f>
        <v>2</v>
      </c>
      <c r="B4" s="3" t="s">
        <v>13</v>
      </c>
      <c r="C4" s="3"/>
      <c r="D4" s="3" t="s">
        <v>14</v>
      </c>
      <c r="E4" s="8">
        <v>23</v>
      </c>
      <c r="F4" s="3">
        <v>2.85</v>
      </c>
      <c r="G4" s="9">
        <f>E4*F4</f>
        <v>65.55</v>
      </c>
      <c r="H4" s="10">
        <v>942</v>
      </c>
      <c r="I4" s="11">
        <f>+H4*F4</f>
        <v>2684.7000000000003</v>
      </c>
      <c r="J4" s="12">
        <f t="shared" si="0"/>
        <v>61748.100000000006</v>
      </c>
    </row>
    <row r="5" spans="1:10" x14ac:dyDescent="0.25">
      <c r="A5" s="3">
        <f t="shared" ref="A5:A65" si="1">1+A4</f>
        <v>3</v>
      </c>
      <c r="B5" s="3" t="s">
        <v>15</v>
      </c>
      <c r="C5" s="3" t="s">
        <v>16</v>
      </c>
      <c r="D5" s="3" t="s">
        <v>12</v>
      </c>
      <c r="E5" s="8">
        <v>6299.9968499999995</v>
      </c>
      <c r="F5" s="3">
        <v>10</v>
      </c>
      <c r="G5" s="9">
        <f>E5*F5</f>
        <v>62999.968499999995</v>
      </c>
      <c r="H5" s="10">
        <v>1</v>
      </c>
      <c r="I5" s="11">
        <f>+H5*F5</f>
        <v>10</v>
      </c>
      <c r="J5" s="12">
        <f t="shared" si="0"/>
        <v>62999.968499999995</v>
      </c>
    </row>
    <row r="6" spans="1:10" x14ac:dyDescent="0.25">
      <c r="A6" s="3">
        <f t="shared" si="1"/>
        <v>4</v>
      </c>
      <c r="B6" s="3" t="s">
        <v>17</v>
      </c>
      <c r="C6" s="3" t="s">
        <v>18</v>
      </c>
      <c r="D6" s="3" t="s">
        <v>12</v>
      </c>
      <c r="E6" s="8">
        <v>10040.625</v>
      </c>
      <c r="F6" s="3">
        <v>3</v>
      </c>
      <c r="G6" s="9">
        <f>E6*F6</f>
        <v>30121.875</v>
      </c>
      <c r="H6" s="10">
        <v>10</v>
      </c>
      <c r="I6" s="11">
        <f>+H6*F6</f>
        <v>30</v>
      </c>
      <c r="J6" s="12">
        <f t="shared" si="0"/>
        <v>301218.75</v>
      </c>
    </row>
    <row r="7" spans="1:10" x14ac:dyDescent="0.25">
      <c r="A7" s="3">
        <f t="shared" si="1"/>
        <v>5</v>
      </c>
      <c r="B7" s="3" t="s">
        <v>19</v>
      </c>
      <c r="C7" s="3" t="s">
        <v>20</v>
      </c>
      <c r="D7" s="3" t="s">
        <v>12</v>
      </c>
      <c r="E7" s="8">
        <v>153.95624999999998</v>
      </c>
      <c r="F7" s="3">
        <v>3</v>
      </c>
      <c r="G7" s="8">
        <v>461.86874999999998</v>
      </c>
      <c r="H7" s="10">
        <v>106</v>
      </c>
      <c r="I7" s="11">
        <v>677</v>
      </c>
      <c r="J7" s="12">
        <f t="shared" si="0"/>
        <v>104228.38124999999</v>
      </c>
    </row>
    <row r="8" spans="1:10" x14ac:dyDescent="0.25">
      <c r="A8" s="3">
        <f t="shared" si="1"/>
        <v>6</v>
      </c>
      <c r="B8" s="3" t="s">
        <v>21</v>
      </c>
      <c r="C8" s="3" t="s">
        <v>22</v>
      </c>
      <c r="D8" s="3" t="s">
        <v>12</v>
      </c>
      <c r="E8" s="8">
        <v>8325.0034874999983</v>
      </c>
      <c r="F8" s="3">
        <v>1</v>
      </c>
      <c r="G8" s="9">
        <f>E8*F8</f>
        <v>8325.0034874999983</v>
      </c>
      <c r="H8" s="10">
        <v>54</v>
      </c>
      <c r="I8" s="11">
        <v>110</v>
      </c>
      <c r="J8" s="12">
        <f t="shared" si="0"/>
        <v>915750.38362499978</v>
      </c>
    </row>
    <row r="9" spans="1:10" x14ac:dyDescent="0.25">
      <c r="A9" s="3">
        <f t="shared" si="1"/>
        <v>7</v>
      </c>
      <c r="B9" s="3" t="s">
        <v>23</v>
      </c>
      <c r="C9" s="3"/>
      <c r="D9" s="3" t="s">
        <v>24</v>
      </c>
      <c r="E9" s="8">
        <v>80500</v>
      </c>
      <c r="F9" s="3">
        <v>0.02</v>
      </c>
      <c r="G9" s="9">
        <f>E9*F9</f>
        <v>1610</v>
      </c>
      <c r="H9" s="10">
        <v>942</v>
      </c>
      <c r="I9" s="11">
        <f t="shared" ref="I9:I15" si="2">+H9*F9</f>
        <v>18.84</v>
      </c>
      <c r="J9" s="12">
        <f t="shared" si="0"/>
        <v>1516620</v>
      </c>
    </row>
    <row r="10" spans="1:10" x14ac:dyDescent="0.25">
      <c r="A10" s="3">
        <f t="shared" si="1"/>
        <v>8</v>
      </c>
      <c r="B10" s="3" t="s">
        <v>25</v>
      </c>
      <c r="C10" s="3" t="s">
        <v>26</v>
      </c>
      <c r="D10" s="3" t="s">
        <v>12</v>
      </c>
      <c r="E10" s="8">
        <v>13275.004837499999</v>
      </c>
      <c r="F10" s="3">
        <v>1</v>
      </c>
      <c r="G10" s="8">
        <v>13275.004837499999</v>
      </c>
      <c r="H10" s="10">
        <v>106</v>
      </c>
      <c r="I10" s="11">
        <f t="shared" si="2"/>
        <v>106</v>
      </c>
      <c r="J10" s="12">
        <f t="shared" si="0"/>
        <v>1407150.512775</v>
      </c>
    </row>
    <row r="11" spans="1:10" x14ac:dyDescent="0.25">
      <c r="A11" s="3">
        <f t="shared" si="1"/>
        <v>9</v>
      </c>
      <c r="B11" s="3" t="s">
        <v>27</v>
      </c>
      <c r="C11" s="3" t="s">
        <v>28</v>
      </c>
      <c r="D11" s="3" t="s">
        <v>12</v>
      </c>
      <c r="E11" s="8">
        <v>282768.75348749995</v>
      </c>
      <c r="F11" s="3">
        <v>1</v>
      </c>
      <c r="G11" s="9">
        <f>E11*F11</f>
        <v>282768.75348749995</v>
      </c>
      <c r="H11" s="10">
        <v>1</v>
      </c>
      <c r="I11" s="11">
        <f t="shared" si="2"/>
        <v>1</v>
      </c>
      <c r="J11" s="12">
        <f t="shared" si="0"/>
        <v>282768.75348749995</v>
      </c>
    </row>
    <row r="12" spans="1:10" x14ac:dyDescent="0.25">
      <c r="A12" s="3">
        <f t="shared" si="1"/>
        <v>10</v>
      </c>
      <c r="B12" s="3" t="s">
        <v>29</v>
      </c>
      <c r="C12" s="3" t="s">
        <v>30</v>
      </c>
      <c r="D12" s="3" t="s">
        <v>12</v>
      </c>
      <c r="E12" s="8">
        <v>287831.25</v>
      </c>
      <c r="F12" s="3">
        <v>1</v>
      </c>
      <c r="G12" s="9">
        <f>E12*F12</f>
        <v>287831.25</v>
      </c>
      <c r="H12" s="10">
        <v>1</v>
      </c>
      <c r="I12" s="11">
        <f t="shared" si="2"/>
        <v>1</v>
      </c>
      <c r="J12" s="12">
        <f t="shared" si="0"/>
        <v>287831.25</v>
      </c>
    </row>
    <row r="13" spans="1:10" x14ac:dyDescent="0.25">
      <c r="A13" s="3">
        <f t="shared" si="1"/>
        <v>11</v>
      </c>
      <c r="B13" s="3" t="s">
        <v>31</v>
      </c>
      <c r="C13" s="3" t="s">
        <v>32</v>
      </c>
      <c r="D13" s="3" t="s">
        <v>12</v>
      </c>
      <c r="E13" s="8">
        <v>540000.00000000023</v>
      </c>
      <c r="F13" s="3">
        <v>1</v>
      </c>
      <c r="G13" s="8">
        <v>540000.00000000023</v>
      </c>
      <c r="H13" s="10">
        <v>106</v>
      </c>
      <c r="I13" s="11">
        <f t="shared" si="2"/>
        <v>106</v>
      </c>
      <c r="J13" s="12">
        <f t="shared" si="0"/>
        <v>57240000.000000022</v>
      </c>
    </row>
    <row r="14" spans="1:10" x14ac:dyDescent="0.25">
      <c r="A14" s="3">
        <f t="shared" si="1"/>
        <v>12</v>
      </c>
      <c r="B14" s="3" t="s">
        <v>33</v>
      </c>
      <c r="C14" s="3" t="s">
        <v>34</v>
      </c>
      <c r="D14" s="3" t="s">
        <v>35</v>
      </c>
      <c r="E14" s="8">
        <v>9618.7447124999981</v>
      </c>
      <c r="F14" s="3">
        <v>10</v>
      </c>
      <c r="G14" s="9">
        <f>E14*F14</f>
        <v>96187.447124999977</v>
      </c>
      <c r="H14" s="10">
        <v>1</v>
      </c>
      <c r="I14" s="11">
        <f t="shared" si="2"/>
        <v>10</v>
      </c>
      <c r="J14" s="12">
        <f t="shared" si="0"/>
        <v>96187.447124999977</v>
      </c>
    </row>
    <row r="15" spans="1:10" x14ac:dyDescent="0.25">
      <c r="A15" s="3">
        <f t="shared" si="1"/>
        <v>13</v>
      </c>
      <c r="B15" s="3" t="s">
        <v>36</v>
      </c>
      <c r="C15" s="3" t="s">
        <v>37</v>
      </c>
      <c r="D15" s="3" t="s">
        <v>35</v>
      </c>
      <c r="E15" s="8">
        <v>35718.746962499994</v>
      </c>
      <c r="F15" s="3">
        <v>20</v>
      </c>
      <c r="G15" s="9">
        <f>E15*F15</f>
        <v>714374.93924999982</v>
      </c>
      <c r="H15" s="10">
        <v>1</v>
      </c>
      <c r="I15" s="11">
        <f t="shared" si="2"/>
        <v>20</v>
      </c>
      <c r="J15" s="12">
        <f t="shared" si="0"/>
        <v>714374.93924999982</v>
      </c>
    </row>
    <row r="16" spans="1:10" x14ac:dyDescent="0.25">
      <c r="A16" s="3">
        <f t="shared" si="1"/>
        <v>14</v>
      </c>
      <c r="B16" s="3" t="s">
        <v>38</v>
      </c>
      <c r="C16" s="3" t="s">
        <v>39</v>
      </c>
      <c r="D16" s="3" t="s">
        <v>35</v>
      </c>
      <c r="E16" s="8">
        <v>4016.25</v>
      </c>
      <c r="F16" s="3">
        <v>30</v>
      </c>
      <c r="G16" s="9">
        <f>E16*F16</f>
        <v>120487.5</v>
      </c>
      <c r="H16" s="10">
        <v>5</v>
      </c>
      <c r="I16" s="11">
        <v>470</v>
      </c>
      <c r="J16" s="12">
        <f t="shared" si="0"/>
        <v>1887637.5</v>
      </c>
    </row>
    <row r="17" spans="1:10" x14ac:dyDescent="0.25">
      <c r="A17" s="3">
        <f t="shared" si="1"/>
        <v>15</v>
      </c>
      <c r="B17" s="3" t="s">
        <v>40</v>
      </c>
      <c r="C17" s="3" t="s">
        <v>41</v>
      </c>
      <c r="D17" s="3" t="s">
        <v>35</v>
      </c>
      <c r="E17" s="8">
        <v>35324.993812499997</v>
      </c>
      <c r="F17" s="3">
        <v>20</v>
      </c>
      <c r="G17" s="9">
        <f>E17*F17</f>
        <v>706499.87624999997</v>
      </c>
      <c r="H17" s="10">
        <v>1</v>
      </c>
      <c r="I17" s="11">
        <f>+H17*F17</f>
        <v>20</v>
      </c>
      <c r="J17" s="12">
        <f t="shared" si="0"/>
        <v>706499.87624999997</v>
      </c>
    </row>
    <row r="18" spans="1:10" x14ac:dyDescent="0.25">
      <c r="A18" s="3">
        <f t="shared" si="1"/>
        <v>16</v>
      </c>
      <c r="B18" s="3" t="s">
        <v>42</v>
      </c>
      <c r="C18" s="3" t="s">
        <v>43</v>
      </c>
      <c r="D18" s="3" t="s">
        <v>35</v>
      </c>
      <c r="E18" s="8">
        <v>15187.502925000001</v>
      </c>
      <c r="F18" s="3">
        <v>4</v>
      </c>
      <c r="G18" s="8">
        <v>60750.011700000003</v>
      </c>
      <c r="H18" s="10">
        <v>106</v>
      </c>
      <c r="I18" s="11">
        <v>583</v>
      </c>
      <c r="J18" s="12">
        <f t="shared" si="0"/>
        <v>8854314.205275001</v>
      </c>
    </row>
    <row r="19" spans="1:10" x14ac:dyDescent="0.25">
      <c r="A19" s="3">
        <f t="shared" si="1"/>
        <v>17</v>
      </c>
      <c r="B19" s="3" t="s">
        <v>44</v>
      </c>
      <c r="C19" s="3" t="s">
        <v>45</v>
      </c>
      <c r="D19" s="3" t="s">
        <v>35</v>
      </c>
      <c r="E19" s="8">
        <v>14056.875</v>
      </c>
      <c r="F19" s="3">
        <v>1</v>
      </c>
      <c r="G19" s="8">
        <f>+E19*F19</f>
        <v>14056.875</v>
      </c>
      <c r="H19" s="10">
        <v>1437</v>
      </c>
      <c r="I19" s="11">
        <f>+H19*F19</f>
        <v>1437</v>
      </c>
      <c r="J19" s="12">
        <f t="shared" si="0"/>
        <v>20199729.375</v>
      </c>
    </row>
    <row r="20" spans="1:10" x14ac:dyDescent="0.25">
      <c r="A20" s="3">
        <f t="shared" si="1"/>
        <v>18</v>
      </c>
      <c r="B20" s="3" t="s">
        <v>46</v>
      </c>
      <c r="C20" s="3" t="s">
        <v>47</v>
      </c>
      <c r="D20" s="3" t="s">
        <v>35</v>
      </c>
      <c r="E20" s="8">
        <v>20587.498312499996</v>
      </c>
      <c r="F20" s="3">
        <v>1</v>
      </c>
      <c r="G20" s="8">
        <f>+E20*F20</f>
        <v>20587.498312499996</v>
      </c>
      <c r="H20" s="10">
        <v>770</v>
      </c>
      <c r="I20" s="11">
        <f>+H20*F20</f>
        <v>770</v>
      </c>
      <c r="J20" s="12">
        <f t="shared" si="0"/>
        <v>15852373.700624997</v>
      </c>
    </row>
    <row r="21" spans="1:10" x14ac:dyDescent="0.25">
      <c r="A21" s="3">
        <f t="shared" si="1"/>
        <v>19</v>
      </c>
      <c r="B21" s="3" t="s">
        <v>48</v>
      </c>
      <c r="C21" s="3" t="s">
        <v>49</v>
      </c>
      <c r="D21" s="3" t="s">
        <v>35</v>
      </c>
      <c r="E21" s="8">
        <v>5288.0625</v>
      </c>
      <c r="F21" s="3">
        <v>120</v>
      </c>
      <c r="G21" s="9">
        <f>E21*F21</f>
        <v>634567.5</v>
      </c>
      <c r="H21" s="10">
        <v>1</v>
      </c>
      <c r="I21" s="11">
        <f>+H21*F21</f>
        <v>120</v>
      </c>
      <c r="J21" s="12">
        <f t="shared" si="0"/>
        <v>634567.5</v>
      </c>
    </row>
    <row r="22" spans="1:10" x14ac:dyDescent="0.25">
      <c r="A22" s="3">
        <f t="shared" si="1"/>
        <v>20</v>
      </c>
      <c r="B22" s="3" t="s">
        <v>50</v>
      </c>
      <c r="C22" s="3" t="s">
        <v>51</v>
      </c>
      <c r="D22" s="3" t="s">
        <v>12</v>
      </c>
      <c r="E22" s="8">
        <v>124160.628375</v>
      </c>
      <c r="F22" s="3">
        <v>1</v>
      </c>
      <c r="G22" s="9">
        <f>E22*F22</f>
        <v>124160.628375</v>
      </c>
      <c r="H22" s="10">
        <v>1</v>
      </c>
      <c r="I22" s="11">
        <f>+H22*F22</f>
        <v>1</v>
      </c>
      <c r="J22" s="12">
        <f t="shared" si="0"/>
        <v>124160.628375</v>
      </c>
    </row>
    <row r="23" spans="1:10" x14ac:dyDescent="0.25">
      <c r="A23" s="3">
        <f t="shared" si="1"/>
        <v>21</v>
      </c>
      <c r="B23" s="3" t="s">
        <v>52</v>
      </c>
      <c r="C23" s="3" t="s">
        <v>53</v>
      </c>
      <c r="D23" s="3" t="s">
        <v>12</v>
      </c>
      <c r="E23" s="8">
        <v>16075.120949999999</v>
      </c>
      <c r="F23" s="3">
        <v>1</v>
      </c>
      <c r="G23" s="9">
        <f>E23*F23</f>
        <v>16075.120949999999</v>
      </c>
      <c r="H23" s="10">
        <v>1</v>
      </c>
      <c r="I23" s="11">
        <f>+H23*F23</f>
        <v>1</v>
      </c>
      <c r="J23" s="12">
        <f t="shared" si="0"/>
        <v>16075.120949999999</v>
      </c>
    </row>
    <row r="24" spans="1:10" x14ac:dyDescent="0.25">
      <c r="A24" s="3">
        <f t="shared" si="1"/>
        <v>22</v>
      </c>
      <c r="B24" s="3" t="s">
        <v>54</v>
      </c>
      <c r="C24" s="3" t="s">
        <v>55</v>
      </c>
      <c r="D24" s="3" t="s">
        <v>12</v>
      </c>
      <c r="E24" s="8">
        <v>98070.747075000007</v>
      </c>
      <c r="F24" s="3">
        <v>1</v>
      </c>
      <c r="G24" s="8">
        <v>98070.747075000007</v>
      </c>
      <c r="H24" s="10">
        <v>106</v>
      </c>
      <c r="I24" s="11">
        <v>269</v>
      </c>
      <c r="J24" s="12">
        <f t="shared" si="0"/>
        <v>26381030.963175002</v>
      </c>
    </row>
    <row r="25" spans="1:10" x14ac:dyDescent="0.25">
      <c r="A25" s="3">
        <f t="shared" si="1"/>
        <v>23</v>
      </c>
      <c r="B25" s="3" t="s">
        <v>56</v>
      </c>
      <c r="C25" s="3" t="s">
        <v>57</v>
      </c>
      <c r="D25" s="3" t="s">
        <v>12</v>
      </c>
      <c r="E25" s="8">
        <v>29343.940762499999</v>
      </c>
      <c r="F25" s="3">
        <v>1</v>
      </c>
      <c r="G25" s="8">
        <v>29343.940762499999</v>
      </c>
      <c r="H25" s="10">
        <v>106</v>
      </c>
      <c r="I25" s="11">
        <v>274</v>
      </c>
      <c r="J25" s="12">
        <f t="shared" si="0"/>
        <v>8040239.768925</v>
      </c>
    </row>
    <row r="26" spans="1:10" x14ac:dyDescent="0.25">
      <c r="A26" s="3">
        <f t="shared" si="1"/>
        <v>24</v>
      </c>
      <c r="B26" s="3" t="s">
        <v>58</v>
      </c>
      <c r="C26" s="3" t="s">
        <v>59</v>
      </c>
      <c r="D26" s="3" t="s">
        <v>12</v>
      </c>
      <c r="E26" s="8">
        <v>41718.747787499997</v>
      </c>
      <c r="F26" s="3">
        <v>1</v>
      </c>
      <c r="G26" s="8">
        <v>41718.747787499997</v>
      </c>
      <c r="H26" s="10">
        <v>106</v>
      </c>
      <c r="I26" s="11">
        <v>269</v>
      </c>
      <c r="J26" s="12">
        <f t="shared" si="0"/>
        <v>11222343.154837498</v>
      </c>
    </row>
    <row r="27" spans="1:10" x14ac:dyDescent="0.25">
      <c r="A27" s="3">
        <f t="shared" si="1"/>
        <v>25</v>
      </c>
      <c r="B27" s="3" t="s">
        <v>60</v>
      </c>
      <c r="C27" s="3" t="s">
        <v>61</v>
      </c>
      <c r="D27" s="3" t="s">
        <v>12</v>
      </c>
      <c r="E27" s="8">
        <v>42840</v>
      </c>
      <c r="F27" s="3">
        <v>1</v>
      </c>
      <c r="G27" s="9">
        <f t="shared" ref="G27:G33" si="3">E27*F27</f>
        <v>42840</v>
      </c>
      <c r="H27" s="10">
        <v>53</v>
      </c>
      <c r="I27" s="11">
        <f>+H27*F27</f>
        <v>53</v>
      </c>
      <c r="J27" s="12">
        <f t="shared" si="0"/>
        <v>2270520</v>
      </c>
    </row>
    <row r="28" spans="1:10" x14ac:dyDescent="0.25">
      <c r="A28" s="3">
        <f t="shared" si="1"/>
        <v>26</v>
      </c>
      <c r="B28" s="3" t="s">
        <v>62</v>
      </c>
      <c r="C28" s="3" t="s">
        <v>63</v>
      </c>
      <c r="D28" s="3" t="s">
        <v>35</v>
      </c>
      <c r="E28" s="8">
        <v>3614.625</v>
      </c>
      <c r="F28" s="3">
        <v>4</v>
      </c>
      <c r="G28" s="9">
        <f t="shared" si="3"/>
        <v>14458.5</v>
      </c>
      <c r="H28" s="10">
        <v>54</v>
      </c>
      <c r="I28" s="11">
        <v>500</v>
      </c>
      <c r="J28" s="12">
        <f t="shared" si="0"/>
        <v>1807312.5</v>
      </c>
    </row>
    <row r="29" spans="1:10" x14ac:dyDescent="0.25">
      <c r="A29" s="3">
        <f t="shared" si="1"/>
        <v>27</v>
      </c>
      <c r="B29" s="3" t="s">
        <v>64</v>
      </c>
      <c r="C29" s="3" t="s">
        <v>65</v>
      </c>
      <c r="D29" s="3" t="s">
        <v>12</v>
      </c>
      <c r="E29" s="8">
        <v>1292625.0020250001</v>
      </c>
      <c r="F29" s="3">
        <v>1</v>
      </c>
      <c r="G29" s="9">
        <f t="shared" si="3"/>
        <v>1292625.0020250001</v>
      </c>
      <c r="H29" s="10">
        <v>1</v>
      </c>
      <c r="I29" s="11">
        <f>+H29*F29</f>
        <v>1</v>
      </c>
      <c r="J29" s="12">
        <f t="shared" si="0"/>
        <v>1292625.0020250001</v>
      </c>
    </row>
    <row r="30" spans="1:10" x14ac:dyDescent="0.25">
      <c r="A30" s="3">
        <f t="shared" si="1"/>
        <v>28</v>
      </c>
      <c r="B30" s="3" t="s">
        <v>66</v>
      </c>
      <c r="C30" s="3" t="s">
        <v>67</v>
      </c>
      <c r="D30" s="3" t="s">
        <v>12</v>
      </c>
      <c r="E30" s="8">
        <v>44178.75</v>
      </c>
      <c r="F30" s="3">
        <v>2</v>
      </c>
      <c r="G30" s="9">
        <f t="shared" si="3"/>
        <v>88357.5</v>
      </c>
      <c r="H30" s="10">
        <v>1</v>
      </c>
      <c r="I30" s="11">
        <f>+H30*F30</f>
        <v>2</v>
      </c>
      <c r="J30" s="12">
        <f t="shared" si="0"/>
        <v>88357.5</v>
      </c>
    </row>
    <row r="31" spans="1:10" x14ac:dyDescent="0.25">
      <c r="A31" s="3">
        <f t="shared" si="1"/>
        <v>29</v>
      </c>
      <c r="B31" s="3" t="s">
        <v>68</v>
      </c>
      <c r="C31" s="3"/>
      <c r="D31" s="3" t="s">
        <v>24</v>
      </c>
      <c r="E31" s="8">
        <v>785000</v>
      </c>
      <c r="F31" s="3">
        <v>0.04</v>
      </c>
      <c r="G31" s="9">
        <f t="shared" si="3"/>
        <v>31400</v>
      </c>
      <c r="H31" s="10">
        <v>942</v>
      </c>
      <c r="I31" s="11">
        <f>+H31*F31</f>
        <v>37.68</v>
      </c>
      <c r="J31" s="12">
        <f t="shared" si="0"/>
        <v>29578800</v>
      </c>
    </row>
    <row r="32" spans="1:10" x14ac:dyDescent="0.25">
      <c r="A32" s="3">
        <f t="shared" si="1"/>
        <v>30</v>
      </c>
      <c r="B32" s="3" t="s">
        <v>69</v>
      </c>
      <c r="C32" s="3" t="s">
        <v>70</v>
      </c>
      <c r="D32" s="3" t="s">
        <v>12</v>
      </c>
      <c r="E32" s="8">
        <v>10040.625</v>
      </c>
      <c r="F32" s="3">
        <v>1</v>
      </c>
      <c r="G32" s="9">
        <f t="shared" si="3"/>
        <v>10040.625</v>
      </c>
      <c r="H32" s="10">
        <v>5</v>
      </c>
      <c r="I32" s="11">
        <f>+H32*F32</f>
        <v>5</v>
      </c>
      <c r="J32" s="12">
        <f t="shared" si="0"/>
        <v>50203.125</v>
      </c>
    </row>
    <row r="33" spans="1:10" x14ac:dyDescent="0.25">
      <c r="A33" s="3">
        <f t="shared" si="1"/>
        <v>31</v>
      </c>
      <c r="B33" s="3" t="s">
        <v>69</v>
      </c>
      <c r="C33" s="3" t="s">
        <v>70</v>
      </c>
      <c r="D33" s="3" t="s">
        <v>12</v>
      </c>
      <c r="E33" s="8">
        <v>10040.625</v>
      </c>
      <c r="F33" s="3">
        <v>3</v>
      </c>
      <c r="G33" s="9">
        <f t="shared" si="3"/>
        <v>30121.875</v>
      </c>
      <c r="H33" s="10">
        <v>1</v>
      </c>
      <c r="I33" s="11">
        <f>+H33*F33</f>
        <v>3</v>
      </c>
      <c r="J33" s="12">
        <f t="shared" si="0"/>
        <v>30121.875</v>
      </c>
    </row>
    <row r="34" spans="1:10" x14ac:dyDescent="0.25">
      <c r="A34" s="3">
        <f t="shared" si="1"/>
        <v>32</v>
      </c>
      <c r="B34" s="3" t="s">
        <v>71</v>
      </c>
      <c r="C34" s="3" t="s">
        <v>72</v>
      </c>
      <c r="D34" s="3" t="s">
        <v>12</v>
      </c>
      <c r="E34" s="8">
        <v>17403.75</v>
      </c>
      <c r="F34" s="3">
        <v>3</v>
      </c>
      <c r="G34" s="8">
        <v>52211.25</v>
      </c>
      <c r="H34" s="10">
        <v>106</v>
      </c>
      <c r="I34" s="11">
        <v>1095</v>
      </c>
      <c r="J34" s="12">
        <f t="shared" si="0"/>
        <v>19057106.25</v>
      </c>
    </row>
    <row r="35" spans="1:10" x14ac:dyDescent="0.25">
      <c r="A35" s="3">
        <f t="shared" si="1"/>
        <v>33</v>
      </c>
      <c r="B35" s="3" t="s">
        <v>73</v>
      </c>
      <c r="C35" s="3" t="s">
        <v>74</v>
      </c>
      <c r="D35" s="3" t="s">
        <v>12</v>
      </c>
      <c r="E35" s="8">
        <v>19813.5</v>
      </c>
      <c r="F35" s="3">
        <v>6</v>
      </c>
      <c r="G35" s="9">
        <f>E35*F35</f>
        <v>118881</v>
      </c>
      <c r="H35" s="10">
        <v>1</v>
      </c>
      <c r="I35" s="11">
        <f>+H35*F35</f>
        <v>6</v>
      </c>
      <c r="J35" s="12">
        <f t="shared" si="0"/>
        <v>118881</v>
      </c>
    </row>
    <row r="36" spans="1:10" x14ac:dyDescent="0.25">
      <c r="A36" s="3">
        <f t="shared" si="1"/>
        <v>34</v>
      </c>
      <c r="B36" s="3" t="s">
        <v>75</v>
      </c>
      <c r="C36" s="3" t="s">
        <v>76</v>
      </c>
      <c r="D36" s="3" t="s">
        <v>35</v>
      </c>
      <c r="E36" s="8">
        <v>27121.495274999997</v>
      </c>
      <c r="F36" s="3">
        <v>10</v>
      </c>
      <c r="G36" s="9">
        <f>E36*F36</f>
        <v>271214.95275</v>
      </c>
      <c r="H36" s="10">
        <v>1</v>
      </c>
      <c r="I36" s="11">
        <f>+H36*F36</f>
        <v>10</v>
      </c>
      <c r="J36" s="12">
        <f t="shared" si="0"/>
        <v>271214.95275</v>
      </c>
    </row>
    <row r="37" spans="1:10" x14ac:dyDescent="0.25">
      <c r="A37" s="3">
        <f t="shared" si="1"/>
        <v>35</v>
      </c>
      <c r="B37" s="3" t="s">
        <v>77</v>
      </c>
      <c r="C37" s="3" t="s">
        <v>78</v>
      </c>
      <c r="D37" s="3" t="s">
        <v>12</v>
      </c>
      <c r="E37" s="8">
        <v>285750.00247499999</v>
      </c>
      <c r="F37" s="3">
        <v>3</v>
      </c>
      <c r="G37" s="9">
        <f>E37*F37</f>
        <v>857250.00742499996</v>
      </c>
      <c r="H37" s="10">
        <v>1</v>
      </c>
      <c r="I37" s="11">
        <f>+H37*F37</f>
        <v>3</v>
      </c>
      <c r="J37" s="12">
        <f t="shared" si="0"/>
        <v>857250.00742499996</v>
      </c>
    </row>
    <row r="38" spans="1:10" x14ac:dyDescent="0.25">
      <c r="A38" s="3">
        <f t="shared" si="1"/>
        <v>36</v>
      </c>
      <c r="B38" s="3" t="s">
        <v>79</v>
      </c>
      <c r="C38" s="3"/>
      <c r="D38" s="3" t="s">
        <v>80</v>
      </c>
      <c r="E38" s="8">
        <v>50500</v>
      </c>
      <c r="F38" s="3">
        <v>0.02</v>
      </c>
      <c r="G38" s="9">
        <f>E38*F38</f>
        <v>1010</v>
      </c>
      <c r="H38" s="10">
        <v>1806</v>
      </c>
      <c r="I38" s="11">
        <f>+H38*F38</f>
        <v>36.119999999999997</v>
      </c>
      <c r="J38" s="12">
        <f t="shared" si="0"/>
        <v>1824059.9999999998</v>
      </c>
    </row>
    <row r="39" spans="1:10" x14ac:dyDescent="0.25">
      <c r="A39" s="3">
        <f t="shared" si="1"/>
        <v>37</v>
      </c>
      <c r="B39" s="3" t="s">
        <v>81</v>
      </c>
      <c r="C39" s="3" t="s">
        <v>82</v>
      </c>
      <c r="D39" s="3" t="s">
        <v>12</v>
      </c>
      <c r="E39" s="8">
        <v>562.5025875</v>
      </c>
      <c r="F39" s="3">
        <v>3</v>
      </c>
      <c r="G39" s="8">
        <v>1687.5077624999999</v>
      </c>
      <c r="H39" s="10">
        <v>106</v>
      </c>
      <c r="I39" s="11">
        <v>517</v>
      </c>
      <c r="J39" s="12">
        <f t="shared" si="0"/>
        <v>290813.83773750003</v>
      </c>
    </row>
    <row r="40" spans="1:10" x14ac:dyDescent="0.25">
      <c r="A40" s="3">
        <f t="shared" si="1"/>
        <v>38</v>
      </c>
      <c r="B40" s="3" t="s">
        <v>83</v>
      </c>
      <c r="C40" s="3" t="s">
        <v>84</v>
      </c>
      <c r="D40" s="3" t="s">
        <v>12</v>
      </c>
      <c r="E40" s="8">
        <v>23695.875</v>
      </c>
      <c r="F40" s="3">
        <v>1</v>
      </c>
      <c r="G40" s="8">
        <v>23695.875</v>
      </c>
      <c r="H40" s="10">
        <v>106</v>
      </c>
      <c r="I40" s="11">
        <f t="shared" ref="I40:I46" si="4">+H40*F40</f>
        <v>106</v>
      </c>
      <c r="J40" s="12">
        <f t="shared" si="0"/>
        <v>2511762.75</v>
      </c>
    </row>
    <row r="41" spans="1:10" x14ac:dyDescent="0.25">
      <c r="A41" s="3">
        <f t="shared" si="1"/>
        <v>39</v>
      </c>
      <c r="B41" s="3" t="s">
        <v>85</v>
      </c>
      <c r="C41" s="3" t="s">
        <v>86</v>
      </c>
      <c r="D41" s="3" t="s">
        <v>12</v>
      </c>
      <c r="E41" s="8">
        <v>57965.625899999999</v>
      </c>
      <c r="F41" s="3">
        <v>4</v>
      </c>
      <c r="G41" s="9">
        <f t="shared" ref="G41:G47" si="5">E41*F41</f>
        <v>231862.5036</v>
      </c>
      <c r="H41" s="10">
        <v>53</v>
      </c>
      <c r="I41" s="11">
        <f t="shared" si="4"/>
        <v>212</v>
      </c>
      <c r="J41" s="12">
        <f t="shared" si="0"/>
        <v>12288712.6908</v>
      </c>
    </row>
    <row r="42" spans="1:10" x14ac:dyDescent="0.25">
      <c r="A42" s="3">
        <f t="shared" si="1"/>
        <v>40</v>
      </c>
      <c r="B42" s="3" t="s">
        <v>87</v>
      </c>
      <c r="C42" s="3" t="s">
        <v>88</v>
      </c>
      <c r="D42" s="3" t="s">
        <v>12</v>
      </c>
      <c r="E42" s="8">
        <v>583320.37758749991</v>
      </c>
      <c r="F42" s="3">
        <v>1</v>
      </c>
      <c r="G42" s="9">
        <f t="shared" si="5"/>
        <v>583320.37758749991</v>
      </c>
      <c r="H42" s="10">
        <v>1</v>
      </c>
      <c r="I42" s="11">
        <f t="shared" si="4"/>
        <v>1</v>
      </c>
      <c r="J42" s="12">
        <f t="shared" si="0"/>
        <v>583320.37758749991</v>
      </c>
    </row>
    <row r="43" spans="1:10" x14ac:dyDescent="0.25">
      <c r="A43" s="3">
        <f t="shared" si="1"/>
        <v>41</v>
      </c>
      <c r="B43" s="3" t="s">
        <v>89</v>
      </c>
      <c r="C43" s="3" t="s">
        <v>90</v>
      </c>
      <c r="D43" s="3" t="s">
        <v>12</v>
      </c>
      <c r="E43" s="8">
        <v>11379.375</v>
      </c>
      <c r="F43" s="3">
        <v>1</v>
      </c>
      <c r="G43" s="9">
        <f t="shared" si="5"/>
        <v>11379.375</v>
      </c>
      <c r="H43" s="10">
        <v>54</v>
      </c>
      <c r="I43" s="11">
        <f t="shared" si="4"/>
        <v>54</v>
      </c>
      <c r="J43" s="12">
        <f t="shared" si="0"/>
        <v>614486.25</v>
      </c>
    </row>
    <row r="44" spans="1:10" x14ac:dyDescent="0.25">
      <c r="A44" s="3">
        <f t="shared" si="1"/>
        <v>42</v>
      </c>
      <c r="B44" s="3" t="s">
        <v>91</v>
      </c>
      <c r="C44" s="3" t="s">
        <v>92</v>
      </c>
      <c r="D44" s="3" t="s">
        <v>12</v>
      </c>
      <c r="E44" s="8">
        <v>16065</v>
      </c>
      <c r="F44" s="3">
        <v>4</v>
      </c>
      <c r="G44" s="9">
        <f t="shared" si="5"/>
        <v>64260</v>
      </c>
      <c r="H44" s="10">
        <v>10</v>
      </c>
      <c r="I44" s="11">
        <f t="shared" si="4"/>
        <v>40</v>
      </c>
      <c r="J44" s="12">
        <f t="shared" si="0"/>
        <v>642600</v>
      </c>
    </row>
    <row r="45" spans="1:10" x14ac:dyDescent="0.25">
      <c r="A45" s="3">
        <f t="shared" si="1"/>
        <v>43</v>
      </c>
      <c r="B45" s="3" t="s">
        <v>93</v>
      </c>
      <c r="C45" s="3" t="s">
        <v>94</v>
      </c>
      <c r="D45" s="3" t="s">
        <v>12</v>
      </c>
      <c r="E45" s="8">
        <v>25935.0013125</v>
      </c>
      <c r="F45" s="3">
        <v>1</v>
      </c>
      <c r="G45" s="9">
        <f t="shared" si="5"/>
        <v>25935.0013125</v>
      </c>
      <c r="H45" s="10">
        <v>46</v>
      </c>
      <c r="I45" s="11">
        <f t="shared" si="4"/>
        <v>46</v>
      </c>
      <c r="J45" s="12">
        <f t="shared" si="0"/>
        <v>1193010.0603750001</v>
      </c>
    </row>
    <row r="46" spans="1:10" x14ac:dyDescent="0.25">
      <c r="A46" s="3">
        <f t="shared" si="1"/>
        <v>44</v>
      </c>
      <c r="B46" s="3" t="s">
        <v>95</v>
      </c>
      <c r="C46" s="3" t="s">
        <v>96</v>
      </c>
      <c r="D46" s="3" t="s">
        <v>12</v>
      </c>
      <c r="E46" s="8">
        <v>3824.9961749999993</v>
      </c>
      <c r="F46" s="3">
        <v>2</v>
      </c>
      <c r="G46" s="9">
        <f t="shared" si="5"/>
        <v>7649.9923499999986</v>
      </c>
      <c r="H46" s="10">
        <v>10</v>
      </c>
      <c r="I46" s="11">
        <f t="shared" si="4"/>
        <v>20</v>
      </c>
      <c r="J46" s="12">
        <f t="shared" si="0"/>
        <v>76499.92349999999</v>
      </c>
    </row>
    <row r="47" spans="1:10" x14ac:dyDescent="0.25">
      <c r="A47" s="3">
        <f t="shared" si="1"/>
        <v>45</v>
      </c>
      <c r="B47" s="3" t="s">
        <v>97</v>
      </c>
      <c r="C47" s="3" t="s">
        <v>98</v>
      </c>
      <c r="D47" s="3" t="s">
        <v>12</v>
      </c>
      <c r="E47" s="8">
        <v>998.36835000000008</v>
      </c>
      <c r="F47" s="3">
        <v>2</v>
      </c>
      <c r="G47" s="9">
        <f t="shared" si="5"/>
        <v>1996.7367000000002</v>
      </c>
      <c r="H47" s="10">
        <v>54</v>
      </c>
      <c r="I47" s="11">
        <v>255</v>
      </c>
      <c r="J47" s="12">
        <f t="shared" si="0"/>
        <v>254583.92925000002</v>
      </c>
    </row>
    <row r="48" spans="1:10" x14ac:dyDescent="0.25">
      <c r="A48" s="3">
        <f t="shared" si="1"/>
        <v>46</v>
      </c>
      <c r="B48" s="3" t="s">
        <v>99</v>
      </c>
      <c r="C48" s="3" t="s">
        <v>100</v>
      </c>
      <c r="D48" s="3" t="s">
        <v>12</v>
      </c>
      <c r="E48" s="8">
        <v>508725</v>
      </c>
      <c r="F48" s="3">
        <v>1</v>
      </c>
      <c r="G48" s="8">
        <v>508725</v>
      </c>
      <c r="H48" s="10">
        <v>106</v>
      </c>
      <c r="I48" s="11">
        <f>+H48*F48</f>
        <v>106</v>
      </c>
      <c r="J48" s="12">
        <f t="shared" si="0"/>
        <v>53924850</v>
      </c>
    </row>
    <row r="49" spans="1:10" x14ac:dyDescent="0.25">
      <c r="A49" s="3">
        <f t="shared" si="1"/>
        <v>47</v>
      </c>
      <c r="B49" s="3" t="s">
        <v>101</v>
      </c>
      <c r="C49" s="3" t="s">
        <v>102</v>
      </c>
      <c r="D49" s="3" t="s">
        <v>12</v>
      </c>
      <c r="E49" s="8">
        <v>3036374.99746875</v>
      </c>
      <c r="F49" s="3">
        <v>1</v>
      </c>
      <c r="G49" s="9">
        <f>E49*F49</f>
        <v>3036374.99746875</v>
      </c>
      <c r="H49" s="10">
        <v>1</v>
      </c>
      <c r="I49" s="11">
        <f>+H49*F49</f>
        <v>1</v>
      </c>
      <c r="J49" s="12">
        <f t="shared" si="0"/>
        <v>3036374.99746875</v>
      </c>
    </row>
    <row r="50" spans="1:10" x14ac:dyDescent="0.25">
      <c r="A50" s="3">
        <f t="shared" si="1"/>
        <v>48</v>
      </c>
      <c r="B50" s="3" t="s">
        <v>103</v>
      </c>
      <c r="C50" s="3" t="s">
        <v>104</v>
      </c>
      <c r="D50" s="3" t="s">
        <v>12</v>
      </c>
      <c r="E50" s="8">
        <v>195075.0057375</v>
      </c>
      <c r="F50" s="3">
        <v>3</v>
      </c>
      <c r="G50" s="9">
        <f>E50*F50</f>
        <v>585225.01721249998</v>
      </c>
      <c r="H50" s="10">
        <v>1</v>
      </c>
      <c r="I50" s="11">
        <f>+H50*F50</f>
        <v>3</v>
      </c>
      <c r="J50" s="12">
        <f t="shared" si="0"/>
        <v>585225.01721249998</v>
      </c>
    </row>
    <row r="51" spans="1:10" x14ac:dyDescent="0.25">
      <c r="A51" s="3">
        <f t="shared" si="1"/>
        <v>49</v>
      </c>
      <c r="B51" s="3" t="s">
        <v>105</v>
      </c>
      <c r="C51" s="3" t="s">
        <v>106</v>
      </c>
      <c r="D51" s="3" t="s">
        <v>12</v>
      </c>
      <c r="E51" s="8">
        <v>15974.995837500001</v>
      </c>
      <c r="F51" s="3">
        <v>1</v>
      </c>
      <c r="G51" s="9">
        <f>E51*F51</f>
        <v>15974.995837500001</v>
      </c>
      <c r="H51" s="10">
        <v>54</v>
      </c>
      <c r="I51" s="11">
        <v>100</v>
      </c>
      <c r="J51" s="12">
        <f t="shared" si="0"/>
        <v>1597499.58375</v>
      </c>
    </row>
    <row r="52" spans="1:10" x14ac:dyDescent="0.25">
      <c r="A52" s="3">
        <f t="shared" si="1"/>
        <v>50</v>
      </c>
      <c r="B52" s="3" t="s">
        <v>107</v>
      </c>
      <c r="C52" s="3" t="s">
        <v>108</v>
      </c>
      <c r="D52" s="3" t="s">
        <v>12</v>
      </c>
      <c r="E52" s="8">
        <v>15750.005512499998</v>
      </c>
      <c r="F52" s="3">
        <v>1</v>
      </c>
      <c r="G52" s="9">
        <f>E52*F52</f>
        <v>15750.005512499998</v>
      </c>
      <c r="H52" s="10">
        <v>54</v>
      </c>
      <c r="I52" s="11">
        <v>100</v>
      </c>
      <c r="J52" s="12">
        <f t="shared" si="0"/>
        <v>1575000.5512499998</v>
      </c>
    </row>
    <row r="53" spans="1:10" x14ac:dyDescent="0.25">
      <c r="A53" s="3">
        <f t="shared" si="1"/>
        <v>51</v>
      </c>
      <c r="B53" s="3" t="s">
        <v>109</v>
      </c>
      <c r="C53" s="3" t="s">
        <v>110</v>
      </c>
      <c r="D53" s="3" t="s">
        <v>12</v>
      </c>
      <c r="E53" s="8">
        <v>13196.25286875</v>
      </c>
      <c r="F53" s="3">
        <v>1</v>
      </c>
      <c r="G53" s="9">
        <f>E53*F53</f>
        <v>13196.25286875</v>
      </c>
      <c r="H53" s="10">
        <v>54</v>
      </c>
      <c r="I53" s="11">
        <v>100</v>
      </c>
      <c r="J53" s="12">
        <f t="shared" si="0"/>
        <v>1319625.286875</v>
      </c>
    </row>
    <row r="54" spans="1:10" x14ac:dyDescent="0.25">
      <c r="A54" s="3">
        <f t="shared" si="1"/>
        <v>52</v>
      </c>
      <c r="B54" s="3" t="s">
        <v>111</v>
      </c>
      <c r="C54" s="3"/>
      <c r="D54" s="3" t="s">
        <v>12</v>
      </c>
      <c r="E54" s="8">
        <v>200000</v>
      </c>
      <c r="F54" s="3">
        <v>0.03</v>
      </c>
      <c r="G54" s="9">
        <f>+E54*F54</f>
        <v>6000</v>
      </c>
      <c r="H54" s="10">
        <v>1806</v>
      </c>
      <c r="I54" s="11">
        <f t="shared" ref="I54:I61" si="6">+H54*F54</f>
        <v>54.18</v>
      </c>
      <c r="J54" s="12">
        <f t="shared" si="0"/>
        <v>10836000</v>
      </c>
    </row>
    <row r="55" spans="1:10" x14ac:dyDescent="0.25">
      <c r="A55" s="3">
        <f t="shared" si="1"/>
        <v>53</v>
      </c>
      <c r="B55" s="3" t="s">
        <v>112</v>
      </c>
      <c r="C55" s="3" t="s">
        <v>113</v>
      </c>
      <c r="D55" s="3" t="s">
        <v>12</v>
      </c>
      <c r="E55" s="8">
        <v>1971337.48875</v>
      </c>
      <c r="F55" s="3">
        <v>1</v>
      </c>
      <c r="G55" s="13">
        <f t="shared" ref="G55:G65" si="7">E55*F55</f>
        <v>1971337.48875</v>
      </c>
      <c r="H55" s="10">
        <v>53</v>
      </c>
      <c r="I55" s="11">
        <f t="shared" si="6"/>
        <v>53</v>
      </c>
      <c r="J55" s="12">
        <f t="shared" si="0"/>
        <v>104480886.90375</v>
      </c>
    </row>
    <row r="56" spans="1:10" x14ac:dyDescent="0.25">
      <c r="A56" s="3">
        <f t="shared" si="1"/>
        <v>54</v>
      </c>
      <c r="B56" s="3" t="s">
        <v>114</v>
      </c>
      <c r="C56" s="3" t="s">
        <v>115</v>
      </c>
      <c r="D56" s="3" t="s">
        <v>12</v>
      </c>
      <c r="E56" s="8">
        <v>10124.999718749999</v>
      </c>
      <c r="F56" s="3">
        <v>3</v>
      </c>
      <c r="G56" s="9">
        <f t="shared" si="7"/>
        <v>30374.99915625</v>
      </c>
      <c r="H56" s="10">
        <v>1</v>
      </c>
      <c r="I56" s="11">
        <f t="shared" si="6"/>
        <v>3</v>
      </c>
      <c r="J56" s="12">
        <f t="shared" si="0"/>
        <v>30374.99915625</v>
      </c>
    </row>
    <row r="57" spans="1:10" x14ac:dyDescent="0.25">
      <c r="A57" s="3">
        <f t="shared" si="1"/>
        <v>55</v>
      </c>
      <c r="B57" s="3" t="s">
        <v>116</v>
      </c>
      <c r="C57" s="3" t="s">
        <v>117</v>
      </c>
      <c r="D57" s="3" t="s">
        <v>12</v>
      </c>
      <c r="E57" s="8">
        <v>283275.00180000003</v>
      </c>
      <c r="F57" s="3">
        <v>3</v>
      </c>
      <c r="G57" s="9">
        <f t="shared" si="7"/>
        <v>849825.00540000014</v>
      </c>
      <c r="H57" s="10">
        <v>1</v>
      </c>
      <c r="I57" s="11">
        <f t="shared" si="6"/>
        <v>3</v>
      </c>
      <c r="J57" s="12">
        <f t="shared" si="0"/>
        <v>849825.00540000014</v>
      </c>
    </row>
    <row r="58" spans="1:10" x14ac:dyDescent="0.25">
      <c r="A58" s="3">
        <f t="shared" si="1"/>
        <v>56</v>
      </c>
      <c r="B58" s="3" t="s">
        <v>118</v>
      </c>
      <c r="C58" s="3" t="s">
        <v>119</v>
      </c>
      <c r="D58" s="3" t="s">
        <v>12</v>
      </c>
      <c r="E58" s="8">
        <v>178650.00247499999</v>
      </c>
      <c r="F58" s="3">
        <v>1</v>
      </c>
      <c r="G58" s="9">
        <f t="shared" si="7"/>
        <v>178650.00247499999</v>
      </c>
      <c r="H58" s="10">
        <v>1</v>
      </c>
      <c r="I58" s="11">
        <f t="shared" si="6"/>
        <v>1</v>
      </c>
      <c r="J58" s="12">
        <f t="shared" si="0"/>
        <v>178650.00247499999</v>
      </c>
    </row>
    <row r="59" spans="1:10" x14ac:dyDescent="0.25">
      <c r="A59" s="3">
        <f t="shared" si="1"/>
        <v>57</v>
      </c>
      <c r="B59" s="3" t="s">
        <v>120</v>
      </c>
      <c r="C59" s="3" t="s">
        <v>121</v>
      </c>
      <c r="D59" s="3" t="s">
        <v>12</v>
      </c>
      <c r="E59" s="8">
        <v>4819.5</v>
      </c>
      <c r="F59" s="3">
        <v>20</v>
      </c>
      <c r="G59" s="9">
        <f t="shared" si="7"/>
        <v>96390</v>
      </c>
      <c r="H59" s="10">
        <v>1</v>
      </c>
      <c r="I59" s="11">
        <f t="shared" si="6"/>
        <v>20</v>
      </c>
      <c r="J59" s="12">
        <f t="shared" si="0"/>
        <v>96390</v>
      </c>
    </row>
    <row r="60" spans="1:10" x14ac:dyDescent="0.25">
      <c r="A60" s="3">
        <f t="shared" si="1"/>
        <v>58</v>
      </c>
      <c r="B60" s="3" t="s">
        <v>122</v>
      </c>
      <c r="C60" s="3" t="s">
        <v>123</v>
      </c>
      <c r="D60" s="3" t="s">
        <v>12</v>
      </c>
      <c r="E60" s="8">
        <v>252465.00037499997</v>
      </c>
      <c r="F60" s="3">
        <v>3</v>
      </c>
      <c r="G60" s="9">
        <f t="shared" si="7"/>
        <v>757395.00112499995</v>
      </c>
      <c r="H60" s="10">
        <v>1</v>
      </c>
      <c r="I60" s="11">
        <f t="shared" si="6"/>
        <v>3</v>
      </c>
      <c r="J60" s="12">
        <f t="shared" si="0"/>
        <v>757395.00112499995</v>
      </c>
    </row>
    <row r="61" spans="1:10" x14ac:dyDescent="0.25">
      <c r="A61" s="3">
        <f t="shared" si="1"/>
        <v>59</v>
      </c>
      <c r="B61" s="3" t="s">
        <v>124</v>
      </c>
      <c r="C61" s="3" t="s">
        <v>125</v>
      </c>
      <c r="D61" s="3" t="s">
        <v>12</v>
      </c>
      <c r="E61" s="8">
        <v>116325.00494999999</v>
      </c>
      <c r="F61" s="3">
        <v>2</v>
      </c>
      <c r="G61" s="9">
        <f t="shared" si="7"/>
        <v>232650.00989999998</v>
      </c>
      <c r="H61" s="10">
        <v>1</v>
      </c>
      <c r="I61" s="11">
        <f t="shared" si="6"/>
        <v>2</v>
      </c>
      <c r="J61" s="12">
        <f t="shared" si="0"/>
        <v>232650.00989999998</v>
      </c>
    </row>
    <row r="62" spans="1:10" x14ac:dyDescent="0.25">
      <c r="A62" s="3">
        <f t="shared" si="1"/>
        <v>60</v>
      </c>
      <c r="B62" s="3" t="s">
        <v>126</v>
      </c>
      <c r="C62" s="3" t="s">
        <v>127</v>
      </c>
      <c r="D62" s="3" t="s">
        <v>12</v>
      </c>
      <c r="E62" s="8">
        <v>40029.3747</v>
      </c>
      <c r="F62" s="3">
        <v>1</v>
      </c>
      <c r="G62" s="9">
        <f t="shared" si="7"/>
        <v>40029.3747</v>
      </c>
      <c r="H62" s="10">
        <v>5</v>
      </c>
      <c r="I62" s="11">
        <v>8</v>
      </c>
      <c r="J62" s="12">
        <f t="shared" si="0"/>
        <v>320234.9976</v>
      </c>
    </row>
    <row r="63" spans="1:10" x14ac:dyDescent="0.25">
      <c r="A63" s="3">
        <f t="shared" si="1"/>
        <v>61</v>
      </c>
      <c r="B63" s="3" t="s">
        <v>128</v>
      </c>
      <c r="C63" s="3" t="s">
        <v>129</v>
      </c>
      <c r="D63" s="3" t="s">
        <v>12</v>
      </c>
      <c r="E63" s="8">
        <v>42840</v>
      </c>
      <c r="F63" s="3">
        <v>1</v>
      </c>
      <c r="G63" s="9">
        <f t="shared" si="7"/>
        <v>42840</v>
      </c>
      <c r="H63" s="10">
        <v>10</v>
      </c>
      <c r="I63" s="11">
        <f>+H63*F63</f>
        <v>10</v>
      </c>
      <c r="J63" s="12">
        <f t="shared" si="0"/>
        <v>428400</v>
      </c>
    </row>
    <row r="64" spans="1:10" x14ac:dyDescent="0.25">
      <c r="A64" s="3">
        <f t="shared" si="1"/>
        <v>62</v>
      </c>
      <c r="B64" s="3" t="s">
        <v>130</v>
      </c>
      <c r="C64" s="3" t="s">
        <v>131</v>
      </c>
      <c r="D64" s="3" t="s">
        <v>12</v>
      </c>
      <c r="E64" s="8">
        <v>95781.377475000001</v>
      </c>
      <c r="F64" s="3">
        <v>1</v>
      </c>
      <c r="G64" s="9">
        <f t="shared" si="7"/>
        <v>95781.377475000001</v>
      </c>
      <c r="H64" s="10">
        <v>5</v>
      </c>
      <c r="I64" s="11">
        <v>6</v>
      </c>
      <c r="J64" s="12">
        <f t="shared" si="0"/>
        <v>574688.26485000004</v>
      </c>
    </row>
    <row r="65" spans="1:10" x14ac:dyDescent="0.25">
      <c r="A65" s="3">
        <f t="shared" si="1"/>
        <v>63</v>
      </c>
      <c r="B65" s="3" t="s">
        <v>132</v>
      </c>
      <c r="C65" s="3" t="s">
        <v>133</v>
      </c>
      <c r="D65" s="3" t="s">
        <v>12</v>
      </c>
      <c r="E65" s="8">
        <v>26325.005962499996</v>
      </c>
      <c r="F65" s="3">
        <v>1</v>
      </c>
      <c r="G65" s="9">
        <f t="shared" si="7"/>
        <v>26325.005962499996</v>
      </c>
      <c r="H65" s="10">
        <v>10</v>
      </c>
      <c r="I65" s="11">
        <f>+H65*F65</f>
        <v>10</v>
      </c>
      <c r="J65" s="12">
        <f t="shared" si="0"/>
        <v>263250.05962499994</v>
      </c>
    </row>
    <row r="66" spans="1:10" x14ac:dyDescent="0.25">
      <c r="E66" s="14"/>
      <c r="G66" s="14">
        <f>SUM(G3:G65)</f>
        <v>16193670.72200625</v>
      </c>
      <c r="H66" s="15"/>
      <c r="I66" s="16"/>
      <c r="J66" s="17">
        <f>SUM(J3:J65)</f>
        <v>436578708.99131262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margarita ochoa ospitia</dc:creator>
  <cp:lastModifiedBy>juliana margarita ochoa ospitia</cp:lastModifiedBy>
  <dcterms:created xsi:type="dcterms:W3CDTF">2026-04-21T16:14:19Z</dcterms:created>
  <dcterms:modified xsi:type="dcterms:W3CDTF">2026-04-21T16:15:57Z</dcterms:modified>
</cp:coreProperties>
</file>