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 PARTNER CONSULTING\Vigencia 2025\UPN 2026 - SIMES III\Convocatoria publica Mesas y Encuentros\V2 140426\"/>
    </mc:Choice>
  </mc:AlternateContent>
  <xr:revisionPtr revIDLastSave="0" documentId="13_ncr:1_{75BB6E4D-3907-4700-82C9-B90CB4B5BF5E}" xr6:coauthVersionLast="47" xr6:coauthVersionMax="47" xr10:uidLastSave="{00000000-0000-0000-0000-000000000000}"/>
  <bookViews>
    <workbookView xWindow="-108" yWindow="-108" windowWidth="23256" windowHeight="12456" xr2:uid="{5ABD57FD-EF1C-482B-B73B-A942576C863B}"/>
  </bookViews>
  <sheets>
    <sheet name="Matriz de Riesgos Contratacion" sheetId="1" r:id="rId1"/>
  </sheets>
  <definedNames>
    <definedName name="_xlnm._FilterDatabase" localSheetId="0" hidden="1">'Matriz de Riesgos Contratacion'!$A$17:$AC$21</definedName>
    <definedName name="_xlnm.Print_Area" localSheetId="0">'Matriz de Riesgos Contratacion'!$A$1:$AC$35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1" i="1" l="1"/>
  <c r="W31" i="1" s="1"/>
  <c r="U31" i="1"/>
  <c r="S31" i="1"/>
  <c r="N31" i="1"/>
  <c r="O31" i="1" s="1"/>
  <c r="M31" i="1"/>
  <c r="K31" i="1"/>
  <c r="V30" i="1"/>
  <c r="W30" i="1" s="1"/>
  <c r="U30" i="1"/>
  <c r="S30" i="1"/>
  <c r="N30" i="1"/>
  <c r="O30" i="1" s="1"/>
  <c r="M30" i="1"/>
  <c r="K30" i="1"/>
  <c r="V24" i="1"/>
  <c r="W24" i="1" s="1"/>
  <c r="U24" i="1"/>
  <c r="S24" i="1"/>
  <c r="N24" i="1"/>
  <c r="O24" i="1" s="1"/>
  <c r="M24" i="1"/>
  <c r="K24" i="1"/>
  <c r="U29" i="1"/>
  <c r="V29" i="1"/>
  <c r="W29" i="1" s="1"/>
  <c r="S29" i="1"/>
  <c r="M29" i="1"/>
  <c r="N29" i="1"/>
  <c r="O29" i="1" s="1"/>
  <c r="K29" i="1"/>
  <c r="U28" i="1"/>
  <c r="V28" i="1"/>
  <c r="W28" i="1" s="1"/>
  <c r="S28" i="1"/>
  <c r="M28" i="1"/>
  <c r="N28" i="1"/>
  <c r="O28" i="1" s="1"/>
  <c r="K28" i="1"/>
  <c r="U27" i="1"/>
  <c r="V27" i="1"/>
  <c r="W27" i="1" s="1"/>
  <c r="S27" i="1"/>
  <c r="M27" i="1"/>
  <c r="N27" i="1"/>
  <c r="O27" i="1" s="1"/>
  <c r="K27" i="1"/>
  <c r="U26" i="1"/>
  <c r="V26" i="1"/>
  <c r="W26" i="1" s="1"/>
  <c r="S26" i="1"/>
  <c r="M26" i="1"/>
  <c r="N26" i="1"/>
  <c r="O26" i="1" s="1"/>
  <c r="K26" i="1"/>
  <c r="V22" i="1"/>
  <c r="W22" i="1" s="1"/>
  <c r="U22" i="1"/>
  <c r="S22" i="1"/>
  <c r="N22" i="1"/>
  <c r="O22" i="1" s="1"/>
  <c r="M22" i="1"/>
  <c r="K22" i="1"/>
  <c r="V25" i="1" l="1"/>
  <c r="W25" i="1" s="1"/>
  <c r="U25" i="1"/>
  <c r="S25" i="1"/>
  <c r="N25" i="1"/>
  <c r="O25" i="1" s="1"/>
  <c r="M25" i="1"/>
  <c r="K25" i="1"/>
  <c r="V23" i="1" l="1"/>
  <c r="V32" i="1"/>
  <c r="V20" i="1"/>
  <c r="V21" i="1"/>
  <c r="N23" i="1"/>
  <c r="N32" i="1"/>
  <c r="N21" i="1"/>
  <c r="N20" i="1"/>
  <c r="W23" i="1" l="1"/>
  <c r="U23" i="1"/>
  <c r="S23" i="1"/>
  <c r="O23" i="1"/>
  <c r="M23" i="1"/>
  <c r="K23" i="1"/>
  <c r="W32" i="1" l="1"/>
  <c r="U32" i="1"/>
  <c r="S32" i="1"/>
  <c r="O32" i="1"/>
  <c r="M32" i="1"/>
  <c r="K32" i="1"/>
  <c r="W21" i="1"/>
  <c r="U21" i="1"/>
  <c r="S21" i="1"/>
  <c r="O21" i="1"/>
  <c r="M21" i="1"/>
  <c r="K21" i="1"/>
  <c r="W20" i="1"/>
  <c r="U20" i="1"/>
  <c r="S20" i="1"/>
  <c r="O20" i="1"/>
  <c r="M20" i="1"/>
  <c r="K20" i="1"/>
</calcChain>
</file>

<file path=xl/sharedStrings.xml><?xml version="1.0" encoding="utf-8"?>
<sst xmlns="http://schemas.openxmlformats.org/spreadsheetml/2006/main" count="217" uniqueCount="121">
  <si>
    <t xml:space="preserve">TIPOLOGIA CONTRACTUAL: </t>
  </si>
  <si>
    <t xml:space="preserve">OBJETO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</si>
  <si>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</si>
  <si>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</si>
  <si>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</si>
  <si>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</si>
  <si>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</si>
  <si>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</si>
  <si>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</si>
  <si>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</si>
  <si>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</si>
  <si>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</si>
  <si>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</si>
  <si>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</si>
  <si>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</si>
  <si>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</si>
  <si>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</si>
  <si>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</si>
  <si>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</si>
  <si>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</si>
  <si>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</si>
  <si>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</si>
  <si>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</si>
  <si>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</si>
  <si>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</si>
  <si>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</si>
  <si>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</si>
  <si>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</si>
  <si>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</si>
  <si>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</si>
  <si>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Interno </t>
  </si>
  <si>
    <t>Univesidad 100%</t>
  </si>
  <si>
    <t xml:space="preserve">Selección </t>
  </si>
  <si>
    <t xml:space="preserve">Declaratoria del desierta del proceso de selección </t>
  </si>
  <si>
    <t xml:space="preserve">Universidad 100% </t>
  </si>
  <si>
    <t>SI</t>
  </si>
  <si>
    <t>En la estructuración del proceso</t>
  </si>
  <si>
    <t>Con la aceptación de la oferta</t>
  </si>
  <si>
    <t xml:space="preserve">Analizando adecuadamente el mercado, de modo que se identifique claramente los posibles oferentes </t>
  </si>
  <si>
    <t xml:space="preserve">Durante la estructuración del proceso </t>
  </si>
  <si>
    <t>Ejecución</t>
  </si>
  <si>
    <t>Contratista 100%</t>
  </si>
  <si>
    <t>General</t>
  </si>
  <si>
    <t>Externo</t>
  </si>
  <si>
    <t>Operacional</t>
  </si>
  <si>
    <t>Desde el inicio del contrato</t>
  </si>
  <si>
    <t>PERMANENTE</t>
  </si>
  <si>
    <t xml:space="preserve">Especifico  </t>
  </si>
  <si>
    <t>Interno</t>
  </si>
  <si>
    <t>Financieros</t>
  </si>
  <si>
    <t xml:space="preserve">Demoras en la liquidación del contrato de por causas atribuibles al contratista </t>
  </si>
  <si>
    <t xml:space="preserve">Demoras en la liquidación del contrato de Obrapro causas atribuibles al contratista </t>
  </si>
  <si>
    <t>Atraso en la liquidación del contrato</t>
  </si>
  <si>
    <t xml:space="preserve">Hasta el cierre del expediente con el vencimiento de las garantías </t>
  </si>
  <si>
    <t>Hasta la finalización del contrato</t>
  </si>
  <si>
    <t xml:space="preserve">ANEXO DEL ESTUDIO PREVIO </t>
  </si>
  <si>
    <t xml:space="preserve">Informes de supervisión </t>
  </si>
  <si>
    <t>Situaciones de cualquier índole, a nivel global que afecta la oferta y la demanda</t>
  </si>
  <si>
    <t>Contratista 50%
Universidad 50%</t>
  </si>
  <si>
    <t>Retrasos en el cumplimiento de las obligaciones del Contrato , afectando el normal desarrollo del mismo y afectacio del  equilibrio económico del contrato</t>
  </si>
  <si>
    <t>Informes correspondientes con la justicación y los soportes que permitan identificar el impacto financiero y los posibles sobrecostos que se presenten</t>
  </si>
  <si>
    <t xml:space="preserve">Evitar el Riesgo / Desarrollar un adecuado análisis de la oferta del sector </t>
  </si>
  <si>
    <t xml:space="preserve">Reducir el Riesgo/Permanente seguimiento con las entidades reguladoras y revisión de los posibles sobrecostos </t>
  </si>
  <si>
    <t>Evitar el Riesgo / Requerir al contratista por el incumplimiento y realizar un seguimiento</t>
  </si>
  <si>
    <t>ANEXO 3 : MATRIZ DE IDENTIFICACIÓN, EVALUACIÓN Y TRATAMIENTO DE RIESGOS EN PROCESOS CONTRACTUALES</t>
  </si>
  <si>
    <t>Variacion de la tasa de cambio</t>
  </si>
  <si>
    <t>Incremento en los valores de productos y servicios incluidos dentro del objeto del contrato. Aumento en el precio final del tiquete aéreo.</t>
  </si>
  <si>
    <t>Seguimiento TRD</t>
  </si>
  <si>
    <t>Reducir el Riesgo / Ajustes con base en la TRM vigente a la ocurrencia del
riesgo</t>
  </si>
  <si>
    <t xml:space="preserve">Economico </t>
  </si>
  <si>
    <t>Riesgo de Colusión. Que dos o más oferentes, realicen acuerdos
de manera fraudulenta, con el fin de lograr que el proceso sea
adjudicado a un proponente en particular.</t>
  </si>
  <si>
    <t>Que el proceso de selección se vea afectado en
cuanto a objetividad y transparencia.</t>
  </si>
  <si>
    <t>En la planeación del proceso
de contratación.</t>
  </si>
  <si>
    <t>Con la selección del proveedor, en la
verificación y comparación de
documentos presentados en el
proceso.</t>
  </si>
  <si>
    <t>Analizando observaciones al proceso de
contratación, el número de interesados y el
contenido de las ofertas presentadas.</t>
  </si>
  <si>
    <t>En la elaboración del estudio de
mercado y durante el perido de
evaluación de ofertas.</t>
  </si>
  <si>
    <t>Falta de capacidad financiera para la ejecución del contrato</t>
  </si>
  <si>
    <t>Con la selección del proveedor a
través de la verificación de indicadores
financieros establecidos.</t>
  </si>
  <si>
    <t>Analizando observaciones presentadas al
proceso de contratación frente a los
indicadores financieros.</t>
  </si>
  <si>
    <t>Durante el periodo de evaluación de
ofertas.</t>
  </si>
  <si>
    <t>. No hay optimización del recurso público.</t>
  </si>
  <si>
    <t>No existen oferentes habilitados para la Convocatoria Pública</t>
  </si>
  <si>
    <t>No realización del objeto contractual o dificultades para realizarlo. No pago a sus proveedores, creando problemas en los suministros de servicios y productos para el contrato.</t>
  </si>
  <si>
    <t>Solidez en el estudio de mercado y redacción de los documentos del proceso teniendo en cuenta las condiciones del mercado. Verificación del cumplimiento de las condiciones de mercado.</t>
  </si>
  <si>
    <t xml:space="preserve">Incremento del precio de los servicios prestados </t>
  </si>
  <si>
    <t>Aumento del precio final de los servicios prestados  que puede afectar el equilibrio económico del contrato</t>
  </si>
  <si>
    <t xml:space="preserve">Huelgas que afecten la prestación del servicio </t>
  </si>
  <si>
    <t>Dificutald en la prestación de los servicios</t>
  </si>
  <si>
    <t>El valor del servicio suministrado no es el más económico en el rango
tarifario solicitado</t>
  </si>
  <si>
    <t xml:space="preserve">El supervisor designado por la Universidad  debe verificar los costos de la prestación de servicios de manera previa, en caso de exceder el tope autorizado se debe autorizar y el contratista debe sustentar técnica y financieramente. </t>
  </si>
  <si>
    <t xml:space="preserve">Precios de desplazamiento  facturado es superior al ejecutaado </t>
  </si>
  <si>
    <t xml:space="preserve">Se deben presentari informes y soportes adecuados que permitan la verificación de la ejecución de los servicios par parte el  supervisor. </t>
  </si>
  <si>
    <t>Buscar espacios alternos para el desarrollo de las actividades y alternativa en las  rutas para los líderes territoriales, equipo base y personal autorizado por la UPN.</t>
  </si>
  <si>
    <t xml:space="preserve">Cuando se presente alteración en el servicio </t>
  </si>
  <si>
    <t xml:space="preserve">Cuando se determinen rutas o alternativas para la prestación del servicio </t>
  </si>
  <si>
    <t xml:space="preserve">Seguimiento a las condiciones de operatividad </t>
  </si>
  <si>
    <t>En el momento de la solicitud
de cotización, reserva o prestación del servicio.</t>
  </si>
  <si>
    <t xml:space="preserve">En el momento en que se autorice la prestación del servicio </t>
  </si>
  <si>
    <t xml:space="preserve">Seguimiento a los precios de los servicios prestados </t>
  </si>
  <si>
    <t>En la revisión de los valores de los servicios pretados  por parte del contratista.</t>
  </si>
  <si>
    <t xml:space="preserve">En la autorización de la prestación del servicio por encima de los topes </t>
  </si>
  <si>
    <t xml:space="preserve">Autorización de la prestación del servicio cuyo valor supere el tope </t>
  </si>
  <si>
    <t xml:space="preserve">En el momento de solicitud del servicio y el pago o comprimiso de los mismo </t>
  </si>
  <si>
    <t xml:space="preserve">Hasta la legalizacion del servicio solicitado </t>
  </si>
  <si>
    <t>Mitigar el riesgo mediante análisis de precios de mercado y establecimiento de tarifas techo o bolsas presupuestales.</t>
  </si>
  <si>
    <t xml:space="preserve">SItuaciones de cualquier índole que afecten la ejecución de las actividades como orden público, clima, entre otros . Fuerza mayor o caso fortuito </t>
  </si>
  <si>
    <t>Verificación de indicadores financieros mínimos en la etapa de evaluación de ofertas.</t>
  </si>
  <si>
    <t xml:space="preserve">PRESTACIÓN DE SERVICIOS </t>
  </si>
  <si>
    <t xml:space="preserve">
“PRESTAR SERVICIOS DE OPERADOR LOGÍSTICO PARA LA PLANEACIÓN, ORGANIZACIÓN, PRODUCCIÓN Y EJECUCIÓN DE MESAS DE CONCERTACIÓN, MESAS DE EMPAREJAMIENTO Y EVENTOS PRESENCIALES QUE SE REQUIERAN EN DESARROLLO DEL PROYECTO 10226 “SIMES III TRANSFORMACIÓN DE LA EDUCACIÓN PARA LA REDUCCIÓN DE DESIGUALDADES Y CONSTRUCCIÓN DE PAZ”</t>
  </si>
  <si>
    <t xml:space="preserve">Operacional </t>
  </si>
  <si>
    <t>Fallas en coordinación territorial (desarticulación entre equipo central, líderes territoriales y operador logístico)</t>
  </si>
  <si>
    <t>Retrasos en actividades, reprocesos, sobrecostos y afectación del cumplimiento del objeto contractual</t>
  </si>
  <si>
    <t xml:space="preserve">Contratista  
Universidad </t>
  </si>
  <si>
    <t>Definición de protocolo de coordinación territorial
- Cronograma validado con responsables por territorio
- Designación de enlaces territoriales
- Uso de herramienta de seguimiento</t>
  </si>
  <si>
    <t>Seguimiento a cumplimiento de cronogramas y reportes territoriales</t>
  </si>
  <si>
    <t xml:space="preserve">Inicio del contrato </t>
  </si>
  <si>
    <t xml:space="preserve">Final del contrato </t>
  </si>
  <si>
    <t>Desviación presupuestal (ejecución por encima de los valores planificados por subrubros o actividades)</t>
  </si>
  <si>
    <t>Afectación del equilibrio financiero, insuficiencia de recursos y riesgo de incumplimiento del objeto contractual</t>
  </si>
  <si>
    <t>Control presupuestal por subrubros
- Implementación de alertas de ejecución (ej. 80% del presupuesto)
- Aprobación previa para gastos no previstos
- Informes financieros periódicos obligatorios</t>
  </si>
  <si>
    <t>Revisión de ejecución presupuestal vs plan aprobado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</si>
</sst>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5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4" xfId="1" applyFont="1" applyFill="1" applyBorder="1" applyAlignment="1" applyProtection="1">
      <alignment horizontal="center" vertical="center" textRotation="90" wrapText="1"/>
      <protection locked="0"/>
    </xf>
    <xf numFmtId="0" fontId="10" fillId="8" borderId="14" xfId="1" applyFont="1" applyFill="1" applyBorder="1" applyAlignment="1" applyProtection="1">
      <alignment horizontal="center" vertical="center" wrapText="1"/>
      <protection locked="0"/>
    </xf>
    <xf numFmtId="0" fontId="10" fillId="8" borderId="16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2" fillId="2" borderId="13" xfId="1" applyFont="1" applyFill="1" applyBorder="1" applyAlignment="1" applyProtection="1">
      <alignment horizontal="center" vertical="center" wrapText="1"/>
      <protection locked="0"/>
    </xf>
    <xf numFmtId="0" fontId="12" fillId="2" borderId="21" xfId="0" applyFont="1" applyFill="1" applyBorder="1" applyAlignment="1">
      <alignment horizontal="center" vertical="center" textRotation="90" wrapText="1"/>
    </xf>
    <xf numFmtId="0" fontId="12" fillId="2" borderId="24" xfId="0" applyFont="1" applyFill="1" applyBorder="1" applyAlignment="1" applyProtection="1">
      <alignment horizontal="center" vertical="center" wrapText="1"/>
      <protection locked="0"/>
    </xf>
    <xf numFmtId="0" fontId="12" fillId="2" borderId="14" xfId="1" applyFont="1" applyFill="1" applyBorder="1" applyAlignment="1" applyProtection="1">
      <alignment horizontal="center" vertical="center" wrapText="1"/>
      <protection locked="0" hidden="1"/>
    </xf>
    <xf numFmtId="0" fontId="12" fillId="2" borderId="21" xfId="1" applyFont="1" applyFill="1" applyBorder="1" applyAlignment="1" applyProtection="1">
      <alignment horizontal="center" vertical="center" wrapText="1"/>
      <protection locked="0" hidden="1"/>
    </xf>
    <xf numFmtId="0" fontId="12" fillId="0" borderId="24" xfId="0" applyFont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0" borderId="24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>
      <alignment horizontal="center" vertical="center" textRotation="90" wrapText="1"/>
    </xf>
    <xf numFmtId="0" fontId="12" fillId="2" borderId="24" xfId="0" applyFont="1" applyFill="1" applyBorder="1" applyAlignment="1" applyProtection="1">
      <alignment horizontal="center" vertical="center" textRotation="90"/>
      <protection locked="0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textRotation="90" wrapText="1"/>
    </xf>
    <xf numFmtId="0" fontId="12" fillId="0" borderId="30" xfId="1" applyFont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>
      <alignment horizontal="justify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32" xfId="1" applyFont="1" applyFill="1" applyBorder="1" applyAlignment="1" applyProtection="1">
      <alignment horizontal="center" vertical="center" wrapText="1"/>
      <protection locked="0" hidden="1"/>
    </xf>
    <xf numFmtId="0" fontId="12" fillId="2" borderId="33" xfId="1" applyFont="1" applyFill="1" applyBorder="1" applyAlignment="1" applyProtection="1">
      <alignment horizontal="center" vertical="center" wrapText="1"/>
      <protection locked="0" hidden="1"/>
    </xf>
    <xf numFmtId="0" fontId="12" fillId="2" borderId="32" xfId="0" applyFont="1" applyFill="1" applyBorder="1" applyAlignment="1">
      <alignment horizontal="center" vertical="center" textRotation="90" wrapText="1"/>
    </xf>
    <xf numFmtId="0" fontId="12" fillId="2" borderId="34" xfId="1" applyFont="1" applyFill="1" applyBorder="1" applyAlignment="1" applyProtection="1">
      <alignment horizontal="center" vertical="center" wrapText="1"/>
      <protection locked="0" hidden="1"/>
    </xf>
    <xf numFmtId="0" fontId="12" fillId="2" borderId="6" xfId="0" applyFont="1" applyFill="1" applyBorder="1" applyAlignment="1">
      <alignment horizontal="center" vertical="center" textRotation="90" wrapText="1"/>
    </xf>
    <xf numFmtId="0" fontId="12" fillId="2" borderId="28" xfId="0" applyFont="1" applyFill="1" applyBorder="1" applyAlignment="1">
      <alignment horizontal="left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2" fillId="0" borderId="27" xfId="0" applyFont="1" applyBorder="1" applyAlignment="1" applyProtection="1">
      <alignment horizontal="left" vertical="center" wrapText="1"/>
      <protection locked="0"/>
    </xf>
    <xf numFmtId="0" fontId="14" fillId="2" borderId="13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left" vertical="center" wrapText="1"/>
      <protection locked="0"/>
    </xf>
    <xf numFmtId="0" fontId="12" fillId="2" borderId="28" xfId="0" applyFont="1" applyFill="1" applyBorder="1" applyAlignment="1" applyProtection="1">
      <alignment horizontal="left" vertical="center" wrapText="1"/>
      <protection locked="0"/>
    </xf>
    <xf numFmtId="0" fontId="12" fillId="2" borderId="29" xfId="0" applyFont="1" applyFill="1" applyBorder="1" applyAlignment="1" applyProtection="1">
      <alignment horizontal="left" vertical="center" wrapText="1"/>
      <protection locked="0"/>
    </xf>
    <xf numFmtId="0" fontId="12" fillId="2" borderId="28" xfId="0" applyFont="1" applyFill="1" applyBorder="1" applyAlignment="1" applyProtection="1">
      <alignment horizontal="center" vertical="center" wrapText="1"/>
      <protection locked="0"/>
    </xf>
    <xf numFmtId="0" fontId="12" fillId="2" borderId="29" xfId="0" applyFont="1" applyFill="1" applyBorder="1" applyAlignment="1" applyProtection="1">
      <alignment horizontal="center" vertical="center" wrapText="1"/>
      <protection locked="0"/>
    </xf>
    <xf numFmtId="0" fontId="12" fillId="2" borderId="20" xfId="0" applyFont="1" applyFill="1" applyBorder="1" applyAlignment="1" applyProtection="1">
      <alignment horizontal="left" vertical="center" wrapText="1"/>
      <protection locked="0"/>
    </xf>
    <xf numFmtId="0" fontId="12" fillId="2" borderId="19" xfId="0" applyFont="1" applyFill="1" applyBorder="1" applyAlignment="1" applyProtection="1">
      <alignment horizontal="left" vertical="center" wrapText="1"/>
      <protection locked="0"/>
    </xf>
    <xf numFmtId="0" fontId="12" fillId="2" borderId="22" xfId="0" applyFont="1" applyFill="1" applyBorder="1" applyAlignment="1" applyProtection="1">
      <alignment horizontal="left" vertical="center" wrapText="1"/>
      <protection locked="0"/>
    </xf>
    <xf numFmtId="0" fontId="12" fillId="2" borderId="23" xfId="0" applyFont="1" applyFill="1" applyBorder="1" applyAlignment="1" applyProtection="1">
      <alignment horizontal="left" vertical="center" wrapText="1"/>
      <protection locked="0"/>
    </xf>
    <xf numFmtId="0" fontId="12" fillId="2" borderId="24" xfId="0" applyFont="1" applyFill="1" applyBorder="1" applyAlignment="1" applyProtection="1">
      <alignment horizontal="left" vertical="center" wrapText="1"/>
      <protection locked="0"/>
    </xf>
    <xf numFmtId="0" fontId="8" fillId="5" borderId="10" xfId="1" applyFont="1" applyFill="1" applyBorder="1" applyAlignment="1" applyProtection="1">
      <alignment horizontal="center" vertical="center"/>
      <protection locked="0"/>
    </xf>
    <xf numFmtId="0" fontId="8" fillId="5" borderId="11" xfId="1" applyFont="1" applyFill="1" applyBorder="1" applyAlignment="1" applyProtection="1">
      <alignment horizontal="center" vertical="center"/>
      <protection locked="0"/>
    </xf>
    <xf numFmtId="0" fontId="8" fillId="5" borderId="12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wrapText="1"/>
      <protection locked="0"/>
    </xf>
    <xf numFmtId="0" fontId="2" fillId="7" borderId="14" xfId="1" applyFont="1" applyFill="1" applyBorder="1" applyAlignment="1" applyProtection="1">
      <alignment horizontal="center" vertical="center" wrapText="1"/>
      <protection locked="0"/>
    </xf>
    <xf numFmtId="0" fontId="2" fillId="8" borderId="14" xfId="1" applyFont="1" applyFill="1" applyBorder="1" applyAlignment="1" applyProtection="1">
      <alignment horizontal="center" vertical="center" wrapText="1"/>
      <protection locked="0"/>
    </xf>
    <xf numFmtId="0" fontId="2" fillId="8" borderId="16" xfId="1" applyFont="1" applyFill="1" applyBorder="1" applyAlignment="1" applyProtection="1">
      <alignment horizontal="center" vertical="center" wrapText="1"/>
      <protection locked="0"/>
    </xf>
    <xf numFmtId="0" fontId="10" fillId="8" borderId="18" xfId="1" applyFont="1" applyFill="1" applyBorder="1" applyAlignment="1" applyProtection="1">
      <alignment horizontal="center" vertical="center" textRotation="90" wrapText="1"/>
      <protection locked="0"/>
    </xf>
    <xf numFmtId="0" fontId="10" fillId="8" borderId="19" xfId="1" applyFont="1" applyFill="1" applyBorder="1" applyAlignment="1" applyProtection="1">
      <alignment horizontal="center" vertical="center" textRotation="90" wrapText="1"/>
      <protection locked="0"/>
    </xf>
    <xf numFmtId="0" fontId="10" fillId="8" borderId="20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7" borderId="15" xfId="1" applyFont="1" applyFill="1" applyBorder="1" applyAlignment="1" applyProtection="1">
      <alignment horizontal="center" vertical="center" textRotation="90" wrapText="1"/>
      <protection locked="0"/>
    </xf>
    <xf numFmtId="0" fontId="2" fillId="7" borderId="17" xfId="1" applyFont="1" applyFill="1" applyBorder="1" applyAlignment="1" applyProtection="1">
      <alignment horizontal="center" vertical="center" textRotation="90" wrapText="1"/>
      <protection locked="0"/>
    </xf>
    <xf numFmtId="0" fontId="2" fillId="9" borderId="14" xfId="1" applyFont="1" applyFill="1" applyBorder="1" applyAlignment="1" applyProtection="1">
      <alignment horizontal="center" vertical="center" wrapText="1"/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Protection="1"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left" vertical="center" wrapText="1"/>
      <protection locked="0"/>
    </xf>
    <xf numFmtId="0" fontId="2" fillId="4" borderId="2" xfId="1" applyFont="1" applyFill="1" applyBorder="1" applyAlignment="1" applyProtection="1">
      <alignment horizontal="left" vertical="center"/>
      <protection locked="0"/>
    </xf>
    <xf numFmtId="0" fontId="2" fillId="4" borderId="3" xfId="1" applyFont="1" applyFill="1" applyBorder="1" applyAlignment="1" applyProtection="1">
      <alignment horizontal="left" vertical="center"/>
      <protection locked="0"/>
    </xf>
    <xf numFmtId="0" fontId="2" fillId="4" borderId="4" xfId="1" applyFont="1" applyFill="1" applyBorder="1" applyAlignment="1" applyProtection="1">
      <alignment horizontal="left" vertical="center"/>
      <protection locked="0"/>
    </xf>
    <xf numFmtId="0" fontId="2" fillId="4" borderId="0" xfId="1" applyFont="1" applyFill="1" applyAlignment="1" applyProtection="1">
      <alignment horizontal="left" vertical="center"/>
      <protection locked="0"/>
    </xf>
    <xf numFmtId="0" fontId="2" fillId="4" borderId="5" xfId="1" applyFont="1" applyFill="1" applyBorder="1" applyAlignment="1" applyProtection="1">
      <alignment horizontal="left" vertical="center"/>
      <protection locked="0"/>
    </xf>
    <xf numFmtId="0" fontId="2" fillId="4" borderId="8" xfId="1" applyFont="1" applyFill="1" applyBorder="1" applyAlignment="1" applyProtection="1">
      <alignment horizontal="left" vertical="center"/>
      <protection locked="0"/>
    </xf>
    <xf numFmtId="0" fontId="2" fillId="4" borderId="7" xfId="1" applyFont="1" applyFill="1" applyBorder="1" applyAlignment="1" applyProtection="1">
      <alignment horizontal="left" vertical="center"/>
      <protection locked="0"/>
    </xf>
    <xf numFmtId="0" fontId="2" fillId="4" borderId="9" xfId="1" applyFont="1" applyFill="1" applyBorder="1" applyAlignment="1" applyProtection="1">
      <alignment horizontal="left" vertical="center"/>
      <protection locked="0"/>
    </xf>
    <xf numFmtId="0" fontId="3" fillId="3" borderId="4" xfId="1" applyFont="1" applyFill="1" applyBorder="1" applyProtection="1">
      <protection locked="0"/>
    </xf>
    <xf numFmtId="0" fontId="3" fillId="3" borderId="0" xfId="1" applyFont="1" applyFill="1" applyProtection="1">
      <protection locked="0"/>
    </xf>
    <xf numFmtId="0" fontId="3" fillId="3" borderId="5" xfId="1" applyFont="1" applyFill="1" applyBorder="1" applyProtection="1">
      <protection locked="0"/>
    </xf>
    <xf numFmtId="0" fontId="5" fillId="3" borderId="0" xfId="1" applyFont="1" applyFill="1" applyAlignment="1" applyProtection="1">
      <alignment horizont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</cellXfs>
  <cellStyles count="2">
    <cellStyle name="Normal" xfId="0" builtinId="0"/>
    <cellStyle name="Normal 2" xfId="1" xr:uid="{62559EE9-B7FC-4F64-8119-3FC90BA0B48F}"/>
  </cellStyles>
  <dxfs count="12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1714500</xdr:colOff>
      <xdr:row>0</xdr:row>
      <xdr:rowOff>119592</xdr:rowOff>
    </xdr:from>
    <xdr:to>
      <xdr:col>15</xdr:col>
      <xdr:colOff>460375</xdr:colOff>
      <xdr:row>5</xdr:row>
      <xdr:rowOff>854205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F8037C-F5BC-EDA0-C665-9DAB53AAD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1375" y="119592"/>
          <a:ext cx="5191125" cy="1956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06F25-1B0A-4337-8DF7-8F6B5E3B4B55}">
  <dimension ref="A1:AC67"/>
  <sheetViews>
    <sheetView tabSelected="1" view="pageBreakPreview" zoomScale="25" zoomScaleNormal="25" zoomScaleSheetLayoutView="25" workbookViewId="0">
      <selection activeCell="E2" sqref="E2"/>
    </sheetView>
  </sheetViews>
  <sheetFormatPr baseColWidth="10" defaultColWidth="12.109375" defaultRowHeight="17.399999999999999"/>
  <cols>
    <col min="1" max="1" width="6.77734375" style="32" customWidth="1"/>
    <col min="2" max="2" width="8.44140625" style="6" customWidth="1"/>
    <col min="3" max="3" width="8.109375" style="6" customWidth="1"/>
    <col min="4" max="4" width="10.44140625" style="6" customWidth="1"/>
    <col min="5" max="5" width="9.44140625" style="6" customWidth="1"/>
    <col min="6" max="6" width="13.44140625" style="6" customWidth="1"/>
    <col min="7" max="7" width="57.33203125" style="6" customWidth="1"/>
    <col min="8" max="8" width="13.44140625" style="6" customWidth="1"/>
    <col min="9" max="9" width="36" style="6" customWidth="1"/>
    <col min="10" max="10" width="8" style="31" customWidth="1"/>
    <col min="11" max="11" width="27.77734375" style="31" customWidth="1"/>
    <col min="12" max="12" width="6.44140625" style="31" customWidth="1"/>
    <col min="13" max="13" width="17.77734375" style="31" customWidth="1"/>
    <col min="14" max="14" width="7.109375" style="31" customWidth="1"/>
    <col min="15" max="15" width="25.109375" style="31" customWidth="1"/>
    <col min="16" max="16" width="29.6640625" style="31" customWidth="1"/>
    <col min="17" max="17" width="69.44140625" style="6" customWidth="1"/>
    <col min="18" max="18" width="7.109375" style="31" customWidth="1"/>
    <col min="19" max="19" width="19.44140625" style="31" customWidth="1"/>
    <col min="20" max="20" width="7.44140625" style="31" customWidth="1"/>
    <col min="21" max="21" width="21.44140625" style="31" customWidth="1"/>
    <col min="22" max="22" width="8" style="31" customWidth="1"/>
    <col min="23" max="23" width="20" style="31" customWidth="1"/>
    <col min="24" max="24" width="19.109375" style="31" customWidth="1"/>
    <col min="25" max="25" width="23.109375" style="31" customWidth="1"/>
    <col min="26" max="26" width="26.44140625" style="6" customWidth="1"/>
    <col min="27" max="27" width="22.33203125" style="6" customWidth="1"/>
    <col min="28" max="28" width="24.109375" style="6" customWidth="1"/>
    <col min="29" max="29" width="18.6640625" style="31" customWidth="1"/>
    <col min="30" max="16384" width="12.109375" style="6"/>
  </cols>
  <sheetData>
    <row r="1" spans="1:29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4"/>
      <c r="S1" s="4"/>
      <c r="T1" s="4"/>
      <c r="U1" s="4"/>
      <c r="V1" s="4"/>
      <c r="W1" s="4"/>
      <c r="X1" s="4"/>
      <c r="Y1" s="4"/>
      <c r="Z1" s="2"/>
      <c r="AA1" s="2"/>
      <c r="AB1" s="2"/>
      <c r="AC1" s="5"/>
    </row>
    <row r="2" spans="1:29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10"/>
      <c r="S2" s="10"/>
      <c r="T2" s="10"/>
      <c r="U2" s="10"/>
      <c r="V2" s="10"/>
      <c r="W2" s="10"/>
      <c r="X2" s="10"/>
      <c r="Y2" s="10"/>
      <c r="Z2" s="8"/>
      <c r="AA2" s="8"/>
      <c r="AB2" s="8"/>
      <c r="AC2" s="11"/>
    </row>
    <row r="3" spans="1:29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10"/>
      <c r="S3" s="10"/>
      <c r="T3" s="10"/>
      <c r="U3" s="10"/>
      <c r="V3" s="10"/>
      <c r="W3" s="10"/>
      <c r="X3" s="10"/>
      <c r="Y3" s="10"/>
      <c r="Z3" s="8"/>
      <c r="AA3" s="8"/>
      <c r="AB3" s="8"/>
      <c r="AC3" s="11"/>
    </row>
    <row r="4" spans="1:29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3"/>
    </row>
    <row r="5" spans="1:29" ht="13.95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10"/>
      <c r="S5" s="10"/>
      <c r="T5" s="10"/>
      <c r="U5" s="10"/>
      <c r="V5" s="10"/>
      <c r="W5" s="10"/>
      <c r="X5" s="10"/>
      <c r="Y5" s="10"/>
      <c r="Z5" s="8"/>
      <c r="AA5" s="8"/>
      <c r="AB5" s="8"/>
      <c r="AC5" s="11"/>
    </row>
    <row r="6" spans="1:29" ht="92.25" customHeight="1">
      <c r="A6" s="14"/>
      <c r="B6" s="15"/>
      <c r="C6" s="15"/>
      <c r="D6" s="15"/>
      <c r="E6" s="15"/>
      <c r="F6" s="15"/>
      <c r="G6" s="113" t="s">
        <v>64</v>
      </c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4"/>
      <c r="W6" s="111"/>
      <c r="X6" s="111"/>
      <c r="Y6" s="111"/>
      <c r="Z6" s="111"/>
      <c r="AA6" s="111"/>
      <c r="AB6" s="111"/>
      <c r="AC6" s="112"/>
    </row>
    <row r="7" spans="1:29" ht="62.25" customHeight="1">
      <c r="A7" s="115"/>
      <c r="B7" s="116"/>
      <c r="C7" s="116"/>
      <c r="D7" s="117"/>
      <c r="E7" s="117"/>
      <c r="F7" s="117"/>
      <c r="G7" s="117"/>
      <c r="H7" s="16"/>
      <c r="I7" s="16"/>
      <c r="J7" s="98" t="s">
        <v>0</v>
      </c>
      <c r="K7" s="98"/>
      <c r="L7" s="98"/>
      <c r="M7" s="98"/>
      <c r="N7" s="98"/>
      <c r="O7" s="98"/>
      <c r="P7" s="118" t="s">
        <v>107</v>
      </c>
      <c r="Q7" s="118"/>
      <c r="R7" s="118"/>
      <c r="S7" s="118"/>
      <c r="T7" s="118"/>
      <c r="U7" s="17"/>
      <c r="V7" s="114"/>
      <c r="W7" s="119"/>
      <c r="X7" s="119"/>
      <c r="Y7" s="119"/>
      <c r="Z7" s="119"/>
      <c r="AA7" s="119"/>
      <c r="AB7" s="119"/>
      <c r="AC7" s="120"/>
    </row>
    <row r="8" spans="1:29" ht="13.5" hidden="1" customHeight="1">
      <c r="A8" s="121"/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8"/>
      <c r="V8" s="114"/>
      <c r="W8" s="119"/>
      <c r="X8" s="119"/>
      <c r="Y8" s="119"/>
      <c r="Z8" s="119"/>
      <c r="AA8" s="119"/>
      <c r="AB8" s="119"/>
      <c r="AC8" s="120"/>
    </row>
    <row r="9" spans="1:29" ht="13.5" hidden="1" customHeight="1">
      <c r="A9" s="94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20"/>
      <c r="S9" s="20"/>
      <c r="T9" s="20"/>
      <c r="U9" s="10"/>
      <c r="V9" s="95"/>
      <c r="W9" s="96"/>
      <c r="X9" s="96"/>
      <c r="Y9" s="96"/>
      <c r="Z9" s="96"/>
      <c r="AA9" s="96"/>
      <c r="AB9" s="96"/>
      <c r="AC9" s="97"/>
    </row>
    <row r="10" spans="1:29" ht="30.75" customHeight="1" thickBot="1">
      <c r="A10" s="94"/>
      <c r="B10" s="98"/>
      <c r="C10" s="99"/>
      <c r="D10" s="98"/>
      <c r="E10" s="98"/>
      <c r="F10" s="98"/>
      <c r="G10" s="100" t="s">
        <v>1</v>
      </c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21"/>
      <c r="V10" s="95"/>
      <c r="W10" s="96"/>
      <c r="X10" s="96"/>
      <c r="Y10" s="96"/>
      <c r="Z10" s="96"/>
      <c r="AA10" s="96"/>
      <c r="AB10" s="96"/>
      <c r="AC10" s="97"/>
    </row>
    <row r="11" spans="1:29" ht="46.5" customHeight="1">
      <c r="A11" s="94"/>
      <c r="B11" s="98"/>
      <c r="C11" s="99"/>
      <c r="D11" s="22"/>
      <c r="E11" s="12"/>
      <c r="F11" s="12"/>
      <c r="G11" s="101" t="s">
        <v>108</v>
      </c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3"/>
      <c r="U11" s="22"/>
      <c r="V11" s="95"/>
      <c r="W11" s="96"/>
      <c r="X11" s="96"/>
      <c r="Y11" s="96"/>
      <c r="Z11" s="96"/>
      <c r="AA11" s="96"/>
      <c r="AB11" s="96"/>
      <c r="AC11" s="97"/>
    </row>
    <row r="12" spans="1:29" ht="28.2" customHeight="1">
      <c r="A12" s="94"/>
      <c r="B12" s="23"/>
      <c r="C12" s="99"/>
      <c r="D12" s="16"/>
      <c r="E12" s="12"/>
      <c r="F12" s="12"/>
      <c r="G12" s="104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6"/>
      <c r="U12" s="10"/>
      <c r="V12" s="95"/>
      <c r="W12" s="96"/>
      <c r="X12" s="96"/>
      <c r="Y12" s="96"/>
      <c r="Z12" s="96"/>
      <c r="AA12" s="96"/>
      <c r="AB12" s="96"/>
      <c r="AC12" s="97"/>
    </row>
    <row r="13" spans="1:29" ht="34.200000000000003" customHeight="1" thickBot="1">
      <c r="A13" s="94"/>
      <c r="B13" s="19"/>
      <c r="C13" s="16"/>
      <c r="D13" s="16"/>
      <c r="E13" s="12"/>
      <c r="F13" s="12"/>
      <c r="G13" s="107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9"/>
      <c r="U13" s="24"/>
      <c r="V13" s="95"/>
      <c r="W13" s="96"/>
      <c r="X13" s="96"/>
      <c r="Y13" s="96"/>
      <c r="Z13" s="96"/>
      <c r="AA13" s="96"/>
      <c r="AB13" s="96"/>
      <c r="AC13" s="97"/>
    </row>
    <row r="14" spans="1:29" ht="13.95" customHeight="1">
      <c r="A14" s="110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8"/>
      <c r="V14" s="95"/>
      <c r="W14" s="111"/>
      <c r="X14" s="111"/>
      <c r="Y14" s="111"/>
      <c r="Z14" s="111"/>
      <c r="AA14" s="111"/>
      <c r="AB14" s="111"/>
      <c r="AC14" s="112"/>
    </row>
    <row r="15" spans="1:29" ht="13.95" customHeight="1">
      <c r="A15" s="25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10"/>
      <c r="S15" s="10"/>
      <c r="T15" s="10"/>
      <c r="U15" s="10"/>
      <c r="V15" s="10"/>
      <c r="W15" s="10"/>
      <c r="X15" s="10"/>
      <c r="Y15" s="10"/>
      <c r="Z15" s="8"/>
      <c r="AA15" s="8"/>
      <c r="AB15" s="8"/>
      <c r="AC15" s="11"/>
    </row>
    <row r="16" spans="1:29" ht="13.95" customHeight="1" thickBot="1">
      <c r="A16" s="25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10"/>
      <c r="S16" s="10"/>
      <c r="T16" s="10"/>
      <c r="U16" s="10"/>
      <c r="V16" s="10"/>
      <c r="W16" s="10"/>
      <c r="X16" s="10"/>
      <c r="Y16" s="10"/>
      <c r="Z16" s="8"/>
      <c r="AA16" s="8"/>
      <c r="AB16" s="8"/>
      <c r="AC16" s="11"/>
    </row>
    <row r="17" spans="1:29" s="26" customFormat="1" ht="27.75" customHeight="1" thickBot="1">
      <c r="A17" s="78" t="s">
        <v>2</v>
      </c>
      <c r="B17" s="79"/>
      <c r="C17" s="79"/>
      <c r="D17" s="79"/>
      <c r="E17" s="79"/>
      <c r="F17" s="79"/>
      <c r="G17" s="79"/>
      <c r="H17" s="79" t="s">
        <v>3</v>
      </c>
      <c r="I17" s="79"/>
      <c r="J17" s="79"/>
      <c r="K17" s="79"/>
      <c r="L17" s="79"/>
      <c r="M17" s="79"/>
      <c r="N17" s="79"/>
      <c r="O17" s="79"/>
      <c r="P17" s="79" t="s">
        <v>4</v>
      </c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80"/>
    </row>
    <row r="18" spans="1:29" ht="30.45" customHeight="1" thickTop="1">
      <c r="A18" s="81" t="s">
        <v>5</v>
      </c>
      <c r="B18" s="82" t="s">
        <v>6</v>
      </c>
      <c r="C18" s="82" t="s">
        <v>7</v>
      </c>
      <c r="D18" s="82" t="s">
        <v>8</v>
      </c>
      <c r="E18" s="82" t="s">
        <v>9</v>
      </c>
      <c r="F18" s="83" t="s">
        <v>10</v>
      </c>
      <c r="G18" s="83"/>
      <c r="H18" s="84" t="s">
        <v>11</v>
      </c>
      <c r="I18" s="84"/>
      <c r="J18" s="90" t="s">
        <v>12</v>
      </c>
      <c r="K18" s="90"/>
      <c r="L18" s="90" t="s">
        <v>13</v>
      </c>
      <c r="M18" s="90"/>
      <c r="N18" s="91" t="s">
        <v>14</v>
      </c>
      <c r="O18" s="91" t="s">
        <v>15</v>
      </c>
      <c r="P18" s="85" t="s">
        <v>16</v>
      </c>
      <c r="Q18" s="93" t="s">
        <v>17</v>
      </c>
      <c r="R18" s="85" t="s">
        <v>18</v>
      </c>
      <c r="S18" s="85"/>
      <c r="T18" s="85"/>
      <c r="U18" s="85"/>
      <c r="V18" s="85"/>
      <c r="W18" s="85"/>
      <c r="X18" s="85" t="s">
        <v>19</v>
      </c>
      <c r="Y18" s="85" t="s">
        <v>20</v>
      </c>
      <c r="Z18" s="85" t="s">
        <v>21</v>
      </c>
      <c r="AA18" s="85" t="s">
        <v>22</v>
      </c>
      <c r="AB18" s="85" t="s">
        <v>23</v>
      </c>
      <c r="AC18" s="86"/>
    </row>
    <row r="19" spans="1:29" ht="90.75" customHeight="1">
      <c r="A19" s="81"/>
      <c r="B19" s="82"/>
      <c r="C19" s="82"/>
      <c r="D19" s="82"/>
      <c r="E19" s="82"/>
      <c r="F19" s="83"/>
      <c r="G19" s="83"/>
      <c r="H19" s="84"/>
      <c r="I19" s="84"/>
      <c r="J19" s="90"/>
      <c r="K19" s="90"/>
      <c r="L19" s="90"/>
      <c r="M19" s="90"/>
      <c r="N19" s="92"/>
      <c r="O19" s="92"/>
      <c r="P19" s="85"/>
      <c r="Q19" s="93"/>
      <c r="R19" s="87" t="s">
        <v>24</v>
      </c>
      <c r="S19" s="88"/>
      <c r="T19" s="89" t="s">
        <v>25</v>
      </c>
      <c r="U19" s="88"/>
      <c r="V19" s="27" t="s">
        <v>26</v>
      </c>
      <c r="W19" s="27" t="s">
        <v>27</v>
      </c>
      <c r="X19" s="85"/>
      <c r="Y19" s="85"/>
      <c r="Z19" s="85"/>
      <c r="AA19" s="85"/>
      <c r="AB19" s="28" t="s">
        <v>28</v>
      </c>
      <c r="AC19" s="29" t="s">
        <v>29</v>
      </c>
    </row>
    <row r="20" spans="1:29" ht="117" customHeight="1">
      <c r="A20" s="37">
        <v>1</v>
      </c>
      <c r="B20" s="38" t="s">
        <v>47</v>
      </c>
      <c r="C20" s="38" t="s">
        <v>43</v>
      </c>
      <c r="D20" s="38" t="s">
        <v>32</v>
      </c>
      <c r="E20" s="38" t="s">
        <v>69</v>
      </c>
      <c r="F20" s="73" t="s">
        <v>81</v>
      </c>
      <c r="G20" s="74"/>
      <c r="H20" s="75" t="s">
        <v>33</v>
      </c>
      <c r="I20" s="76"/>
      <c r="J20" s="39">
        <v>3</v>
      </c>
      <c r="K20" s="40" t="str">
        <f>IF(J20=1,"Raro (puede ocurrir excepcionalmente",IF(J20=2,"Improbable (puede ocurrir ocasionalmente)",IF(J20=3,"Posible (puede ocurrrir en cualquier momento)",IF(J20=4,"Probable (probablemente va a ocurrir","Casi cierto"))))</f>
        <v>Posible (puede ocurrrir en cualquier momento)</v>
      </c>
      <c r="L20" s="39">
        <v>5</v>
      </c>
      <c r="M20" s="40" t="str">
        <f t="shared" ref="M20:M21" si="0">IF(L20=1,"INSIGNIFICANTE",IF(L20=2,"MENOR",IF(L20=3,"MODERADO",IF(L20=4,"MAYOR","CATASTRÓFICO"))))</f>
        <v>CATASTRÓFICO</v>
      </c>
      <c r="N20" s="41">
        <f>+J20+L20</f>
        <v>8</v>
      </c>
      <c r="O20" s="40" t="str">
        <f t="shared" ref="O20:O21" si="1">IF(N20&lt;=4,"Riesgo Bajo",IF(N20&lt;=5,"Riesgo Medio",IF(N20&lt;=7,"Riesgo Alto",IF(N20&lt;=10,"Riesgo Extremo","No Disponible"))))</f>
        <v>Riesgo Extremo</v>
      </c>
      <c r="P20" s="42" t="s">
        <v>34</v>
      </c>
      <c r="Q20" s="63" t="s">
        <v>61</v>
      </c>
      <c r="R20" s="43">
        <v>2</v>
      </c>
      <c r="S20" s="44" t="str">
        <f t="shared" ref="S20:S21" si="2">IF(R20=1,"Raro (puede ocurrir excepcionalmente",IF(R20=2,"Improbable (puede ocurrir ocasionalmente)",IF(R20=3,"Posible (puede ocurrrir en cualquier momento)",IF(R20=4,"Probable (probablemente va a ocurrir","Casi cierto"))))</f>
        <v>Improbable (puede ocurrir ocasionalmente)</v>
      </c>
      <c r="T20" s="39">
        <v>4</v>
      </c>
      <c r="U20" s="40" t="str">
        <f t="shared" ref="U20:U21" si="3">IF(T20=1,"INSIGNIFICANTE",IF(T20=2,"MENOR",IF(T20=3,"MODERADO",IF(T20=4,"MAYOR","CATASTRÓFICO"))))</f>
        <v>MAYOR</v>
      </c>
      <c r="V20" s="40">
        <f t="shared" ref="V20:V24" si="4">+R20+T20</f>
        <v>6</v>
      </c>
      <c r="W20" s="40" t="str">
        <f t="shared" ref="W20:W21" si="5">IF(V20&lt;=4,"Riesgo Bajo",IF(V20&lt;=5,"Riesgo Medio",IF(V20&lt;=7,"Riesgo Alto",IF(V20&lt;=10,"Riesgo Extremo","No Disponible"))))</f>
        <v>Riesgo Alto</v>
      </c>
      <c r="X20" s="45" t="s">
        <v>35</v>
      </c>
      <c r="Y20" s="42" t="s">
        <v>31</v>
      </c>
      <c r="Z20" s="46" t="s">
        <v>36</v>
      </c>
      <c r="AA20" s="46" t="s">
        <v>37</v>
      </c>
      <c r="AB20" s="46" t="s">
        <v>38</v>
      </c>
      <c r="AC20" s="46" t="s">
        <v>39</v>
      </c>
    </row>
    <row r="21" spans="1:29" ht="101.25" customHeight="1">
      <c r="A21" s="37">
        <v>2</v>
      </c>
      <c r="B21" s="38" t="s">
        <v>42</v>
      </c>
      <c r="C21" s="38" t="s">
        <v>30</v>
      </c>
      <c r="D21" s="38" t="s">
        <v>40</v>
      </c>
      <c r="E21" s="38" t="s">
        <v>44</v>
      </c>
      <c r="F21" s="73" t="s">
        <v>70</v>
      </c>
      <c r="G21" s="74"/>
      <c r="H21" s="75" t="s">
        <v>71</v>
      </c>
      <c r="I21" s="76"/>
      <c r="J21" s="39">
        <v>2</v>
      </c>
      <c r="K21" s="40" t="str">
        <f t="shared" ref="K21" si="6">IF(J21=1,"Raro (puede ocurrir excepcionalmente",IF(J21=2,"Improbable (puede ocurrir ocasionalmente)",IF(J21=3,"Posible (puede ocurrrir en cualquier momento)",IF(J21=4,"Probable (probablemente va a ocurrir","Casi cierto"))))</f>
        <v>Improbable (puede ocurrir ocasionalmente)</v>
      </c>
      <c r="L21" s="39">
        <v>3</v>
      </c>
      <c r="M21" s="40" t="str">
        <f t="shared" si="0"/>
        <v>MODERADO</v>
      </c>
      <c r="N21" s="41">
        <f t="shared" ref="N21:N24" si="7">+J21+L21</f>
        <v>5</v>
      </c>
      <c r="O21" s="40" t="str">
        <f t="shared" si="1"/>
        <v>Riesgo Medio</v>
      </c>
      <c r="P21" s="42" t="s">
        <v>41</v>
      </c>
      <c r="Q21" s="64" t="s">
        <v>83</v>
      </c>
      <c r="R21" s="43">
        <v>2</v>
      </c>
      <c r="S21" s="44" t="str">
        <f t="shared" si="2"/>
        <v>Improbable (puede ocurrir ocasionalmente)</v>
      </c>
      <c r="T21" s="39">
        <v>2</v>
      </c>
      <c r="U21" s="40" t="str">
        <f t="shared" si="3"/>
        <v>MENOR</v>
      </c>
      <c r="V21" s="40">
        <f t="shared" si="4"/>
        <v>4</v>
      </c>
      <c r="W21" s="40" t="str">
        <f t="shared" si="5"/>
        <v>Riesgo Bajo</v>
      </c>
      <c r="X21" s="45" t="s">
        <v>35</v>
      </c>
      <c r="Y21" s="42" t="s">
        <v>31</v>
      </c>
      <c r="Z21" s="42" t="s">
        <v>72</v>
      </c>
      <c r="AA21" s="42" t="s">
        <v>73</v>
      </c>
      <c r="AB21" s="47" t="s">
        <v>74</v>
      </c>
      <c r="AC21" s="46" t="s">
        <v>75</v>
      </c>
    </row>
    <row r="22" spans="1:29" s="30" customFormat="1" ht="130.5" customHeight="1">
      <c r="A22" s="65">
        <v>3</v>
      </c>
      <c r="B22" s="48" t="s">
        <v>47</v>
      </c>
      <c r="C22" s="49" t="s">
        <v>43</v>
      </c>
      <c r="D22" s="51" t="s">
        <v>40</v>
      </c>
      <c r="E22" s="51" t="s">
        <v>69</v>
      </c>
      <c r="F22" s="69" t="s">
        <v>65</v>
      </c>
      <c r="G22" s="70"/>
      <c r="H22" s="69" t="s">
        <v>66</v>
      </c>
      <c r="I22" s="70"/>
      <c r="J22" s="39">
        <v>2</v>
      </c>
      <c r="K22" s="40" t="str">
        <f t="shared" ref="K22" si="8">IF(J22=1,"Raro (puede ocurrir excepcionalmente",IF(J22=2,"Improbable (puede ocurrir ocasionalmente)",IF(J22=3,"Posible (puede ocurrrir en cualquier momento)",IF(J22=4,"Probable (probablemente va a ocurrir","Casi cierto"))))</f>
        <v>Improbable (puede ocurrir ocasionalmente)</v>
      </c>
      <c r="L22" s="39">
        <v>3</v>
      </c>
      <c r="M22" s="40" t="str">
        <f t="shared" ref="M22" si="9">IF(L22=1,"INSIGNIFICANTE",IF(L22=2,"MENOR",IF(L22=3,"MODERADO",IF(L22=4,"MAYOR","CATASTRÓFICO"))))</f>
        <v>MODERADO</v>
      </c>
      <c r="N22" s="41">
        <f>+J22+L22</f>
        <v>5</v>
      </c>
      <c r="O22" s="40" t="str">
        <f t="shared" ref="O22" si="10">IF(N22&lt;=4,"Riesgo Bajo",IF(N22&lt;=5,"Riesgo Medio",IF(N22&lt;=7,"Riesgo Alto",IF(N22&lt;=10,"Riesgo Extremo","No Disponible"))))</f>
        <v>Riesgo Medio</v>
      </c>
      <c r="P22" s="42" t="s">
        <v>58</v>
      </c>
      <c r="Q22" s="62" t="s">
        <v>68</v>
      </c>
      <c r="R22" s="52">
        <v>3</v>
      </c>
      <c r="S22" s="44" t="str">
        <f t="shared" ref="S22" si="11">IF(R22=1,"Raro (puede ocurrir excepcionalmente",IF(R22=2,"Improbable (puede ocurrir ocasionalmente)",IF(R22=3,"Posible (puede ocurrrir en cualquier momento)",IF(R22=4,"Probable (probablemente va a ocurrir","Casi cierto"))))</f>
        <v>Posible (puede ocurrrir en cualquier momento)</v>
      </c>
      <c r="T22" s="53">
        <v>3</v>
      </c>
      <c r="U22" s="40" t="str">
        <f t="shared" ref="U22" si="12">IF(T22=1,"INSIGNIFICANTE",IF(T22=2,"MENOR",IF(T22=3,"MODERADO",IF(T22=4,"MAYOR","CATASTRÓFICO"))))</f>
        <v>MODERADO</v>
      </c>
      <c r="V22" s="40">
        <f t="shared" si="4"/>
        <v>6</v>
      </c>
      <c r="W22" s="40" t="str">
        <f t="shared" ref="W22" si="13">IF(V22&lt;=4,"Riesgo Bajo",IF(V22&lt;=5,"Riesgo Medio",IF(V22&lt;=7,"Riesgo Alto",IF(V22&lt;=10,"Riesgo Extremo","No Disponible"))))</f>
        <v>Riesgo Alto</v>
      </c>
      <c r="X22" s="45" t="s">
        <v>35</v>
      </c>
      <c r="Y22" s="42" t="s">
        <v>58</v>
      </c>
      <c r="Z22" s="54" t="s">
        <v>102</v>
      </c>
      <c r="AA22" s="50" t="s">
        <v>103</v>
      </c>
      <c r="AB22" s="55" t="s">
        <v>67</v>
      </c>
      <c r="AC22" s="56" t="s">
        <v>46</v>
      </c>
    </row>
    <row r="23" spans="1:29" s="30" customFormat="1" ht="130.5" customHeight="1">
      <c r="A23" s="37">
        <v>4</v>
      </c>
      <c r="B23" s="48" t="s">
        <v>47</v>
      </c>
      <c r="C23" s="49" t="s">
        <v>43</v>
      </c>
      <c r="D23" s="51" t="s">
        <v>40</v>
      </c>
      <c r="E23" s="51" t="s">
        <v>49</v>
      </c>
      <c r="F23" s="69" t="s">
        <v>84</v>
      </c>
      <c r="G23" s="70"/>
      <c r="H23" s="69" t="s">
        <v>85</v>
      </c>
      <c r="I23" s="70"/>
      <c r="J23" s="39">
        <v>4</v>
      </c>
      <c r="K23" s="40" t="str">
        <f t="shared" ref="K23:K24" si="14">IF(J23=1,"Raro (puede ocurrir excepcionalmente",IF(J23=2,"Improbable (puede ocurrir ocasionalmente)",IF(J23=3,"Posible (puede ocurrrir en cualquier momento)",IF(J23=4,"Probable (probablemente va a ocurrir","Casi cierto"))))</f>
        <v>Probable (probablemente va a ocurrir</v>
      </c>
      <c r="L23" s="39">
        <v>4</v>
      </c>
      <c r="M23" s="40" t="str">
        <f t="shared" ref="M23:M24" si="15">IF(L23=1,"INSIGNIFICANTE",IF(L23=2,"MENOR",IF(L23=3,"MODERADO",IF(L23=4,"MAYOR","CATASTRÓFICO"))))</f>
        <v>MAYOR</v>
      </c>
      <c r="N23" s="57">
        <f t="shared" si="7"/>
        <v>8</v>
      </c>
      <c r="O23" s="40" t="str">
        <f t="shared" ref="O23:O24" si="16">IF(N23&lt;=4,"Riesgo Bajo",IF(N23&lt;=5,"Riesgo Medio",IF(N23&lt;=7,"Riesgo Alto",IF(N23&lt;=10,"Riesgo Extremo","No Disponible"))))</f>
        <v>Riesgo Extremo</v>
      </c>
      <c r="P23" s="42" t="s">
        <v>41</v>
      </c>
      <c r="Q23" s="62" t="s">
        <v>104</v>
      </c>
      <c r="R23" s="52">
        <v>4</v>
      </c>
      <c r="S23" s="44" t="str">
        <f t="shared" ref="S23:S32" si="17">IF(R23=1,"Raro (puede ocurrir excepcionalmente",IF(R23=2,"Improbable (puede ocurrir ocasionalmente)",IF(R23=3,"Posible (puede ocurrrir en cualquier momento)",IF(R23=4,"Probable (probablemente va a ocurrir","Casi cierto"))))</f>
        <v>Probable (probablemente va a ocurrir</v>
      </c>
      <c r="T23" s="53">
        <v>4</v>
      </c>
      <c r="U23" s="40" t="str">
        <f t="shared" ref="U23:U24" si="18">IF(T23=1,"INSIGNIFICANTE",IF(T23=2,"MENOR",IF(T23=3,"MODERADO",IF(T23=4,"MAYOR","CATASTRÓFICO"))))</f>
        <v>MAYOR</v>
      </c>
      <c r="V23" s="40">
        <f t="shared" si="4"/>
        <v>8</v>
      </c>
      <c r="W23" s="40" t="str">
        <f t="shared" ref="W23:W24" si="19">IF(V23&lt;=4,"Riesgo Bajo",IF(V23&lt;=5,"Riesgo Medio",IF(V23&lt;=7,"Riesgo Alto",IF(V23&lt;=10,"Riesgo Extremo","No Disponible"))))</f>
        <v>Riesgo Extremo</v>
      </c>
      <c r="X23" s="45" t="s">
        <v>35</v>
      </c>
      <c r="Y23" s="42" t="s">
        <v>41</v>
      </c>
      <c r="Z23" s="54" t="s">
        <v>45</v>
      </c>
      <c r="AA23" s="50" t="s">
        <v>54</v>
      </c>
      <c r="AB23" s="55" t="s">
        <v>56</v>
      </c>
      <c r="AC23" s="56" t="s">
        <v>46</v>
      </c>
    </row>
    <row r="24" spans="1:29" s="30" customFormat="1" ht="130.5" customHeight="1">
      <c r="A24" s="37">
        <v>5</v>
      </c>
      <c r="B24" s="48" t="s">
        <v>47</v>
      </c>
      <c r="C24" s="49" t="s">
        <v>43</v>
      </c>
      <c r="D24" s="51" t="s">
        <v>40</v>
      </c>
      <c r="E24" s="51" t="s">
        <v>44</v>
      </c>
      <c r="F24" s="69" t="s">
        <v>105</v>
      </c>
      <c r="G24" s="70"/>
      <c r="H24" s="69" t="s">
        <v>59</v>
      </c>
      <c r="I24" s="70"/>
      <c r="J24" s="39">
        <v>3</v>
      </c>
      <c r="K24" s="40" t="str">
        <f t="shared" si="14"/>
        <v>Posible (puede ocurrrir en cualquier momento)</v>
      </c>
      <c r="L24" s="39">
        <v>4</v>
      </c>
      <c r="M24" s="40" t="str">
        <f t="shared" si="15"/>
        <v>MAYOR</v>
      </c>
      <c r="N24" s="57">
        <f t="shared" si="7"/>
        <v>7</v>
      </c>
      <c r="O24" s="58" t="str">
        <f t="shared" si="16"/>
        <v>Riesgo Alto</v>
      </c>
      <c r="P24" s="42" t="s">
        <v>58</v>
      </c>
      <c r="Q24" s="62" t="s">
        <v>62</v>
      </c>
      <c r="R24" s="52">
        <v>2</v>
      </c>
      <c r="S24" s="44" t="str">
        <f t="shared" ref="S24" si="20">IF(R24=1,"Raro (puede ocurrir excepcionalmente",IF(R24=2,"Improbable (puede ocurrir ocasionalmente)",IF(R24=3,"Posible (puede ocurrrir en cualquier momento)",IF(R24=4,"Probable (probablemente va a ocurrir","Casi cierto"))))</f>
        <v>Improbable (puede ocurrir ocasionalmente)</v>
      </c>
      <c r="T24" s="53">
        <v>3</v>
      </c>
      <c r="U24" s="40" t="str">
        <f t="shared" si="18"/>
        <v>MODERADO</v>
      </c>
      <c r="V24" s="40">
        <f t="shared" si="4"/>
        <v>5</v>
      </c>
      <c r="W24" s="40" t="str">
        <f t="shared" si="19"/>
        <v>Riesgo Medio</v>
      </c>
      <c r="X24" s="45" t="s">
        <v>35</v>
      </c>
      <c r="Y24" s="42" t="s">
        <v>58</v>
      </c>
      <c r="Z24" s="54" t="s">
        <v>45</v>
      </c>
      <c r="AA24" s="50" t="s">
        <v>54</v>
      </c>
      <c r="AB24" s="55" t="s">
        <v>60</v>
      </c>
      <c r="AC24" s="56" t="s">
        <v>46</v>
      </c>
    </row>
    <row r="25" spans="1:29" s="30" customFormat="1" ht="130.5" customHeight="1">
      <c r="A25" s="65">
        <v>6</v>
      </c>
      <c r="B25" s="48" t="s">
        <v>47</v>
      </c>
      <c r="C25" s="49" t="s">
        <v>43</v>
      </c>
      <c r="D25" s="51" t="s">
        <v>40</v>
      </c>
      <c r="E25" s="51" t="s">
        <v>44</v>
      </c>
      <c r="F25" s="69" t="s">
        <v>57</v>
      </c>
      <c r="G25" s="70"/>
      <c r="H25" s="69" t="s">
        <v>59</v>
      </c>
      <c r="I25" s="70"/>
      <c r="J25" s="39">
        <v>3</v>
      </c>
      <c r="K25" s="40" t="str">
        <f t="shared" ref="K25:K29" si="21">IF(J25=1,"Raro (puede ocurrir excepcionalmente",IF(J25=2,"Improbable (puede ocurrir ocasionalmente)",IF(J25=3,"Posible (puede ocurrrir en cualquier momento)",IF(J25=4,"Probable (probablemente va a ocurrir","Casi cierto"))))</f>
        <v>Posible (puede ocurrrir en cualquier momento)</v>
      </c>
      <c r="L25" s="39">
        <v>4</v>
      </c>
      <c r="M25" s="40" t="str">
        <f t="shared" ref="M25:M29" si="22">IF(L25=1,"INSIGNIFICANTE",IF(L25=2,"MENOR",IF(L25=3,"MODERADO",IF(L25=4,"MAYOR","CATASTRÓFICO"))))</f>
        <v>MAYOR</v>
      </c>
      <c r="N25" s="57">
        <f t="shared" ref="N25:N29" si="23">+J25+L25</f>
        <v>7</v>
      </c>
      <c r="O25" s="58" t="str">
        <f t="shared" ref="O25:O28" si="24">IF(N25&lt;=4,"Riesgo Bajo",IF(N25&lt;=5,"Riesgo Medio",IF(N25&lt;=7,"Riesgo Alto",IF(N25&lt;=10,"Riesgo Extremo","No Disponible"))))</f>
        <v>Riesgo Alto</v>
      </c>
      <c r="P25" s="42" t="s">
        <v>58</v>
      </c>
      <c r="Q25" s="62" t="s">
        <v>62</v>
      </c>
      <c r="R25" s="52">
        <v>2</v>
      </c>
      <c r="S25" s="44" t="str">
        <f t="shared" si="17"/>
        <v>Improbable (puede ocurrir ocasionalmente)</v>
      </c>
      <c r="T25" s="53">
        <v>3</v>
      </c>
      <c r="U25" s="40" t="str">
        <f t="shared" ref="U25:U29" si="25">IF(T25=1,"INSIGNIFICANTE",IF(T25=2,"MENOR",IF(T25=3,"MODERADO",IF(T25=4,"MAYOR","CATASTRÓFICO"))))</f>
        <v>MODERADO</v>
      </c>
      <c r="V25" s="40">
        <f t="shared" ref="V25:V29" si="26">+R25+T25</f>
        <v>5</v>
      </c>
      <c r="W25" s="40" t="str">
        <f t="shared" ref="W25" si="27">IF(V25&lt;=4,"Riesgo Bajo",IF(V25&lt;=5,"Riesgo Medio",IF(V25&lt;=7,"Riesgo Alto",IF(V25&lt;=10,"Riesgo Extremo","No Disponible"))))</f>
        <v>Riesgo Medio</v>
      </c>
      <c r="X25" s="45" t="s">
        <v>35</v>
      </c>
      <c r="Y25" s="42" t="s">
        <v>58</v>
      </c>
      <c r="Z25" s="54" t="s">
        <v>45</v>
      </c>
      <c r="AA25" s="50" t="s">
        <v>54</v>
      </c>
      <c r="AB25" s="55" t="s">
        <v>60</v>
      </c>
      <c r="AC25" s="56" t="s">
        <v>46</v>
      </c>
    </row>
    <row r="26" spans="1:29" s="30" customFormat="1" ht="130.5" customHeight="1">
      <c r="A26" s="37">
        <v>7</v>
      </c>
      <c r="B26" s="48" t="s">
        <v>47</v>
      </c>
      <c r="C26" s="49" t="s">
        <v>43</v>
      </c>
      <c r="D26" s="61" t="s">
        <v>40</v>
      </c>
      <c r="E26" s="48" t="s">
        <v>49</v>
      </c>
      <c r="F26" s="71" t="s">
        <v>76</v>
      </c>
      <c r="G26" s="72"/>
      <c r="H26" s="69" t="s">
        <v>82</v>
      </c>
      <c r="I26" s="70"/>
      <c r="J26" s="39">
        <v>3</v>
      </c>
      <c r="K26" s="41" t="str">
        <f t="shared" si="21"/>
        <v>Posible (puede ocurrrir en cualquier momento)</v>
      </c>
      <c r="L26" s="39">
        <v>2</v>
      </c>
      <c r="M26" s="41" t="str">
        <f t="shared" si="22"/>
        <v>MENOR</v>
      </c>
      <c r="N26" s="57">
        <f t="shared" si="23"/>
        <v>5</v>
      </c>
      <c r="O26" s="40" t="str">
        <f t="shared" si="24"/>
        <v>Riesgo Medio</v>
      </c>
      <c r="P26" s="42" t="s">
        <v>41</v>
      </c>
      <c r="Q26" s="62" t="s">
        <v>106</v>
      </c>
      <c r="R26" s="52">
        <v>2</v>
      </c>
      <c r="S26" s="44" t="str">
        <f t="shared" si="17"/>
        <v>Improbable (puede ocurrir ocasionalmente)</v>
      </c>
      <c r="T26" s="53">
        <v>2</v>
      </c>
      <c r="U26" s="40" t="str">
        <f t="shared" si="25"/>
        <v>MENOR</v>
      </c>
      <c r="V26" s="40">
        <f t="shared" si="26"/>
        <v>4</v>
      </c>
      <c r="W26" s="40" t="str">
        <f t="shared" ref="W26:W32" si="28">IF(V26&lt;=4,"Riesgo Bajo",IF(V26&lt;=5,"Riesgo Medio",IF(V26&lt;=7,"Riesgo Alto",IF(V26&lt;=10,"Riesgo Extremo","No Disponible"))))</f>
        <v>Riesgo Bajo</v>
      </c>
      <c r="X26" s="45" t="s">
        <v>35</v>
      </c>
      <c r="Y26" s="42" t="s">
        <v>41</v>
      </c>
      <c r="Z26" s="54" t="s">
        <v>72</v>
      </c>
      <c r="AA26" s="50" t="s">
        <v>77</v>
      </c>
      <c r="AB26" s="55" t="s">
        <v>78</v>
      </c>
      <c r="AC26" s="56" t="s">
        <v>79</v>
      </c>
    </row>
    <row r="27" spans="1:29" s="30" customFormat="1" ht="130.5" customHeight="1">
      <c r="A27" s="37">
        <v>8</v>
      </c>
      <c r="B27" s="48" t="s">
        <v>42</v>
      </c>
      <c r="C27" s="49" t="s">
        <v>43</v>
      </c>
      <c r="D27" s="48" t="s">
        <v>40</v>
      </c>
      <c r="E27" s="48" t="s">
        <v>44</v>
      </c>
      <c r="F27" s="71" t="s">
        <v>86</v>
      </c>
      <c r="G27" s="72"/>
      <c r="H27" s="69" t="s">
        <v>87</v>
      </c>
      <c r="I27" s="70"/>
      <c r="J27" s="39">
        <v>3</v>
      </c>
      <c r="K27" s="41" t="str">
        <f t="shared" si="21"/>
        <v>Posible (puede ocurrrir en cualquier momento)</v>
      </c>
      <c r="L27" s="39">
        <v>2</v>
      </c>
      <c r="M27" s="41" t="str">
        <f t="shared" si="22"/>
        <v>MENOR</v>
      </c>
      <c r="N27" s="57">
        <f t="shared" si="23"/>
        <v>5</v>
      </c>
      <c r="O27" s="40" t="str">
        <f t="shared" si="24"/>
        <v>Riesgo Medio</v>
      </c>
      <c r="P27" s="42" t="s">
        <v>58</v>
      </c>
      <c r="Q27" s="62" t="s">
        <v>92</v>
      </c>
      <c r="R27" s="52">
        <v>2</v>
      </c>
      <c r="S27" s="44" t="str">
        <f t="shared" si="17"/>
        <v>Improbable (puede ocurrir ocasionalmente)</v>
      </c>
      <c r="T27" s="53">
        <v>2</v>
      </c>
      <c r="U27" s="40" t="str">
        <f t="shared" si="25"/>
        <v>MENOR</v>
      </c>
      <c r="V27" s="40">
        <f t="shared" si="26"/>
        <v>4</v>
      </c>
      <c r="W27" s="40" t="str">
        <f t="shared" si="28"/>
        <v>Riesgo Bajo</v>
      </c>
      <c r="X27" s="45" t="s">
        <v>35</v>
      </c>
      <c r="Y27" s="42" t="s">
        <v>58</v>
      </c>
      <c r="Z27" s="54" t="s">
        <v>93</v>
      </c>
      <c r="AA27" s="50" t="s">
        <v>94</v>
      </c>
      <c r="AB27" s="55" t="s">
        <v>95</v>
      </c>
      <c r="AC27" s="56" t="s">
        <v>46</v>
      </c>
    </row>
    <row r="28" spans="1:29" s="30" customFormat="1" ht="130.5" customHeight="1">
      <c r="A28" s="65">
        <v>9</v>
      </c>
      <c r="B28" s="48" t="s">
        <v>47</v>
      </c>
      <c r="C28" s="49" t="s">
        <v>43</v>
      </c>
      <c r="D28" s="48" t="s">
        <v>40</v>
      </c>
      <c r="E28" s="48" t="s">
        <v>69</v>
      </c>
      <c r="F28" s="71" t="s">
        <v>88</v>
      </c>
      <c r="G28" s="72"/>
      <c r="H28" s="69" t="s">
        <v>80</v>
      </c>
      <c r="I28" s="70"/>
      <c r="J28" s="39">
        <v>3</v>
      </c>
      <c r="K28" s="41" t="str">
        <f t="shared" si="21"/>
        <v>Posible (puede ocurrrir en cualquier momento)</v>
      </c>
      <c r="L28" s="39">
        <v>3</v>
      </c>
      <c r="M28" s="41" t="str">
        <f t="shared" si="22"/>
        <v>MODERADO</v>
      </c>
      <c r="N28" s="57">
        <f t="shared" si="23"/>
        <v>6</v>
      </c>
      <c r="O28" s="58" t="str">
        <f t="shared" si="24"/>
        <v>Riesgo Alto</v>
      </c>
      <c r="P28" s="42" t="s">
        <v>58</v>
      </c>
      <c r="Q28" s="62" t="s">
        <v>89</v>
      </c>
      <c r="R28" s="52">
        <v>3</v>
      </c>
      <c r="S28" s="44" t="str">
        <f t="shared" si="17"/>
        <v>Posible (puede ocurrrir en cualquier momento)</v>
      </c>
      <c r="T28" s="53">
        <v>2</v>
      </c>
      <c r="U28" s="40" t="str">
        <f t="shared" si="25"/>
        <v>MENOR</v>
      </c>
      <c r="V28" s="40">
        <f t="shared" si="26"/>
        <v>5</v>
      </c>
      <c r="W28" s="40" t="str">
        <f t="shared" si="28"/>
        <v>Riesgo Medio</v>
      </c>
      <c r="X28" s="45" t="s">
        <v>35</v>
      </c>
      <c r="Y28" s="42" t="s">
        <v>58</v>
      </c>
      <c r="Z28" s="54" t="s">
        <v>96</v>
      </c>
      <c r="AA28" s="50" t="s">
        <v>97</v>
      </c>
      <c r="AB28" s="55" t="s">
        <v>98</v>
      </c>
      <c r="AC28" s="56" t="s">
        <v>46</v>
      </c>
    </row>
    <row r="29" spans="1:29" s="30" customFormat="1" ht="130.5" customHeight="1">
      <c r="A29" s="37">
        <v>10</v>
      </c>
      <c r="B29" s="48" t="s">
        <v>47</v>
      </c>
      <c r="C29" s="49" t="s">
        <v>43</v>
      </c>
      <c r="D29" s="61" t="s">
        <v>40</v>
      </c>
      <c r="E29" s="61" t="s">
        <v>69</v>
      </c>
      <c r="F29" s="71" t="s">
        <v>90</v>
      </c>
      <c r="G29" s="72"/>
      <c r="H29" s="69" t="s">
        <v>80</v>
      </c>
      <c r="I29" s="70"/>
      <c r="J29" s="39">
        <v>4</v>
      </c>
      <c r="K29" s="41" t="str">
        <f t="shared" si="21"/>
        <v>Probable (probablemente va a ocurrir</v>
      </c>
      <c r="L29" s="39">
        <v>2</v>
      </c>
      <c r="M29" s="41" t="str">
        <f t="shared" si="22"/>
        <v>MENOR</v>
      </c>
      <c r="N29" s="57">
        <f t="shared" si="23"/>
        <v>6</v>
      </c>
      <c r="O29" s="60" t="str">
        <f>IF(N29&lt;=4,"Riesgo Bajo",IF(N29&lt;=5,"Riesgo Medio",IF(N29&lt;=7,"Riesgo Alto",IF(N29&lt;=10,"Riesgo Extremo","No Disponible"))))</f>
        <v>Riesgo Alto</v>
      </c>
      <c r="P29" s="42" t="s">
        <v>41</v>
      </c>
      <c r="Q29" s="62" t="s">
        <v>91</v>
      </c>
      <c r="R29" s="52">
        <v>3</v>
      </c>
      <c r="S29" s="44" t="str">
        <f t="shared" si="17"/>
        <v>Posible (puede ocurrrir en cualquier momento)</v>
      </c>
      <c r="T29" s="53">
        <v>3</v>
      </c>
      <c r="U29" s="40" t="str">
        <f t="shared" si="25"/>
        <v>MODERADO</v>
      </c>
      <c r="V29" s="40">
        <f t="shared" si="26"/>
        <v>6</v>
      </c>
      <c r="W29" s="40" t="str">
        <f t="shared" si="28"/>
        <v>Riesgo Alto</v>
      </c>
      <c r="X29" s="45" t="s">
        <v>35</v>
      </c>
      <c r="Y29" s="42" t="s">
        <v>41</v>
      </c>
      <c r="Z29" s="54" t="s">
        <v>99</v>
      </c>
      <c r="AA29" s="50" t="s">
        <v>100</v>
      </c>
      <c r="AB29" s="55" t="s">
        <v>101</v>
      </c>
      <c r="AC29" s="56" t="s">
        <v>46</v>
      </c>
    </row>
    <row r="30" spans="1:29" s="30" customFormat="1" ht="130.5" customHeight="1">
      <c r="A30" s="37">
        <v>11</v>
      </c>
      <c r="B30" s="48" t="s">
        <v>47</v>
      </c>
      <c r="C30" s="49" t="s">
        <v>30</v>
      </c>
      <c r="D30" s="61" t="s">
        <v>40</v>
      </c>
      <c r="E30" s="61" t="s">
        <v>109</v>
      </c>
      <c r="F30" s="71" t="s">
        <v>110</v>
      </c>
      <c r="G30" s="72"/>
      <c r="H30" s="69" t="s">
        <v>111</v>
      </c>
      <c r="I30" s="70"/>
      <c r="J30" s="39">
        <v>3</v>
      </c>
      <c r="K30" s="41" t="str">
        <f t="shared" ref="K30" si="29">IF(J30=1,"Raro (puede ocurrir excepcionalmente",IF(J30=2,"Improbable (puede ocurrir ocasionalmente)",IF(J30=3,"Posible (puede ocurrrir en cualquier momento)",IF(J30=4,"Probable (probablemente va a ocurrir","Casi cierto"))))</f>
        <v>Posible (puede ocurrrir en cualquier momento)</v>
      </c>
      <c r="L30" s="39">
        <v>4</v>
      </c>
      <c r="M30" s="41" t="str">
        <f t="shared" ref="M30" si="30">IF(L30=1,"INSIGNIFICANTE",IF(L30=2,"MENOR",IF(L30=3,"MODERADO",IF(L30=4,"MAYOR","CATASTRÓFICO"))))</f>
        <v>MAYOR</v>
      </c>
      <c r="N30" s="57">
        <f t="shared" ref="N30" si="31">+J30+L30</f>
        <v>7</v>
      </c>
      <c r="O30" s="60" t="str">
        <f>IF(N30&lt;=4,"Riesgo Bajo",IF(N30&lt;=5,"Riesgo Medio",IF(N30&lt;=7,"Riesgo Alto",IF(N30&lt;=10,"Riesgo Extremo","No Disponible"))))</f>
        <v>Riesgo Alto</v>
      </c>
      <c r="P30" s="42" t="s">
        <v>58</v>
      </c>
      <c r="Q30" s="62" t="s">
        <v>113</v>
      </c>
      <c r="R30" s="52">
        <v>2</v>
      </c>
      <c r="S30" s="44" t="str">
        <f t="shared" ref="S30" si="32">IF(R30=1,"Raro (puede ocurrir excepcionalmente",IF(R30=2,"Improbable (puede ocurrir ocasionalmente)",IF(R30=3,"Posible (puede ocurrrir en cualquier momento)",IF(R30=4,"Probable (probablemente va a ocurrir","Casi cierto"))))</f>
        <v>Improbable (puede ocurrir ocasionalmente)</v>
      </c>
      <c r="T30" s="53">
        <v>3</v>
      </c>
      <c r="U30" s="40" t="str">
        <f t="shared" ref="U30" si="33">IF(T30=1,"INSIGNIFICANTE",IF(T30=2,"MENOR",IF(T30=3,"MODERADO",IF(T30=4,"MAYOR","CATASTRÓFICO"))))</f>
        <v>MODERADO</v>
      </c>
      <c r="V30" s="40">
        <f t="shared" ref="V30" si="34">+R30+T30</f>
        <v>5</v>
      </c>
      <c r="W30" s="40" t="str">
        <f t="shared" ref="W30" si="35">IF(V30&lt;=4,"Riesgo Bajo",IF(V30&lt;=5,"Riesgo Medio",IF(V30&lt;=7,"Riesgo Alto",IF(V30&lt;=10,"Riesgo Extremo","No Disponible"))))</f>
        <v>Riesgo Medio</v>
      </c>
      <c r="X30" s="45" t="s">
        <v>35</v>
      </c>
      <c r="Y30" s="42" t="s">
        <v>112</v>
      </c>
      <c r="Z30" s="54" t="s">
        <v>115</v>
      </c>
      <c r="AA30" s="50" t="s">
        <v>116</v>
      </c>
      <c r="AB30" s="54" t="s">
        <v>114</v>
      </c>
      <c r="AC30" s="56" t="s">
        <v>46</v>
      </c>
    </row>
    <row r="31" spans="1:29" s="30" customFormat="1" ht="130.5" customHeight="1">
      <c r="A31" s="37">
        <v>13</v>
      </c>
      <c r="B31" s="48" t="s">
        <v>47</v>
      </c>
      <c r="C31" s="49" t="s">
        <v>30</v>
      </c>
      <c r="D31" s="61" t="s">
        <v>40</v>
      </c>
      <c r="E31" s="61" t="s">
        <v>49</v>
      </c>
      <c r="F31" s="71" t="s">
        <v>117</v>
      </c>
      <c r="G31" s="72"/>
      <c r="H31" s="69" t="s">
        <v>118</v>
      </c>
      <c r="I31" s="70"/>
      <c r="J31" s="39">
        <v>3</v>
      </c>
      <c r="K31" s="41" t="str">
        <f t="shared" ref="K31" si="36">IF(J31=1,"Raro (puede ocurrir excepcionalmente",IF(J31=2,"Improbable (puede ocurrir ocasionalmente)",IF(J31=3,"Posible (puede ocurrrir en cualquier momento)",IF(J31=4,"Probable (probablemente va a ocurrir","Casi cierto"))))</f>
        <v>Posible (puede ocurrrir en cualquier momento)</v>
      </c>
      <c r="L31" s="39">
        <v>4</v>
      </c>
      <c r="M31" s="41" t="str">
        <f t="shared" ref="M31" si="37">IF(L31=1,"INSIGNIFICANTE",IF(L31=2,"MENOR",IF(L31=3,"MODERADO",IF(L31=4,"MAYOR","CATASTRÓFICO"))))</f>
        <v>MAYOR</v>
      </c>
      <c r="N31" s="57">
        <f t="shared" ref="N31" si="38">+J31+L31</f>
        <v>7</v>
      </c>
      <c r="O31" s="60" t="str">
        <f>IF(N31&lt;=4,"Riesgo Bajo",IF(N31&lt;=5,"Riesgo Medio",IF(N31&lt;=7,"Riesgo Alto",IF(N31&lt;=10,"Riesgo Extremo","No Disponible"))))</f>
        <v>Riesgo Alto</v>
      </c>
      <c r="P31" s="42" t="s">
        <v>58</v>
      </c>
      <c r="Q31" s="62" t="s">
        <v>119</v>
      </c>
      <c r="R31" s="52">
        <v>2</v>
      </c>
      <c r="S31" s="44" t="str">
        <f t="shared" ref="S31" si="39">IF(R31=1,"Raro (puede ocurrir excepcionalmente",IF(R31=2,"Improbable (puede ocurrir ocasionalmente)",IF(R31=3,"Posible (puede ocurrrir en cualquier momento)",IF(R31=4,"Probable (probablemente va a ocurrir","Casi cierto"))))</f>
        <v>Improbable (puede ocurrir ocasionalmente)</v>
      </c>
      <c r="T31" s="53">
        <v>3</v>
      </c>
      <c r="U31" s="40" t="str">
        <f t="shared" ref="U31" si="40">IF(T31=1,"INSIGNIFICANTE",IF(T31=2,"MENOR",IF(T31=3,"MODERADO",IF(T31=4,"MAYOR","CATASTRÓFICO"))))</f>
        <v>MODERADO</v>
      </c>
      <c r="V31" s="40">
        <f t="shared" ref="V31" si="41">+R31+T31</f>
        <v>5</v>
      </c>
      <c r="W31" s="40" t="str">
        <f t="shared" ref="W31" si="42">IF(V31&lt;=4,"Riesgo Bajo",IF(V31&lt;=5,"Riesgo Medio",IF(V31&lt;=7,"Riesgo Alto",IF(V31&lt;=10,"Riesgo Extremo","No Disponible"))))</f>
        <v>Riesgo Medio</v>
      </c>
      <c r="X31" s="45" t="s">
        <v>35</v>
      </c>
      <c r="Y31" s="42" t="s">
        <v>112</v>
      </c>
      <c r="Z31" s="54" t="s">
        <v>115</v>
      </c>
      <c r="AA31" s="50" t="s">
        <v>116</v>
      </c>
      <c r="AB31" s="54" t="s">
        <v>120</v>
      </c>
      <c r="AC31" s="56" t="s">
        <v>46</v>
      </c>
    </row>
    <row r="32" spans="1:29" s="30" customFormat="1" ht="130.5" customHeight="1">
      <c r="A32" s="37">
        <v>14</v>
      </c>
      <c r="B32" s="48" t="s">
        <v>42</v>
      </c>
      <c r="C32" s="49" t="s">
        <v>48</v>
      </c>
      <c r="D32" s="59" t="s">
        <v>40</v>
      </c>
      <c r="E32" s="59" t="s">
        <v>44</v>
      </c>
      <c r="F32" s="77" t="s">
        <v>50</v>
      </c>
      <c r="G32" s="77" t="s">
        <v>51</v>
      </c>
      <c r="H32" s="69" t="s">
        <v>52</v>
      </c>
      <c r="I32" s="70"/>
      <c r="J32" s="39">
        <v>2</v>
      </c>
      <c r="K32" s="57" t="str">
        <f>IF(J32=1,"Raro (puede ocurrir excepcionalmente",IF(J32=2,"Improbable (puede ocurrir ocasionalmente)",IF(J32=3,"Posible (puede ocurrrir en cualquier momento)",IF(J32=4,"Probable (probablemente va a ocurrir","Casi cierto"))))</f>
        <v>Improbable (puede ocurrir ocasionalmente)</v>
      </c>
      <c r="L32" s="39">
        <v>2</v>
      </c>
      <c r="M32" s="57" t="str">
        <f>IF(L32=1,"INSIGNIFICANTE",IF(L32=2,"MENOR",IF(L32=3,"MODERADO",IF(L32=4,"MAYOR","CATASTRÓFICO"))))</f>
        <v>MENOR</v>
      </c>
      <c r="N32" s="57">
        <f>+J32+L32</f>
        <v>4</v>
      </c>
      <c r="O32" s="60" t="str">
        <f>IF(N32&lt;=4,"Riesgo Bajo",IF(N32&lt;=5,"Riesgo Medio",IF(N32&lt;=7,"Riesgo Alto",IF(N32&lt;=10,"Riesgo Extremo","No Disponible"))))</f>
        <v>Riesgo Bajo</v>
      </c>
      <c r="P32" s="42" t="s">
        <v>41</v>
      </c>
      <c r="Q32" s="62" t="s">
        <v>63</v>
      </c>
      <c r="R32" s="52">
        <v>1</v>
      </c>
      <c r="S32" s="44" t="str">
        <f t="shared" si="17"/>
        <v>Raro (puede ocurrir excepcionalmente</v>
      </c>
      <c r="T32" s="53">
        <v>1</v>
      </c>
      <c r="U32" s="40" t="str">
        <f>IF(T32=1,"INSIGNIFICANTE",IF(T32=2,"MENOR",IF(T32=3,"MODERADO",IF(T32=4,"MAYOR","CATASTRÓFICO"))))</f>
        <v>INSIGNIFICANTE</v>
      </c>
      <c r="V32" s="40">
        <f>+R32+T32</f>
        <v>2</v>
      </c>
      <c r="W32" s="40" t="str">
        <f t="shared" si="28"/>
        <v>Riesgo Bajo</v>
      </c>
      <c r="X32" s="45" t="s">
        <v>35</v>
      </c>
      <c r="Y32" s="42" t="s">
        <v>41</v>
      </c>
      <c r="Z32" s="54" t="s">
        <v>45</v>
      </c>
      <c r="AA32" s="50" t="s">
        <v>53</v>
      </c>
      <c r="AB32" s="55" t="s">
        <v>56</v>
      </c>
      <c r="AC32" s="56" t="s">
        <v>46</v>
      </c>
    </row>
    <row r="33" spans="1:25" ht="45" customHeight="1">
      <c r="A33" s="67" t="s">
        <v>55</v>
      </c>
      <c r="B33" s="67"/>
      <c r="C33" s="67"/>
      <c r="D33" s="67"/>
      <c r="E33" s="67"/>
      <c r="F33" s="67"/>
      <c r="G33" s="67"/>
    </row>
    <row r="34" spans="1:25">
      <c r="W34" s="33"/>
      <c r="X34" s="34"/>
    </row>
    <row r="35" spans="1:25">
      <c r="W35" s="33"/>
      <c r="X35" s="34"/>
    </row>
    <row r="36" spans="1:25" ht="54" customHeight="1">
      <c r="F36" s="68"/>
      <c r="G36" s="66"/>
      <c r="W36" s="68"/>
      <c r="X36" s="66"/>
      <c r="Y36" s="66"/>
    </row>
    <row r="37" spans="1:25">
      <c r="F37" s="66"/>
      <c r="G37" s="66"/>
      <c r="W37" s="33"/>
      <c r="X37" s="34"/>
      <c r="Y37" s="33"/>
    </row>
    <row r="38" spans="1:25">
      <c r="F38" s="66"/>
      <c r="G38" s="66"/>
      <c r="H38" s="66"/>
      <c r="I38" s="66"/>
      <c r="W38" s="33"/>
      <c r="X38" s="34"/>
      <c r="Y38" s="33"/>
    </row>
    <row r="39" spans="1:25">
      <c r="A39" s="33"/>
      <c r="B39" s="35"/>
      <c r="C39" s="35"/>
      <c r="D39" s="35"/>
      <c r="E39" s="35"/>
      <c r="F39" s="35"/>
      <c r="G39" s="35"/>
      <c r="H39" s="35"/>
      <c r="I39" s="35"/>
      <c r="J39" s="36"/>
      <c r="K39" s="36"/>
      <c r="L39" s="36"/>
      <c r="M39" s="36"/>
      <c r="N39" s="36"/>
      <c r="O39" s="36"/>
      <c r="P39" s="36"/>
    </row>
    <row r="40" spans="1:25" ht="22.95" customHeight="1"/>
    <row r="41" spans="1:25" ht="42.45" customHeight="1"/>
    <row r="42" spans="1:25" ht="42.45" customHeight="1"/>
    <row r="43" spans="1:25" ht="42.45" customHeight="1"/>
    <row r="44" spans="1:25" ht="42.45" customHeight="1"/>
    <row r="45" spans="1:25" ht="42.45" customHeight="1"/>
    <row r="46" spans="1:25" ht="42.45" customHeight="1"/>
    <row r="47" spans="1:25" ht="42.45" customHeight="1"/>
    <row r="48" spans="1:25" ht="42.45" customHeight="1"/>
    <row r="49" ht="42.45" customHeight="1"/>
    <row r="50" ht="42.45" customHeight="1"/>
    <row r="51" ht="42.45" customHeight="1"/>
    <row r="52" ht="42.45" customHeight="1"/>
    <row r="53" ht="51.45" customHeight="1"/>
    <row r="54" ht="54" customHeight="1"/>
    <row r="55" ht="69" customHeight="1"/>
    <row r="56" ht="42.45" customHeight="1"/>
    <row r="57" ht="42.45" customHeight="1"/>
    <row r="58" ht="36.75" customHeight="1"/>
    <row r="59" ht="56.25" customHeight="1"/>
    <row r="60" ht="57.45" customHeight="1"/>
    <row r="61" ht="55.2" customHeight="1"/>
    <row r="62" ht="42.45" customHeight="1"/>
    <row r="63" ht="24" customHeight="1"/>
    <row r="67" ht="28.95" customHeight="1"/>
  </sheetData>
  <autoFilter ref="A17:AC21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</autoFilter>
  <mergeCells count="74">
    <mergeCell ref="G6:U6"/>
    <mergeCell ref="V6:V8"/>
    <mergeCell ref="W6:AC6"/>
    <mergeCell ref="A7:C7"/>
    <mergeCell ref="D7:G7"/>
    <mergeCell ref="J7:O7"/>
    <mergeCell ref="P7:T7"/>
    <mergeCell ref="W7:AC8"/>
    <mergeCell ref="A8:T8"/>
    <mergeCell ref="A9:A13"/>
    <mergeCell ref="V9:V14"/>
    <mergeCell ref="W9:AC13"/>
    <mergeCell ref="B10:B11"/>
    <mergeCell ref="C10:C12"/>
    <mergeCell ref="D10:F10"/>
    <mergeCell ref="G10:T10"/>
    <mergeCell ref="G11:T13"/>
    <mergeCell ref="A14:T14"/>
    <mergeCell ref="W14:AC14"/>
    <mergeCell ref="R19:S19"/>
    <mergeCell ref="T19:U19"/>
    <mergeCell ref="J18:K19"/>
    <mergeCell ref="L18:M19"/>
    <mergeCell ref="N18:N19"/>
    <mergeCell ref="O18:O19"/>
    <mergeCell ref="P18:P19"/>
    <mergeCell ref="Q18:Q19"/>
    <mergeCell ref="A17:G17"/>
    <mergeCell ref="H17:O17"/>
    <mergeCell ref="P17:AC17"/>
    <mergeCell ref="A18:A19"/>
    <mergeCell ref="B18:B19"/>
    <mergeCell ref="C18:C19"/>
    <mergeCell ref="D18:D19"/>
    <mergeCell ref="E18:E19"/>
    <mergeCell ref="F18:G19"/>
    <mergeCell ref="H18:I19"/>
    <mergeCell ref="R18:W18"/>
    <mergeCell ref="X18:X19"/>
    <mergeCell ref="Y18:Y19"/>
    <mergeCell ref="Z18:Z19"/>
    <mergeCell ref="AA18:AA19"/>
    <mergeCell ref="AB18:AC18"/>
    <mergeCell ref="F20:G20"/>
    <mergeCell ref="H20:I20"/>
    <mergeCell ref="F21:G21"/>
    <mergeCell ref="W36:Y36"/>
    <mergeCell ref="F27:G27"/>
    <mergeCell ref="H27:I27"/>
    <mergeCell ref="F28:G28"/>
    <mergeCell ref="H28:I28"/>
    <mergeCell ref="F29:G29"/>
    <mergeCell ref="H29:I29"/>
    <mergeCell ref="F32:G32"/>
    <mergeCell ref="H32:I32"/>
    <mergeCell ref="H21:I21"/>
    <mergeCell ref="F22:G22"/>
    <mergeCell ref="H22:I22"/>
    <mergeCell ref="F37:G37"/>
    <mergeCell ref="F38:I38"/>
    <mergeCell ref="A33:G33"/>
    <mergeCell ref="F36:G36"/>
    <mergeCell ref="F23:G23"/>
    <mergeCell ref="H23:I23"/>
    <mergeCell ref="F26:G26"/>
    <mergeCell ref="H26:I26"/>
    <mergeCell ref="F25:G25"/>
    <mergeCell ref="H25:I25"/>
    <mergeCell ref="F24:G24"/>
    <mergeCell ref="H24:I24"/>
    <mergeCell ref="F30:G30"/>
    <mergeCell ref="H30:I30"/>
    <mergeCell ref="F31:G31"/>
    <mergeCell ref="H31:I31"/>
  </mergeCells>
  <conditionalFormatting sqref="O20:O23 W22:W32 O26:O32">
    <cfRule type="containsText" dxfId="11" priority="21" stopIfTrue="1" operator="containsText" text="Riesgo Extremo">
      <formula>NOT(ISERROR(SEARCH("Riesgo Extremo",O20)))</formula>
    </cfRule>
    <cfRule type="containsText" priority="22" stopIfTrue="1" operator="containsText" text="Riesgo Extremo">
      <formula>NOT(ISERROR(SEARCH("Riesgo Extremo",O20)))</formula>
    </cfRule>
    <cfRule type="containsText" dxfId="10" priority="23" stopIfTrue="1" operator="containsText" text="Riesgo Alto">
      <formula>NOT(ISERROR(SEARCH("Riesgo Alto",O20)))</formula>
    </cfRule>
    <cfRule type="containsText" dxfId="9" priority="24" stopIfTrue="1" operator="containsText" text="Riesgo Medio">
      <formula>NOT(ISERROR(SEARCH("Riesgo Medio",O20)))</formula>
    </cfRule>
    <cfRule type="containsText" dxfId="8" priority="25" stopIfTrue="1" operator="containsText" text="Riesgo Bajo">
      <formula>NOT(ISERROR(SEARCH("Riesgo Bajo",O20)))</formula>
    </cfRule>
  </conditionalFormatting>
  <conditionalFormatting sqref="W20:W25">
    <cfRule type="containsText" dxfId="7" priority="26" stopIfTrue="1" operator="containsText" text="Riesgo Extremo">
      <formula>NOT(ISERROR(SEARCH("Riesgo Extremo",W20)))</formula>
    </cfRule>
    <cfRule type="containsText" priority="27" stopIfTrue="1" operator="containsText" text="Riesgo Extremo">
      <formula>NOT(ISERROR(SEARCH("Riesgo Extremo",W20)))</formula>
    </cfRule>
    <cfRule type="containsText" dxfId="6" priority="28" stopIfTrue="1" operator="containsText" text="Riesgo Alto">
      <formula>NOT(ISERROR(SEARCH("Riesgo Alto",W20)))</formula>
    </cfRule>
    <cfRule type="containsText" dxfId="5" priority="29" stopIfTrue="1" operator="containsText" text="Riesgo Medio">
      <formula>NOT(ISERROR(SEARCH("Riesgo Medio",W20)))</formula>
    </cfRule>
    <cfRule type="containsText" dxfId="4" priority="30" stopIfTrue="1" operator="containsText" text="Riesgo Bajo">
      <formula>NOT(ISERROR(SEARCH("Riesgo Bajo",W20)))</formula>
    </cfRule>
  </conditionalFormatting>
  <conditionalFormatting sqref="W22 O22:O28">
    <cfRule type="containsText" dxfId="3" priority="1" stopIfTrue="1" operator="containsText" text="Riesgo Extremo">
      <formula>NOT(ISERROR(SEARCH("Riesgo Extremo",O22)))</formula>
    </cfRule>
    <cfRule type="containsText" priority="2" stopIfTrue="1" operator="containsText" text="Riesgo Extremo">
      <formula>NOT(ISERROR(SEARCH("Riesgo Extremo",O22)))</formula>
    </cfRule>
    <cfRule type="containsText" dxfId="2" priority="3" stopIfTrue="1" operator="containsText" text="Riesgo Alto">
      <formula>NOT(ISERROR(SEARCH("Riesgo Alto",O22)))</formula>
    </cfRule>
    <cfRule type="containsText" dxfId="1" priority="4" stopIfTrue="1" operator="containsText" text="Riesgo Medio">
      <formula>NOT(ISERROR(SEARCH("Riesgo Medio",O22)))</formula>
    </cfRule>
    <cfRule type="containsText" dxfId="0" priority="5" stopIfTrue="1" operator="containsText" text="Riesgo Bajo">
      <formula>NOT(ISERROR(SEARCH("Riesgo Bajo",O22)))</formula>
    </cfRule>
  </conditionalFormatting>
  <dataValidations count="1">
    <dataValidation type="list" allowBlank="1" showErrorMessage="1" sqref="T20:T32 J20:J32 L20:L32" xr:uid="{99980EF8-91C2-42F1-9AF5-5C8BE988C379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20" pageOrder="overThenDown" orientation="landscape" useFirstPageNumber="1" r:id="rId1"/>
  <headerFooter alignWithMargins="0">
    <oddFooter>&amp;R&amp;16ADQUISICIÓN DE BIENES Y SERVICIOS. V-3</oddFooter>
  </headerFooter>
  <ignoredErrors>
    <ignoredError sqref="S23 U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maria camila lozano rodriguez</cp:lastModifiedBy>
  <cp:lastPrinted>2026-04-14T19:38:29Z</cp:lastPrinted>
  <dcterms:created xsi:type="dcterms:W3CDTF">2022-02-10T06:27:16Z</dcterms:created>
  <dcterms:modified xsi:type="dcterms:W3CDTF">2026-04-14T19:38:31Z</dcterms:modified>
</cp:coreProperties>
</file>