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1FFB10B4-802B-40B0-B4F4-76D8EC04C04E}" xr6:coauthVersionLast="47" xr6:coauthVersionMax="47" xr10:uidLastSave="{00000000-0000-0000-0000-000000000000}"/>
  <bookViews>
    <workbookView xWindow="-120" yWindow="-120" windowWidth="20730" windowHeight="11310" tabRatio="666" firstSheet="5" activeTab="5" xr2:uid="{00000000-000D-0000-FFFF-FFFF00000000}"/>
  </bookViews>
  <sheets>
    <sheet name="ÍNDICE" sheetId="532" state="hidden" r:id="rId1"/>
    <sheet name="MATERIALES" sheetId="528" state="hidden" r:id="rId2"/>
    <sheet name="EQUIPOS" sheetId="529" state="hidden" r:id="rId3"/>
    <sheet name="TRANSPORTE" sheetId="530" state="hidden" r:id="rId4"/>
    <sheet name="MANO DE OBRA" sheetId="531" state="hidden" r:id="rId5"/>
    <sheet name="PROPUESTA ECONOMICA(Proponente)" sheetId="614" r:id="rId6"/>
  </sheets>
  <definedNames>
    <definedName name="_xlnm._FilterDatabase" localSheetId="2" hidden="1">EQUIPOS!$A$5:$H$5</definedName>
    <definedName name="_xlnm._FilterDatabase" localSheetId="0" hidden="1">ÍNDICE!$A$5:$P$377</definedName>
    <definedName name="_xlnm._FilterDatabase" localSheetId="4" hidden="1">'MANO DE OBRA'!#REF!</definedName>
    <definedName name="_xlnm._FilterDatabase" localSheetId="1" hidden="1">MATERIALES!$B$5:$G$422</definedName>
    <definedName name="_xlnm._FilterDatabase" localSheetId="3" hidden="1">TRANSPORTE!#REF!</definedName>
    <definedName name="_xlnm.Print_Area" localSheetId="5">'PROPUESTA ECONOMICA(Proponente)'!$A$1:$K$57</definedName>
    <definedName name="Print_Area" localSheetId="2">EQUIPOS!$A$1:$H$138</definedName>
    <definedName name="Print_Area" localSheetId="0">ÍNDICE!$A$1:$P$378</definedName>
    <definedName name="Print_Area" localSheetId="4">'MANO DE OBRA'!$A$1:$H$79</definedName>
    <definedName name="Print_Area" localSheetId="1">MATERIALES!$A$1:$F$376</definedName>
    <definedName name="Print_Area" localSheetId="3">TRANSPORTE!$A$1:$G$41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614" l="1"/>
  <c r="J40" i="614" l="1"/>
  <c r="J32" i="614"/>
  <c r="J41" i="614" l="1"/>
  <c r="J42" i="614" s="1"/>
  <c r="J34" i="614"/>
  <c r="J35" i="614"/>
  <c r="J37" i="614"/>
  <c r="J36" i="614" l="1"/>
  <c r="J33" i="614" l="1"/>
  <c r="J38" i="614" s="1"/>
  <c r="J23" i="614" l="1"/>
  <c r="J19" i="614" l="1"/>
  <c r="J18" i="614" l="1"/>
  <c r="J22" i="614"/>
  <c r="J21" i="614" l="1"/>
  <c r="J25" i="614"/>
  <c r="J20" i="614"/>
  <c r="J26" i="614" s="1"/>
  <c r="J28" i="614"/>
  <c r="J29" i="614" s="1"/>
  <c r="J43" i="614" l="1"/>
  <c r="J45" i="614" s="1"/>
  <c r="J46" i="614" s="1"/>
  <c r="J47" i="614" s="1"/>
  <c r="J48" i="614" s="1"/>
  <c r="F11" i="531" l="1"/>
  <c r="F196" i="532" l="1"/>
  <c r="F195" i="532"/>
  <c r="F197" i="532"/>
  <c r="F198" i="532"/>
  <c r="F199" i="532"/>
  <c r="F191" i="532"/>
  <c r="F192" i="532"/>
  <c r="F193" i="532"/>
  <c r="F194" i="532"/>
  <c r="F186" i="532"/>
  <c r="F187" i="532"/>
  <c r="F188" i="532"/>
  <c r="F189" i="532"/>
  <c r="F190" i="532"/>
  <c r="F183" i="532"/>
  <c r="F184" i="532"/>
  <c r="F185" i="532"/>
  <c r="F181" i="532"/>
  <c r="F182" i="532"/>
  <c r="F180" i="532"/>
  <c r="F173" i="532"/>
  <c r="G177" i="532"/>
  <c r="G178" i="532"/>
  <c r="G180" i="532"/>
  <c r="G179" i="532"/>
  <c r="F178" i="532"/>
  <c r="F179" i="532"/>
  <c r="F165" i="532"/>
  <c r="F166" i="532"/>
  <c r="F167" i="532"/>
  <c r="F168" i="532"/>
  <c r="F169" i="532"/>
  <c r="F170" i="532"/>
  <c r="F171" i="532"/>
  <c r="F172" i="532"/>
  <c r="F174" i="532"/>
  <c r="F175" i="532"/>
  <c r="F176" i="532"/>
  <c r="F177" i="532"/>
  <c r="F164" i="532"/>
  <c r="F162" i="532"/>
  <c r="F163" i="532"/>
  <c r="F161" i="532"/>
  <c r="F160" i="532"/>
  <c r="J180" i="532"/>
  <c r="K180" i="532" l="1"/>
  <c r="J179" i="532"/>
  <c r="K179" i="532"/>
  <c r="K196" i="532" l="1"/>
  <c r="J196" i="532"/>
  <c r="K181" i="532"/>
  <c r="K188" i="532"/>
  <c r="J192" i="532"/>
  <c r="K190" i="532"/>
  <c r="J190" i="532"/>
  <c r="K194" i="532"/>
  <c r="K192" i="532"/>
  <c r="J188" i="532"/>
  <c r="J194" i="532"/>
  <c r="J181" i="532"/>
  <c r="K185" i="532"/>
  <c r="J185" i="532"/>
  <c r="J183" i="532"/>
  <c r="K183" i="532"/>
  <c r="K171" i="532"/>
  <c r="K163" i="532"/>
  <c r="K161" i="532"/>
  <c r="K165" i="532"/>
  <c r="J169" i="532"/>
  <c r="J163" i="532"/>
  <c r="J165" i="532"/>
  <c r="J167" i="532"/>
  <c r="K167" i="532"/>
  <c r="K169" i="532"/>
  <c r="K173" i="532"/>
  <c r="J173" i="532"/>
  <c r="J161" i="532"/>
  <c r="J171" i="532"/>
  <c r="G333" i="532" l="1"/>
  <c r="G332" i="532"/>
  <c r="G46" i="531" l="1"/>
  <c r="G357" i="532" l="1"/>
  <c r="G358" i="532"/>
  <c r="G356" i="532" l="1"/>
  <c r="G355" i="532"/>
  <c r="G354" i="532"/>
  <c r="G353" i="532"/>
  <c r="G352" i="532"/>
  <c r="G351" i="532"/>
  <c r="G350" i="532"/>
  <c r="G349" i="532"/>
  <c r="G348" i="532"/>
  <c r="G347" i="532"/>
  <c r="G346" i="532"/>
  <c r="G345" i="532"/>
  <c r="G344" i="532"/>
  <c r="G343" i="532"/>
  <c r="G342" i="532"/>
  <c r="G341" i="532"/>
  <c r="G340" i="532"/>
  <c r="G339" i="532"/>
  <c r="G338" i="532"/>
  <c r="G337" i="532"/>
  <c r="G336" i="532"/>
  <c r="G335" i="532"/>
  <c r="G334" i="532"/>
  <c r="G331" i="532"/>
  <c r="G330" i="532"/>
  <c r="G329" i="532"/>
  <c r="G328" i="532"/>
  <c r="G327" i="532"/>
  <c r="G326" i="532"/>
  <c r="G324" i="532"/>
  <c r="G323" i="532"/>
  <c r="G325" i="532"/>
  <c r="G322" i="532"/>
  <c r="G321" i="532"/>
  <c r="G320" i="532"/>
  <c r="G319" i="532"/>
  <c r="G318" i="532"/>
  <c r="G317" i="532"/>
  <c r="G316" i="532"/>
  <c r="G315" i="532"/>
  <c r="G314" i="532"/>
  <c r="G313" i="532"/>
  <c r="G312" i="532"/>
  <c r="G311" i="532"/>
  <c r="G310" i="532"/>
  <c r="G309" i="532"/>
  <c r="G308" i="532"/>
  <c r="G307" i="532"/>
  <c r="G306" i="532"/>
  <c r="G305" i="532"/>
  <c r="G304" i="532"/>
  <c r="G303" i="532"/>
  <c r="G302" i="532"/>
  <c r="G301" i="532"/>
  <c r="G300" i="532"/>
  <c r="G299" i="532"/>
  <c r="G298" i="532"/>
  <c r="G297" i="532"/>
  <c r="G296" i="532"/>
  <c r="G295" i="532"/>
  <c r="G294" i="532"/>
  <c r="G293" i="532"/>
  <c r="G292" i="532"/>
  <c r="G290" i="532"/>
  <c r="G291" i="532"/>
  <c r="G289" i="532"/>
  <c r="G288" i="532"/>
  <c r="G287" i="532"/>
  <c r="G286" i="532"/>
  <c r="G285" i="532"/>
  <c r="G284" i="532"/>
  <c r="G283" i="532"/>
  <c r="G282" i="532"/>
  <c r="G281" i="532"/>
  <c r="G280" i="532"/>
  <c r="G279" i="532"/>
  <c r="G278" i="532"/>
  <c r="G277" i="532"/>
  <c r="G276" i="532"/>
  <c r="G275" i="532"/>
  <c r="G274" i="532"/>
  <c r="G273" i="532"/>
  <c r="G272" i="532"/>
  <c r="G271" i="532"/>
  <c r="G270" i="532"/>
  <c r="G269" i="532"/>
  <c r="G268" i="532"/>
  <c r="G267" i="532"/>
  <c r="G266" i="532"/>
  <c r="G265" i="532"/>
  <c r="G264" i="532"/>
  <c r="G263" i="532"/>
  <c r="G262" i="532"/>
  <c r="G261" i="532"/>
  <c r="G260" i="532"/>
  <c r="G259" i="532"/>
  <c r="G258" i="532"/>
  <c r="G257" i="532"/>
  <c r="G256" i="532"/>
  <c r="G255" i="532"/>
  <c r="G254" i="532"/>
  <c r="G253" i="532"/>
  <c r="G252" i="532"/>
  <c r="G251" i="532"/>
  <c r="G250" i="532"/>
  <c r="G249" i="532"/>
  <c r="G248" i="532"/>
  <c r="G247" i="532"/>
  <c r="G246" i="532"/>
  <c r="G245" i="532"/>
  <c r="G244" i="532"/>
  <c r="G243" i="532"/>
  <c r="G242" i="532"/>
  <c r="G241" i="532"/>
  <c r="G240" i="532"/>
  <c r="G239" i="532"/>
  <c r="G238" i="532"/>
  <c r="G237" i="532"/>
  <c r="G236" i="532"/>
  <c r="G235" i="532"/>
  <c r="G234" i="532"/>
  <c r="G233" i="532"/>
  <c r="G232" i="532"/>
  <c r="G231" i="532"/>
  <c r="G230" i="532"/>
  <c r="G229" i="532"/>
  <c r="G228" i="532"/>
  <c r="G227" i="532"/>
  <c r="G226" i="532"/>
  <c r="G225" i="532"/>
  <c r="G224" i="532"/>
  <c r="G223" i="532"/>
  <c r="G222" i="532"/>
  <c r="G221" i="532"/>
  <c r="G220" i="532"/>
  <c r="G219" i="532"/>
  <c r="G218" i="532"/>
  <c r="G217" i="532"/>
  <c r="G216" i="532"/>
  <c r="G215" i="532"/>
  <c r="G214" i="532"/>
  <c r="G213" i="532"/>
  <c r="G212" i="532"/>
  <c r="G209" i="532"/>
  <c r="G211" i="532"/>
  <c r="G210" i="532"/>
  <c r="G208" i="532"/>
  <c r="G207" i="532"/>
  <c r="G206" i="532"/>
  <c r="G205" i="532"/>
  <c r="G204" i="532"/>
  <c r="G203" i="532"/>
  <c r="G202" i="532"/>
  <c r="G201" i="532"/>
  <c r="G200" i="532"/>
  <c r="G199" i="532"/>
  <c r="G198" i="532"/>
  <c r="G197" i="532"/>
  <c r="G195" i="532"/>
  <c r="G193" i="532"/>
  <c r="G191" i="532"/>
  <c r="G189" i="532"/>
  <c r="G187" i="532"/>
  <c r="G186" i="532"/>
  <c r="G184" i="532"/>
  <c r="G182" i="532"/>
  <c r="G176" i="532"/>
  <c r="G175" i="532"/>
  <c r="G174" i="532"/>
  <c r="G172" i="532"/>
  <c r="G170" i="532"/>
  <c r="G168" i="532"/>
  <c r="G166" i="532"/>
  <c r="G164" i="532"/>
  <c r="G162" i="532"/>
  <c r="G160" i="532"/>
  <c r="G159" i="532"/>
  <c r="G158" i="532"/>
  <c r="G157" i="532"/>
  <c r="G156" i="532"/>
  <c r="G155" i="532"/>
  <c r="G154" i="532"/>
  <c r="G153" i="532"/>
  <c r="G152" i="532"/>
  <c r="G151" i="532"/>
  <c r="G150" i="532"/>
  <c r="G149" i="532"/>
  <c r="G148" i="532"/>
  <c r="G147" i="532"/>
  <c r="G146" i="532"/>
  <c r="G145" i="532"/>
  <c r="G144" i="532"/>
  <c r="G143" i="532"/>
  <c r="G142" i="532"/>
  <c r="G141" i="532"/>
  <c r="G140" i="532"/>
  <c r="G139" i="532"/>
  <c r="G138" i="532"/>
  <c r="G137" i="532"/>
  <c r="G136" i="532"/>
  <c r="G135" i="532"/>
  <c r="G134" i="532"/>
  <c r="G133" i="532"/>
  <c r="G132" i="532"/>
  <c r="G131" i="532"/>
  <c r="G130" i="532"/>
  <c r="G129" i="532"/>
  <c r="G128" i="532"/>
  <c r="G127" i="532"/>
  <c r="G126" i="532"/>
  <c r="G125" i="532"/>
  <c r="G124" i="532"/>
  <c r="G123" i="532"/>
  <c r="G122" i="532"/>
  <c r="G121" i="532"/>
  <c r="G120" i="532"/>
  <c r="G119" i="532"/>
  <c r="G118" i="532"/>
  <c r="G117" i="532"/>
  <c r="G116" i="532"/>
  <c r="G115" i="532"/>
  <c r="G114" i="532"/>
  <c r="G113" i="532"/>
  <c r="G112" i="532"/>
  <c r="G111" i="532"/>
  <c r="G110" i="532"/>
  <c r="G109" i="532"/>
  <c r="G108" i="532"/>
  <c r="G107" i="532"/>
  <c r="G106" i="532"/>
  <c r="G105" i="532"/>
  <c r="G104" i="532"/>
  <c r="G103" i="532"/>
  <c r="G102" i="532"/>
  <c r="G101" i="532"/>
  <c r="G100" i="532"/>
  <c r="G99" i="532"/>
  <c r="G98" i="532"/>
  <c r="G97" i="532"/>
  <c r="G96" i="532"/>
  <c r="G95" i="532"/>
  <c r="G94" i="532"/>
  <c r="G93" i="532"/>
  <c r="G92" i="532"/>
  <c r="G91" i="532"/>
  <c r="G90" i="532"/>
  <c r="G89" i="532"/>
  <c r="G88" i="532"/>
  <c r="G87" i="532"/>
  <c r="G86" i="532"/>
  <c r="G85" i="532"/>
  <c r="G84" i="532"/>
  <c r="G83" i="532"/>
  <c r="G82" i="532"/>
  <c r="G81" i="532"/>
  <c r="G80" i="532"/>
  <c r="G79" i="532"/>
  <c r="G78" i="532"/>
  <c r="G77" i="532"/>
  <c r="G76" i="532"/>
  <c r="G75" i="532"/>
  <c r="G74" i="532"/>
  <c r="G73" i="532"/>
  <c r="G72" i="532"/>
  <c r="G71" i="532"/>
  <c r="G70" i="532"/>
  <c r="G69" i="532"/>
  <c r="G68" i="532"/>
  <c r="G67" i="532"/>
  <c r="G66" i="532"/>
  <c r="G65" i="532"/>
  <c r="G64" i="532"/>
  <c r="G63" i="532"/>
  <c r="G62" i="532"/>
  <c r="G61" i="532"/>
  <c r="G60" i="532"/>
  <c r="G59" i="532"/>
  <c r="G58" i="532"/>
  <c r="G57" i="532"/>
  <c r="G56" i="532"/>
  <c r="G55" i="532"/>
  <c r="G54" i="532"/>
  <c r="G53" i="532"/>
  <c r="G52" i="532"/>
  <c r="G51" i="532"/>
  <c r="G50" i="532"/>
  <c r="G49" i="532"/>
  <c r="G48" i="532"/>
  <c r="G47" i="532"/>
  <c r="G46" i="532"/>
  <c r="G45" i="532"/>
  <c r="G44" i="532"/>
  <c r="G43" i="532"/>
  <c r="G41" i="532"/>
  <c r="G42" i="532"/>
  <c r="G40" i="532"/>
  <c r="G39" i="532"/>
  <c r="G38" i="532"/>
  <c r="G37" i="532"/>
  <c r="G36" i="532"/>
  <c r="G35" i="532"/>
  <c r="G34" i="532"/>
  <c r="G33" i="532"/>
  <c r="G32" i="532"/>
  <c r="G31" i="532"/>
  <c r="G30" i="532"/>
  <c r="G29" i="532"/>
  <c r="G28" i="532"/>
  <c r="G27" i="532"/>
  <c r="G26" i="532"/>
  <c r="G25" i="532"/>
  <c r="G24" i="532"/>
  <c r="G23" i="532"/>
  <c r="G359" i="532"/>
  <c r="G360" i="532"/>
  <c r="G361" i="532"/>
  <c r="G362" i="532"/>
  <c r="G363" i="532"/>
  <c r="G364" i="532"/>
  <c r="G365" i="532"/>
  <c r="G366" i="532"/>
  <c r="G367" i="532"/>
  <c r="G368" i="532"/>
  <c r="G369" i="532"/>
  <c r="G370" i="532"/>
  <c r="G371" i="532"/>
  <c r="G372" i="532"/>
  <c r="G373" i="532"/>
  <c r="G374" i="532"/>
  <c r="G375" i="532"/>
  <c r="G376" i="532"/>
  <c r="G377" i="532"/>
  <c r="G22" i="532"/>
  <c r="G21" i="532"/>
  <c r="G20" i="532"/>
  <c r="G19" i="532"/>
  <c r="G18" i="532"/>
  <c r="G17" i="532"/>
  <c r="G16" i="532"/>
  <c r="G15" i="532"/>
  <c r="G14" i="532"/>
  <c r="G13" i="532"/>
  <c r="G12" i="532"/>
  <c r="G10" i="532"/>
  <c r="G11" i="532"/>
  <c r="G9" i="532"/>
  <c r="G8" i="532"/>
  <c r="G7" i="532"/>
  <c r="G6" i="532"/>
  <c r="F8" i="532"/>
  <c r="F9" i="532"/>
  <c r="F10" i="532"/>
  <c r="F11" i="532"/>
  <c r="F12" i="532"/>
  <c r="F13" i="532"/>
  <c r="F14" i="532"/>
  <c r="F15" i="532"/>
  <c r="F16" i="532"/>
  <c r="F17" i="532"/>
  <c r="F18" i="532"/>
  <c r="F19" i="532"/>
  <c r="F20" i="532"/>
  <c r="F21" i="532"/>
  <c r="F22" i="532"/>
  <c r="F23" i="532"/>
  <c r="F24" i="532"/>
  <c r="F25" i="532"/>
  <c r="F26" i="532"/>
  <c r="F27" i="532"/>
  <c r="F28" i="532"/>
  <c r="F29" i="532"/>
  <c r="F30" i="532"/>
  <c r="F31" i="532"/>
  <c r="F32" i="532"/>
  <c r="F33" i="532"/>
  <c r="F34" i="532"/>
  <c r="F35" i="532"/>
  <c r="F36" i="532"/>
  <c r="F37" i="532"/>
  <c r="F38" i="532"/>
  <c r="F39" i="532"/>
  <c r="F40" i="532"/>
  <c r="F41" i="532"/>
  <c r="F42" i="532"/>
  <c r="F43" i="532"/>
  <c r="F44" i="532"/>
  <c r="F45" i="532"/>
  <c r="F46" i="532"/>
  <c r="F47" i="532"/>
  <c r="F48" i="532"/>
  <c r="F49" i="532"/>
  <c r="F50" i="532"/>
  <c r="F51" i="532"/>
  <c r="F52" i="532"/>
  <c r="F53" i="532"/>
  <c r="F54" i="532"/>
  <c r="F55" i="532"/>
  <c r="F56" i="532"/>
  <c r="F57" i="532"/>
  <c r="F58" i="532"/>
  <c r="F59" i="532"/>
  <c r="F60" i="532"/>
  <c r="F61" i="532"/>
  <c r="F62" i="532"/>
  <c r="F63" i="532"/>
  <c r="F64" i="532"/>
  <c r="F65" i="532"/>
  <c r="F66" i="532"/>
  <c r="F67" i="532"/>
  <c r="F68" i="532"/>
  <c r="F69" i="532"/>
  <c r="F70" i="532"/>
  <c r="F71" i="532"/>
  <c r="F72" i="532"/>
  <c r="F73" i="532"/>
  <c r="F74" i="532"/>
  <c r="F75" i="532"/>
  <c r="F76" i="532"/>
  <c r="F77" i="532"/>
  <c r="F78" i="532"/>
  <c r="F79" i="532"/>
  <c r="F80" i="532"/>
  <c r="F81" i="532"/>
  <c r="F82" i="532"/>
  <c r="F83" i="532"/>
  <c r="F84" i="532"/>
  <c r="F85" i="532"/>
  <c r="F86" i="532"/>
  <c r="F87" i="532"/>
  <c r="F88" i="532"/>
  <c r="F89" i="532"/>
  <c r="F90" i="532"/>
  <c r="F91" i="532"/>
  <c r="F92" i="532"/>
  <c r="F93" i="532"/>
  <c r="F94" i="532"/>
  <c r="F95" i="532"/>
  <c r="F96" i="532"/>
  <c r="F97" i="532"/>
  <c r="F98" i="532"/>
  <c r="F99" i="532"/>
  <c r="F100" i="532"/>
  <c r="F101" i="532"/>
  <c r="F102" i="532"/>
  <c r="F103" i="532"/>
  <c r="F104" i="532"/>
  <c r="F105" i="532"/>
  <c r="F106" i="532"/>
  <c r="F107" i="532"/>
  <c r="F108" i="532"/>
  <c r="F109" i="532"/>
  <c r="F110" i="532"/>
  <c r="F111" i="532"/>
  <c r="F112" i="532"/>
  <c r="F113" i="532"/>
  <c r="F114" i="532"/>
  <c r="F115" i="532"/>
  <c r="F116" i="532"/>
  <c r="F117" i="532"/>
  <c r="F118" i="532"/>
  <c r="F119" i="532"/>
  <c r="F120" i="532"/>
  <c r="F121" i="532"/>
  <c r="F122" i="532"/>
  <c r="F123" i="532"/>
  <c r="F124" i="532"/>
  <c r="F125" i="532"/>
  <c r="F126" i="532"/>
  <c r="F127" i="532"/>
  <c r="F128" i="532"/>
  <c r="F129" i="532"/>
  <c r="F130" i="532"/>
  <c r="F131" i="532"/>
  <c r="F132" i="532"/>
  <c r="F133" i="532"/>
  <c r="F134" i="532"/>
  <c r="F135" i="532"/>
  <c r="F136" i="532"/>
  <c r="F137" i="532"/>
  <c r="F138" i="532"/>
  <c r="F139" i="532"/>
  <c r="F140" i="532"/>
  <c r="F141" i="532"/>
  <c r="F142" i="532"/>
  <c r="F143" i="532"/>
  <c r="F144" i="532"/>
  <c r="F145" i="532"/>
  <c r="F146" i="532"/>
  <c r="F147" i="532"/>
  <c r="F148" i="532"/>
  <c r="F149" i="532"/>
  <c r="F150" i="532"/>
  <c r="F151" i="532"/>
  <c r="F152" i="532"/>
  <c r="F153" i="532"/>
  <c r="F154" i="532"/>
  <c r="F155" i="532"/>
  <c r="F156" i="532"/>
  <c r="F157" i="532"/>
  <c r="F158" i="532"/>
  <c r="F159" i="532"/>
  <c r="F200" i="532"/>
  <c r="F201" i="532"/>
  <c r="F202" i="532"/>
  <c r="F203" i="532"/>
  <c r="F204" i="532"/>
  <c r="F205" i="532"/>
  <c r="F206" i="532"/>
  <c r="F207" i="532"/>
  <c r="F208" i="532"/>
  <c r="F209" i="532"/>
  <c r="F210" i="532"/>
  <c r="F211" i="532"/>
  <c r="F212" i="532"/>
  <c r="F213" i="532"/>
  <c r="F214" i="532"/>
  <c r="F215" i="532"/>
  <c r="F216" i="532"/>
  <c r="F217" i="532"/>
  <c r="F218" i="532"/>
  <c r="F219" i="532"/>
  <c r="F220" i="532"/>
  <c r="F221" i="532"/>
  <c r="F222" i="532"/>
  <c r="F223" i="532"/>
  <c r="F224" i="532"/>
  <c r="F225" i="532"/>
  <c r="F226" i="532"/>
  <c r="F227" i="532"/>
  <c r="F228" i="532"/>
  <c r="F229" i="532"/>
  <c r="F230" i="532"/>
  <c r="F231" i="532"/>
  <c r="F232" i="532"/>
  <c r="F233" i="532"/>
  <c r="F234" i="532"/>
  <c r="F235" i="532"/>
  <c r="F236" i="532"/>
  <c r="F237" i="532"/>
  <c r="F238" i="532"/>
  <c r="F239" i="532"/>
  <c r="F240" i="532"/>
  <c r="F241" i="532"/>
  <c r="F242" i="532"/>
  <c r="F243" i="532"/>
  <c r="F244" i="532"/>
  <c r="F245" i="532"/>
  <c r="F246" i="532"/>
  <c r="F247" i="532"/>
  <c r="F248" i="532"/>
  <c r="F249" i="532"/>
  <c r="F250" i="532"/>
  <c r="F251" i="532"/>
  <c r="F252" i="532"/>
  <c r="F253" i="532"/>
  <c r="F254" i="532"/>
  <c r="F255" i="532"/>
  <c r="F256" i="532"/>
  <c r="F257" i="532"/>
  <c r="F258" i="532"/>
  <c r="F259" i="532"/>
  <c r="F260" i="532"/>
  <c r="F261" i="532"/>
  <c r="F262" i="532"/>
  <c r="F263" i="532"/>
  <c r="F264" i="532"/>
  <c r="F265" i="532"/>
  <c r="F266" i="532"/>
  <c r="F267" i="532"/>
  <c r="F268" i="532"/>
  <c r="F269" i="532"/>
  <c r="F270" i="532"/>
  <c r="F271" i="532"/>
  <c r="F272" i="532"/>
  <c r="F273" i="532"/>
  <c r="F274" i="532"/>
  <c r="F275" i="532"/>
  <c r="F276" i="532"/>
  <c r="F277" i="532"/>
  <c r="F278" i="532"/>
  <c r="F279" i="532"/>
  <c r="F280" i="532"/>
  <c r="F281" i="532"/>
  <c r="F282" i="532"/>
  <c r="F283" i="532"/>
  <c r="F284" i="532"/>
  <c r="F285" i="532"/>
  <c r="F286" i="532"/>
  <c r="F287" i="532"/>
  <c r="F288" i="532"/>
  <c r="F289" i="532"/>
  <c r="F290" i="532"/>
  <c r="F291" i="532"/>
  <c r="F292" i="532"/>
  <c r="F293" i="532"/>
  <c r="F294" i="532"/>
  <c r="F295" i="532"/>
  <c r="F296" i="532"/>
  <c r="F297" i="532"/>
  <c r="F298" i="532"/>
  <c r="F299" i="532"/>
  <c r="F300" i="532"/>
  <c r="F301" i="532"/>
  <c r="F302" i="532"/>
  <c r="F303" i="532"/>
  <c r="F304" i="532"/>
  <c r="F305" i="532"/>
  <c r="F306" i="532"/>
  <c r="F307" i="532"/>
  <c r="F308" i="532"/>
  <c r="F309" i="532"/>
  <c r="F310" i="532"/>
  <c r="F311" i="532"/>
  <c r="F312" i="532"/>
  <c r="F313" i="532"/>
  <c r="F314" i="532"/>
  <c r="F315" i="532"/>
  <c r="F316" i="532"/>
  <c r="F317" i="532"/>
  <c r="F318" i="532"/>
  <c r="F319" i="532"/>
  <c r="F320" i="532"/>
  <c r="F321" i="532"/>
  <c r="F322" i="532"/>
  <c r="F325" i="532"/>
  <c r="F323" i="532"/>
  <c r="F324" i="532"/>
  <c r="F326" i="532"/>
  <c r="F327" i="532"/>
  <c r="F328" i="532"/>
  <c r="F329" i="532"/>
  <c r="F330" i="532"/>
  <c r="F331" i="532"/>
  <c r="F332" i="532"/>
  <c r="F333" i="532"/>
  <c r="F334" i="532"/>
  <c r="F335" i="532"/>
  <c r="F336" i="532"/>
  <c r="F337" i="532"/>
  <c r="F338" i="532"/>
  <c r="F339" i="532"/>
  <c r="F340" i="532"/>
  <c r="F341" i="532"/>
  <c r="F342" i="532"/>
  <c r="F343" i="532"/>
  <c r="F344" i="532"/>
  <c r="F345" i="532"/>
  <c r="F346" i="532"/>
  <c r="F347" i="532"/>
  <c r="F348" i="532"/>
  <c r="F349" i="532"/>
  <c r="F350" i="532"/>
  <c r="F351" i="532"/>
  <c r="F352" i="532"/>
  <c r="F353" i="532"/>
  <c r="F354" i="532"/>
  <c r="F355" i="532"/>
  <c r="F356" i="532"/>
  <c r="F357" i="532"/>
  <c r="F358" i="532"/>
  <c r="F359" i="532"/>
  <c r="F360" i="532"/>
  <c r="F361" i="532"/>
  <c r="F362" i="532"/>
  <c r="F363" i="532"/>
  <c r="F364" i="532"/>
  <c r="F365" i="532"/>
  <c r="F366" i="532"/>
  <c r="F367" i="532"/>
  <c r="F368" i="532"/>
  <c r="F369" i="532"/>
  <c r="F370" i="532"/>
  <c r="F371" i="532"/>
  <c r="F372" i="532"/>
  <c r="F373" i="532"/>
  <c r="F374" i="532"/>
  <c r="F375" i="532"/>
  <c r="F376" i="532"/>
  <c r="F377" i="532"/>
  <c r="F7" i="532"/>
  <c r="F6" i="532" l="1"/>
  <c r="L119" i="532" l="1"/>
  <c r="L112" i="532"/>
  <c r="L106" i="532"/>
  <c r="J119" i="532" l="1"/>
  <c r="K119" i="532"/>
  <c r="I119" i="532"/>
  <c r="J112" i="532"/>
  <c r="K112" i="532"/>
  <c r="I112" i="532"/>
  <c r="K105" i="532"/>
  <c r="I106" i="532"/>
  <c r="K106" i="532"/>
  <c r="J106" i="532"/>
  <c r="J105" i="532"/>
  <c r="M112" i="532" l="1"/>
  <c r="M119" i="532"/>
  <c r="M106" i="532"/>
  <c r="N119" i="532" l="1"/>
  <c r="N106" i="532"/>
  <c r="N112" i="532"/>
  <c r="K104" i="532" l="1"/>
  <c r="J104" i="532"/>
  <c r="K102" i="532"/>
  <c r="K103" i="532"/>
  <c r="J103" i="532"/>
  <c r="J102" i="532"/>
  <c r="L59" i="532" l="1"/>
  <c r="J59" i="532" l="1"/>
  <c r="I59" i="532"/>
  <c r="K59" i="532"/>
  <c r="M59" i="532" l="1"/>
  <c r="N59" i="532" l="1"/>
  <c r="L113" i="532" l="1"/>
  <c r="L121" i="532"/>
  <c r="L120" i="532"/>
  <c r="L122" i="532"/>
  <c r="L117" i="532"/>
  <c r="L218" i="532"/>
  <c r="L219" i="532"/>
  <c r="L220" i="532"/>
  <c r="L217" i="532"/>
  <c r="I220" i="532" l="1"/>
  <c r="I218" i="532"/>
  <c r="I117" i="532"/>
  <c r="I122" i="532"/>
  <c r="I217" i="532"/>
  <c r="I219" i="532"/>
  <c r="I120" i="532"/>
  <c r="I121" i="532"/>
  <c r="I377" i="532" l="1"/>
  <c r="J377" i="532"/>
  <c r="L377" i="532"/>
  <c r="J376" i="532"/>
  <c r="K376" i="532"/>
  <c r="L376" i="532"/>
  <c r="J375" i="532"/>
  <c r="K375" i="532"/>
  <c r="L375" i="532"/>
  <c r="I374" i="532"/>
  <c r="J374" i="532"/>
  <c r="L374" i="532"/>
  <c r="J373" i="532"/>
  <c r="K373" i="532"/>
  <c r="L373" i="532"/>
  <c r="J372" i="532"/>
  <c r="K372" i="532"/>
  <c r="L372" i="532"/>
  <c r="K371" i="532"/>
  <c r="K369" i="532"/>
  <c r="K368" i="532"/>
  <c r="K365" i="532"/>
  <c r="K354" i="532"/>
  <c r="K353" i="532"/>
  <c r="K352" i="532"/>
  <c r="K351" i="532"/>
  <c r="K348" i="532"/>
  <c r="K345" i="532"/>
  <c r="K344" i="532"/>
  <c r="K343" i="532"/>
  <c r="K342" i="532"/>
  <c r="K341" i="532"/>
  <c r="K331" i="532"/>
  <c r="K330" i="532"/>
  <c r="K329" i="532"/>
  <c r="K328" i="532"/>
  <c r="K327" i="532"/>
  <c r="K326" i="532"/>
  <c r="K324" i="532"/>
  <c r="K323" i="532"/>
  <c r="K325" i="532"/>
  <c r="I321" i="532"/>
  <c r="K321" i="532"/>
  <c r="I320" i="532"/>
  <c r="K320" i="532"/>
  <c r="I319" i="532"/>
  <c r="I318" i="532"/>
  <c r="K309" i="532"/>
  <c r="K308" i="532"/>
  <c r="K288" i="532"/>
  <c r="K278" i="532"/>
  <c r="I277" i="532"/>
  <c r="J277" i="532"/>
  <c r="L277" i="532"/>
  <c r="K276" i="532"/>
  <c r="K275" i="532"/>
  <c r="K274" i="532"/>
  <c r="K273" i="532"/>
  <c r="J258" i="532"/>
  <c r="K257" i="532"/>
  <c r="K256" i="532"/>
  <c r="J251" i="532"/>
  <c r="K241" i="532"/>
  <c r="K239" i="532"/>
  <c r="I216" i="532"/>
  <c r="L216" i="532"/>
  <c r="I215" i="532"/>
  <c r="L215" i="532"/>
  <c r="K211" i="532"/>
  <c r="K210" i="532"/>
  <c r="J209" i="532"/>
  <c r="K209" i="532"/>
  <c r="K207" i="532"/>
  <c r="K206" i="532"/>
  <c r="J199" i="532"/>
  <c r="J198" i="532"/>
  <c r="K133" i="532"/>
  <c r="K132" i="532"/>
  <c r="K131" i="532"/>
  <c r="K130" i="532"/>
  <c r="I126" i="532"/>
  <c r="L126" i="532"/>
  <c r="I125" i="532"/>
  <c r="L125" i="532"/>
  <c r="I124" i="532"/>
  <c r="L124" i="532"/>
  <c r="I123" i="532"/>
  <c r="L123" i="532"/>
  <c r="I118" i="532"/>
  <c r="L118" i="532"/>
  <c r="L116" i="532"/>
  <c r="I115" i="532"/>
  <c r="L115" i="532"/>
  <c r="I114" i="532"/>
  <c r="L114" i="532"/>
  <c r="I113" i="532"/>
  <c r="I111" i="532"/>
  <c r="L111" i="532"/>
  <c r="I110" i="532"/>
  <c r="L110" i="532"/>
  <c r="I109" i="532"/>
  <c r="L109" i="532"/>
  <c r="I108" i="532"/>
  <c r="L108" i="532"/>
  <c r="I107" i="532"/>
  <c r="L107" i="532"/>
  <c r="I101" i="532"/>
  <c r="L101" i="532"/>
  <c r="K64" i="532"/>
  <c r="K63" i="532"/>
  <c r="K62" i="532"/>
  <c r="K60" i="532"/>
  <c r="K58" i="532"/>
  <c r="I56" i="532"/>
  <c r="L56" i="532"/>
  <c r="K55" i="532"/>
  <c r="J53" i="532"/>
  <c r="K53" i="532"/>
  <c r="J48" i="532"/>
  <c r="K48" i="532"/>
  <c r="J40" i="532"/>
  <c r="K40" i="532"/>
  <c r="J39" i="532"/>
  <c r="K39" i="532"/>
  <c r="J38" i="532"/>
  <c r="K38" i="532"/>
  <c r="K37" i="532"/>
  <c r="J36" i="532"/>
  <c r="K36" i="532"/>
  <c r="K35" i="532"/>
  <c r="K34" i="532"/>
  <c r="K33" i="532"/>
  <c r="J32" i="532"/>
  <c r="K32" i="532"/>
  <c r="K31" i="532"/>
  <c r="F12" i="531"/>
  <c r="F8" i="531"/>
  <c r="F15" i="531" s="1"/>
  <c r="I38" i="532" l="1"/>
  <c r="F9" i="531"/>
  <c r="I39" i="532"/>
  <c r="J108" i="532"/>
  <c r="J170" i="532"/>
  <c r="J50" i="532"/>
  <c r="J121" i="532"/>
  <c r="J122" i="532"/>
  <c r="J110" i="532"/>
  <c r="J118" i="532"/>
  <c r="J182" i="532"/>
  <c r="J195" i="532"/>
  <c r="K142" i="532"/>
  <c r="L64" i="532"/>
  <c r="L63" i="532"/>
  <c r="K78" i="532"/>
  <c r="J220" i="532"/>
  <c r="J221" i="532"/>
  <c r="K318" i="532"/>
  <c r="K9" i="532"/>
  <c r="I64" i="532"/>
  <c r="K252" i="532"/>
  <c r="I62" i="532"/>
  <c r="K143" i="532"/>
  <c r="K251" i="532"/>
  <c r="K311" i="532"/>
  <c r="K270" i="532"/>
  <c r="K247" i="532"/>
  <c r="K197" i="532"/>
  <c r="K182" i="532"/>
  <c r="K248" i="532"/>
  <c r="K61" i="532"/>
  <c r="K253" i="532"/>
  <c r="K47" i="532"/>
  <c r="K8" i="532"/>
  <c r="K18" i="532"/>
  <c r="K117" i="532"/>
  <c r="K195" i="532"/>
  <c r="K96" i="532"/>
  <c r="K121" i="532"/>
  <c r="K125" i="532"/>
  <c r="K319" i="532"/>
  <c r="K17" i="532"/>
  <c r="I116" i="532"/>
  <c r="K120" i="532"/>
  <c r="K237" i="532"/>
  <c r="F75" i="531" l="1"/>
  <c r="F65" i="531"/>
  <c r="F73" i="531"/>
  <c r="F54" i="531"/>
  <c r="F39" i="531"/>
  <c r="F47" i="531"/>
  <c r="F34" i="531"/>
  <c r="F20" i="531"/>
  <c r="F66" i="531"/>
  <c r="F74" i="531"/>
  <c r="F55" i="531"/>
  <c r="F40" i="531"/>
  <c r="F27" i="531"/>
  <c r="F35" i="531"/>
  <c r="F21" i="531"/>
  <c r="F76" i="531"/>
  <c r="F77" i="531"/>
  <c r="F78" i="531"/>
  <c r="F68" i="531"/>
  <c r="F49" i="531"/>
  <c r="F57" i="531"/>
  <c r="F42" i="531"/>
  <c r="F29" i="531"/>
  <c r="F37" i="531"/>
  <c r="F23" i="531"/>
  <c r="F69" i="531"/>
  <c r="F50" i="531"/>
  <c r="F58" i="531"/>
  <c r="F43" i="531"/>
  <c r="F30" i="531"/>
  <c r="F38" i="531"/>
  <c r="F24" i="531"/>
  <c r="F61" i="531"/>
  <c r="F19" i="531"/>
  <c r="F48" i="531"/>
  <c r="F41" i="531"/>
  <c r="F22" i="531"/>
  <c r="F79" i="531"/>
  <c r="F62" i="531"/>
  <c r="F70" i="531"/>
  <c r="F51" i="531"/>
  <c r="F59" i="531"/>
  <c r="F44" i="531"/>
  <c r="F31" i="531"/>
  <c r="F17" i="531"/>
  <c r="F25" i="531"/>
  <c r="F63" i="531"/>
  <c r="F71" i="531"/>
  <c r="F52" i="531"/>
  <c r="F60" i="531"/>
  <c r="F45" i="531"/>
  <c r="F32" i="531"/>
  <c r="F18" i="531"/>
  <c r="F26" i="531"/>
  <c r="F33" i="531"/>
  <c r="F67" i="531"/>
  <c r="F56" i="531"/>
  <c r="F36" i="531"/>
  <c r="F64" i="531"/>
  <c r="F72" i="531"/>
  <c r="F53" i="531"/>
  <c r="F46" i="531"/>
  <c r="F16" i="531"/>
  <c r="F28" i="531"/>
  <c r="I258" i="532"/>
  <c r="J63" i="532"/>
  <c r="K358" i="532"/>
  <c r="K184" i="532"/>
  <c r="K175" i="532"/>
  <c r="K127" i="532"/>
  <c r="K271" i="532"/>
  <c r="K164" i="532"/>
  <c r="K174" i="532"/>
  <c r="K57" i="532"/>
  <c r="K114" i="532"/>
  <c r="K113" i="532"/>
  <c r="K347" i="532"/>
  <c r="K287" i="532"/>
  <c r="K316" i="532"/>
  <c r="K10" i="532"/>
  <c r="K129" i="532"/>
  <c r="K128" i="532"/>
  <c r="I285" i="532"/>
  <c r="J259" i="532"/>
  <c r="J312" i="532"/>
  <c r="J283" i="532"/>
  <c r="J324" i="532"/>
  <c r="J178" i="532"/>
  <c r="J107" i="532"/>
  <c r="J134" i="532"/>
  <c r="J139" i="532"/>
  <c r="J140" i="532"/>
  <c r="J331" i="532"/>
  <c r="J176" i="532"/>
  <c r="J218" i="532"/>
  <c r="J256" i="532"/>
  <c r="J260" i="532"/>
  <c r="J135" i="532"/>
  <c r="J130" i="532"/>
  <c r="J235" i="532"/>
  <c r="J137" i="532"/>
  <c r="I373" i="532"/>
  <c r="J341" i="532"/>
  <c r="I376" i="532"/>
  <c r="J186" i="532"/>
  <c r="J168" i="532"/>
  <c r="J138" i="532"/>
  <c r="I63" i="532"/>
  <c r="I40" i="532"/>
  <c r="K92" i="532"/>
  <c r="K6" i="532"/>
  <c r="K307" i="532"/>
  <c r="J41" i="532"/>
  <c r="K90" i="532"/>
  <c r="J323" i="532"/>
  <c r="K186" i="532"/>
  <c r="J51" i="532"/>
  <c r="J325" i="532"/>
  <c r="J344" i="532"/>
  <c r="K317" i="532"/>
  <c r="K91" i="532"/>
  <c r="J52" i="532"/>
  <c r="J303" i="532"/>
  <c r="J287" i="532"/>
  <c r="J286" i="532"/>
  <c r="K168" i="532"/>
  <c r="K172" i="532"/>
  <c r="J172" i="532"/>
  <c r="J17" i="532"/>
  <c r="K191" i="532"/>
  <c r="K355" i="532"/>
  <c r="K193" i="532"/>
  <c r="J343" i="532"/>
  <c r="K162" i="532"/>
  <c r="J16" i="532"/>
  <c r="J11" i="532"/>
  <c r="K357" i="532"/>
  <c r="J174" i="532"/>
  <c r="K356" i="532"/>
  <c r="K115" i="532"/>
  <c r="J308" i="532"/>
  <c r="J345" i="532"/>
  <c r="J348" i="532"/>
  <c r="K170" i="532"/>
  <c r="J9" i="532"/>
  <c r="K313" i="532"/>
  <c r="K314" i="532"/>
  <c r="K198" i="532"/>
  <c r="K65" i="532"/>
  <c r="J302" i="532"/>
  <c r="K166" i="532"/>
  <c r="K189" i="532"/>
  <c r="J14" i="532"/>
  <c r="K272" i="532"/>
  <c r="K99" i="532"/>
  <c r="J197" i="532"/>
  <c r="K199" i="532"/>
  <c r="K285" i="532"/>
  <c r="K126" i="532"/>
  <c r="J304" i="532"/>
  <c r="J371" i="532"/>
  <c r="K304" i="532"/>
  <c r="K7" i="532"/>
  <c r="K284" i="532"/>
  <c r="J133" i="532"/>
  <c r="J15" i="532"/>
  <c r="J12" i="532"/>
  <c r="J205" i="532"/>
  <c r="J203" i="532"/>
  <c r="J49" i="532"/>
  <c r="J202" i="532"/>
  <c r="K334" i="532"/>
  <c r="K217" i="532"/>
  <c r="K218" i="532"/>
  <c r="K219" i="532"/>
  <c r="J219" i="532"/>
  <c r="K336" i="532"/>
  <c r="J356" i="532"/>
  <c r="I249" i="532"/>
  <c r="M376" i="532"/>
  <c r="K350" i="532"/>
  <c r="M373" i="532"/>
  <c r="M121" i="532" l="1"/>
  <c r="J339" i="532"/>
  <c r="J360" i="532"/>
  <c r="L251" i="532"/>
  <c r="K122" i="532"/>
  <c r="L36" i="532"/>
  <c r="L34" i="532"/>
  <c r="L16" i="532"/>
  <c r="J337" i="532"/>
  <c r="K220" i="532"/>
  <c r="J230" i="532"/>
  <c r="J117" i="532"/>
  <c r="J120" i="532"/>
  <c r="J363" i="532"/>
  <c r="J327" i="532"/>
  <c r="K296" i="532"/>
  <c r="J340" i="532"/>
  <c r="J270" i="532"/>
  <c r="J70" i="532"/>
  <c r="J232" i="532"/>
  <c r="J77" i="532"/>
  <c r="J231" i="532"/>
  <c r="J361" i="532"/>
  <c r="J310" i="532"/>
  <c r="J328" i="532"/>
  <c r="J326" i="532"/>
  <c r="J115" i="532"/>
  <c r="K267" i="532"/>
  <c r="K289" i="532"/>
  <c r="K110" i="532"/>
  <c r="K292" i="532"/>
  <c r="K286" i="532"/>
  <c r="K111" i="532"/>
  <c r="K238" i="532"/>
  <c r="K242" i="532"/>
  <c r="J369" i="532"/>
  <c r="J268" i="532"/>
  <c r="J131" i="532"/>
  <c r="J278" i="532"/>
  <c r="J364" i="532"/>
  <c r="J222" i="532"/>
  <c r="J175" i="532"/>
  <c r="J257" i="532"/>
  <c r="J71" i="532"/>
  <c r="J76" i="532"/>
  <c r="J113" i="532"/>
  <c r="J123" i="532"/>
  <c r="J215" i="532"/>
  <c r="J187" i="532"/>
  <c r="J342" i="532"/>
  <c r="J141" i="532"/>
  <c r="J246" i="532"/>
  <c r="J191" i="532"/>
  <c r="J214" i="532"/>
  <c r="J236" i="532"/>
  <c r="J239" i="532"/>
  <c r="J114" i="532"/>
  <c r="J288" i="532"/>
  <c r="J62" i="532"/>
  <c r="J354" i="532"/>
  <c r="J353" i="532"/>
  <c r="J322" i="532"/>
  <c r="J47" i="532"/>
  <c r="J68" i="532"/>
  <c r="J289" i="532"/>
  <c r="J224" i="532"/>
  <c r="J164" i="532"/>
  <c r="J21" i="532"/>
  <c r="J290" i="532"/>
  <c r="J66" i="532"/>
  <c r="J291" i="532"/>
  <c r="J213" i="532"/>
  <c r="J56" i="532"/>
  <c r="J193" i="532"/>
  <c r="J184" i="532"/>
  <c r="J265" i="532"/>
  <c r="J228" i="532"/>
  <c r="J116" i="532"/>
  <c r="J162" i="532"/>
  <c r="J43" i="532"/>
  <c r="J20" i="532"/>
  <c r="J313" i="532"/>
  <c r="J248" i="532"/>
  <c r="J216" i="532"/>
  <c r="J189" i="532"/>
  <c r="J315" i="532"/>
  <c r="J88" i="532"/>
  <c r="J212" i="532"/>
  <c r="J13" i="532"/>
  <c r="J211" i="532"/>
  <c r="J166" i="532"/>
  <c r="J109" i="532"/>
  <c r="K160" i="532"/>
  <c r="K155" i="532"/>
  <c r="K332" i="532"/>
  <c r="J142" i="532"/>
  <c r="J357" i="532"/>
  <c r="J271" i="532"/>
  <c r="M110" i="532"/>
  <c r="J136" i="532"/>
  <c r="J143" i="532"/>
  <c r="M63" i="532"/>
  <c r="J18" i="532"/>
  <c r="K123" i="532"/>
  <c r="K107" i="532"/>
  <c r="K116" i="532"/>
  <c r="M116" i="532"/>
  <c r="J273" i="532"/>
  <c r="K109" i="532"/>
  <c r="J319" i="532"/>
  <c r="J10" i="532"/>
  <c r="K11" i="532"/>
  <c r="J125" i="532"/>
  <c r="J274" i="532"/>
  <c r="J247" i="532"/>
  <c r="J347" i="532"/>
  <c r="J275" i="532"/>
  <c r="J111" i="532"/>
  <c r="I372" i="532"/>
  <c r="J8" i="532"/>
  <c r="K124" i="532"/>
  <c r="J126" i="532"/>
  <c r="K222" i="532"/>
  <c r="J37" i="532"/>
  <c r="J210" i="532"/>
  <c r="I375" i="532"/>
  <c r="K118" i="532"/>
  <c r="K187" i="532"/>
  <c r="K367" i="532"/>
  <c r="K370" i="532"/>
  <c r="K363" i="532"/>
  <c r="K315" i="532"/>
  <c r="K364" i="532"/>
  <c r="K362" i="532"/>
  <c r="K88" i="532"/>
  <c r="J279" i="532"/>
  <c r="K23" i="532"/>
  <c r="K12" i="532"/>
  <c r="K281" i="532"/>
  <c r="K15" i="532"/>
  <c r="K134" i="532"/>
  <c r="K140" i="532"/>
  <c r="J44" i="532"/>
  <c r="J92" i="532"/>
  <c r="J80" i="532"/>
  <c r="K269" i="532"/>
  <c r="K360" i="532"/>
  <c r="J46" i="532"/>
  <c r="K89" i="532"/>
  <c r="K69" i="532"/>
  <c r="K76" i="532"/>
  <c r="K305" i="532"/>
  <c r="K337" i="532"/>
  <c r="J280" i="532"/>
  <c r="K52" i="532"/>
  <c r="K232" i="532"/>
  <c r="K30" i="532"/>
  <c r="J299" i="532"/>
  <c r="K280" i="532"/>
  <c r="K333" i="532"/>
  <c r="K139" i="532"/>
  <c r="K200" i="532"/>
  <c r="K136" i="532"/>
  <c r="J226" i="532"/>
  <c r="K223" i="532"/>
  <c r="J93" i="532"/>
  <c r="J86" i="532"/>
  <c r="J67" i="532"/>
  <c r="J84" i="532"/>
  <c r="J229" i="532"/>
  <c r="J81" i="532"/>
  <c r="K361" i="532"/>
  <c r="K245" i="532"/>
  <c r="K85" i="532"/>
  <c r="K77" i="532"/>
  <c r="K306" i="532"/>
  <c r="K339" i="532"/>
  <c r="J284" i="532"/>
  <c r="K177" i="532"/>
  <c r="K176" i="532"/>
  <c r="K27" i="532"/>
  <c r="K279" i="532"/>
  <c r="K141" i="532"/>
  <c r="K263" i="532"/>
  <c r="J338" i="532"/>
  <c r="K290" i="532"/>
  <c r="K340" i="532"/>
  <c r="K178" i="532"/>
  <c r="K19" i="532"/>
  <c r="K24" i="532"/>
  <c r="K283" i="532"/>
  <c r="K225" i="532"/>
  <c r="J262" i="532"/>
  <c r="K291" i="532"/>
  <c r="K73" i="532"/>
  <c r="K72" i="532"/>
  <c r="K67" i="532"/>
  <c r="K294" i="532"/>
  <c r="J329" i="532"/>
  <c r="K234" i="532"/>
  <c r="K26" i="532"/>
  <c r="K21" i="532"/>
  <c r="K301" i="532"/>
  <c r="K202" i="532"/>
  <c r="K266" i="532"/>
  <c r="K265" i="532"/>
  <c r="J358" i="532"/>
  <c r="J65" i="532"/>
  <c r="K83" i="532"/>
  <c r="K45" i="532"/>
  <c r="K75" i="532"/>
  <c r="K264" i="532"/>
  <c r="K22" i="532"/>
  <c r="K28" i="532"/>
  <c r="K54" i="532"/>
  <c r="K208" i="532"/>
  <c r="K108" i="532"/>
  <c r="K84" i="532"/>
  <c r="K46" i="532"/>
  <c r="J311" i="532"/>
  <c r="K303" i="532"/>
  <c r="K233" i="532"/>
  <c r="K29" i="532"/>
  <c r="K25" i="532"/>
  <c r="J297" i="532"/>
  <c r="J318" i="532"/>
  <c r="K201" i="532"/>
  <c r="K94" i="532"/>
  <c r="K95" i="532"/>
  <c r="K335" i="532"/>
  <c r="J227" i="532"/>
  <c r="K226" i="532"/>
  <c r="J78" i="532"/>
  <c r="J61" i="532"/>
  <c r="K366" i="532"/>
  <c r="K74" i="532"/>
  <c r="K86" i="532"/>
  <c r="K66" i="532"/>
  <c r="K338" i="532"/>
  <c r="K42" i="532"/>
  <c r="K230" i="532"/>
  <c r="K312" i="532"/>
  <c r="K20" i="532"/>
  <c r="K282" i="532"/>
  <c r="K13" i="532"/>
  <c r="K204" i="532"/>
  <c r="K100" i="532"/>
  <c r="K98" i="532"/>
  <c r="K349" i="532"/>
  <c r="J6" i="532"/>
  <c r="K224" i="532"/>
  <c r="J79" i="532"/>
  <c r="J64" i="532"/>
  <c r="J97" i="532"/>
  <c r="K359" i="532"/>
  <c r="K346" i="532"/>
  <c r="K310" i="532"/>
  <c r="K295" i="532"/>
  <c r="K261" i="532"/>
  <c r="K213" i="532"/>
  <c r="J350" i="532"/>
  <c r="J335" i="532"/>
  <c r="J333" i="532"/>
  <c r="J301" i="532"/>
  <c r="J336" i="532"/>
  <c r="K212" i="532"/>
  <c r="K255" i="532"/>
  <c r="K240" i="532"/>
  <c r="J349" i="532"/>
  <c r="K293" i="532"/>
  <c r="K298" i="532"/>
  <c r="K254" i="532"/>
  <c r="K300" i="532"/>
  <c r="N373" i="532"/>
  <c r="N376" i="532"/>
  <c r="M122" i="532" l="1"/>
  <c r="M219" i="532"/>
  <c r="M120" i="532"/>
  <c r="M124" i="532"/>
  <c r="M218" i="532"/>
  <c r="M220" i="532"/>
  <c r="M117" i="532"/>
  <c r="L283" i="532"/>
  <c r="L87" i="532"/>
  <c r="L74" i="532"/>
  <c r="L88" i="532"/>
  <c r="L76" i="532"/>
  <c r="L73" i="532"/>
  <c r="L85" i="532"/>
  <c r="L86" i="532"/>
  <c r="L371" i="532"/>
  <c r="L354" i="532"/>
  <c r="L150" i="532"/>
  <c r="L27" i="532"/>
  <c r="L77" i="532"/>
  <c r="L264" i="532"/>
  <c r="L297" i="532"/>
  <c r="L65" i="532"/>
  <c r="L82" i="532"/>
  <c r="L292" i="532"/>
  <c r="L135" i="532"/>
  <c r="L208" i="532"/>
  <c r="L9" i="532"/>
  <c r="L151" i="532"/>
  <c r="L327" i="532"/>
  <c r="L202" i="532"/>
  <c r="L211" i="532"/>
  <c r="L203" i="532"/>
  <c r="L210" i="532"/>
  <c r="L279" i="532"/>
  <c r="L10" i="532"/>
  <c r="L78" i="532"/>
  <c r="L81" i="532"/>
  <c r="L141" i="532"/>
  <c r="L58" i="532"/>
  <c r="L47" i="532"/>
  <c r="L239" i="532"/>
  <c r="L222" i="532"/>
  <c r="L286" i="532"/>
  <c r="L137" i="532"/>
  <c r="L142" i="532"/>
  <c r="L18" i="532"/>
  <c r="L35" i="532"/>
  <c r="L244" i="532"/>
  <c r="L140" i="532"/>
  <c r="L368" i="532"/>
  <c r="L290" i="532"/>
  <c r="L314" i="532"/>
  <c r="L32" i="532"/>
  <c r="L343" i="532"/>
  <c r="L308" i="532"/>
  <c r="L245" i="532"/>
  <c r="L303" i="532"/>
  <c r="I34" i="532"/>
  <c r="L247" i="532"/>
  <c r="I273" i="532"/>
  <c r="L250" i="532"/>
  <c r="L323" i="532"/>
  <c r="J217" i="532"/>
  <c r="L132" i="532"/>
  <c r="L287" i="532"/>
  <c r="L130" i="532"/>
  <c r="L50" i="532"/>
  <c r="L139" i="532"/>
  <c r="L257" i="532"/>
  <c r="L146" i="532"/>
  <c r="L136" i="532"/>
  <c r="L138" i="532"/>
  <c r="L12" i="532"/>
  <c r="L267" i="532"/>
  <c r="L83" i="532"/>
  <c r="L274" i="532"/>
  <c r="L13" i="532"/>
  <c r="L57" i="532"/>
  <c r="L299" i="532"/>
  <c r="L52" i="532"/>
  <c r="L226" i="532"/>
  <c r="L44" i="532"/>
  <c r="L221" i="532"/>
  <c r="L204" i="532"/>
  <c r="L79" i="532"/>
  <c r="L225" i="532"/>
  <c r="L261" i="532"/>
  <c r="L259" i="532"/>
  <c r="L20" i="532"/>
  <c r="L263" i="532"/>
  <c r="L69" i="532"/>
  <c r="M113" i="532"/>
  <c r="M114" i="532"/>
  <c r="L60" i="532"/>
  <c r="L51" i="532"/>
  <c r="J266" i="532"/>
  <c r="J316" i="532"/>
  <c r="J207" i="532"/>
  <c r="J241" i="532"/>
  <c r="J243" i="532"/>
  <c r="J370" i="532"/>
  <c r="J359" i="532"/>
  <c r="J296" i="532"/>
  <c r="J330" i="532"/>
  <c r="J293" i="532"/>
  <c r="J255" i="532"/>
  <c r="J346" i="532"/>
  <c r="J264" i="532"/>
  <c r="J33" i="532"/>
  <c r="J244" i="532"/>
  <c r="J253" i="532"/>
  <c r="J249" i="532"/>
  <c r="J272" i="532"/>
  <c r="J314" i="532"/>
  <c r="J127" i="532"/>
  <c r="J132" i="532"/>
  <c r="J101" i="532"/>
  <c r="J177" i="532"/>
  <c r="J352" i="532"/>
  <c r="J129" i="532"/>
  <c r="J124" i="532"/>
  <c r="J42" i="532"/>
  <c r="J237" i="532"/>
  <c r="J82" i="532"/>
  <c r="J87" i="532"/>
  <c r="J282" i="532"/>
  <c r="J362" i="532"/>
  <c r="J321" i="532"/>
  <c r="J204" i="532"/>
  <c r="J128" i="532"/>
  <c r="J19" i="532"/>
  <c r="J317" i="532"/>
  <c r="J281" i="532"/>
  <c r="J250" i="532"/>
  <c r="J254" i="532"/>
  <c r="J206" i="532"/>
  <c r="J309" i="532"/>
  <c r="L271" i="532"/>
  <c r="L212" i="532"/>
  <c r="J158" i="532"/>
  <c r="J159" i="532"/>
  <c r="J160" i="532"/>
  <c r="K158" i="532"/>
  <c r="K159" i="532"/>
  <c r="K157" i="532"/>
  <c r="K156" i="532"/>
  <c r="J156" i="532"/>
  <c r="J155" i="532"/>
  <c r="J154" i="532"/>
  <c r="K154" i="532"/>
  <c r="J153" i="532"/>
  <c r="K153" i="532"/>
  <c r="J152" i="532"/>
  <c r="K152" i="532"/>
  <c r="K150" i="532"/>
  <c r="K148" i="532"/>
  <c r="K144" i="532"/>
  <c r="K146" i="532"/>
  <c r="K149" i="532"/>
  <c r="K145" i="532"/>
  <c r="K147" i="532"/>
  <c r="K151" i="532"/>
  <c r="J145" i="532"/>
  <c r="J151" i="532"/>
  <c r="J146" i="532"/>
  <c r="J147" i="532"/>
  <c r="J150" i="532"/>
  <c r="J144" i="532"/>
  <c r="J149" i="532"/>
  <c r="J148" i="532"/>
  <c r="N110" i="532"/>
  <c r="M118" i="532"/>
  <c r="L8" i="532"/>
  <c r="L62" i="532"/>
  <c r="N63" i="532"/>
  <c r="M107" i="532"/>
  <c r="J276" i="532"/>
  <c r="K16" i="532"/>
  <c r="K215" i="532"/>
  <c r="M215" i="532"/>
  <c r="J367" i="532"/>
  <c r="J35" i="532"/>
  <c r="J234" i="532"/>
  <c r="J96" i="532"/>
  <c r="J99" i="532"/>
  <c r="L305" i="532"/>
  <c r="L275" i="532"/>
  <c r="L329" i="532"/>
  <c r="M109" i="532"/>
  <c r="M123" i="532"/>
  <c r="L351" i="532"/>
  <c r="L14" i="532"/>
  <c r="L307" i="532"/>
  <c r="J351" i="532"/>
  <c r="J31" i="532"/>
  <c r="K302" i="532"/>
  <c r="J305" i="532"/>
  <c r="K87" i="532"/>
  <c r="J85" i="532"/>
  <c r="J7" i="532"/>
  <c r="L131" i="532"/>
  <c r="K250" i="532"/>
  <c r="K44" i="532"/>
  <c r="K81" i="532"/>
  <c r="J355" i="532"/>
  <c r="K231" i="532"/>
  <c r="K258" i="532"/>
  <c r="J91" i="532"/>
  <c r="J365" i="532"/>
  <c r="J307" i="532"/>
  <c r="J74" i="532"/>
  <c r="K236" i="532"/>
  <c r="J73" i="532"/>
  <c r="K79" i="532"/>
  <c r="J90" i="532"/>
  <c r="J34" i="532"/>
  <c r="K216" i="532"/>
  <c r="M216" i="532"/>
  <c r="K49" i="532"/>
  <c r="J98" i="532"/>
  <c r="K137" i="532"/>
  <c r="K41" i="532"/>
  <c r="J45" i="532"/>
  <c r="J72" i="532"/>
  <c r="K299" i="532"/>
  <c r="K229" i="532"/>
  <c r="J201" i="532"/>
  <c r="J320" i="532"/>
  <c r="J94" i="532"/>
  <c r="J285" i="532"/>
  <c r="J245" i="532"/>
  <c r="J233" i="532"/>
  <c r="J57" i="532"/>
  <c r="K135" i="532"/>
  <c r="K101" i="532"/>
  <c r="K43" i="532"/>
  <c r="J200" i="532"/>
  <c r="K56" i="532"/>
  <c r="K50" i="532"/>
  <c r="K246" i="532"/>
  <c r="K97" i="532"/>
  <c r="J58" i="532"/>
  <c r="J75" i="532"/>
  <c r="J157" i="532"/>
  <c r="J306" i="532"/>
  <c r="J100" i="532"/>
  <c r="J252" i="532"/>
  <c r="J69" i="532"/>
  <c r="K203" i="532"/>
  <c r="K51" i="532"/>
  <c r="J54" i="532"/>
  <c r="K277" i="532"/>
  <c r="K138" i="532"/>
  <c r="L25" i="532"/>
  <c r="L15" i="532"/>
  <c r="J223" i="532"/>
  <c r="K235" i="532"/>
  <c r="K80" i="532"/>
  <c r="J89" i="532"/>
  <c r="K227" i="532"/>
  <c r="K205" i="532"/>
  <c r="K82" i="532"/>
  <c r="J208" i="532"/>
  <c r="J83" i="532"/>
  <c r="K14" i="532"/>
  <c r="K228" i="532"/>
  <c r="L17" i="532"/>
  <c r="J55" i="532"/>
  <c r="K71" i="532"/>
  <c r="J95" i="532"/>
  <c r="J225" i="532"/>
  <c r="K322" i="532"/>
  <c r="K70" i="532"/>
  <c r="J366" i="532"/>
  <c r="K93" i="532"/>
  <c r="K68" i="532"/>
  <c r="M108" i="532"/>
  <c r="K377" i="532"/>
  <c r="M375" i="532"/>
  <c r="M126" i="532"/>
  <c r="L24" i="532"/>
  <c r="M115" i="532"/>
  <c r="L133" i="532"/>
  <c r="L22" i="532"/>
  <c r="M372" i="532"/>
  <c r="L28" i="532"/>
  <c r="L26" i="532"/>
  <c r="K374" i="532"/>
  <c r="M111" i="532"/>
  <c r="M125" i="532"/>
  <c r="J60" i="532"/>
  <c r="J295" i="532"/>
  <c r="J238" i="532"/>
  <c r="J261" i="532"/>
  <c r="J294" i="532"/>
  <c r="K244" i="532"/>
  <c r="K259" i="532"/>
  <c r="J24" i="532"/>
  <c r="J300" i="532"/>
  <c r="J240" i="532"/>
  <c r="J368" i="532"/>
  <c r="K268" i="532"/>
  <c r="J334" i="532"/>
  <c r="J29" i="532"/>
  <c r="J298" i="532"/>
  <c r="K243" i="532"/>
  <c r="J332" i="532"/>
  <c r="J30" i="532"/>
  <c r="J27" i="532"/>
  <c r="J22" i="532"/>
  <c r="J26" i="532"/>
  <c r="J263" i="532"/>
  <c r="J23" i="532"/>
  <c r="K262" i="532"/>
  <c r="J269" i="532"/>
  <c r="K221" i="532"/>
  <c r="K297" i="532"/>
  <c r="K260" i="532"/>
  <c r="J267" i="532"/>
  <c r="J242" i="532"/>
  <c r="J25" i="532"/>
  <c r="J292" i="532"/>
  <c r="K249" i="532"/>
  <c r="K214" i="532"/>
  <c r="J28" i="532"/>
  <c r="L19" i="532"/>
  <c r="L21" i="532"/>
  <c r="M217" i="532" l="1"/>
  <c r="M22" i="532"/>
  <c r="L291" i="532"/>
  <c r="L180" i="532"/>
  <c r="L174" i="532"/>
  <c r="L179" i="532"/>
  <c r="L189" i="532"/>
  <c r="L158" i="532"/>
  <c r="L29" i="532"/>
  <c r="L129" i="532"/>
  <c r="L149" i="532"/>
  <c r="L318" i="532"/>
  <c r="L224" i="532"/>
  <c r="L284" i="532"/>
  <c r="L148" i="532"/>
  <c r="L143" i="532"/>
  <c r="L320" i="532"/>
  <c r="L176" i="532"/>
  <c r="L248" i="532"/>
  <c r="L281" i="532"/>
  <c r="L6" i="532"/>
  <c r="L23" i="532"/>
  <c r="L39" i="532"/>
  <c r="L33" i="532"/>
  <c r="L313" i="532"/>
  <c r="L256" i="532"/>
  <c r="L200" i="532"/>
  <c r="L168" i="532"/>
  <c r="L300" i="532"/>
  <c r="L41" i="532"/>
  <c r="L317" i="532"/>
  <c r="L30" i="532"/>
  <c r="L255" i="532"/>
  <c r="L319" i="532"/>
  <c r="L38" i="532"/>
  <c r="L328" i="532"/>
  <c r="I245" i="532"/>
  <c r="I237" i="532"/>
  <c r="L198" i="532"/>
  <c r="L31" i="532"/>
  <c r="I31" i="532"/>
  <c r="L127" i="532"/>
  <c r="L302" i="532"/>
  <c r="L270" i="532"/>
  <c r="L154" i="532"/>
  <c r="I36" i="532"/>
  <c r="I251" i="532"/>
  <c r="L278" i="532"/>
  <c r="L157" i="532"/>
  <c r="L166" i="532"/>
  <c r="L160" i="532"/>
  <c r="I250" i="532"/>
  <c r="L155" i="532"/>
  <c r="L195" i="532"/>
  <c r="L325" i="532"/>
  <c r="L186" i="532"/>
  <c r="L184" i="532"/>
  <c r="L273" i="532"/>
  <c r="L358" i="532"/>
  <c r="L324" i="532"/>
  <c r="L193" i="532"/>
  <c r="L357" i="532"/>
  <c r="L349" i="532"/>
  <c r="L348" i="532"/>
  <c r="L370" i="532"/>
  <c r="L246" i="532"/>
  <c r="I246" i="532"/>
  <c r="L285" i="532"/>
  <c r="L84" i="532"/>
  <c r="L147" i="532"/>
  <c r="L72" i="532"/>
  <c r="L321" i="532"/>
  <c r="L145" i="532"/>
  <c r="L280" i="532"/>
  <c r="L315" i="532"/>
  <c r="L7" i="532"/>
  <c r="L80" i="532"/>
  <c r="L100" i="532"/>
  <c r="L98" i="532"/>
  <c r="L66" i="532"/>
  <c r="L53" i="532"/>
  <c r="L95" i="532"/>
  <c r="L96" i="532"/>
  <c r="L97" i="532"/>
  <c r="L206" i="532"/>
  <c r="L48" i="532"/>
  <c r="L227" i="532"/>
  <c r="L55" i="532"/>
  <c r="L237" i="532"/>
  <c r="N113" i="532"/>
  <c r="N114" i="532"/>
  <c r="I352" i="532"/>
  <c r="L40" i="532"/>
  <c r="L306" i="532"/>
  <c r="I364" i="532"/>
  <c r="L296" i="532"/>
  <c r="L91" i="532"/>
  <c r="L67" i="532"/>
  <c r="L352" i="532"/>
  <c r="L364" i="532"/>
  <c r="L11" i="532"/>
  <c r="L94" i="532"/>
  <c r="L311" i="532"/>
  <c r="M251" i="532"/>
  <c r="L258" i="532"/>
  <c r="L99" i="532"/>
  <c r="I306" i="532"/>
  <c r="I16" i="532"/>
  <c r="M36" i="532"/>
  <c r="L70" i="532"/>
  <c r="L223" i="532"/>
  <c r="L254" i="532"/>
  <c r="L282" i="532"/>
  <c r="L182" i="532"/>
  <c r="L45" i="532"/>
  <c r="N116" i="532"/>
  <c r="L187" i="532"/>
  <c r="L61" i="532"/>
  <c r="L289" i="532"/>
  <c r="L205" i="532"/>
  <c r="L42" i="532"/>
  <c r="L46" i="532"/>
  <c r="L49" i="532"/>
  <c r="L89" i="532"/>
  <c r="L209" i="532"/>
  <c r="L71" i="532"/>
  <c r="L316" i="532"/>
  <c r="L43" i="532"/>
  <c r="L54" i="532"/>
  <c r="L238" i="532"/>
  <c r="N122" i="532"/>
  <c r="L295" i="532"/>
  <c r="L272" i="532"/>
  <c r="I271" i="532"/>
  <c r="L312" i="532"/>
  <c r="L330" i="532"/>
  <c r="L332" i="532"/>
  <c r="L336" i="532"/>
  <c r="L333" i="532"/>
  <c r="L334" i="532"/>
  <c r="L335" i="532"/>
  <c r="L340" i="532"/>
  <c r="L337" i="532"/>
  <c r="L338" i="532"/>
  <c r="L339" i="532"/>
  <c r="L355" i="532"/>
  <c r="L356" i="532"/>
  <c r="L359" i="532"/>
  <c r="L360" i="532"/>
  <c r="L361" i="532"/>
  <c r="L362" i="532"/>
  <c r="L363" i="532"/>
  <c r="L201" i="532"/>
  <c r="L207" i="532"/>
  <c r="L144" i="532"/>
  <c r="L90" i="532"/>
  <c r="L75" i="532"/>
  <c r="L197" i="532"/>
  <c r="L134" i="532"/>
  <c r="L92" i="532"/>
  <c r="N118" i="532"/>
  <c r="L93" i="532"/>
  <c r="L68" i="532"/>
  <c r="L241" i="532"/>
  <c r="N117" i="532"/>
  <c r="M277" i="532"/>
  <c r="L310" i="532"/>
  <c r="L265" i="532"/>
  <c r="L322" i="532"/>
  <c r="L347" i="532"/>
  <c r="L231" i="532"/>
  <c r="L301" i="532"/>
  <c r="L252" i="532"/>
  <c r="L269" i="532"/>
  <c r="L345" i="532"/>
  <c r="L229" i="532"/>
  <c r="L233" i="532"/>
  <c r="L367" i="532"/>
  <c r="L365" i="532"/>
  <c r="L342" i="532"/>
  <c r="L288" i="532"/>
  <c r="L236" i="532"/>
  <c r="L230" i="532"/>
  <c r="L214" i="532"/>
  <c r="L234" i="532"/>
  <c r="L341" i="532"/>
  <c r="L369" i="532"/>
  <c r="L293" i="532"/>
  <c r="M62" i="532"/>
  <c r="L326" i="532"/>
  <c r="L235" i="532"/>
  <c r="L353" i="532"/>
  <c r="L213" i="532"/>
  <c r="L268" i="532"/>
  <c r="L294" i="532"/>
  <c r="L366" i="532"/>
  <c r="L298" i="532"/>
  <c r="L232" i="532"/>
  <c r="L331" i="532"/>
  <c r="L346" i="532"/>
  <c r="M258" i="532"/>
  <c r="L178" i="532"/>
  <c r="L260" i="532"/>
  <c r="L266" i="532"/>
  <c r="L262" i="532"/>
  <c r="M318" i="532"/>
  <c r="N124" i="532"/>
  <c r="N120" i="532"/>
  <c r="N107" i="532"/>
  <c r="M101" i="532"/>
  <c r="M56" i="532"/>
  <c r="M320" i="532"/>
  <c r="N121" i="532"/>
  <c r="N375" i="532"/>
  <c r="I42" i="532"/>
  <c r="I53" i="532"/>
  <c r="I61" i="532"/>
  <c r="I66" i="532"/>
  <c r="I207" i="532"/>
  <c r="I275" i="532"/>
  <c r="M39" i="532"/>
  <c r="I46" i="532"/>
  <c r="I48" i="532"/>
  <c r="I92" i="532"/>
  <c r="N125" i="532"/>
  <c r="I134" i="532"/>
  <c r="M64" i="532"/>
  <c r="I84" i="532"/>
  <c r="I197" i="532"/>
  <c r="M38" i="532"/>
  <c r="M40" i="532"/>
  <c r="I209" i="532"/>
  <c r="N123" i="532"/>
  <c r="N109" i="532"/>
  <c r="I272" i="532"/>
  <c r="I329" i="532"/>
  <c r="L164" i="532"/>
  <c r="I182" i="532"/>
  <c r="I206" i="532"/>
  <c r="N115" i="532"/>
  <c r="N108" i="532"/>
  <c r="I280" i="532"/>
  <c r="N372" i="532"/>
  <c r="I291" i="532"/>
  <c r="I316" i="532"/>
  <c r="I17" i="532"/>
  <c r="M319" i="532"/>
  <c r="M374" i="532"/>
  <c r="I6" i="532"/>
  <c r="I15" i="532"/>
  <c r="N111" i="532"/>
  <c r="I149" i="532"/>
  <c r="N126" i="532"/>
  <c r="I148" i="532"/>
  <c r="I281" i="532"/>
  <c r="I131" i="532"/>
  <c r="I224" i="532"/>
  <c r="I282" i="532"/>
  <c r="I284" i="532"/>
  <c r="I315" i="532"/>
  <c r="M377" i="532"/>
  <c r="I147" i="532"/>
  <c r="I144" i="532"/>
  <c r="I133" i="532"/>
  <c r="I145" i="532"/>
  <c r="I129" i="532"/>
  <c r="I255" i="532"/>
  <c r="I21" i="532"/>
  <c r="I19" i="532"/>
  <c r="I296" i="532"/>
  <c r="I328" i="532"/>
  <c r="I371" i="532"/>
  <c r="I254" i="532"/>
  <c r="M364" i="532"/>
  <c r="M352" i="532"/>
  <c r="L102" i="532" l="1"/>
  <c r="I102" i="532"/>
  <c r="L103" i="532"/>
  <c r="I103" i="532"/>
  <c r="L249" i="532"/>
  <c r="I96" i="532"/>
  <c r="I100" i="532"/>
  <c r="I97" i="532"/>
  <c r="I98" i="532"/>
  <c r="I95" i="532"/>
  <c r="I94" i="532"/>
  <c r="I99" i="532"/>
  <c r="I93" i="532"/>
  <c r="I140" i="532"/>
  <c r="I283" i="532"/>
  <c r="I286" i="532"/>
  <c r="I187" i="532"/>
  <c r="M354" i="532"/>
  <c r="M325" i="532"/>
  <c r="I150" i="532"/>
  <c r="I179" i="532"/>
  <c r="I354" i="532"/>
  <c r="L196" i="532"/>
  <c r="I180" i="532"/>
  <c r="L159" i="532"/>
  <c r="I47" i="532"/>
  <c r="I239" i="532"/>
  <c r="L152" i="532"/>
  <c r="I314" i="532"/>
  <c r="I308" i="532"/>
  <c r="I279" i="532"/>
  <c r="L240" i="532"/>
  <c r="I210" i="532"/>
  <c r="I143" i="532"/>
  <c r="I151" i="532"/>
  <c r="L350" i="532"/>
  <c r="L228" i="532"/>
  <c r="I37" i="532"/>
  <c r="I128" i="532"/>
  <c r="L37" i="532"/>
  <c r="I327" i="532"/>
  <c r="I142" i="532"/>
  <c r="I303" i="532"/>
  <c r="L128" i="532"/>
  <c r="I18" i="532"/>
  <c r="L170" i="532"/>
  <c r="M34" i="532"/>
  <c r="L304" i="532"/>
  <c r="I191" i="532"/>
  <c r="I132" i="532"/>
  <c r="I199" i="532"/>
  <c r="L199" i="532"/>
  <c r="I323" i="532"/>
  <c r="I32" i="532"/>
  <c r="L191" i="532"/>
  <c r="L276" i="532"/>
  <c r="M32" i="532"/>
  <c r="M323" i="532"/>
  <c r="I247" i="532"/>
  <c r="I193" i="532"/>
  <c r="L162" i="532"/>
  <c r="L153" i="532"/>
  <c r="L177" i="532"/>
  <c r="L172" i="532"/>
  <c r="L104" i="532"/>
  <c r="I186" i="532"/>
  <c r="L175" i="532"/>
  <c r="L156" i="532"/>
  <c r="M324" i="532"/>
  <c r="I324" i="532"/>
  <c r="M350" i="532"/>
  <c r="I350" i="532"/>
  <c r="I195" i="532"/>
  <c r="I325" i="532"/>
  <c r="M273" i="532"/>
  <c r="L105" i="532"/>
  <c r="I184" i="532"/>
  <c r="I370" i="532"/>
  <c r="I348" i="532"/>
  <c r="I130" i="532"/>
  <c r="I139" i="532"/>
  <c r="I146" i="532"/>
  <c r="I12" i="532"/>
  <c r="I274" i="532"/>
  <c r="I226" i="532"/>
  <c r="I78" i="532"/>
  <c r="I204" i="532"/>
  <c r="I20" i="532"/>
  <c r="L309" i="532"/>
  <c r="I65" i="532"/>
  <c r="M306" i="532"/>
  <c r="N36" i="532"/>
  <c r="N251" i="532"/>
  <c r="L344" i="532"/>
  <c r="I67" i="532"/>
  <c r="M358" i="532"/>
  <c r="M349" i="532"/>
  <c r="L253" i="532"/>
  <c r="I313" i="532"/>
  <c r="I76" i="532"/>
  <c r="I344" i="532"/>
  <c r="I309" i="532"/>
  <c r="I302" i="532"/>
  <c r="I51" i="532"/>
  <c r="I295" i="532"/>
  <c r="I357" i="532"/>
  <c r="I290" i="532"/>
  <c r="I289" i="532"/>
  <c r="I299" i="532"/>
  <c r="I41" i="532"/>
  <c r="I300" i="532"/>
  <c r="I343" i="532"/>
  <c r="I292" i="532"/>
  <c r="I49" i="532"/>
  <c r="I317" i="532"/>
  <c r="I33" i="532"/>
  <c r="M16" i="532"/>
  <c r="I71" i="532"/>
  <c r="I24" i="532"/>
  <c r="I72" i="532"/>
  <c r="I82" i="532"/>
  <c r="I70" i="532"/>
  <c r="I208" i="532"/>
  <c r="I7" i="532"/>
  <c r="I241" i="532"/>
  <c r="I137" i="532"/>
  <c r="I238" i="532"/>
  <c r="I223" i="532"/>
  <c r="I87" i="532"/>
  <c r="I43" i="532"/>
  <c r="I26" i="532"/>
  <c r="I27" i="532"/>
  <c r="I262" i="532"/>
  <c r="I136" i="532"/>
  <c r="I80" i="532"/>
  <c r="I212" i="532"/>
  <c r="I205" i="532"/>
  <c r="I297" i="532"/>
  <c r="I60" i="532"/>
  <c r="I240" i="532"/>
  <c r="I351" i="532"/>
  <c r="I90" i="532"/>
  <c r="I29" i="532"/>
  <c r="I54" i="532"/>
  <c r="I201" i="532"/>
  <c r="I91" i="532"/>
  <c r="I225" i="532"/>
  <c r="I260" i="532"/>
  <c r="I89" i="532"/>
  <c r="I25" i="532"/>
  <c r="I30" i="532"/>
  <c r="I69" i="532"/>
  <c r="I266" i="532"/>
  <c r="I305" i="532"/>
  <c r="I253" i="532"/>
  <c r="I75" i="532"/>
  <c r="I307" i="532"/>
  <c r="I79" i="532"/>
  <c r="I45" i="532"/>
  <c r="I23" i="532"/>
  <c r="I22" i="532"/>
  <c r="I259" i="532"/>
  <c r="I162" i="532"/>
  <c r="I55" i="532"/>
  <c r="I221" i="532"/>
  <c r="I257" i="532"/>
  <c r="I200" i="532"/>
  <c r="I178" i="532"/>
  <c r="I28" i="532"/>
  <c r="I14" i="532"/>
  <c r="I13" i="532"/>
  <c r="I227" i="532"/>
  <c r="I270" i="532"/>
  <c r="I349" i="532"/>
  <c r="I358" i="532"/>
  <c r="I77" i="532"/>
  <c r="M98" i="532"/>
  <c r="M285" i="532"/>
  <c r="M97" i="532"/>
  <c r="M95" i="532"/>
  <c r="M33" i="532"/>
  <c r="N218" i="532"/>
  <c r="M321" i="532"/>
  <c r="M271" i="532"/>
  <c r="I312" i="532"/>
  <c r="I330" i="532"/>
  <c r="I334" i="532"/>
  <c r="I333" i="532"/>
  <c r="I336" i="532"/>
  <c r="I332" i="532"/>
  <c r="I335" i="532"/>
  <c r="I339" i="532"/>
  <c r="I338" i="532"/>
  <c r="I337" i="532"/>
  <c r="I340" i="532"/>
  <c r="I356" i="532"/>
  <c r="I359" i="532"/>
  <c r="I360" i="532"/>
  <c r="I361" i="532"/>
  <c r="I362" i="532"/>
  <c r="I363" i="532"/>
  <c r="N220" i="532"/>
  <c r="M93" i="532"/>
  <c r="L242" i="532"/>
  <c r="L243" i="532"/>
  <c r="N216" i="532"/>
  <c r="N101" i="532"/>
  <c r="N277" i="532"/>
  <c r="N217" i="532"/>
  <c r="N215" i="532"/>
  <c r="I310" i="532"/>
  <c r="I331" i="532"/>
  <c r="I213" i="532"/>
  <c r="I293" i="532"/>
  <c r="I326" i="532"/>
  <c r="I342" i="532"/>
  <c r="M18" i="532"/>
  <c r="I369" i="532"/>
  <c r="I230" i="532"/>
  <c r="I301" i="532"/>
  <c r="I304" i="532"/>
  <c r="I228" i="532"/>
  <c r="I353" i="532"/>
  <c r="I365" i="532"/>
  <c r="I229" i="532"/>
  <c r="I265" i="532"/>
  <c r="I366" i="532"/>
  <c r="I252" i="532"/>
  <c r="I232" i="532"/>
  <c r="I294" i="532"/>
  <c r="I341" i="532"/>
  <c r="I236" i="532"/>
  <c r="I367" i="532"/>
  <c r="I345" i="532"/>
  <c r="I231" i="532"/>
  <c r="I235" i="532"/>
  <c r="I214" i="532"/>
  <c r="I346" i="532"/>
  <c r="M308" i="532"/>
  <c r="I288" i="532"/>
  <c r="I233" i="532"/>
  <c r="I347" i="532"/>
  <c r="I298" i="532"/>
  <c r="I268" i="532"/>
  <c r="N62" i="532"/>
  <c r="I234" i="532"/>
  <c r="I269" i="532"/>
  <c r="N64" i="532"/>
  <c r="M313" i="532"/>
  <c r="N318" i="532"/>
  <c r="N258" i="532"/>
  <c r="I153" i="532"/>
  <c r="M91" i="532"/>
  <c r="I158" i="532"/>
  <c r="N320" i="532"/>
  <c r="I170" i="532"/>
  <c r="N39" i="532"/>
  <c r="N56" i="532"/>
  <c r="N219" i="532"/>
  <c r="I177" i="532"/>
  <c r="M206" i="532"/>
  <c r="I164" i="532"/>
  <c r="I154" i="532"/>
  <c r="I172" i="532"/>
  <c r="M209" i="532"/>
  <c r="N38" i="532"/>
  <c r="M47" i="532"/>
  <c r="M67" i="532"/>
  <c r="M303" i="532"/>
  <c r="M61" i="532"/>
  <c r="I159" i="532"/>
  <c r="M182" i="532"/>
  <c r="M12" i="532"/>
  <c r="M329" i="532"/>
  <c r="M272" i="532"/>
  <c r="M237" i="532"/>
  <c r="M226" i="532"/>
  <c r="M78" i="532"/>
  <c r="M65" i="532"/>
  <c r="M37" i="532"/>
  <c r="M136" i="532"/>
  <c r="M274" i="532"/>
  <c r="M207" i="532"/>
  <c r="M184" i="532"/>
  <c r="M191" i="532"/>
  <c r="M186" i="532"/>
  <c r="M210" i="532"/>
  <c r="M92" i="532"/>
  <c r="I175" i="532"/>
  <c r="M247" i="532"/>
  <c r="M66" i="532"/>
  <c r="M239" i="532"/>
  <c r="M53" i="532"/>
  <c r="I156" i="532"/>
  <c r="M42" i="532"/>
  <c r="M187" i="532"/>
  <c r="N40" i="532"/>
  <c r="M197" i="532"/>
  <c r="M84" i="532"/>
  <c r="M134" i="532"/>
  <c r="M48" i="532"/>
  <c r="M46" i="532"/>
  <c r="M204" i="532"/>
  <c r="M275" i="532"/>
  <c r="M193" i="532"/>
  <c r="M76" i="532"/>
  <c r="M195" i="532"/>
  <c r="M316" i="532"/>
  <c r="M283" i="532"/>
  <c r="M128" i="532"/>
  <c r="M147" i="532"/>
  <c r="M146" i="532"/>
  <c r="M131" i="532"/>
  <c r="M139" i="532"/>
  <c r="M129" i="532"/>
  <c r="M145" i="532"/>
  <c r="M142" i="532"/>
  <c r="N377" i="532"/>
  <c r="M151" i="532"/>
  <c r="M148" i="532"/>
  <c r="M149" i="532"/>
  <c r="N374" i="532"/>
  <c r="M133" i="532"/>
  <c r="M199" i="532"/>
  <c r="M282" i="532"/>
  <c r="M281" i="532"/>
  <c r="N319" i="532"/>
  <c r="M314" i="532"/>
  <c r="M284" i="532"/>
  <c r="M143" i="532"/>
  <c r="M15" i="532"/>
  <c r="M6" i="532"/>
  <c r="M286" i="532"/>
  <c r="M17" i="532"/>
  <c r="M280" i="532"/>
  <c r="M279" i="532"/>
  <c r="M315" i="532"/>
  <c r="M224" i="532"/>
  <c r="M291" i="532"/>
  <c r="M150" i="532"/>
  <c r="M144" i="532"/>
  <c r="M132" i="532"/>
  <c r="M140" i="532"/>
  <c r="M130" i="532"/>
  <c r="M21" i="532"/>
  <c r="M20" i="532"/>
  <c r="M19" i="532"/>
  <c r="M328" i="532"/>
  <c r="M255" i="532"/>
  <c r="M371" i="532"/>
  <c r="M296" i="532"/>
  <c r="M254" i="532"/>
  <c r="M327" i="532"/>
  <c r="N352" i="532"/>
  <c r="N364" i="532"/>
  <c r="N99" i="532" l="1"/>
  <c r="M99" i="532"/>
  <c r="N94" i="532"/>
  <c r="M94" i="532"/>
  <c r="N100" i="532"/>
  <c r="M100" i="532"/>
  <c r="N96" i="532"/>
  <c r="M96" i="532"/>
  <c r="N249" i="532"/>
  <c r="M249" i="532"/>
  <c r="I104" i="532"/>
  <c r="I105" i="532"/>
  <c r="M198" i="532"/>
  <c r="M368" i="532"/>
  <c r="M162" i="532"/>
  <c r="M90" i="532"/>
  <c r="M137" i="532"/>
  <c r="M267" i="532"/>
  <c r="M58" i="532"/>
  <c r="M260" i="532"/>
  <c r="M26" i="532"/>
  <c r="M103" i="532"/>
  <c r="M297" i="532"/>
  <c r="M292" i="532"/>
  <c r="M302" i="532"/>
  <c r="M261" i="532"/>
  <c r="M227" i="532"/>
  <c r="M259" i="532"/>
  <c r="M29" i="532"/>
  <c r="M60" i="532"/>
  <c r="M57" i="532"/>
  <c r="M266" i="532"/>
  <c r="N354" i="532"/>
  <c r="M180" i="532"/>
  <c r="I196" i="532"/>
  <c r="M179" i="532"/>
  <c r="M160" i="532"/>
  <c r="I160" i="532"/>
  <c r="M248" i="532"/>
  <c r="I168" i="532"/>
  <c r="I248" i="532"/>
  <c r="M245" i="532"/>
  <c r="I278" i="532"/>
  <c r="M256" i="532"/>
  <c r="I256" i="532"/>
  <c r="M127" i="532"/>
  <c r="I127" i="532"/>
  <c r="I155" i="532"/>
  <c r="M31" i="532"/>
  <c r="I198" i="532"/>
  <c r="N323" i="532"/>
  <c r="N34" i="532"/>
  <c r="N324" i="532"/>
  <c r="I157" i="532"/>
  <c r="N32" i="532"/>
  <c r="M250" i="532"/>
  <c r="N350" i="532"/>
  <c r="N325" i="532"/>
  <c r="M102" i="532"/>
  <c r="M246" i="532"/>
  <c r="N273" i="532"/>
  <c r="M348" i="532"/>
  <c r="M370" i="532"/>
  <c r="I322" i="532"/>
  <c r="N306" i="532"/>
  <c r="N358" i="532"/>
  <c r="M357" i="532"/>
  <c r="M72" i="532"/>
  <c r="M238" i="532"/>
  <c r="M208" i="532"/>
  <c r="M343" i="532"/>
  <c r="M223" i="532"/>
  <c r="M7" i="532"/>
  <c r="M307" i="532"/>
  <c r="M55" i="532"/>
  <c r="M28" i="532"/>
  <c r="M82" i="532"/>
  <c r="M299" i="532"/>
  <c r="N349" i="532"/>
  <c r="M240" i="532"/>
  <c r="I176" i="532"/>
  <c r="M54" i="532"/>
  <c r="M25" i="532"/>
  <c r="I9" i="532"/>
  <c r="M221" i="532"/>
  <c r="I152" i="532"/>
  <c r="N16" i="532"/>
  <c r="M309" i="532"/>
  <c r="M295" i="532"/>
  <c r="M289" i="532"/>
  <c r="M317" i="532"/>
  <c r="M300" i="532"/>
  <c r="I311" i="532"/>
  <c r="M290" i="532"/>
  <c r="M41" i="532"/>
  <c r="I50" i="532"/>
  <c r="M51" i="532"/>
  <c r="M30" i="532"/>
  <c r="I52" i="532"/>
  <c r="M79" i="532"/>
  <c r="M225" i="532"/>
  <c r="M205" i="532"/>
  <c r="M27" i="532"/>
  <c r="M87" i="532"/>
  <c r="M49" i="532"/>
  <c r="M257" i="532"/>
  <c r="M344" i="532"/>
  <c r="M70" i="532"/>
  <c r="M241" i="532"/>
  <c r="M71" i="532"/>
  <c r="M14" i="532"/>
  <c r="M201" i="532"/>
  <c r="M200" i="532"/>
  <c r="M262" i="532"/>
  <c r="I81" i="532"/>
  <c r="M351" i="532"/>
  <c r="M253" i="532"/>
  <c r="M69" i="532"/>
  <c r="I189" i="532"/>
  <c r="M45" i="532"/>
  <c r="M305" i="532"/>
  <c r="I11" i="532"/>
  <c r="M24" i="532"/>
  <c r="M11" i="532"/>
  <c r="I211" i="532"/>
  <c r="I267" i="532"/>
  <c r="M189" i="532"/>
  <c r="M13" i="532"/>
  <c r="I8" i="532"/>
  <c r="M10" i="532"/>
  <c r="M75" i="532"/>
  <c r="M43" i="532"/>
  <c r="M244" i="532"/>
  <c r="I141" i="532"/>
  <c r="I287" i="532"/>
  <c r="I261" i="532"/>
  <c r="M80" i="532"/>
  <c r="I88" i="532"/>
  <c r="I222" i="532"/>
  <c r="I244" i="532"/>
  <c r="I368" i="532"/>
  <c r="I264" i="532"/>
  <c r="M89" i="532"/>
  <c r="I276" i="532"/>
  <c r="I263" i="532"/>
  <c r="M178" i="532"/>
  <c r="I10" i="532"/>
  <c r="I73" i="532"/>
  <c r="I203" i="532"/>
  <c r="I35" i="532"/>
  <c r="I202" i="532"/>
  <c r="M270" i="532"/>
  <c r="I355" i="532"/>
  <c r="I74" i="532"/>
  <c r="I166" i="532"/>
  <c r="I68" i="532"/>
  <c r="M23" i="532"/>
  <c r="I86" i="532"/>
  <c r="I57" i="532"/>
  <c r="I58" i="532"/>
  <c r="I174" i="532"/>
  <c r="M212" i="532"/>
  <c r="M135" i="532"/>
  <c r="M8" i="532"/>
  <c r="M211" i="532"/>
  <c r="M176" i="532"/>
  <c r="M152" i="532"/>
  <c r="M9" i="532"/>
  <c r="I135" i="532"/>
  <c r="I83" i="532"/>
  <c r="I138" i="532"/>
  <c r="I85" i="532"/>
  <c r="I44" i="532"/>
  <c r="M81" i="532"/>
  <c r="M322" i="532"/>
  <c r="N321" i="532"/>
  <c r="N98" i="532"/>
  <c r="N285" i="532"/>
  <c r="M35" i="532"/>
  <c r="N33" i="532"/>
  <c r="M222" i="532"/>
  <c r="N95" i="532"/>
  <c r="N93" i="532"/>
  <c r="N97" i="532"/>
  <c r="M278" i="532"/>
  <c r="N271" i="532"/>
  <c r="M312" i="532"/>
  <c r="M330" i="532"/>
  <c r="M332" i="532"/>
  <c r="M336" i="532"/>
  <c r="M333" i="532"/>
  <c r="M335" i="532"/>
  <c r="M334" i="532"/>
  <c r="M340" i="532"/>
  <c r="M337" i="532"/>
  <c r="M338" i="532"/>
  <c r="M339" i="532"/>
  <c r="M356" i="532"/>
  <c r="M359" i="532"/>
  <c r="M360" i="532"/>
  <c r="M361" i="532"/>
  <c r="M362" i="532"/>
  <c r="M363" i="532"/>
  <c r="I242" i="532"/>
  <c r="M310" i="532"/>
  <c r="N18" i="532"/>
  <c r="M298" i="532"/>
  <c r="M235" i="532"/>
  <c r="M236" i="532"/>
  <c r="M252" i="532"/>
  <c r="M365" i="532"/>
  <c r="M369" i="532"/>
  <c r="M326" i="532"/>
  <c r="M269" i="532"/>
  <c r="M347" i="532"/>
  <c r="M231" i="532"/>
  <c r="M366" i="532"/>
  <c r="M234" i="532"/>
  <c r="N308" i="532"/>
  <c r="M341" i="532"/>
  <c r="M353" i="532"/>
  <c r="M293" i="532"/>
  <c r="M233" i="532"/>
  <c r="M346" i="532"/>
  <c r="M294" i="532"/>
  <c r="M228" i="532"/>
  <c r="M301" i="532"/>
  <c r="M345" i="532"/>
  <c r="M265" i="532"/>
  <c r="M213" i="532"/>
  <c r="M268" i="532"/>
  <c r="M214" i="532"/>
  <c r="M367" i="532"/>
  <c r="M232" i="532"/>
  <c r="M229" i="532"/>
  <c r="M304" i="532"/>
  <c r="M230" i="532"/>
  <c r="M331" i="532"/>
  <c r="M288" i="532"/>
  <c r="M342" i="532"/>
  <c r="N313" i="532"/>
  <c r="N91" i="532"/>
  <c r="M153" i="532"/>
  <c r="M158" i="532"/>
  <c r="M170" i="532"/>
  <c r="N209" i="532"/>
  <c r="N76" i="532"/>
  <c r="N187" i="532"/>
  <c r="N247" i="532"/>
  <c r="M177" i="532"/>
  <c r="N78" i="532"/>
  <c r="N136" i="532"/>
  <c r="N182" i="532"/>
  <c r="N303" i="532"/>
  <c r="N140" i="532"/>
  <c r="N132" i="532"/>
  <c r="N291" i="532"/>
  <c r="N279" i="532"/>
  <c r="N6" i="532"/>
  <c r="N143" i="532"/>
  <c r="N314" i="532"/>
  <c r="N131" i="532"/>
  <c r="N134" i="532"/>
  <c r="N239" i="532"/>
  <c r="N12" i="532"/>
  <c r="N61" i="532"/>
  <c r="N67" i="532"/>
  <c r="N204" i="532"/>
  <c r="N84" i="532"/>
  <c r="M155" i="532"/>
  <c r="N92" i="532"/>
  <c r="N184" i="532"/>
  <c r="N65" i="532"/>
  <c r="N226" i="532"/>
  <c r="N237" i="532"/>
  <c r="N42" i="532"/>
  <c r="M159" i="532"/>
  <c r="N47" i="532"/>
  <c r="M164" i="532"/>
  <c r="N195" i="532"/>
  <c r="N46" i="532"/>
  <c r="M156" i="532"/>
  <c r="M175" i="532"/>
  <c r="N191" i="532"/>
  <c r="M168" i="532"/>
  <c r="M157" i="532"/>
  <c r="M172" i="532"/>
  <c r="N206" i="532"/>
  <c r="N316" i="532"/>
  <c r="N193" i="532"/>
  <c r="N275" i="532"/>
  <c r="N48" i="532"/>
  <c r="N197" i="532"/>
  <c r="N66" i="532"/>
  <c r="N210" i="532"/>
  <c r="N186" i="532"/>
  <c r="N207" i="532"/>
  <c r="N274" i="532"/>
  <c r="N272" i="532"/>
  <c r="N329" i="532"/>
  <c r="M154" i="532"/>
  <c r="N224" i="532"/>
  <c r="N139" i="532"/>
  <c r="N283" i="532"/>
  <c r="N315" i="532"/>
  <c r="N199" i="532"/>
  <c r="N133" i="532"/>
  <c r="N130" i="532"/>
  <c r="N15" i="532"/>
  <c r="N284" i="532"/>
  <c r="N286" i="532"/>
  <c r="N281" i="532"/>
  <c r="N282" i="532"/>
  <c r="N280" i="532"/>
  <c r="N129" i="532"/>
  <c r="N142" i="532"/>
  <c r="N128" i="532"/>
  <c r="N296" i="532"/>
  <c r="N255" i="532"/>
  <c r="N19" i="532"/>
  <c r="N327" i="532"/>
  <c r="N328" i="532"/>
  <c r="N21" i="532"/>
  <c r="N254" i="532"/>
  <c r="N371" i="532"/>
  <c r="N20" i="532"/>
  <c r="N53" i="532" l="1"/>
  <c r="N37" i="532"/>
  <c r="N17" i="532"/>
  <c r="M105" i="532"/>
  <c r="N105" i="532"/>
  <c r="N104" i="532"/>
  <c r="M104" i="532"/>
  <c r="N198" i="532"/>
  <c r="I243" i="532"/>
  <c r="M355" i="532"/>
  <c r="M276" i="532"/>
  <c r="M77" i="532"/>
  <c r="N248" i="532"/>
  <c r="N180" i="532"/>
  <c r="M196" i="532"/>
  <c r="N179" i="532"/>
  <c r="N256" i="532"/>
  <c r="N245" i="532"/>
  <c r="N31" i="532"/>
  <c r="N127" i="532"/>
  <c r="N103" i="532"/>
  <c r="N250" i="532"/>
  <c r="N102" i="532"/>
  <c r="N246" i="532"/>
  <c r="N348" i="532"/>
  <c r="N370" i="532"/>
  <c r="M166" i="532"/>
  <c r="N253" i="532"/>
  <c r="N70" i="532"/>
  <c r="N72" i="532"/>
  <c r="M141" i="532"/>
  <c r="N309" i="532"/>
  <c r="N41" i="532"/>
  <c r="N7" i="532"/>
  <c r="N35" i="532"/>
  <c r="N221" i="532"/>
  <c r="N80" i="532"/>
  <c r="N28" i="532"/>
  <c r="M50" i="532"/>
  <c r="N343" i="532"/>
  <c r="N225" i="532"/>
  <c r="N178" i="532"/>
  <c r="N189" i="532"/>
  <c r="N89" i="532"/>
  <c r="N25" i="532"/>
  <c r="N22" i="532"/>
  <c r="N223" i="532"/>
  <c r="N71" i="532"/>
  <c r="N212" i="532"/>
  <c r="N299" i="532"/>
  <c r="N307" i="532"/>
  <c r="N302" i="532"/>
  <c r="N82" i="532"/>
  <c r="N292" i="532"/>
  <c r="N227" i="532"/>
  <c r="N260" i="532"/>
  <c r="N300" i="532"/>
  <c r="N51" i="532"/>
  <c r="N58" i="532"/>
  <c r="N351" i="532"/>
  <c r="N26" i="532"/>
  <c r="N54" i="532"/>
  <c r="N55" i="532"/>
  <c r="N75" i="532"/>
  <c r="N240" i="532"/>
  <c r="N49" i="532"/>
  <c r="N90" i="532"/>
  <c r="N295" i="532"/>
  <c r="N257" i="532"/>
  <c r="N43" i="532"/>
  <c r="N368" i="532"/>
  <c r="N30" i="532"/>
  <c r="N289" i="532"/>
  <c r="N290" i="532"/>
  <c r="N24" i="532"/>
  <c r="N14" i="532"/>
  <c r="N87" i="532"/>
  <c r="N357" i="532"/>
  <c r="N305" i="532"/>
  <c r="M263" i="532"/>
  <c r="N81" i="532"/>
  <c r="N208" i="532"/>
  <c r="N200" i="532"/>
  <c r="N57" i="532"/>
  <c r="N211" i="532"/>
  <c r="N45" i="532"/>
  <c r="N259" i="532"/>
  <c r="N137" i="532"/>
  <c r="N201" i="532"/>
  <c r="N205" i="532"/>
  <c r="N317" i="532"/>
  <c r="M203" i="532"/>
  <c r="N13" i="532"/>
  <c r="M311" i="532"/>
  <c r="N297" i="532"/>
  <c r="N262" i="532"/>
  <c r="N241" i="532"/>
  <c r="N344" i="532"/>
  <c r="M52" i="532"/>
  <c r="N69" i="532"/>
  <c r="N244" i="532"/>
  <c r="N135" i="532"/>
  <c r="N10" i="532"/>
  <c r="N176" i="532"/>
  <c r="N162" i="532"/>
  <c r="N238" i="532"/>
  <c r="N27" i="532"/>
  <c r="N29" i="532"/>
  <c r="N60" i="532"/>
  <c r="M174" i="532"/>
  <c r="N270" i="532"/>
  <c r="M74" i="532"/>
  <c r="N266" i="532"/>
  <c r="M44" i="532"/>
  <c r="M264" i="532"/>
  <c r="M202" i="532"/>
  <c r="M83" i="532"/>
  <c r="M138" i="532"/>
  <c r="M73" i="532"/>
  <c r="N23" i="532"/>
  <c r="M85" i="532"/>
  <c r="M287" i="532"/>
  <c r="M86" i="532"/>
  <c r="M88" i="532"/>
  <c r="M68" i="532"/>
  <c r="N152" i="532"/>
  <c r="N222" i="532"/>
  <c r="N322" i="532"/>
  <c r="N362" i="532"/>
  <c r="N359" i="532"/>
  <c r="N312" i="532"/>
  <c r="N252" i="532"/>
  <c r="N340" i="532"/>
  <c r="N278" i="532"/>
  <c r="N330" i="532"/>
  <c r="N335" i="532"/>
  <c r="N336" i="532"/>
  <c r="N334" i="532"/>
  <c r="N332" i="532"/>
  <c r="N333" i="532"/>
  <c r="N337" i="532"/>
  <c r="N339" i="532"/>
  <c r="N338" i="532"/>
  <c r="N356" i="532"/>
  <c r="N360" i="532"/>
  <c r="N361" i="532"/>
  <c r="N363" i="532"/>
  <c r="N151" i="532"/>
  <c r="N147" i="532"/>
  <c r="N144" i="532"/>
  <c r="N149" i="532"/>
  <c r="N148" i="532"/>
  <c r="N146" i="532"/>
  <c r="N150" i="532"/>
  <c r="N145" i="532"/>
  <c r="M242" i="532"/>
  <c r="M243" i="532"/>
  <c r="N268" i="532"/>
  <c r="N301" i="532"/>
  <c r="N367" i="532"/>
  <c r="N265" i="532"/>
  <c r="N294" i="532"/>
  <c r="N235" i="532"/>
  <c r="N304" i="532"/>
  <c r="N310" i="532"/>
  <c r="N347" i="532"/>
  <c r="N365" i="532"/>
  <c r="N298" i="532"/>
  <c r="N228" i="532"/>
  <c r="N229" i="532"/>
  <c r="N293" i="532"/>
  <c r="N341" i="532"/>
  <c r="N269" i="532"/>
  <c r="N331" i="532"/>
  <c r="N231" i="532"/>
  <c r="N369" i="532"/>
  <c r="N213" i="532"/>
  <c r="N342" i="532"/>
  <c r="N232" i="532"/>
  <c r="N214" i="532"/>
  <c r="N345" i="532"/>
  <c r="N346" i="532"/>
  <c r="N326" i="532"/>
  <c r="N230" i="532"/>
  <c r="N353" i="532"/>
  <c r="N236" i="532"/>
  <c r="N288" i="532"/>
  <c r="N233" i="532"/>
  <c r="N234" i="532"/>
  <c r="N366" i="532"/>
  <c r="N267" i="532"/>
  <c r="N261" i="532"/>
  <c r="N170" i="532"/>
  <c r="N177" i="532"/>
  <c r="N172" i="532"/>
  <c r="N175" i="532"/>
  <c r="N164" i="532"/>
  <c r="N168" i="532"/>
  <c r="N79" i="532" l="1"/>
  <c r="N9" i="532"/>
  <c r="N11" i="532"/>
  <c r="N8" i="532"/>
  <c r="N160" i="532"/>
  <c r="N196" i="532"/>
  <c r="N166" i="532"/>
  <c r="N50" i="532"/>
  <c r="N68" i="532"/>
  <c r="N203" i="532"/>
  <c r="N263" i="532"/>
  <c r="N74" i="532"/>
  <c r="N311" i="532"/>
  <c r="N52" i="532"/>
  <c r="N276" i="532"/>
  <c r="N138" i="532"/>
  <c r="N174" i="532"/>
  <c r="N88" i="532"/>
  <c r="N264" i="532"/>
  <c r="N355" i="532"/>
  <c r="N86" i="532"/>
  <c r="N141" i="532"/>
  <c r="N44" i="532"/>
  <c r="N77" i="532"/>
  <c r="N85" i="532"/>
  <c r="N83" i="532"/>
  <c r="N202" i="532"/>
  <c r="N287" i="532"/>
  <c r="N73" i="532"/>
  <c r="N243" i="532"/>
  <c r="N159" i="532"/>
  <c r="N157" i="532"/>
  <c r="N158" i="532"/>
  <c r="N156" i="532"/>
  <c r="N155" i="532"/>
  <c r="N154" i="532"/>
  <c r="N153" i="532"/>
  <c r="N242" i="532"/>
  <c r="L161" i="532" l="1"/>
  <c r="L173" i="532"/>
  <c r="L190" i="532"/>
  <c r="L185" i="532"/>
  <c r="L192" i="532"/>
  <c r="L171" i="532"/>
  <c r="L163" i="532"/>
  <c r="L167" i="532"/>
  <c r="L183" i="532"/>
  <c r="L181" i="532"/>
  <c r="L194" i="532"/>
  <c r="L169" i="532"/>
  <c r="L165" i="532"/>
  <c r="L188" i="532"/>
  <c r="I163" i="532" l="1"/>
  <c r="I169" i="532"/>
  <c r="I167" i="532"/>
  <c r="I185" i="532"/>
  <c r="I194" i="532"/>
  <c r="I188" i="532"/>
  <c r="I181" i="532"/>
  <c r="I171" i="532"/>
  <c r="I173" i="532"/>
  <c r="I190" i="532"/>
  <c r="I165" i="532"/>
  <c r="I183" i="532"/>
  <c r="I192" i="532"/>
  <c r="I161" i="532"/>
  <c r="M185" i="532" l="1"/>
  <c r="M171" i="532"/>
  <c r="M181" i="532"/>
  <c r="M183" i="532"/>
  <c r="M165" i="532"/>
  <c r="M161" i="532"/>
  <c r="M188" i="532"/>
  <c r="M169" i="532"/>
  <c r="M167" i="532"/>
  <c r="M190" i="532"/>
  <c r="M192" i="532"/>
  <c r="M173" i="532"/>
  <c r="M194" i="532"/>
  <c r="M163" i="532"/>
  <c r="N192" i="532" l="1"/>
  <c r="N183" i="532"/>
  <c r="N188" i="532"/>
  <c r="N190" i="532"/>
  <c r="N181" i="532"/>
  <c r="N185" i="532"/>
  <c r="N194" i="532"/>
</calcChain>
</file>

<file path=xl/sharedStrings.xml><?xml version="1.0" encoding="utf-8"?>
<sst xmlns="http://schemas.openxmlformats.org/spreadsheetml/2006/main" count="3602" uniqueCount="1750">
  <si>
    <t>INSTITUTO NACIONAL DE VÍAS
DIRECCIÓN TÉCNICA Y DE ESTRUCTURACIÓN - SUBDIRECCIÓN DE PLANIFICACIÓN DE INFRAESTRUCTURA
ANÁLISIS DE PRECIOS UNITARIOS DE REFERENCIA REGIONALIZADOS 2022-1</t>
  </si>
  <si>
    <t>OBSERVACIONES</t>
  </si>
  <si>
    <t>ÍNDICE DE ÍTEMS  DE ANÁLISIS DE PRECIOS UNITARIOS - APU</t>
  </si>
  <si>
    <t>#</t>
  </si>
  <si>
    <t>ÍTEM</t>
  </si>
  <si>
    <t>UNIDAD</t>
  </si>
  <si>
    <t>DESCRIPCIÓN ACTIVIDAD</t>
  </si>
  <si>
    <t xml:space="preserve">GRUPO DE AJUSTE </t>
  </si>
  <si>
    <t>SUBTOTAL EQUIPOS</t>
  </si>
  <si>
    <t>SUBTOTAL MATERIALES</t>
  </si>
  <si>
    <t>SUBTOTAL TRANSPORTE</t>
  </si>
  <si>
    <t>SUBTOTAL MANO DE OBRA</t>
  </si>
  <si>
    <t>COSTO DIRECTO</t>
  </si>
  <si>
    <t>PRECIO UNITARIO TOTAL ($ COP)</t>
  </si>
  <si>
    <t>200.1</t>
  </si>
  <si>
    <t>ha</t>
  </si>
  <si>
    <t>C$33$</t>
  </si>
  <si>
    <t>200.2</t>
  </si>
  <si>
    <t>201.7</t>
  </si>
  <si>
    <t>m3</t>
  </si>
  <si>
    <t>201.8</t>
  </si>
  <si>
    <t>m2</t>
  </si>
  <si>
    <t>201.9</t>
  </si>
  <si>
    <t>201.10</t>
  </si>
  <si>
    <t>m</t>
  </si>
  <si>
    <t>201.11</t>
  </si>
  <si>
    <t>kg</t>
  </si>
  <si>
    <t>201.14</t>
  </si>
  <si>
    <t>201.15</t>
  </si>
  <si>
    <t>201.16</t>
  </si>
  <si>
    <t>201.19</t>
  </si>
  <si>
    <t>201.20</t>
  </si>
  <si>
    <t>201.21</t>
  </si>
  <si>
    <t>203.1</t>
  </si>
  <si>
    <t>u</t>
  </si>
  <si>
    <t>203.2</t>
  </si>
  <si>
    <t>203.3</t>
  </si>
  <si>
    <t>203.4</t>
  </si>
  <si>
    <t>203.5</t>
  </si>
  <si>
    <t>203.6</t>
  </si>
  <si>
    <t>203.7</t>
  </si>
  <si>
    <t>203.8</t>
  </si>
  <si>
    <t>203.9</t>
  </si>
  <si>
    <t>203.10</t>
  </si>
  <si>
    <t>203.11</t>
  </si>
  <si>
    <t>203.12</t>
  </si>
  <si>
    <t>210.1.1</t>
  </si>
  <si>
    <t>210.1.2</t>
  </si>
  <si>
    <t>210.2.1</t>
  </si>
  <si>
    <t>210.2.2</t>
  </si>
  <si>
    <t>210.2.3</t>
  </si>
  <si>
    <t>210.2.4</t>
  </si>
  <si>
    <t>211.1</t>
  </si>
  <si>
    <t>220.1</t>
  </si>
  <si>
    <t>221.1</t>
  </si>
  <si>
    <t>221.2</t>
  </si>
  <si>
    <t>223.1</t>
  </si>
  <si>
    <t>223.2</t>
  </si>
  <si>
    <t>223.3.1</t>
  </si>
  <si>
    <t>223.3.2.1</t>
  </si>
  <si>
    <t>223.3.2.2</t>
  </si>
  <si>
    <t>223.3.2.3</t>
  </si>
  <si>
    <t>223.3.3</t>
  </si>
  <si>
    <t>230.1</t>
  </si>
  <si>
    <t>231.1</t>
  </si>
  <si>
    <t>232.1</t>
  </si>
  <si>
    <t>233.1</t>
  </si>
  <si>
    <t>233.10</t>
  </si>
  <si>
    <t>234.1</t>
  </si>
  <si>
    <t>235.1</t>
  </si>
  <si>
    <t>235.10</t>
  </si>
  <si>
    <t>235.11</t>
  </si>
  <si>
    <t>236.1</t>
  </si>
  <si>
    <t>236.10</t>
  </si>
  <si>
    <t>236.11</t>
  </si>
  <si>
    <t>310.1</t>
  </si>
  <si>
    <t>311.1</t>
  </si>
  <si>
    <t>312.1</t>
  </si>
  <si>
    <t>312.2</t>
  </si>
  <si>
    <t>312.3</t>
  </si>
  <si>
    <t>L</t>
  </si>
  <si>
    <t>312.4</t>
  </si>
  <si>
    <t>320.1.1</t>
  </si>
  <si>
    <t>320.1.2</t>
  </si>
  <si>
    <t>320.2.1</t>
  </si>
  <si>
    <t>320.2.2</t>
  </si>
  <si>
    <t>320.3.1</t>
  </si>
  <si>
    <t>320.3.2</t>
  </si>
  <si>
    <t>320.4.1</t>
  </si>
  <si>
    <t>320.4.2</t>
  </si>
  <si>
    <t>320.5.1</t>
  </si>
  <si>
    <t>320.5.2</t>
  </si>
  <si>
    <t>320.6.1</t>
  </si>
  <si>
    <t>320.6.2</t>
  </si>
  <si>
    <t>330.1.1</t>
  </si>
  <si>
    <t>330.1.2</t>
  </si>
  <si>
    <t>330.2.1</t>
  </si>
  <si>
    <t>330.2.2</t>
  </si>
  <si>
    <t>330.3.1</t>
  </si>
  <si>
    <t>330.3.2</t>
  </si>
  <si>
    <t>330.4.1</t>
  </si>
  <si>
    <t>330.4.2</t>
  </si>
  <si>
    <t>330.5.1</t>
  </si>
  <si>
    <t>330.5.2</t>
  </si>
  <si>
    <t>330.6.1</t>
  </si>
  <si>
    <t>330.6.2</t>
  </si>
  <si>
    <t>340.1</t>
  </si>
  <si>
    <t>340.2</t>
  </si>
  <si>
    <t>340.3</t>
  </si>
  <si>
    <t>350.1</t>
  </si>
  <si>
    <t>350.2</t>
  </si>
  <si>
    <t>350.3</t>
  </si>
  <si>
    <t>350.4</t>
  </si>
  <si>
    <t>350.10</t>
  </si>
  <si>
    <t>350.11</t>
  </si>
  <si>
    <t>350.12</t>
  </si>
  <si>
    <t>350.13</t>
  </si>
  <si>
    <t>350.14</t>
  </si>
  <si>
    <t>Kg</t>
  </si>
  <si>
    <t>351.1</t>
  </si>
  <si>
    <t>351.2</t>
  </si>
  <si>
    <t>351.10</t>
  </si>
  <si>
    <t>351.11</t>
  </si>
  <si>
    <t>351.12</t>
  </si>
  <si>
    <t>410.1</t>
  </si>
  <si>
    <t>410.2</t>
  </si>
  <si>
    <t>410.3</t>
  </si>
  <si>
    <t>411.1</t>
  </si>
  <si>
    <t>411.2</t>
  </si>
  <si>
    <t>411.3</t>
  </si>
  <si>
    <t>411.4</t>
  </si>
  <si>
    <t>413.1</t>
  </si>
  <si>
    <t>413.2</t>
  </si>
  <si>
    <t>413.3</t>
  </si>
  <si>
    <t>414.1</t>
  </si>
  <si>
    <t>414.2</t>
  </si>
  <si>
    <t>414.3</t>
  </si>
  <si>
    <t>414.4</t>
  </si>
  <si>
    <t>414.5</t>
  </si>
  <si>
    <t>414.6</t>
  </si>
  <si>
    <t>415.1</t>
  </si>
  <si>
    <t>415.2</t>
  </si>
  <si>
    <t>415.3</t>
  </si>
  <si>
    <t>415.4</t>
  </si>
  <si>
    <t>420.1</t>
  </si>
  <si>
    <t>420.2</t>
  </si>
  <si>
    <t>420.3</t>
  </si>
  <si>
    <t>421.1</t>
  </si>
  <si>
    <t>421.2</t>
  </si>
  <si>
    <t>421.3</t>
  </si>
  <si>
    <t>421.4</t>
  </si>
  <si>
    <t>430.1.1</t>
  </si>
  <si>
    <t>430.1.2</t>
  </si>
  <si>
    <t>430.2.1</t>
  </si>
  <si>
    <t>430.2.2</t>
  </si>
  <si>
    <t>431.1.1</t>
  </si>
  <si>
    <t>431.1.2</t>
  </si>
  <si>
    <t>431.2.1</t>
  </si>
  <si>
    <t>431.2.2</t>
  </si>
  <si>
    <t>432.1</t>
  </si>
  <si>
    <t>432.2</t>
  </si>
  <si>
    <t>433.1</t>
  </si>
  <si>
    <t>433.2</t>
  </si>
  <si>
    <t>433.3</t>
  </si>
  <si>
    <t>433.4</t>
  </si>
  <si>
    <t>433.5</t>
  </si>
  <si>
    <t>433.6</t>
  </si>
  <si>
    <t>433.7</t>
  </si>
  <si>
    <t>433.8</t>
  </si>
  <si>
    <t>440.1</t>
  </si>
  <si>
    <t>440.2</t>
  </si>
  <si>
    <t>440.3</t>
  </si>
  <si>
    <t>440.4.1</t>
  </si>
  <si>
    <t>440.4.2</t>
  </si>
  <si>
    <t>441.1</t>
  </si>
  <si>
    <t>441.2</t>
  </si>
  <si>
    <t>441.3</t>
  </si>
  <si>
    <t>441.4</t>
  </si>
  <si>
    <t>450.1</t>
  </si>
  <si>
    <t xml:space="preserve">MEZCLA DENSA EN CALIENTE TIPO MDC‐25 - MEZCLA IN SITU   </t>
  </si>
  <si>
    <t>450.1P</t>
  </si>
  <si>
    <t>450.2</t>
  </si>
  <si>
    <t xml:space="preserve">MEZCLA DENSA EN CALIENTE TIPO MDC‐19 - MEZCLA IN SITU   </t>
  </si>
  <si>
    <t>450.2P</t>
  </si>
  <si>
    <t>450.3</t>
  </si>
  <si>
    <t xml:space="preserve">MEZCLA DENSA EN CALIENTE TIPO MDC‐10 - MEZCLA IN SITU   </t>
  </si>
  <si>
    <t>450.3P</t>
  </si>
  <si>
    <t>450.4</t>
  </si>
  <si>
    <t xml:space="preserve">MEZCLA SEMIDENSA EN CALIENTE TIPO MSC‐25 - MEZCLA IN SITU   </t>
  </si>
  <si>
    <t>Pavimentos con Asfalto y otros*</t>
  </si>
  <si>
    <t>450.4P</t>
  </si>
  <si>
    <t>450.5</t>
  </si>
  <si>
    <t xml:space="preserve">MEZCLA SEMIDENSA EN CALIENTE TIPO MSC‐19 - MEZCLA IN SITU   </t>
  </si>
  <si>
    <t>450.5P</t>
  </si>
  <si>
    <t>450.6</t>
  </si>
  <si>
    <t xml:space="preserve">MEZCLA GRUESA EN CALIENTE TIPO MGC‐38 - MEZCLA IN SITU   </t>
  </si>
  <si>
    <t>450.6P</t>
  </si>
  <si>
    <t>450.7</t>
  </si>
  <si>
    <t xml:space="preserve">MEZCLA GRUESA EN CALIENTE TIPO MGC‐25 - MEZCLA IN SITU   </t>
  </si>
  <si>
    <t>450.7P</t>
  </si>
  <si>
    <t>450.8P</t>
  </si>
  <si>
    <t>450.10P</t>
  </si>
  <si>
    <t>450.11P</t>
  </si>
  <si>
    <t>450.12P</t>
  </si>
  <si>
    <t>450.13P</t>
  </si>
  <si>
    <t>450.14P</t>
  </si>
  <si>
    <t>451.1</t>
  </si>
  <si>
    <t xml:space="preserve">MEZCLA ABIERTA EN CALIENTE TIPO MAC‐75 - MEZCLA IN SITU    </t>
  </si>
  <si>
    <t>451.1P</t>
  </si>
  <si>
    <t>451.2</t>
  </si>
  <si>
    <t xml:space="preserve">MEZCLA ABIERTA EN CALIENTE TIPO MAC‐63 - MEZCLA IN SITU    </t>
  </si>
  <si>
    <t>451.2P</t>
  </si>
  <si>
    <t>451.3</t>
  </si>
  <si>
    <t xml:space="preserve">MEZCLA ABIERTA EN CALIENTE TIPO MAC‐50 - MEZCLA IN SITU    </t>
  </si>
  <si>
    <t>451.3P</t>
  </si>
  <si>
    <t>451.4P</t>
  </si>
  <si>
    <t>452.1</t>
  </si>
  <si>
    <t xml:space="preserve">MEZCLA DISCONTINUA EN CALIENTE TIPO M‐13 - MEZCLA IN SITU   </t>
  </si>
  <si>
    <t>452.1P</t>
  </si>
  <si>
    <t>452.2</t>
  </si>
  <si>
    <t xml:space="preserve">MEZCLA DISCONTINUA EN CALIENTE TIPO M‐10 - MEZCLA IN SITU   </t>
  </si>
  <si>
    <t>452.2P</t>
  </si>
  <si>
    <t>452.3</t>
  </si>
  <si>
    <t xml:space="preserve">MEZCLA DISCONTINUA EN CALIENTE TIPO F‐13 - MEZCLA IN SITU   </t>
  </si>
  <si>
    <t>452.3P</t>
  </si>
  <si>
    <t>452.4</t>
  </si>
  <si>
    <t xml:space="preserve">MEZCLA DISCONTINUA EN CALIENTE TIPO F‐10 - MEZCLA IN SITU   </t>
  </si>
  <si>
    <t>452.4P</t>
  </si>
  <si>
    <t>453.1</t>
  </si>
  <si>
    <t xml:space="preserve">MEZCLA DRENANTE - MEZCLA IN SITU    </t>
  </si>
  <si>
    <t>453.1P</t>
  </si>
  <si>
    <t>460.1.1</t>
  </si>
  <si>
    <t>460.1.2</t>
  </si>
  <si>
    <t>461.1</t>
  </si>
  <si>
    <t>461.2</t>
  </si>
  <si>
    <t>462.1.1</t>
  </si>
  <si>
    <t>462.1.2</t>
  </si>
  <si>
    <t>462.2.1</t>
  </si>
  <si>
    <t>462.2.2</t>
  </si>
  <si>
    <t>464.1.1</t>
  </si>
  <si>
    <t>464.1.2</t>
  </si>
  <si>
    <t>465.1</t>
  </si>
  <si>
    <t>465.2</t>
  </si>
  <si>
    <t>466.1</t>
  </si>
  <si>
    <t>466.2</t>
  </si>
  <si>
    <t>500.1.1</t>
  </si>
  <si>
    <t>500.1.2</t>
  </si>
  <si>
    <t>500.2</t>
  </si>
  <si>
    <t>501.1</t>
  </si>
  <si>
    <t>501.10</t>
  </si>
  <si>
    <t>501.20.1</t>
  </si>
  <si>
    <t>501.20.2</t>
  </si>
  <si>
    <t>501.20.3</t>
  </si>
  <si>
    <t>501.20.4</t>
  </si>
  <si>
    <t>505.1</t>
  </si>
  <si>
    <t>510.1</t>
  </si>
  <si>
    <t>600.1.1</t>
  </si>
  <si>
    <t>600.2.1</t>
  </si>
  <si>
    <t>600.2.2</t>
  </si>
  <si>
    <t>600.2.3</t>
  </si>
  <si>
    <t>600.2.4</t>
  </si>
  <si>
    <t>610.1</t>
  </si>
  <si>
    <t>610.2</t>
  </si>
  <si>
    <t>610.3.1</t>
  </si>
  <si>
    <t>610.3.2</t>
  </si>
  <si>
    <t>610.3.3</t>
  </si>
  <si>
    <t>610.4.1</t>
  </si>
  <si>
    <t>610.4.2</t>
  </si>
  <si>
    <t>610.5</t>
  </si>
  <si>
    <t>610.6</t>
  </si>
  <si>
    <t>610.7</t>
  </si>
  <si>
    <t>620.1.1</t>
  </si>
  <si>
    <t>620.1.2</t>
  </si>
  <si>
    <t>620.2</t>
  </si>
  <si>
    <t>620.3</t>
  </si>
  <si>
    <t>621.1.1</t>
  </si>
  <si>
    <t>621.1.2</t>
  </si>
  <si>
    <t>621.2</t>
  </si>
  <si>
    <t>621.3</t>
  </si>
  <si>
    <t>621.4</t>
  </si>
  <si>
    <t>621.5.1</t>
  </si>
  <si>
    <t>621.5.2</t>
  </si>
  <si>
    <t>621.5.3P</t>
  </si>
  <si>
    <t>621.6</t>
  </si>
  <si>
    <t>621.7</t>
  </si>
  <si>
    <t>622.1</t>
  </si>
  <si>
    <t>622.2</t>
  </si>
  <si>
    <t>622.3</t>
  </si>
  <si>
    <t>622.4</t>
  </si>
  <si>
    <t>622.5</t>
  </si>
  <si>
    <t>623.1</t>
  </si>
  <si>
    <t>623.2</t>
  </si>
  <si>
    <t>630.1</t>
  </si>
  <si>
    <t>630.2</t>
  </si>
  <si>
    <t>630.3.1</t>
  </si>
  <si>
    <t>630.3.2</t>
  </si>
  <si>
    <t>630.4.1</t>
  </si>
  <si>
    <t>630.4.2</t>
  </si>
  <si>
    <t>630.5</t>
  </si>
  <si>
    <t>630.6</t>
  </si>
  <si>
    <t>630.7</t>
  </si>
  <si>
    <t>632.1</t>
  </si>
  <si>
    <t>632.2</t>
  </si>
  <si>
    <t>640.1</t>
  </si>
  <si>
    <t>640.2</t>
  </si>
  <si>
    <t>641.1</t>
  </si>
  <si>
    <t>tf-m</t>
  </si>
  <si>
    <t>642.1</t>
  </si>
  <si>
    <t>642.2.1</t>
  </si>
  <si>
    <t>642.2.2</t>
  </si>
  <si>
    <t>650.2</t>
  </si>
  <si>
    <t>650.3</t>
  </si>
  <si>
    <t>650.4</t>
  </si>
  <si>
    <t>660.1</t>
  </si>
  <si>
    <t>660.2</t>
  </si>
  <si>
    <t>660.3</t>
  </si>
  <si>
    <t>660.4</t>
  </si>
  <si>
    <t>661.1</t>
  </si>
  <si>
    <t>661.2</t>
  </si>
  <si>
    <t>661.3</t>
  </si>
  <si>
    <t>662.1</t>
  </si>
  <si>
    <t>662.2</t>
  </si>
  <si>
    <t>663.1</t>
  </si>
  <si>
    <t>670.1</t>
  </si>
  <si>
    <t>670.2</t>
  </si>
  <si>
    <t>670.3</t>
  </si>
  <si>
    <t>670.4</t>
  </si>
  <si>
    <t>670.5</t>
  </si>
  <si>
    <t>671.1</t>
  </si>
  <si>
    <t>671.2</t>
  </si>
  <si>
    <t>671.3</t>
  </si>
  <si>
    <t>671.4</t>
  </si>
  <si>
    <t>672.1</t>
  </si>
  <si>
    <t>672.2</t>
  </si>
  <si>
    <t>672.3</t>
  </si>
  <si>
    <t>672.4</t>
  </si>
  <si>
    <t>673.1.1</t>
  </si>
  <si>
    <t>673.1.2</t>
  </si>
  <si>
    <t>673.2</t>
  </si>
  <si>
    <t>673.3.1</t>
  </si>
  <si>
    <t>673.3.2</t>
  </si>
  <si>
    <t>673.3.3</t>
  </si>
  <si>
    <t>674.1</t>
  </si>
  <si>
    <t>674.2</t>
  </si>
  <si>
    <t>680.1</t>
  </si>
  <si>
    <t>680.2</t>
  </si>
  <si>
    <t>680.3</t>
  </si>
  <si>
    <t>681.1</t>
  </si>
  <si>
    <t>681.2</t>
  </si>
  <si>
    <t>681.3</t>
  </si>
  <si>
    <t>681.4</t>
  </si>
  <si>
    <t>682.1</t>
  </si>
  <si>
    <t>683.1</t>
  </si>
  <si>
    <t>683.2</t>
  </si>
  <si>
    <t>683.3</t>
  </si>
  <si>
    <t>683.4</t>
  </si>
  <si>
    <t>683.5</t>
  </si>
  <si>
    <t>690.1.1</t>
  </si>
  <si>
    <t>690.1.2</t>
  </si>
  <si>
    <t>690.1.3</t>
  </si>
  <si>
    <t>700.1</t>
  </si>
  <si>
    <t>700.2</t>
  </si>
  <si>
    <t>700.3</t>
  </si>
  <si>
    <t>700.4</t>
  </si>
  <si>
    <t>701.1.1</t>
  </si>
  <si>
    <t>701.1.2</t>
  </si>
  <si>
    <t>710.1.2</t>
  </si>
  <si>
    <t>710.1.1</t>
  </si>
  <si>
    <t>710.1.3</t>
  </si>
  <si>
    <t>710.1.4</t>
  </si>
  <si>
    <t>710.1.5</t>
  </si>
  <si>
    <t>710.2.1</t>
  </si>
  <si>
    <t>710.2.2</t>
  </si>
  <si>
    <t>710.2.3</t>
  </si>
  <si>
    <t>710.2.4</t>
  </si>
  <si>
    <t>730.1.1</t>
  </si>
  <si>
    <t>730.1.2</t>
  </si>
  <si>
    <t>730.2</t>
  </si>
  <si>
    <t>730.3</t>
  </si>
  <si>
    <t>730.4</t>
  </si>
  <si>
    <t>731.1</t>
  </si>
  <si>
    <t>731.2</t>
  </si>
  <si>
    <t>740.1</t>
  </si>
  <si>
    <t>741.1.1</t>
  </si>
  <si>
    <t>741.1.2</t>
  </si>
  <si>
    <t>800.1</t>
  </si>
  <si>
    <t>800.2</t>
  </si>
  <si>
    <t>800.3</t>
  </si>
  <si>
    <t>800.4</t>
  </si>
  <si>
    <t>802.1</t>
  </si>
  <si>
    <t>802.2</t>
  </si>
  <si>
    <t>802.3</t>
  </si>
  <si>
    <t>802.4</t>
  </si>
  <si>
    <t>802.5</t>
  </si>
  <si>
    <t>802.6</t>
  </si>
  <si>
    <t>802.7</t>
  </si>
  <si>
    <t>802.8</t>
  </si>
  <si>
    <t>810.1</t>
  </si>
  <si>
    <t>810.2</t>
  </si>
  <si>
    <t>810.3</t>
  </si>
  <si>
    <t>811.1</t>
  </si>
  <si>
    <t>811.2</t>
  </si>
  <si>
    <t>812.1</t>
  </si>
  <si>
    <t>812.2</t>
  </si>
  <si>
    <t>820.1.1</t>
  </si>
  <si>
    <t>820.1.2</t>
  </si>
  <si>
    <t>900.1</t>
  </si>
  <si>
    <t>m3/E</t>
  </si>
  <si>
    <t>900.2.1</t>
  </si>
  <si>
    <t>m3/km</t>
  </si>
  <si>
    <t>900.2.2</t>
  </si>
  <si>
    <t>900.3.1</t>
  </si>
  <si>
    <t>900.3.2</t>
  </si>
  <si>
    <t>900.3.3</t>
  </si>
  <si>
    <t>INSTITUTO NACIONAL DE VÍAS
SUBDIRECCIÓN DE PLANIFICACIÓN DE INFRAESTRUCTURA
ANÁLISIS DE PRECIOS UNITARIOS DE REFERENCIA REGIONALIZADOS 2022-1</t>
  </si>
  <si>
    <t>LISTADO DE MATERIALES</t>
  </si>
  <si>
    <t>Código</t>
  </si>
  <si>
    <t>unidad</t>
  </si>
  <si>
    <t>Insumo</t>
  </si>
  <si>
    <t>Precio ($ COP)</t>
  </si>
  <si>
    <t>CATEGORÍA</t>
  </si>
  <si>
    <t>B0010045</t>
  </si>
  <si>
    <t>Abrasivo para sandblasting (arena sílica, de cuarzo y/o abrasivo sintético)</t>
  </si>
  <si>
    <t>Agregados</t>
  </si>
  <si>
    <t>B0020001</t>
  </si>
  <si>
    <t>Acero A-36 para estructura metálica</t>
  </si>
  <si>
    <t>Acero, alambres, soldadura y mallas metálicas</t>
  </si>
  <si>
    <t>B0020004</t>
  </si>
  <si>
    <t>Acero A-37</t>
  </si>
  <si>
    <t>B0020002</t>
  </si>
  <si>
    <t>Acero A-40</t>
  </si>
  <si>
    <t>B0020003</t>
  </si>
  <si>
    <t>Acero de refuerzo PDR-60, Fy: 4200 kg/cm2</t>
  </si>
  <si>
    <t>B0014905</t>
  </si>
  <si>
    <t>Adhesivo bituminoso para tacha</t>
  </si>
  <si>
    <t>Aditivos y adhesivos</t>
  </si>
  <si>
    <t>B0014896</t>
  </si>
  <si>
    <t>Adhesivo epoxico para pega de concreto endurecido  y concreto fresco</t>
  </si>
  <si>
    <t>B003003</t>
  </si>
  <si>
    <t>Aditivo acelerante de fraguado para concreto hidraulico</t>
  </si>
  <si>
    <t>B0014899</t>
  </si>
  <si>
    <t>Aditivo acuoso acelerante de fraguado y resistencia del concreto</t>
  </si>
  <si>
    <t>B0030001</t>
  </si>
  <si>
    <t>Aditivo curador para pilotes</t>
  </si>
  <si>
    <t>B003004</t>
  </si>
  <si>
    <t xml:space="preserve">Aditivo inclusor de aire para concreto </t>
  </si>
  <si>
    <t>B003007</t>
  </si>
  <si>
    <t>Aditivo para modificar la reología</t>
  </si>
  <si>
    <t>B003009</t>
  </si>
  <si>
    <t>Aditivo retardante de fraguado</t>
  </si>
  <si>
    <t>B003010</t>
  </si>
  <si>
    <t>Aditivos mejoradores de adherencia</t>
  </si>
  <si>
    <t>B0043090</t>
  </si>
  <si>
    <t>Adoquín grama 20cm x 20cm e=8cm</t>
  </si>
  <si>
    <t>Prefabricados</t>
  </si>
  <si>
    <t>B0043080</t>
  </si>
  <si>
    <t>Adoquín rectangular biselado de 10cm x 20cm e=8cm</t>
  </si>
  <si>
    <t>B0053101</t>
  </si>
  <si>
    <t>Agregado fino para concreto (tamaño máximo 4,75mm - arena natural o trituración de roca, gravas, y/o escorias)</t>
  </si>
  <si>
    <t>B0053161</t>
  </si>
  <si>
    <t>Agregado fino para lechada asfáltica (trituración de piedra de cantera o grava natural - cantidad max de arena: 25% total de la mezcla de agregados)</t>
  </si>
  <si>
    <t>B0053192</t>
  </si>
  <si>
    <t>Agregado fino para mezcla asfáltica (arena de trituración de roca de cantera o de grava natural y arena natural - cantidad máxima de arena natural: 50% del agregado fino)</t>
  </si>
  <si>
    <t>B0053102</t>
  </si>
  <si>
    <t>Agregado fino tamaño No. 2 -  NTC 2240</t>
  </si>
  <si>
    <t>B0053103</t>
  </si>
  <si>
    <t>Agregado grueso (grava, grava triturada y/o roca triturada)</t>
  </si>
  <si>
    <t>B0053193</t>
  </si>
  <si>
    <t>Agregado grueso para mezcla asfáltica (trituración de roca y/o de grava)</t>
  </si>
  <si>
    <t>B0053100</t>
  </si>
  <si>
    <t>Agregado para concreto hidráulico</t>
  </si>
  <si>
    <t>B0053160</t>
  </si>
  <si>
    <t>Agregado para lechada asfáltica gradación tipo LA 10</t>
  </si>
  <si>
    <t>B0053150</t>
  </si>
  <si>
    <t>Agregado para lechada asfáltica gradación tipo LA 13</t>
  </si>
  <si>
    <t>B0053180</t>
  </si>
  <si>
    <t>Agregado para lechada asfáltica gradación tipo LA 3</t>
  </si>
  <si>
    <t>B0053170</t>
  </si>
  <si>
    <t>Agregado para lechada asfáltica gradación tipo LA 5</t>
  </si>
  <si>
    <t>B0053111</t>
  </si>
  <si>
    <t>Agregado para tratamiento superficial doble tipo TSD-10</t>
  </si>
  <si>
    <t>B0053112</t>
  </si>
  <si>
    <t>Agregado para tratamiento superficial doble tipo TSD-25</t>
  </si>
  <si>
    <t>B0053121</t>
  </si>
  <si>
    <t>Agregado para tratamiento superficial tipo TSS-13 / TSD-13</t>
  </si>
  <si>
    <t>B0053122</t>
  </si>
  <si>
    <t>Agregado para tratamiento superficial tipo TSS-19/TSD-19</t>
  </si>
  <si>
    <t>B0053194</t>
  </si>
  <si>
    <t>Agregado pétreo para mezcla asfáltica tipo MAF-19</t>
  </si>
  <si>
    <t>B0053195</t>
  </si>
  <si>
    <t>Agregado pétreo para mezcla asfáltica tipo MAF-25</t>
  </si>
  <si>
    <t>B0053196</t>
  </si>
  <si>
    <t>Agregado pétreo para mezcla asfáltica tipo MAF-38</t>
  </si>
  <si>
    <t>B0053197</t>
  </si>
  <si>
    <t>Agregado pétreo para mezcla asfáltica tipo MDF-19</t>
  </si>
  <si>
    <t>B0053198</t>
  </si>
  <si>
    <t>Agregado pétreo para mezcla asfáltica tipo MDF-25</t>
  </si>
  <si>
    <t>B0053199</t>
  </si>
  <si>
    <t>Agregado pétreo para mezcla asfáltica tipo MDF-38</t>
  </si>
  <si>
    <t>B0053191</t>
  </si>
  <si>
    <t>Agregado pétreo para triturar (crudo) para mezcla asfáltica</t>
  </si>
  <si>
    <t>B0063200</t>
  </si>
  <si>
    <t>Agua</t>
  </si>
  <si>
    <t>Independiente</t>
  </si>
  <si>
    <t>B0073210</t>
  </si>
  <si>
    <t>Alambre de púa calibre 12 (350 m)</t>
  </si>
  <si>
    <t>B0073223</t>
  </si>
  <si>
    <t>Alambre dulce galvanizado calibre 9</t>
  </si>
  <si>
    <t>B0073211</t>
  </si>
  <si>
    <t>Alambre galvanizado aleación Zn-5A1-Mm y PVC</t>
  </si>
  <si>
    <t>B0073220</t>
  </si>
  <si>
    <t>Alambre galvanizado calibre 12</t>
  </si>
  <si>
    <t>B0073221</t>
  </si>
  <si>
    <t>Alambre galvanizado zinc y PVC</t>
  </si>
  <si>
    <t>B0073230</t>
  </si>
  <si>
    <t>Alambre negro para amarre calibre 18</t>
  </si>
  <si>
    <t>B031001</t>
  </si>
  <si>
    <t>Almohadillas de neopreno para puentes dureza 60 (35cmx45cmx5cm con laminas de 3mm)</t>
  </si>
  <si>
    <t>Cauchos y elastómeros</t>
  </si>
  <si>
    <t>B031002</t>
  </si>
  <si>
    <t>Almohadillas simples de neopreno para apoyo de panel de concreto</t>
  </si>
  <si>
    <t>B026011</t>
  </si>
  <si>
    <t>Amortiguador de impacto (para defensas metálicas)</t>
  </si>
  <si>
    <t>Señalización y seguridad vial</t>
  </si>
  <si>
    <t>B0113260</t>
  </si>
  <si>
    <t>Anclaje para fijación del manto de refuerzo de vegetacion.</t>
  </si>
  <si>
    <t>Anclajes</t>
  </si>
  <si>
    <t>B0013770</t>
  </si>
  <si>
    <t>Anclajes o cuñas para el tensionamiento</t>
  </si>
  <si>
    <t>B0013270</t>
  </si>
  <si>
    <t>Anfo</t>
  </si>
  <si>
    <t>Explosivos</t>
  </si>
  <si>
    <t>B0013280</t>
  </si>
  <si>
    <t>Angulo de 1-1/2" x 1/4" (cerramiento en malla)</t>
  </si>
  <si>
    <t>B031003</t>
  </si>
  <si>
    <t>Apoyo elástomérico para puentes tipo 3, reforzado con acero o tela, dureza 60. (alto: 25-35cm, lados: 35-70cm)</t>
  </si>
  <si>
    <t>B0303300</t>
  </si>
  <si>
    <t>Árbol tipo protector de 0.60 m (especie nativa)</t>
  </si>
  <si>
    <t>Árboles, vegetación, y fertilizantes.</t>
  </si>
  <si>
    <t>B0303310</t>
  </si>
  <si>
    <t>Árbol tipo paisajístico de 1.20m (especie nativa)</t>
  </si>
  <si>
    <t>B0093320</t>
  </si>
  <si>
    <t>Arena fina de rio para sello de juntas</t>
  </si>
  <si>
    <t>B009111</t>
  </si>
  <si>
    <t>Arena de trituración y/o arena natural</t>
  </si>
  <si>
    <t>B0093350</t>
  </si>
  <si>
    <t>Arena lavada</t>
  </si>
  <si>
    <t>B0093330</t>
  </si>
  <si>
    <t>Arena media de rio para capa de soporte</t>
  </si>
  <si>
    <t>B0013281</t>
  </si>
  <si>
    <t>Armadura de acero galvanizado A-663</t>
  </si>
  <si>
    <t>B008010</t>
  </si>
  <si>
    <t>gl</t>
  </si>
  <si>
    <t>Asfalto líquido MC 70</t>
  </si>
  <si>
    <t>Cementantes y bituminosos</t>
  </si>
  <si>
    <t>B008011</t>
  </si>
  <si>
    <t>Asfalto líquido MC-30</t>
  </si>
  <si>
    <t>B008009</t>
  </si>
  <si>
    <t>Asfalto líquido RC 250</t>
  </si>
  <si>
    <t>B0010090</t>
  </si>
  <si>
    <t xml:space="preserve">Baño portátil sencillo </t>
  </si>
  <si>
    <t>B0013381</t>
  </si>
  <si>
    <t>Barras de amarre corrugadas fy= 420 MPa</t>
  </si>
  <si>
    <t>B0013380</t>
  </si>
  <si>
    <t>Barras de transferencia de carga (1'')</t>
  </si>
  <si>
    <t>B0013390</t>
  </si>
  <si>
    <t>Barras de unión de 1/2"</t>
  </si>
  <si>
    <t>B0010016</t>
  </si>
  <si>
    <t>Barrera tipo maletín plástico de 2,00x1,40x0,50 m</t>
  </si>
  <si>
    <t>B0013410</t>
  </si>
  <si>
    <t>Bentonita</t>
  </si>
  <si>
    <t>B0013430</t>
  </si>
  <si>
    <t>Bolsacreto de 1m3</t>
  </si>
  <si>
    <t>Geosintéticos (Geomembranas, geotextiles, geoceldas, geomalla, geomantas, georedes)</t>
  </si>
  <si>
    <t>B0013437</t>
  </si>
  <si>
    <t>Bordillo o sardinel prefabricado en concreto de 21 MPa</t>
  </si>
  <si>
    <t>B0013438</t>
  </si>
  <si>
    <t>Bordillo prefabricado en concreto Ref.A80 NTC-4109, 0,20 x 0,35 x 0.80 m</t>
  </si>
  <si>
    <t>B0013436</t>
  </si>
  <si>
    <t>Bordillo prefabricado en concreto Ref.A85 NTC-4109, 0,20 x 0,35 x 0.80 m</t>
  </si>
  <si>
    <t>B0013432</t>
  </si>
  <si>
    <t>Botella de gas propano (40 lb) (5% de oxígeno)</t>
  </si>
  <si>
    <t>Gases y combustibles</t>
  </si>
  <si>
    <t>B0013434</t>
  </si>
  <si>
    <t>Botella de oxígeno (1800 lb)</t>
  </si>
  <si>
    <t>B0320001</t>
  </si>
  <si>
    <t>Cable de 1/2" (para anclajes)</t>
  </si>
  <si>
    <t>B0013451</t>
  </si>
  <si>
    <t>Cal hidratada</t>
  </si>
  <si>
    <t>B0013450</t>
  </si>
  <si>
    <t>Cal viva</t>
  </si>
  <si>
    <t>B0013460</t>
  </si>
  <si>
    <t>Camisa metálica para pilote calibre 36</t>
  </si>
  <si>
    <t>Formaletas</t>
  </si>
  <si>
    <t>B0013461</t>
  </si>
  <si>
    <t>Camisa metalica para pilote D=1 m calibre 36</t>
  </si>
  <si>
    <t>B0010060</t>
  </si>
  <si>
    <t>Canal drenante prefabricado (polímeros) para aguas lluvias  (0.32x0.40x1.0m)</t>
  </si>
  <si>
    <t>B0010061</t>
  </si>
  <si>
    <t>Canal drenante prefabricado en concreto, para aguas lluvias C-32 (0.32x0.40x1.0m)</t>
  </si>
  <si>
    <t>B0010062</t>
  </si>
  <si>
    <t>Canal drenante prefabricado en concreto, para aguas lluvias C-45 (0.45x0.40x1.0m)</t>
  </si>
  <si>
    <t>B0013480</t>
  </si>
  <si>
    <t>Captafaro de cara rectangular o trapezoide en metal, plástico u otros. L1:15cm - L2:5.5cm - H:8cm</t>
  </si>
  <si>
    <t>B0013484</t>
  </si>
  <si>
    <t>Celda especial de carga Osterberg (prueba pilotes)</t>
  </si>
  <si>
    <t>Equipo especializado</t>
  </si>
  <si>
    <t>B0103501</t>
  </si>
  <si>
    <t>Cemento Asfáltico de penetración 40-50</t>
  </si>
  <si>
    <t>B0103490</t>
  </si>
  <si>
    <t>Cemento Asfáltico de penetración 60-70</t>
  </si>
  <si>
    <t>B0103500</t>
  </si>
  <si>
    <t>Cemento Asfáltico de penetración 80-100</t>
  </si>
  <si>
    <t>B0103551</t>
  </si>
  <si>
    <t>Cemento asfáltico modificado con GCR tipo I</t>
  </si>
  <si>
    <t>B0103552</t>
  </si>
  <si>
    <t>Cemento asfáltico modificado con GCR tipo II</t>
  </si>
  <si>
    <t>B0103553</t>
  </si>
  <si>
    <t>Cemento asfáltico modificado con GCR tipo III</t>
  </si>
  <si>
    <t>B0103510</t>
  </si>
  <si>
    <t>Cemento asfáltico modificado con polímeros CAM-1 (tipo I)</t>
  </si>
  <si>
    <t>B0103520</t>
  </si>
  <si>
    <t>Cemento asfáltico modificado con polímeros CAM-2 (tipo II)</t>
  </si>
  <si>
    <t>B0103530</t>
  </si>
  <si>
    <t>Cemento asfáltico modificado con polímeros CAM-3 (tipo III)</t>
  </si>
  <si>
    <t>B0103540</t>
  </si>
  <si>
    <t>Cemento asfáltico modificado con polímeros CAM-4 (tipo IV)</t>
  </si>
  <si>
    <t>B0103550</t>
  </si>
  <si>
    <t>Cemento asfáltico modificado con polímeros CAM-5 (tipo V)</t>
  </si>
  <si>
    <t>B0103554</t>
  </si>
  <si>
    <t>Cemento asfáltico modificado con polímeros CAM-6 (tipo VI)</t>
  </si>
  <si>
    <t>B0103558</t>
  </si>
  <si>
    <t>Cemento hidráulico adicionado, ASTM C595 tipo IP</t>
  </si>
  <si>
    <t>B0103560</t>
  </si>
  <si>
    <t>Cemento hidráulico NTC 121 tipo ARS</t>
  </si>
  <si>
    <t>B0103561</t>
  </si>
  <si>
    <t>Cemento hidráulico NTC 121 tipo ART</t>
  </si>
  <si>
    <t>B0103563</t>
  </si>
  <si>
    <t>Cemento hidráulico NTC 121 tipo MRS</t>
  </si>
  <si>
    <t>B0103569</t>
  </si>
  <si>
    <t>Cemento hidráulico NTC 121 tipo UG</t>
  </si>
  <si>
    <t>B0103564</t>
  </si>
  <si>
    <t>Cemento portland ASTM C150 tipo I</t>
  </si>
  <si>
    <t>B0303570</t>
  </si>
  <si>
    <t>Cespedones</t>
  </si>
  <si>
    <t>B0013580</t>
  </si>
  <si>
    <t>Cicatrizante hormonal para remoción de especies vegetales</t>
  </si>
  <si>
    <t>B0013602</t>
  </si>
  <si>
    <t>Cinta de poliuretano para sello / empaque de juntas verticales entre páneles de concreto</t>
  </si>
  <si>
    <t>B0013590</t>
  </si>
  <si>
    <t>Cinta PVC 0,22 para sello de juntas</t>
  </si>
  <si>
    <t>B0013772</t>
  </si>
  <si>
    <t>Cloruro de calcio en esferas (Pellets) al 90%</t>
  </si>
  <si>
    <t>B0013771</t>
  </si>
  <si>
    <t>Cloruro de calcio en hojuelas (Flakes) al 77%</t>
  </si>
  <si>
    <t>B0014066</t>
  </si>
  <si>
    <t>Combustible ACPM</t>
  </si>
  <si>
    <t>B0133681</t>
  </si>
  <si>
    <t>Concreto hidráulico para pavimento MR-36 (3.5 MPa)</t>
  </si>
  <si>
    <t>Morteros, Concreto estructural y pavimento hidraulico</t>
  </si>
  <si>
    <t>B0133690</t>
  </si>
  <si>
    <t>Concreto hidráulico para pavimento MR-39 (3.8 MPa)</t>
  </si>
  <si>
    <t>B0133691</t>
  </si>
  <si>
    <t>Concreto hidráulico para pavimento MR-41 (4.0 MPa)</t>
  </si>
  <si>
    <t>B0133710</t>
  </si>
  <si>
    <t>Concreto hidráulico para pavimento MR-43 (4.2 MPa)</t>
  </si>
  <si>
    <t>B0133700</t>
  </si>
  <si>
    <t>Concreto hidráulico para pavimento MR-43 (4.2 MPa) - Fastrack: acelerado a 24 horas</t>
  </si>
  <si>
    <t>B0133720</t>
  </si>
  <si>
    <t>Concreto hidráulico para pavimento MR-50</t>
  </si>
  <si>
    <t>B0123660</t>
  </si>
  <si>
    <t>Concreto resistencia 14 MPa</t>
  </si>
  <si>
    <t>B0123650</t>
  </si>
  <si>
    <t>Concreto resistencia 21 MPa</t>
  </si>
  <si>
    <t>B0123620</t>
  </si>
  <si>
    <t>Concreto resistencia 28 MPa</t>
  </si>
  <si>
    <t>B0123640</t>
  </si>
  <si>
    <t>Concreto resistencia 32 MPa</t>
  </si>
  <si>
    <t>B0123630</t>
  </si>
  <si>
    <t>Concreto resistencia 35 MPa</t>
  </si>
  <si>
    <t>B0013730</t>
  </si>
  <si>
    <t>Cordón detonante</t>
  </si>
  <si>
    <t>B0013761</t>
  </si>
  <si>
    <t>Cuneta prefabricada de concreto perfil U y/o V NTC-4109 (0.20 x 0.30 x 1.0 m)</t>
  </si>
  <si>
    <t>B0013775</t>
  </si>
  <si>
    <t>Defensa de concreto prefabricada bidireccional de 0.80x1.50m</t>
  </si>
  <si>
    <t>B0013773</t>
  </si>
  <si>
    <t xml:space="preserve">Defensa metálica de 4,0 m galvanizada </t>
  </si>
  <si>
    <t>B0013774</t>
  </si>
  <si>
    <t>Defensa metálica galvanizada</t>
  </si>
  <si>
    <t>B0013780</t>
  </si>
  <si>
    <t>Delineador de corona (hito de arista) tipo: A en lámina galvanizada calibre 16 de 1.55x0.25 m con elementos retroreflectivo tipo III</t>
  </si>
  <si>
    <t>B0013782</t>
  </si>
  <si>
    <t>Delineador de corona (hito de arista) tipo: circular en lámina galvanizada calibre 16 de 1.55x0.25 m con elementos retroreflectivo tipo III</t>
  </si>
  <si>
    <t>B0013783</t>
  </si>
  <si>
    <t>Delineador de corona (hito de arista) tipo: rectangular en lámina galvanizada calibre 16 de 1.55x0.25 m con elementos retroreflectivo tipo III</t>
  </si>
  <si>
    <t>B0013784</t>
  </si>
  <si>
    <t>Delineador flexible de 1.20 m con elementos retroreflectivo tipo III</t>
  </si>
  <si>
    <t>B0013790</t>
  </si>
  <si>
    <t>Derecho de explotación y/o disposición de materiales</t>
  </si>
  <si>
    <t>B0013791</t>
  </si>
  <si>
    <t>Derechos de conformación y/o disposición de materiales sobrantes (Incluye todos los costos inherentes a las posibles obras requeridas en los sitios de disposición de sobrantes)</t>
  </si>
  <si>
    <t>B014001</t>
  </si>
  <si>
    <t>Disolvente para pintura (TINNER)</t>
  </si>
  <si>
    <t>B014002</t>
  </si>
  <si>
    <t>Disolvente para pintura de demarcacion vial (XILOL)</t>
  </si>
  <si>
    <t>B0013830</t>
  </si>
  <si>
    <t>Ductos para tensionamiento</t>
  </si>
  <si>
    <t>Tuberias</t>
  </si>
  <si>
    <t>B0014895</t>
  </si>
  <si>
    <t>Emulsión acrílica para recubrimiento y protección de estructuras de concreto en microfisuras y agentes ambientales</t>
  </si>
  <si>
    <t>B0063290</t>
  </si>
  <si>
    <t>Emulsion acuosa de parafina para curado de concreto, que evite la pérdida prematura de humedad de concretos y morteros</t>
  </si>
  <si>
    <t>B020011</t>
  </si>
  <si>
    <t>Emulsión asfáltica CRL-40 (CRL-0)</t>
  </si>
  <si>
    <t>B020013</t>
  </si>
  <si>
    <t>Emulsión asfáltica CRL-57 (CRL-1)</t>
  </si>
  <si>
    <t>B020014</t>
  </si>
  <si>
    <t>Emulsión asfáltica CRL-57h (CRL-1h)</t>
  </si>
  <si>
    <t>B020005</t>
  </si>
  <si>
    <t>Emulsión asfáltica de rotura media (CRM-65)</t>
  </si>
  <si>
    <t>B020007</t>
  </si>
  <si>
    <t>Emulsión asfáltica CRR-60 (CRR-1)</t>
  </si>
  <si>
    <t>B020008</t>
  </si>
  <si>
    <t>Emulsión asfáltica CRR-65 (CRR-2)</t>
  </si>
  <si>
    <t>B020015</t>
  </si>
  <si>
    <t>Emulsión asfáltica de rotura lenta modificada con polímeros CRL-57hm (CRL-1hm)</t>
  </si>
  <si>
    <t>B020016</t>
  </si>
  <si>
    <t>Emulsión asfáltica de rotura media modificada con polímeros CRM-60m (CRM-m)</t>
  </si>
  <si>
    <t>B020006</t>
  </si>
  <si>
    <t>Emulsión asfáltica de rotura rápida modificada con polímeros CRR-60m (CRR-1m)</t>
  </si>
  <si>
    <t>B020009</t>
  </si>
  <si>
    <t>Emulsión asfáltica de rotura rápida modificada con polímeros CRR-65m (CRR-2m)</t>
  </si>
  <si>
    <t>B0014897</t>
  </si>
  <si>
    <t xml:space="preserve">Emulsión de resina  acrílica o mortero cementoso modificado con polímeros para el recubrimiento protector contra la oxidación de acero de refuerzo. </t>
  </si>
  <si>
    <t>B0014772</t>
  </si>
  <si>
    <t>Emulsión plastificante para adicionar al concreto con accion impermeabilizante</t>
  </si>
  <si>
    <t>B0013960</t>
  </si>
  <si>
    <t xml:space="preserve">Estacón en madera, diámetro mayor a 10 cm, L=2 m </t>
  </si>
  <si>
    <t>Madera</t>
  </si>
  <si>
    <t>B0013971</t>
  </si>
  <si>
    <t>Estoperol en resina de 10 cm x 2.5 cm</t>
  </si>
  <si>
    <t>B0013970</t>
  </si>
  <si>
    <t>Estoperol en resina de 11 cm x 3 cm</t>
  </si>
  <si>
    <t>B0013980</t>
  </si>
  <si>
    <t>lb</t>
  </si>
  <si>
    <t>Explosivos 75% (INDUGEL)</t>
  </si>
  <si>
    <t>B0013991</t>
  </si>
  <si>
    <t>Fertilizante orgánico mineral</t>
  </si>
  <si>
    <t>B021000</t>
  </si>
  <si>
    <t>Formaleta de madera para concreto</t>
  </si>
  <si>
    <t>B021009</t>
  </si>
  <si>
    <t>Formaleta para cuneta y/o bordillo de concreto</t>
  </si>
  <si>
    <t>B021010</t>
  </si>
  <si>
    <t>Formaleta para gaviones</t>
  </si>
  <si>
    <t>B021005</t>
  </si>
  <si>
    <t>Formaleta para muros</t>
  </si>
  <si>
    <t>B0014040</t>
  </si>
  <si>
    <t>Fulminantes común, con tiempos de retardo de explosión para voladuras controladas</t>
  </si>
  <si>
    <t>B0014050</t>
  </si>
  <si>
    <t>Fundente</t>
  </si>
  <si>
    <t>B0014060</t>
  </si>
  <si>
    <t>Gas propano</t>
  </si>
  <si>
    <t>B0014065</t>
  </si>
  <si>
    <t>Gasolina corriente</t>
  </si>
  <si>
    <t>B0010050</t>
  </si>
  <si>
    <t xml:space="preserve">Geocelda para estabilización de suelos </t>
  </si>
  <si>
    <t>B028002</t>
  </si>
  <si>
    <t>Geodren planar diámetro 100 mm y h=0.50</t>
  </si>
  <si>
    <t>B028003</t>
  </si>
  <si>
    <t>Geodren planar diámetro  100 mm y h=1.00</t>
  </si>
  <si>
    <t>B028004</t>
  </si>
  <si>
    <t>Geodren planar diámetro  100 mm y h=2.00</t>
  </si>
  <si>
    <t>B0014112</t>
  </si>
  <si>
    <t>Geomalla biaxial de polipropileno con resistencia última a la tensión de 20 kN/m</t>
  </si>
  <si>
    <t>B0014113</t>
  </si>
  <si>
    <t>Geomalla biaxial de polipropileno con resistencia última a la tensión de 30 kN/m</t>
  </si>
  <si>
    <t>B0014114</t>
  </si>
  <si>
    <t>Geomalla biaxial para refuerzo de pavimentos asfálticos</t>
  </si>
  <si>
    <t>B026010</t>
  </si>
  <si>
    <t>Geomalla en fibra de vidrio</t>
  </si>
  <si>
    <t>B0264115</t>
  </si>
  <si>
    <t>Geomalla uniaxial de poliester de alta tenacidad con resistencia última a la tensión de 55 kN/m aproximadamente</t>
  </si>
  <si>
    <t>B0264116</t>
  </si>
  <si>
    <t>Geomalla uniaxial de poliéster de alta tenacidad con resistencia última a la tensión de 115 kN/m aproximadamente</t>
  </si>
  <si>
    <t>B025002</t>
  </si>
  <si>
    <t>Geotextil no tejido de polipoprileno con resistencia a la tensión Grab de 980 N, resistencia al punzonamiento de 2,8 kN y resistencia al rasgado trapezoidal de 350 N aproximadamente.</t>
  </si>
  <si>
    <t>B025008</t>
  </si>
  <si>
    <t>Geotextil no tejido para repavimentación con resistencia a la tensión Grab mínima de 450 N</t>
  </si>
  <si>
    <t>B025005</t>
  </si>
  <si>
    <t>Geotextil no tejido con resistencia a la tensión Grab de 700 N aproximadamente</t>
  </si>
  <si>
    <t>B025006</t>
  </si>
  <si>
    <t>Geotextil no tejido con resistencia a la tensión Grab de 720 N aproximadamente</t>
  </si>
  <si>
    <t>B025101</t>
  </si>
  <si>
    <t xml:space="preserve">Geotextil tejido de alto modulo con resistencia mínima a la rotura método Grab de 1400 N (MD) y 1500 N (TD) </t>
  </si>
  <si>
    <t>B025011</t>
  </si>
  <si>
    <t>Geotextil tejido con resistencia a la tensión Grab mínima de 1100 N</t>
  </si>
  <si>
    <t>B025001</t>
  </si>
  <si>
    <t>Geotextil tejido con resistencia a la tensión Grab mínima de 1400 N</t>
  </si>
  <si>
    <t>B025100</t>
  </si>
  <si>
    <t>Geotextil uniaxial con resistencia ultima a la tensión aproximada de MD de 170 Kn/m y TD de 50 kN/m.</t>
  </si>
  <si>
    <t>B0014180</t>
  </si>
  <si>
    <t>Grapas para poste de madera</t>
  </si>
  <si>
    <t>B0014184</t>
  </si>
  <si>
    <t>Grata de limpieza ondulada,  trenzada o torcida</t>
  </si>
  <si>
    <t>Básicos</t>
  </si>
  <si>
    <t>B0014181</t>
  </si>
  <si>
    <t>Gravilla para relleno de estructuras</t>
  </si>
  <si>
    <t>B0010030</t>
  </si>
  <si>
    <t>Hilo de poliéster o polipropileno para costura</t>
  </si>
  <si>
    <t>B0014192</t>
  </si>
  <si>
    <t>Impermeabilizante líquido acrílico y/o poliuretano para concreto</t>
  </si>
  <si>
    <t>B0014191</t>
  </si>
  <si>
    <t>Impermeabilización con membrana para concreto</t>
  </si>
  <si>
    <t>B0014190</t>
  </si>
  <si>
    <t xml:space="preserve">Imprimante y puente adhesivo epoxico </t>
  </si>
  <si>
    <t>B0010025</t>
  </si>
  <si>
    <t>Lámina HR calibre 36 de 4"x 8"</t>
  </si>
  <si>
    <t>B0014200</t>
  </si>
  <si>
    <t>Láminas impermeabilizantes de concreto con película asfáltica y polímeros de polipropileno</t>
  </si>
  <si>
    <t>B0014210</t>
  </si>
  <si>
    <t>Lechada para ductos (tensionamiento)</t>
  </si>
  <si>
    <t>B0014220</t>
  </si>
  <si>
    <t>Limpiador 1/4 de galón (anclajes)</t>
  </si>
  <si>
    <t>B0014230</t>
  </si>
  <si>
    <t>Listón en guadua para empradizar</t>
  </si>
  <si>
    <t>B0014228</t>
  </si>
  <si>
    <t>Listones o postes de madera para cerco de proteccion de árbol</t>
  </si>
  <si>
    <t>B0014229</t>
  </si>
  <si>
    <t>Listones o postes de madera para tutor de árbol</t>
  </si>
  <si>
    <t>B033006</t>
  </si>
  <si>
    <t>Malla ciclónica para gaviones con zinc galvanizado y plastificada con PVC cal 12 (2m3)</t>
  </si>
  <si>
    <t>B033005</t>
  </si>
  <si>
    <t>Malla ciclónica para gaviones galvanizada aleación Zn-5A1-MM cal 12 (2m3)</t>
  </si>
  <si>
    <t>B033009</t>
  </si>
  <si>
    <t>Malla ciclónica para gaviones galvanizada aleación Zn-5A1-MM y plastificada con PVC cal 12 (2m3)</t>
  </si>
  <si>
    <t>B033010</t>
  </si>
  <si>
    <t>Malla electrosoldada de 5/16 e= 10 cm</t>
  </si>
  <si>
    <t>B033008</t>
  </si>
  <si>
    <t>Malla electrosoldada de 5/16 e= 15 cm</t>
  </si>
  <si>
    <t>B033001</t>
  </si>
  <si>
    <t>Malla eslabonada galvanizada calibre 12</t>
  </si>
  <si>
    <t>B033003</t>
  </si>
  <si>
    <t>Malla para colchogaviones, espesor 0,30m</t>
  </si>
  <si>
    <t>B033002</t>
  </si>
  <si>
    <t>Malla para gaviones clase 1 con zinc galvanizado (2m3)</t>
  </si>
  <si>
    <t>B033012</t>
  </si>
  <si>
    <t xml:space="preserve">Malla triple torsión </t>
  </si>
  <si>
    <t>B0014254</t>
  </si>
  <si>
    <t>Manguera de alta presión</t>
  </si>
  <si>
    <t>B0014260</t>
  </si>
  <si>
    <t>Manguera de polietileno de 3"</t>
  </si>
  <si>
    <t>B0014265</t>
  </si>
  <si>
    <t>Manto de refuerzo de vegetación - cesped tipo 5A, 5B y/o 5C</t>
  </si>
  <si>
    <t>B0014264</t>
  </si>
  <si>
    <t>Manto de refuerzo de vegetación tipo 5D</t>
  </si>
  <si>
    <t>B0014267</t>
  </si>
  <si>
    <t>Manto para control de erosión (MCE)</t>
  </si>
  <si>
    <t>B0014262</t>
  </si>
  <si>
    <t>Manto para control de erosión tipo 2D</t>
  </si>
  <si>
    <t>B0014263</t>
  </si>
  <si>
    <t>Manto para control de erosión tipo 3B</t>
  </si>
  <si>
    <t>B0014261</t>
  </si>
  <si>
    <t>M2</t>
  </si>
  <si>
    <t>Manto para control de erosión tipo 4</t>
  </si>
  <si>
    <t>B0014266</t>
  </si>
  <si>
    <t xml:space="preserve">Manto permanente para refuerzo de la vegetación (TRM) </t>
  </si>
  <si>
    <t>B0014270</t>
  </si>
  <si>
    <t>Material de afirmado CBR ≥ 15%</t>
  </si>
  <si>
    <t xml:space="preserve">Agregados </t>
  </si>
  <si>
    <t>B0014301</t>
  </si>
  <si>
    <t>Material de base clase A (NT3) gradación fina BG 25</t>
  </si>
  <si>
    <t>B0014302</t>
  </si>
  <si>
    <t>Material de base clase A (NT3) gradación fina BG 38</t>
  </si>
  <si>
    <t>B0014303</t>
  </si>
  <si>
    <t>Material de base clase A (NT3) gradación gruesa BG 27</t>
  </si>
  <si>
    <t>B0014304</t>
  </si>
  <si>
    <t>Material de base clase A (NT3) gradación gruesa BG 40</t>
  </si>
  <si>
    <t>B0014305</t>
  </si>
  <si>
    <t>Material de base clase B (NT2) gradación fina BG 25</t>
  </si>
  <si>
    <t>B0014306</t>
  </si>
  <si>
    <t>Material de base clase B (NT2) gradación fina BG 38</t>
  </si>
  <si>
    <t>B0014307</t>
  </si>
  <si>
    <t>Material de base clase B (NT2) gradación gruesa BG 27</t>
  </si>
  <si>
    <t>B0014308</t>
  </si>
  <si>
    <t>Material de base clase B (NT2) gradación gruesa BG 40</t>
  </si>
  <si>
    <t>B0014309</t>
  </si>
  <si>
    <t>Material de base clase C (NT1) gradación fina BG 25</t>
  </si>
  <si>
    <t>B0014311</t>
  </si>
  <si>
    <t>Material de base clase C (NT1) gradación fina BG 38</t>
  </si>
  <si>
    <t>B0014312</t>
  </si>
  <si>
    <t>Material de base clase C (NT1) gradación gruesa BG 27</t>
  </si>
  <si>
    <t>B0014313</t>
  </si>
  <si>
    <t>Material de base clase C (NT1) gradación gruesa BG 40</t>
  </si>
  <si>
    <t>B0014314</t>
  </si>
  <si>
    <t>Material de base gradación BEE-25</t>
  </si>
  <si>
    <t>B0014315</t>
  </si>
  <si>
    <t>Material de base gradación BEE-38</t>
  </si>
  <si>
    <t>B0014316</t>
  </si>
  <si>
    <t>Material de base gradación BEE-5</t>
  </si>
  <si>
    <t>B0014373</t>
  </si>
  <si>
    <t>Material de recebo para relleno</t>
  </si>
  <si>
    <t>B0014374</t>
  </si>
  <si>
    <t>Material de relleno para bacheo tipo base y/o sub-base</t>
  </si>
  <si>
    <t>B0014375</t>
  </si>
  <si>
    <t>Material de relleno y oquedades para roca</t>
  </si>
  <si>
    <t>B0014341</t>
  </si>
  <si>
    <t>Material de sub- base clase A (NT3) gradación SBG-38</t>
  </si>
  <si>
    <t>B0014342</t>
  </si>
  <si>
    <t>Material de sub- base clase A (NT3) gradación SBG-50</t>
  </si>
  <si>
    <t>B0014343</t>
  </si>
  <si>
    <t>Material de sub- base clase B (NT2) gradación SBG-38</t>
  </si>
  <si>
    <t>B0014344</t>
  </si>
  <si>
    <t>Material de sub- base clase B (NT2) gradación SBG-50</t>
  </si>
  <si>
    <t>B0014345</t>
  </si>
  <si>
    <t>Material de sub- base clase C (NT1) gradación SBG-20</t>
  </si>
  <si>
    <t>B0014346</t>
  </si>
  <si>
    <t>Material de sub- base clase C (NT1) gradación SBG-38</t>
  </si>
  <si>
    <t>B0014347</t>
  </si>
  <si>
    <t>Material de sub- base clase C (NT1) gradación SBG-50</t>
  </si>
  <si>
    <t>B0014380</t>
  </si>
  <si>
    <t>Material drenante (3")</t>
  </si>
  <si>
    <t>B0014390</t>
  </si>
  <si>
    <t>Material filtrante  MF-150  de 6"</t>
  </si>
  <si>
    <t>B0014273</t>
  </si>
  <si>
    <t>Material fino o granular clase 1 para estabilizar con cemento</t>
  </si>
  <si>
    <t>B0014274</t>
  </si>
  <si>
    <t>Material fino o granular clase 2 (CBR &gt;= 10%) para estabilizar con cemento</t>
  </si>
  <si>
    <t>B0014400</t>
  </si>
  <si>
    <t>Material para pedraplén</t>
  </si>
  <si>
    <t>B0014405</t>
  </si>
  <si>
    <t>Material para sello de fisuras, grietas y juntas en pavimento asfaltico; compuesto por asfalto modificado con polímeros elastoméricos, que cumpla la norma ASTM D6690 y ASTM D5329.</t>
  </si>
  <si>
    <t>B0014410</t>
  </si>
  <si>
    <t>Material seleccionado para relleno</t>
  </si>
  <si>
    <t>B0014420</t>
  </si>
  <si>
    <t>Mecha Lenta</t>
  </si>
  <si>
    <t>B0014450</t>
  </si>
  <si>
    <t>Mezcla abierta en caliente tipo MAC‐50</t>
  </si>
  <si>
    <t>B0014440</t>
  </si>
  <si>
    <t>Mezcla abierta en caliente tipo MAC‐63</t>
  </si>
  <si>
    <t>B0014430</t>
  </si>
  <si>
    <t>Mezcla abierta en caliente tipo MAC‐75</t>
  </si>
  <si>
    <t>B0014461</t>
  </si>
  <si>
    <t>Mezcla abierta en frío MAF-19</t>
  </si>
  <si>
    <t>B0014542</t>
  </si>
  <si>
    <t>Mezcla abierta en frío MAF-25</t>
  </si>
  <si>
    <t>B0014469</t>
  </si>
  <si>
    <t>Mezcla abierta en frio MAF-38</t>
  </si>
  <si>
    <t>B0014505</t>
  </si>
  <si>
    <t>Mezcla asfáltica drenante</t>
  </si>
  <si>
    <t>B0014520</t>
  </si>
  <si>
    <t>Mezcla de alto modulo MAM-19</t>
  </si>
  <si>
    <t>B0014521</t>
  </si>
  <si>
    <t>Mezcla de alto modulo MAM-25</t>
  </si>
  <si>
    <t>B0014501</t>
  </si>
  <si>
    <t>Mezcla densa en caliente MDC-10</t>
  </si>
  <si>
    <t>B0014502</t>
  </si>
  <si>
    <t>Mezcla densa en caliente MDC-19</t>
  </si>
  <si>
    <t>B0014511</t>
  </si>
  <si>
    <t>Mezcla densa en caliente MDC-25</t>
  </si>
  <si>
    <t>B0014531</t>
  </si>
  <si>
    <t>Mezcla densa en frio MDF-19</t>
  </si>
  <si>
    <t>B0014541</t>
  </si>
  <si>
    <t>Mezcla densa en frio MDF-25</t>
  </si>
  <si>
    <t>B0014551</t>
  </si>
  <si>
    <t>Mezcla densa en frío MDF-38</t>
  </si>
  <si>
    <t>B0014570</t>
  </si>
  <si>
    <t xml:space="preserve">Mezcla discontinua en caliente tipo F‐10 </t>
  </si>
  <si>
    <t>B0014560</t>
  </si>
  <si>
    <t xml:space="preserve">Mezcla discontinua en caliente tipo F‐13 </t>
  </si>
  <si>
    <t>B0014590</t>
  </si>
  <si>
    <t>Mezcla discontinua en caliente tipo M‐10</t>
  </si>
  <si>
    <t>B0014580</t>
  </si>
  <si>
    <t>Mezcla discontinua en caliente tipo M‐13</t>
  </si>
  <si>
    <t>B0014601</t>
  </si>
  <si>
    <t>Mezcla fértil para taludes</t>
  </si>
  <si>
    <t>B0014600</t>
  </si>
  <si>
    <t>Mezcla gruesa en caliente MGC-25</t>
  </si>
  <si>
    <t>B0014599</t>
  </si>
  <si>
    <t>Mezcla gruesa en caliente MGC-38</t>
  </si>
  <si>
    <t>B0014421</t>
  </si>
  <si>
    <t>Mezcla semidensa en caliente MSC-19</t>
  </si>
  <si>
    <t>B0014422</t>
  </si>
  <si>
    <t>Mezcla semidensa en caliente MSC-25</t>
  </si>
  <si>
    <t>B0013940</t>
  </si>
  <si>
    <t xml:space="preserve">Microesferas reflectivas de vidrio </t>
  </si>
  <si>
    <t>B0014611</t>
  </si>
  <si>
    <t>Mortero 1:3 de recubrimiento</t>
  </si>
  <si>
    <t>B0014610</t>
  </si>
  <si>
    <t>Mortero 1:3 para juntas</t>
  </si>
  <si>
    <t>B0014612</t>
  </si>
  <si>
    <t>Mortero 1:4</t>
  </si>
  <si>
    <t>B0014898</t>
  </si>
  <si>
    <t>Mortero de cemento modificado para reparación de elementos estructurales de concreto</t>
  </si>
  <si>
    <t>B0014236</t>
  </si>
  <si>
    <t>Mortero de resistencia controlada (MCR)</t>
  </si>
  <si>
    <t>B0014237</t>
  </si>
  <si>
    <t>Mulch Orgánico</t>
  </si>
  <si>
    <t>B0014640</t>
  </si>
  <si>
    <t>Oxigeno industrial</t>
  </si>
  <si>
    <t>B0010015</t>
  </si>
  <si>
    <t>Paleta de pare y siga de 45 cm</t>
  </si>
  <si>
    <t>B0014650</t>
  </si>
  <si>
    <t>Paral en madera rolliza de 3" (tablestacados)</t>
  </si>
  <si>
    <t>B0014660</t>
  </si>
  <si>
    <t>Paral en madera rolliza de 5" y 4,5 m de longitud (tablestacados)</t>
  </si>
  <si>
    <t>B0014670</t>
  </si>
  <si>
    <t>Paral en madera rolliza de 6" y 5m de longitud (tablestacados)</t>
  </si>
  <si>
    <t>B0014690</t>
  </si>
  <si>
    <t>Pegante epóxico para tacha</t>
  </si>
  <si>
    <t>B0014700</t>
  </si>
  <si>
    <t>Piedra para concreto ciclópeo (rajón o canto rodado)</t>
  </si>
  <si>
    <t>B0014710</t>
  </si>
  <si>
    <t>Piedra para gaviónes (entre 80mm y 200mm)</t>
  </si>
  <si>
    <t>B0014735</t>
  </si>
  <si>
    <t>Pilote prefabricado en concreto de 28MPa de diámetro 0.40m</t>
  </si>
  <si>
    <t>B0014740</t>
  </si>
  <si>
    <t>Pintura acrílica pura para demarcacion vial.</t>
  </si>
  <si>
    <t>B0014750</t>
  </si>
  <si>
    <t>Pintura acrílica, esmalte o similar</t>
  </si>
  <si>
    <t>B0014760</t>
  </si>
  <si>
    <t>Pintura anticorrosiva</t>
  </si>
  <si>
    <t>B0014239</t>
  </si>
  <si>
    <t>Pintura Imprimante</t>
  </si>
  <si>
    <t>B0014790</t>
  </si>
  <si>
    <t xml:space="preserve">Poste de madera curada de 2.3m para cercas </t>
  </si>
  <si>
    <t>B0014800</t>
  </si>
  <si>
    <t>Poste para señal de tránsito en ángulo de hierro de 2" x 2" x 1/4" de 3.5m.</t>
  </si>
  <si>
    <t>B0014801</t>
  </si>
  <si>
    <t>Poste para señal de tránsito en ángulo de hierro de 2" x 2" x 1/8" de 3.5m.</t>
  </si>
  <si>
    <t>B0014820</t>
  </si>
  <si>
    <t>Postes de 1.20m de concreto reforzado de 21 MPa para cercas (segun especificaciones)</t>
  </si>
  <si>
    <t>prefabricados</t>
  </si>
  <si>
    <t>B0014830</t>
  </si>
  <si>
    <t>Postes de fijacion galvanizado para defensa metálica (1,80m)</t>
  </si>
  <si>
    <t>B0014840</t>
  </si>
  <si>
    <t xml:space="preserve">Puntilla de acero estriada con cabeza de 1" </t>
  </si>
  <si>
    <t>B0014870</t>
  </si>
  <si>
    <t>Resina termoplástica para demarcación vial y tachas</t>
  </si>
  <si>
    <t>B0010001</t>
  </si>
  <si>
    <t xml:space="preserve">Rollo de cinta amarilla para señalización - 500m </t>
  </si>
  <si>
    <t>B0014875</t>
  </si>
  <si>
    <t>Rollo de tela verde para cerramiento - 100m</t>
  </si>
  <si>
    <t>B0014876</t>
  </si>
  <si>
    <t>Rollo de tela verde para cerramiento - 50m</t>
  </si>
  <si>
    <t>B0014880</t>
  </si>
  <si>
    <t>Salida en PVC D=2"</t>
  </si>
  <si>
    <t>B0014892</t>
  </si>
  <si>
    <t>Sección de tope de defensa metálica</t>
  </si>
  <si>
    <t>B0014890</t>
  </si>
  <si>
    <t>Sección final de defensa metálica</t>
  </si>
  <si>
    <t>B0013601</t>
  </si>
  <si>
    <t>Sello de poliuretano en cinta para juntas en pavimentos de concreto hidraulico.</t>
  </si>
  <si>
    <t>B0014900</t>
  </si>
  <si>
    <t>Sello de silicona o sellador autonivelante</t>
  </si>
  <si>
    <t>B0014910</t>
  </si>
  <si>
    <t>Semillas para empradizar</t>
  </si>
  <si>
    <t>B0014921</t>
  </si>
  <si>
    <t>Señal informativa (SI-05 y SI-06) tablero en lámina galvanizada calibre 20, retroreflectivo tipo IX.</t>
  </si>
  <si>
    <t>B0014922</t>
  </si>
  <si>
    <t>Señal informativa elevada (SI-05 y SI-06) tablero en lámina galvanizada calibre 22, retroreflectivo tipo IX.</t>
  </si>
  <si>
    <t>B0014923</t>
  </si>
  <si>
    <t>Señal informativa turística ST rectangular y/o en forma de flecha. Tablero en lámina galvanizada; calibre 22, reflectivo tipo IX.</t>
  </si>
  <si>
    <t>B0014960</t>
  </si>
  <si>
    <t>Señal preventiva delineador de curva horizontal SP-75.Tablero en láminada galvanizada de 75x60cm, calibre 16, reflectivo tipo IX.</t>
  </si>
  <si>
    <t>B0014965</t>
  </si>
  <si>
    <t>Señal SI-04 (Poste de referencia). Tablero en lámina galvanizada de 1m ó 1,25m x 0,45m; calibre 20, reflectivo tipo IX.</t>
  </si>
  <si>
    <t>B0014966</t>
  </si>
  <si>
    <t>Señal SI-04 (Poste de referencia). Tablero en lámina galvanizado de 1,25m x 0,45m; calibre 20, reflectivo tipo IX.</t>
  </si>
  <si>
    <t>B0014950</t>
  </si>
  <si>
    <t>Señal SP-54 tablero en lámina galvanizada de 1,70m x 0,25m, calibre 16, retrorreflectiva tipo IX.</t>
  </si>
  <si>
    <t>B0014930</t>
  </si>
  <si>
    <t>Señal SR, SP y/o SI, tablero en lámina galvanizada de 75x75 cm, calibre 16, retrorreflectiva tipo IX.</t>
  </si>
  <si>
    <t>B0014920</t>
  </si>
  <si>
    <t>Señal SR, SP y/o SI, tablero en lámina galvanizada de 90x90 cm, calibre 16, retrorreflectiva tipo IX.</t>
  </si>
  <si>
    <t>B0014980</t>
  </si>
  <si>
    <t>Señal temporal preventiva SP en tablero de lámina galvanizada calibre 16, reflectiva tipo IX.</t>
  </si>
  <si>
    <t>B0014981</t>
  </si>
  <si>
    <t xml:space="preserve">Señalizador vial tubular en PVC para señalización provisional de obra </t>
  </si>
  <si>
    <t>B0014982</t>
  </si>
  <si>
    <t xml:space="preserve">Señalizador vial tubular en PVC, base apernada </t>
  </si>
  <si>
    <t>B021008</t>
  </si>
  <si>
    <t>Sistema con sello para juntas de dilatación y compresión en puentes (BEJS)</t>
  </si>
  <si>
    <t>B0015000</t>
  </si>
  <si>
    <t>Soldadura 6013 de 1/8</t>
  </si>
  <si>
    <t>B0015010</t>
  </si>
  <si>
    <t>Soldadura 7018</t>
  </si>
  <si>
    <t>B0015020</t>
  </si>
  <si>
    <t>Soldadura en PVC 1/8 de galón (anclajes)</t>
  </si>
  <si>
    <t>B0015030</t>
  </si>
  <si>
    <t>Soldadura L-70</t>
  </si>
  <si>
    <t>B0015071</t>
  </si>
  <si>
    <t>Tablestaca de madera aserrada (0.25x0.03x3m)</t>
  </si>
  <si>
    <t>B0015060</t>
  </si>
  <si>
    <t>Tablestaca en madera aserrada (0.25x0.05x3m)</t>
  </si>
  <si>
    <t>B0015080</t>
  </si>
  <si>
    <t>Tablestaca metálica - riel de acero grado 36</t>
  </si>
  <si>
    <t>B0015090</t>
  </si>
  <si>
    <t>Tacha retrorreflectiva bidireccional amarilla y/o blanca (área minima retrorreflectante 6cm2)</t>
  </si>
  <si>
    <t>B0015091</t>
  </si>
  <si>
    <t>Tacha retrorreflectiva unidireccional amarilla y/o blanca (área mínima retrorreflectante 6cm2)</t>
  </si>
  <si>
    <t>B0015100</t>
  </si>
  <si>
    <t>Tachón en resina de 25x15x6 cm</t>
  </si>
  <si>
    <t>B0015105</t>
  </si>
  <si>
    <t>Tanque de agua 1000 L</t>
  </si>
  <si>
    <t>B0015106</t>
  </si>
  <si>
    <t>Tanque de agua 2000 L</t>
  </si>
  <si>
    <t>B0015110</t>
  </si>
  <si>
    <t>Tapón en PVC RD21 de 1"  (para anclaje)</t>
  </si>
  <si>
    <t>B0013740</t>
  </si>
  <si>
    <t>Tela de fique o similar</t>
  </si>
  <si>
    <t>B0013745</t>
  </si>
  <si>
    <t>Textil de tejido abierto (TTA)</t>
  </si>
  <si>
    <t>B0015130</t>
  </si>
  <si>
    <t>Tierra abonada y/o orgánica</t>
  </si>
  <si>
    <t>B0015141</t>
  </si>
  <si>
    <t>Tornillos de unión de D= 12 mm</t>
  </si>
  <si>
    <t>B0015150</t>
  </si>
  <si>
    <t>Torón de tensionamiento 1/2" o 5/8"</t>
  </si>
  <si>
    <t>B0015164</t>
  </si>
  <si>
    <t>Transductores electrónicos medidores de deformación/desplazamiento (incluye cables, protección contra el concreto y panel de lectura)</t>
  </si>
  <si>
    <t>B0015166</t>
  </si>
  <si>
    <t>Transductores mecánicos  medidores de deformación/desplazamiento (incluye cables, protección contra el concreto y panel de lectura)</t>
  </si>
  <si>
    <t>B0015350</t>
  </si>
  <si>
    <t>Triturado tamaño 1/2''</t>
  </si>
  <si>
    <t>B0015170</t>
  </si>
  <si>
    <t>Trompetas de 12 torones (tensionamiento)</t>
  </si>
  <si>
    <t>B0015360</t>
  </si>
  <si>
    <t>Tubería de lámina corrugada de acero con recubrimiento bituminoso helicoidal tipo B – AASHTO M 190 calibre 12 y diámetro 600mm</t>
  </si>
  <si>
    <t>B0015300</t>
  </si>
  <si>
    <t>Tubería de lámina corrugada de acero galvanizado helicoidal tipo I y/o II – ASTM A 760 calibre 12 y diámetro 600mm</t>
  </si>
  <si>
    <t>B0015233</t>
  </si>
  <si>
    <t>Tubería de PVC alcantarillado diametro= 36" / 900mm  (Norma NTC-5055)</t>
  </si>
  <si>
    <t>B0015304</t>
  </si>
  <si>
    <t>Tubería metálica de alta resistencia con límite elástico mínimo de 700 MPa</t>
  </si>
  <si>
    <t>B0015200</t>
  </si>
  <si>
    <t>Tubería Perforada en PVC de 2"</t>
  </si>
  <si>
    <t>B0015231</t>
  </si>
  <si>
    <t>Tubería Pvc Alcantarillado D= 24"</t>
  </si>
  <si>
    <t>B0015232</t>
  </si>
  <si>
    <t>Tubería Pvc Alcantarillado D= 36"</t>
  </si>
  <si>
    <t>B0015220</t>
  </si>
  <si>
    <t>Tubería PVC de 1" (para escamas en concreto)</t>
  </si>
  <si>
    <t>B0015210</t>
  </si>
  <si>
    <t>Tubería PVC RD21 de 1" (para anclajes)</t>
  </si>
  <si>
    <t>B0015251</t>
  </si>
  <si>
    <t>Tubo concreto reforzado 600mm (clase II)</t>
  </si>
  <si>
    <t>B0015250</t>
  </si>
  <si>
    <t>Tubo concreto reforzado 900mm (clase II)</t>
  </si>
  <si>
    <t>B0015240</t>
  </si>
  <si>
    <t>Tubo concreto reforzado 900mm (clase III)</t>
  </si>
  <si>
    <t>B0015260</t>
  </si>
  <si>
    <t>Tubo concreto simple clase II de 450 mm</t>
  </si>
  <si>
    <t>B0015270</t>
  </si>
  <si>
    <t>Tubo concreto simple clase II de 500 mm</t>
  </si>
  <si>
    <t>B0015281</t>
  </si>
  <si>
    <t>Tubo concreto simple clase III de 500 mm</t>
  </si>
  <si>
    <t>B0015280</t>
  </si>
  <si>
    <t>Tubo concreto simple clase III de 600 mm</t>
  </si>
  <si>
    <t>B0015320</t>
  </si>
  <si>
    <t>Unión en PVC RD21 de 1" (para anclajes)</t>
  </si>
  <si>
    <t>B0015334</t>
  </si>
  <si>
    <t>Uniones metálicas de alta resistencia para tubería, con límite elástico mínimo de 700 MPa</t>
  </si>
  <si>
    <t>B0015361</t>
  </si>
  <si>
    <t>Varilla 5/8</t>
  </si>
  <si>
    <t>B0014701</t>
  </si>
  <si>
    <t>Varilla corrugada  No. 6</t>
  </si>
  <si>
    <t>B0015364</t>
  </si>
  <si>
    <t>Varilla de acero corrugada  1/2"</t>
  </si>
  <si>
    <t>B0015363</t>
  </si>
  <si>
    <t>Varilla de acero corrugada  3/8"</t>
  </si>
  <si>
    <t>B0015368</t>
  </si>
  <si>
    <t>Varilla de acero corrugada  No. 10</t>
  </si>
  <si>
    <t>B0015369</t>
  </si>
  <si>
    <t>Varilla de acero corrugada  No. 12</t>
  </si>
  <si>
    <t>B0015365</t>
  </si>
  <si>
    <t>Varilla de acero corrugada  No. 5</t>
  </si>
  <si>
    <t>B0015366</t>
  </si>
  <si>
    <t>Varilla de acero corrugada  No. 6</t>
  </si>
  <si>
    <t>B0015367</t>
  </si>
  <si>
    <t>Varilla de acero corrugada  No. 8</t>
  </si>
  <si>
    <t>LISTADO DE EQUIPOS</t>
  </si>
  <si>
    <t>CLASIFICACIÓN</t>
  </si>
  <si>
    <t>C0010011</t>
  </si>
  <si>
    <t>Andamiaje para aplicar la carga (Equipo sustituto de la tara)</t>
  </si>
  <si>
    <t>Mixto - Herramienta menor</t>
  </si>
  <si>
    <t>C0010010</t>
  </si>
  <si>
    <t>h</t>
  </si>
  <si>
    <t>Aspersor manual de 20 litros</t>
  </si>
  <si>
    <t>C0010015</t>
  </si>
  <si>
    <t>Astilladora de madera para triturar, potencia aproximada 75 HP</t>
  </si>
  <si>
    <t>C0010600</t>
  </si>
  <si>
    <t>Motobomba de concreto</t>
  </si>
  <si>
    <t>Concreto y mortero</t>
  </si>
  <si>
    <t>C0010020</t>
  </si>
  <si>
    <t>Barredora de succión, almacenamiento aproximado 6 m3</t>
  </si>
  <si>
    <t>C0010030</t>
  </si>
  <si>
    <t>Bomba de concreto, producción: 30 m3/h- 50 m3/h</t>
  </si>
  <si>
    <t>C0010040</t>
  </si>
  <si>
    <t>Bomba de inyección de lechada</t>
  </si>
  <si>
    <t>C0010034</t>
  </si>
  <si>
    <t>Bomba eléctrica para accionar la celda especial de carga</t>
  </si>
  <si>
    <t>C0010050</t>
  </si>
  <si>
    <t>Bomba para gato de tensionamiento (fuerza máxima 300 toneladas)</t>
  </si>
  <si>
    <t>C0010053</t>
  </si>
  <si>
    <t>Buldozer potencia al volante de 305 HP, motor de 2100 RPM, longitud de hoja 6,39m</t>
  </si>
  <si>
    <t>Movimiento de tierra</t>
  </si>
  <si>
    <t>C0010052</t>
  </si>
  <si>
    <t>Buldozer, potencia al volante de 140 HP, motor de 2200 RPM, longitud de hoja 4,80m</t>
  </si>
  <si>
    <t>C0010051</t>
  </si>
  <si>
    <t>Buldozer, Potencia al volante de 80 HP, motor de 2400 RPM, longitud de hoja 3,99m</t>
  </si>
  <si>
    <t>C0010961</t>
  </si>
  <si>
    <t>Caldera para pintura termoplástica (NTC 4744-2)</t>
  </si>
  <si>
    <t>C0010125</t>
  </si>
  <si>
    <t>Camabaja capacidad de 30-40 toneladas</t>
  </si>
  <si>
    <t xml:space="preserve">Transporte – Acarreo </t>
  </si>
  <si>
    <t>C0010100</t>
  </si>
  <si>
    <t>Camión 350 (F-350, Cheyenne 350 o similares)</t>
  </si>
  <si>
    <t>C0010105</t>
  </si>
  <si>
    <t>Camión con capacidad de 5 ton o superior</t>
  </si>
  <si>
    <t>C0010110</t>
  </si>
  <si>
    <t xml:space="preserve">Camión de slurry, volumen de depósito de emulsión 4m3 a 6 m3, ancho aproximado 7 m </t>
  </si>
  <si>
    <t>Asfalto</t>
  </si>
  <si>
    <t>C0010115</t>
  </si>
  <si>
    <t>Camión grúa capacidad 5 toneladas</t>
  </si>
  <si>
    <t>C0010118</t>
  </si>
  <si>
    <t>Camión mixer</t>
  </si>
  <si>
    <t>C0010120</t>
  </si>
  <si>
    <t>Camioneta de estacas 4x4</t>
  </si>
  <si>
    <t>C0010124</t>
  </si>
  <si>
    <t>Camisa metálica para pilote calibre 36 D=1.20m - Recuperable (kg)</t>
  </si>
  <si>
    <t>C0010123</t>
  </si>
  <si>
    <t>Camisa metálica para pilote calibre 36 D=1m - Recuperable (m)</t>
  </si>
  <si>
    <t>C0010130</t>
  </si>
  <si>
    <t>Cargador: potencia en el volante 110 hp, clasificación de rpm del motor 2300</t>
  </si>
  <si>
    <t>C0010140</t>
  </si>
  <si>
    <t>Cargador: potencia en el volante 125 hp, clasificación de rpm del motor 2300</t>
  </si>
  <si>
    <t>C0010150</t>
  </si>
  <si>
    <t>Carrotanque de agua(1000 Galones)</t>
  </si>
  <si>
    <t>C0010160</t>
  </si>
  <si>
    <t>Carrotanque irrigador de asfalto, 1000 galones de capacidad</t>
  </si>
  <si>
    <t>C0010170</t>
  </si>
  <si>
    <t>Cizalla manual de 90 cm</t>
  </si>
  <si>
    <t>C0010214</t>
  </si>
  <si>
    <t>Compactador de rodillo potencia: 80HP, peso: 7 ton</t>
  </si>
  <si>
    <t xml:space="preserve">Compactación – Nivelación  </t>
  </si>
  <si>
    <t>C0010211</t>
  </si>
  <si>
    <t>Compactador de rodillo potencia: 99 hp, peso: 8 toneladas</t>
  </si>
  <si>
    <t>C0010212</t>
  </si>
  <si>
    <t>Compactador de rodillo, potencia 105 hp, peso de 6 toneladas</t>
  </si>
  <si>
    <t>C0010200</t>
  </si>
  <si>
    <t>Compactador manual (saltarín) peso de operación (kg.) 52, fuerza de impacto por golpe (KN) 12</t>
  </si>
  <si>
    <t>C0010210</t>
  </si>
  <si>
    <t>Compactador manual de rodillo</t>
  </si>
  <si>
    <t>C0010220</t>
  </si>
  <si>
    <t>Compactador manual vibratorio (CANGURO) (Apisonadores), potencia aproximada 5 HP</t>
  </si>
  <si>
    <t>C0010190</t>
  </si>
  <si>
    <t>Compactador manual vibratorio (rana) con motor de 6 hp</t>
  </si>
  <si>
    <t>C0010230</t>
  </si>
  <si>
    <t>Compactador neumático de Potencia 70 HP, peso de 13 ton</t>
  </si>
  <si>
    <t>C0010213</t>
  </si>
  <si>
    <t>Compactador neumático peso 3,5 ton</t>
  </si>
  <si>
    <t>C0010240</t>
  </si>
  <si>
    <t>Compactador vibratorio potencia aproximada de 15 Kw</t>
  </si>
  <si>
    <t>C0010250</t>
  </si>
  <si>
    <t>Compresor (barrido y soplado)</t>
  </si>
  <si>
    <t>C0010280</t>
  </si>
  <si>
    <t>Compresor para penetrar roca</t>
  </si>
  <si>
    <t>C0010270</t>
  </si>
  <si>
    <t>Compresor portátil de 70 a 120 HP, con martillo</t>
  </si>
  <si>
    <t>C0010295</t>
  </si>
  <si>
    <t xml:space="preserve">Cortadora de adoquines </t>
  </si>
  <si>
    <t>C0010290</t>
  </si>
  <si>
    <t>Cortadora de pavimento, profundidad de corte: 16- 19 cm. capacidad de disco: desde 12" hasta 20" de diámetro</t>
  </si>
  <si>
    <t>C0010311</t>
  </si>
  <si>
    <t>Derretidora de asfalto (crafco o similar)</t>
  </si>
  <si>
    <t>C0010300</t>
  </si>
  <si>
    <t>Diferencial de 2 toneladas</t>
  </si>
  <si>
    <t xml:space="preserve">Carga – Izaje </t>
  </si>
  <si>
    <t>C0010310</t>
  </si>
  <si>
    <t>Diferencial de 3 toneladas</t>
  </si>
  <si>
    <t>C0010351</t>
  </si>
  <si>
    <t>Equipo autopropulsado para aplicación de pintura termoplástica (NTC 4744-2)</t>
  </si>
  <si>
    <t>C0010314</t>
  </si>
  <si>
    <t>Equipo de acarreo interno</t>
  </si>
  <si>
    <t>C0010321</t>
  </si>
  <si>
    <t>Equipo de izaje</t>
  </si>
  <si>
    <t>C0010401</t>
  </si>
  <si>
    <t>Equipo de medición (deformímetros eléctricos, mecánicos, celdas de carga, etc.) para prueba de carga</t>
  </si>
  <si>
    <t>C0010330</t>
  </si>
  <si>
    <t>Equipo de oxicorte y soldadura, capacidad de corte 6"-14"</t>
  </si>
  <si>
    <t>C0010340</t>
  </si>
  <si>
    <t>Equipo de perforación (TRACKDRILL), potencia aproximada 40 HP, 2100 golpes / minuto</t>
  </si>
  <si>
    <t>C0010350</t>
  </si>
  <si>
    <t>Equipo de pintura (Compresor). Presión máxima de trabajo 7 HP</t>
  </si>
  <si>
    <t>C0010352</t>
  </si>
  <si>
    <t>Equipo de rayos X y/o ultrasonido industrial</t>
  </si>
  <si>
    <t>C0010381</t>
  </si>
  <si>
    <t>Equipo de sandblasting y pintura, compresora 250cfm a 100 psi, pulmón de 70 gal (250 L) para 160 psi</t>
  </si>
  <si>
    <t>C0010360</t>
  </si>
  <si>
    <t>Equipo de soldadura 250 AMP</t>
  </si>
  <si>
    <t>C0010365</t>
  </si>
  <si>
    <t>Equipo de soldadura 400 AMP</t>
  </si>
  <si>
    <t>C0010380</t>
  </si>
  <si>
    <t>Equipo de soldadura 600 AMP</t>
  </si>
  <si>
    <t>C0010383</t>
  </si>
  <si>
    <t>Equipo de topografía teodolito electrónico con abertura de anteojo de 42- 45 mm. aumento del anteojo: 30x.distancia mínima de enfoque: 1 - 1.5 m. precisión: 5´´</t>
  </si>
  <si>
    <t>C0010410</t>
  </si>
  <si>
    <t>Esparcidor de gravilla, ancho de esparcimiento 3 - 7.5 m</t>
  </si>
  <si>
    <t>C0010420</t>
  </si>
  <si>
    <t>Estación Total con precisión angular de 6". Precisión lineal 2 mm ± 2 ppm</t>
  </si>
  <si>
    <t>C0010441</t>
  </si>
  <si>
    <t>Formaleta metálica para baranda de concreto (m)</t>
  </si>
  <si>
    <t>C0010445</t>
  </si>
  <si>
    <t>Formaleta metálica para concreto (m2)</t>
  </si>
  <si>
    <t>C0010443</t>
  </si>
  <si>
    <t>Formaleta metálica para defensa de concreto (m)</t>
  </si>
  <si>
    <t>C0010447</t>
  </si>
  <si>
    <t>Formaleta metálica para fabricación de paneles de concreto (m2)</t>
  </si>
  <si>
    <t>C0010430</t>
  </si>
  <si>
    <t>Formaleta metálica para pavimento en concreto hidráulico (m)</t>
  </si>
  <si>
    <t>C0010435</t>
  </si>
  <si>
    <t>Formaleta metálica para pilotes de concreto prefabricado in situ (m)</t>
  </si>
  <si>
    <t>C0010450</t>
  </si>
  <si>
    <t>Formaleta para camisa de pilote</t>
  </si>
  <si>
    <t>C0010455</t>
  </si>
  <si>
    <t>glo</t>
  </si>
  <si>
    <t>Formaleta, platina y accesorios (glo)</t>
  </si>
  <si>
    <t>C0010456</t>
  </si>
  <si>
    <t>Formaleta, platina y accesorios (m)</t>
  </si>
  <si>
    <t>C0010460</t>
  </si>
  <si>
    <t>Fresadora de pavimento, ancho de trabajo 1.3 m a 1.5 m, potencia aproximada 430 HP, profundidad de corte 30 cm</t>
  </si>
  <si>
    <t>C0010461</t>
  </si>
  <si>
    <t>Fresadora de pavimento, ancho de trabajo 2 m, con tambor especial de puntas de acero de alta dureza, profundidad de corte menor a 2.5 cm para microfresado (W2000 o similares)</t>
  </si>
  <si>
    <t>C0010462</t>
  </si>
  <si>
    <t>Fresadora de pavimento, ancho de trabajo 2 m, potencia aproximada 580 HP, profundidad de corte 30 cm</t>
  </si>
  <si>
    <t>C0010480</t>
  </si>
  <si>
    <t>Gato para tensionamiento, fuerza Max 300 toneladas</t>
  </si>
  <si>
    <t>C0010500</t>
  </si>
  <si>
    <t>Grúa capacidad 10 toneladas</t>
  </si>
  <si>
    <t>C0010490</t>
  </si>
  <si>
    <t>Grúa capacidad 15 toneladas</t>
  </si>
  <si>
    <t>C0010520</t>
  </si>
  <si>
    <t>Grúa telescópica capacidad 50 toneladas</t>
  </si>
  <si>
    <t>C0010491</t>
  </si>
  <si>
    <t>Grúa torre capacidad 1 tonelada en la punta</t>
  </si>
  <si>
    <t>C0010530</t>
  </si>
  <si>
    <t>Guadañadora cilindraje 38-58 cm3</t>
  </si>
  <si>
    <t>C0010535</t>
  </si>
  <si>
    <t>Lanza de aire comprimido caliente, velocidad de descargue 1000 m/s, temperatura del aire a presión 1000 °c</t>
  </si>
  <si>
    <t>C0010544</t>
  </si>
  <si>
    <t>Manómetro cable de acero para bajar la celda</t>
  </si>
  <si>
    <t>C0010547</t>
  </si>
  <si>
    <t>Máquina estabilizadora con cámara de tambor rotatorio de paso sencillo</t>
  </si>
  <si>
    <t>C0010541</t>
  </si>
  <si>
    <t>Máquina hidrosembradora 1000 - 4000 litros</t>
  </si>
  <si>
    <t>C0010540</t>
  </si>
  <si>
    <t>Máquina térmica para aplicación de adhesivo para tacha</t>
  </si>
  <si>
    <t>C0010550</t>
  </si>
  <si>
    <t>Mezcladora de concreto tipo trompo</t>
  </si>
  <si>
    <t>C0010555</t>
  </si>
  <si>
    <t>Miniretroexcavadora sobre neumáticos de 37,5 kW</t>
  </si>
  <si>
    <t>C0010560</t>
  </si>
  <si>
    <t>Montacargas capacidad 2-10 toneladas</t>
  </si>
  <si>
    <t>C0010570</t>
  </si>
  <si>
    <t>Motobomba 3 pulgadas</t>
  </si>
  <si>
    <t>C0010580</t>
  </si>
  <si>
    <t>Motobomba 4 pulgadas</t>
  </si>
  <si>
    <t>C0010590</t>
  </si>
  <si>
    <t xml:space="preserve">Motobomba 6 pulgadas </t>
  </si>
  <si>
    <t>C0010610</t>
  </si>
  <si>
    <t>Motoniveladora potencia 215 HP, ancho de cuchilla 4,27 m, peso 18 ton</t>
  </si>
  <si>
    <t>C0010611</t>
  </si>
  <si>
    <t>Motoniveladora, potencia 140 HP, ancho de cuchilla 3,66 m, peso 11 ton</t>
  </si>
  <si>
    <t>C0010620</t>
  </si>
  <si>
    <t>Motosierra, 4.5 HP - 7.1 HP, longitud de espada 45-90 cm</t>
  </si>
  <si>
    <t>C0010621</t>
  </si>
  <si>
    <t>Motosoldador, 300 amperios</t>
  </si>
  <si>
    <t>C0010630</t>
  </si>
  <si>
    <t>Pala auxiliar de piloteadora</t>
  </si>
  <si>
    <t>C0010640</t>
  </si>
  <si>
    <t>Pala grúa (dragalina) potencia del motor aproximada 320 Kw - 390 Kw, capacidad de carga aproximada 70 -100 toneladas</t>
  </si>
  <si>
    <t>C0010850</t>
  </si>
  <si>
    <t>Parales-taco metálico o puntal (escamas en concreto)</t>
  </si>
  <si>
    <t>C0010651</t>
  </si>
  <si>
    <t>Piloteadora potencia mínima de 250KW, fuerza elevadora 200KN</t>
  </si>
  <si>
    <t>C0010660</t>
  </si>
  <si>
    <t>Planta de asfalto en caliente continua de 120 toneladas de capacidad</t>
  </si>
  <si>
    <t>C0010661</t>
  </si>
  <si>
    <t>Planta de asfalto en caliente móvil discontinua de 60 toneladas de capacidad</t>
  </si>
  <si>
    <t>C0010662</t>
  </si>
  <si>
    <t>Planta de asfalto en frío de 60 toneladas/hora de capacidad</t>
  </si>
  <si>
    <t>C0010665</t>
  </si>
  <si>
    <t>Planta dosificadora (mezcladora) de concreto</t>
  </si>
  <si>
    <t>C0010680</t>
  </si>
  <si>
    <t>Planta eléctrica 3000 watts -4000 watts</t>
  </si>
  <si>
    <t>C0010670</t>
  </si>
  <si>
    <t>Planta para mezcla de asfalto en frio de 160 toneladas/hora de capacidad</t>
  </si>
  <si>
    <t>C0010690</t>
  </si>
  <si>
    <t>Planta trituradora</t>
  </si>
  <si>
    <t>C0010704</t>
  </si>
  <si>
    <t>Puente grúa</t>
  </si>
  <si>
    <t>C0010710</t>
  </si>
  <si>
    <t>Pulidora (8500 REV)</t>
  </si>
  <si>
    <t>C0010720</t>
  </si>
  <si>
    <t>Pulvimixer potencia aproximada 500 HP</t>
  </si>
  <si>
    <t>C0010730</t>
  </si>
  <si>
    <t xml:space="preserve">Recicladora de pavimento potencia aproximada 430 HP </t>
  </si>
  <si>
    <t>C0010740</t>
  </si>
  <si>
    <t>Regla vibratoria de concreto, de longitud de 3 a 5 m, potencia de 6 a 9 HP</t>
  </si>
  <si>
    <t>C0010750</t>
  </si>
  <si>
    <t>Retrocargador, pala de 1,1 m3 de capacidad, profundidad de excavación de 4.400 mm y una altura de 5.680 mm</t>
  </si>
  <si>
    <t>C0010780</t>
  </si>
  <si>
    <t>Retroexcavadora de pivote central y desplazamiento lateral de mínimo 60 kw de potencia</t>
  </si>
  <si>
    <t>C0010822</t>
  </si>
  <si>
    <t>Retroexcavadora sobre llantas, motor 62HP, Profundidad de excavación de 5.41 metros</t>
  </si>
  <si>
    <t>C0010823</t>
  </si>
  <si>
    <t>Retroexcavadora sobre neumáticos de 85 kW, equipada con descabezador hidráulico para pilotes</t>
  </si>
  <si>
    <t>C0010790</t>
  </si>
  <si>
    <t>Retroexcavadora sobre oruga, potencia 158 kw, balde de 1.5 m3</t>
  </si>
  <si>
    <t>C0010810</t>
  </si>
  <si>
    <t>Retroexcavadora sobre orugas de profundidad de excavación mínima de 6,0 m, de 80 kw de potencia</t>
  </si>
  <si>
    <t>C0010765</t>
  </si>
  <si>
    <t>Retroexcavadora, potencia en el volante 78 HP 2200 rpm</t>
  </si>
  <si>
    <t>C0010840</t>
  </si>
  <si>
    <t>Ruteadora para asfalto, potencia mínima 15 kW</t>
  </si>
  <si>
    <t>C0010841</t>
  </si>
  <si>
    <t>Sensor de Impacto para prueba de integridad sobre pilotes tipo</t>
  </si>
  <si>
    <t>C0010845</t>
  </si>
  <si>
    <t>Shuttle buggy</t>
  </si>
  <si>
    <t>C0010847</t>
  </si>
  <si>
    <t>Silo para almacenamiento de concreto, capacidad 10 m3</t>
  </si>
  <si>
    <t>C0010854</t>
  </si>
  <si>
    <t>Taladro de 1/2", pulidora, lijadora y circular</t>
  </si>
  <si>
    <t>C0010855</t>
  </si>
  <si>
    <t>Taladro industrial (columna, de árbol o similares)</t>
  </si>
  <si>
    <t>C0010859</t>
  </si>
  <si>
    <t>Tara (Recebo, Agua, Etc.)</t>
  </si>
  <si>
    <t>C0010911</t>
  </si>
  <si>
    <t>Terminadora de asfalto (Finisher), potencia 130 HP, peso 15 ton.</t>
  </si>
  <si>
    <t>C0010910</t>
  </si>
  <si>
    <t>Terminadora de asfalto (Finisher), potencia en el volante 174 HP, R=20M3/H, velocidad de desplazamiento 114 m/min</t>
  </si>
  <si>
    <t>C0010920</t>
  </si>
  <si>
    <t>Vehículo delineador para aplicación de pintura con mínimo 2 boquillas (NTC 4744-2)</t>
  </si>
  <si>
    <t>C0010922</t>
  </si>
  <si>
    <t>Vibrador de concreto, potencia aproximada de 3 hp, mangueras de 4 a 6 metros</t>
  </si>
  <si>
    <t>C0010923</t>
  </si>
  <si>
    <t>Vibrocompactador, potencia 153 HP, peso 10 ton</t>
  </si>
  <si>
    <t>C0010180</t>
  </si>
  <si>
    <t>Vibrocompactador, tipo benitìn, de peso 700 kg a 1.5 toneladas</t>
  </si>
  <si>
    <t>C0010958</t>
  </si>
  <si>
    <t>Volqueta 15 m3</t>
  </si>
  <si>
    <t>C0010960</t>
  </si>
  <si>
    <t>Volqueta 6 m3</t>
  </si>
  <si>
    <t>C0010959</t>
  </si>
  <si>
    <t>Volqueta 7 m3</t>
  </si>
  <si>
    <t>LISTADO DE TRANSPORTE</t>
  </si>
  <si>
    <t>T0100002</t>
  </si>
  <si>
    <t>kg-km</t>
  </si>
  <si>
    <t>Transporte de acero</t>
  </si>
  <si>
    <t>T0010001</t>
  </si>
  <si>
    <t>t-km</t>
  </si>
  <si>
    <t>T0010011</t>
  </si>
  <si>
    <t>m3-km</t>
  </si>
  <si>
    <t>Transporte de adoquín e=8cm</t>
  </si>
  <si>
    <t>T0010400</t>
  </si>
  <si>
    <t>Transporte de agregados</t>
  </si>
  <si>
    <t>T0010004</t>
  </si>
  <si>
    <t>Transporte de arena</t>
  </si>
  <si>
    <t>T0010053</t>
  </si>
  <si>
    <t>Transporte de barrera de seguridad en concreto</t>
  </si>
  <si>
    <t>T0010550</t>
  </si>
  <si>
    <t>Transporte de cal</t>
  </si>
  <si>
    <t>T0015011</t>
  </si>
  <si>
    <t>Transporte de cemento asfáltico</t>
  </si>
  <si>
    <t>T0010500</t>
  </si>
  <si>
    <t>Transporte de cemento hidráulico</t>
  </si>
  <si>
    <t>T0010009</t>
  </si>
  <si>
    <t>Transporte de concreto</t>
  </si>
  <si>
    <t>T0010120</t>
  </si>
  <si>
    <t>Transporte de emulsión asfáltica</t>
  </si>
  <si>
    <t>T0010160</t>
  </si>
  <si>
    <t xml:space="preserve">Transporte de estructuras metálicas </t>
  </si>
  <si>
    <t>T0010570</t>
  </si>
  <si>
    <t>T0010560</t>
  </si>
  <si>
    <t>Transporte de formaleta</t>
  </si>
  <si>
    <t>T0010088</t>
  </si>
  <si>
    <t>Transporte de madera</t>
  </si>
  <si>
    <t>T0010010</t>
  </si>
  <si>
    <t>Transporte de material de afirmado</t>
  </si>
  <si>
    <t>T0010020</t>
  </si>
  <si>
    <t>Transporte de material de base</t>
  </si>
  <si>
    <t>T0010032</t>
  </si>
  <si>
    <t>Transporte de material de demolición</t>
  </si>
  <si>
    <t>T0010025</t>
  </si>
  <si>
    <t>Transporte de material de excavación</t>
  </si>
  <si>
    <t>T0010062</t>
  </si>
  <si>
    <t>Transporte de material de relleno</t>
  </si>
  <si>
    <t>T0010036</t>
  </si>
  <si>
    <t>Transporte de material de remoción</t>
  </si>
  <si>
    <t>T0010030</t>
  </si>
  <si>
    <t>Transporte de material de sub-base</t>
  </si>
  <si>
    <t>T0010040</t>
  </si>
  <si>
    <t>Transporte de material desmontado</t>
  </si>
  <si>
    <t>T0010028</t>
  </si>
  <si>
    <t>Transporte de material drenante</t>
  </si>
  <si>
    <t>T0010006</t>
  </si>
  <si>
    <t>Transporte de material fresado</t>
  </si>
  <si>
    <t>T0010480</t>
  </si>
  <si>
    <t>Transporte de material sobrante de poda</t>
  </si>
  <si>
    <t>T0010130</t>
  </si>
  <si>
    <t>Transporte de mezcla asfáltica drenante</t>
  </si>
  <si>
    <t>T0010510</t>
  </si>
  <si>
    <t>Transporte de mezcla de mortero</t>
  </si>
  <si>
    <t>T0010065</t>
  </si>
  <si>
    <t>Transporte de mezcla en caliente</t>
  </si>
  <si>
    <t>T0010240</t>
  </si>
  <si>
    <t>Transporte de mezcla en frío</t>
  </si>
  <si>
    <t>T0010091</t>
  </si>
  <si>
    <t>Transporte de piedra para concreto ciclópeo</t>
  </si>
  <si>
    <t>T0010094</t>
  </si>
  <si>
    <t>Transporte de piedra para gaviones</t>
  </si>
  <si>
    <t>T0010114</t>
  </si>
  <si>
    <t>Transporte de tubería</t>
  </si>
  <si>
    <t>T0010115</t>
  </si>
  <si>
    <t>Transporte de tubería de concreto</t>
  </si>
  <si>
    <t>T0010016</t>
  </si>
  <si>
    <t>Transporte tierra abonada</t>
  </si>
  <si>
    <t>INSTITUTO NACIONAL DE VÍAS
SUBDIRECCIÓN DE PLANIFICACIÓN DE INFRAESTRUCTURA
ANÁLISIS DE PRECIOS UNITARIOS DE REFERENCIA REGIONALIZADOS 2022</t>
  </si>
  <si>
    <t>LISTADO DE MANO DE OBRA</t>
  </si>
  <si>
    <t>Ítem</t>
  </si>
  <si>
    <t>VALOR ($ COP)</t>
  </si>
  <si>
    <t>mes</t>
  </si>
  <si>
    <t>Salario mínimo legal mensual vigente - SMLMV básico 2022</t>
  </si>
  <si>
    <t>Subsidio de transporte 2022</t>
  </si>
  <si>
    <t>Salario mínimo legal mensual vigente - SMLMV 2022 + Subsidio de transporte 2022</t>
  </si>
  <si>
    <t>día</t>
  </si>
  <si>
    <t>Jornal + subsidio de transporte 2022</t>
  </si>
  <si>
    <t>%</t>
  </si>
  <si>
    <t>Factor prestacional INVIAS vigente</t>
  </si>
  <si>
    <t>Jornal básico con factor prestacional</t>
  </si>
  <si>
    <t>salario basico SMLMV 2022 con factor prestacional</t>
  </si>
  <si>
    <t>Factor de Jornal 2022</t>
  </si>
  <si>
    <t>A0100030</t>
  </si>
  <si>
    <t xml:space="preserve">Maestro </t>
  </si>
  <si>
    <t>A0100150</t>
  </si>
  <si>
    <t>Ayudante</t>
  </si>
  <si>
    <t>A0100190</t>
  </si>
  <si>
    <t>Almacenista</t>
  </si>
  <si>
    <t>A0030010</t>
  </si>
  <si>
    <t>Obrero</t>
  </si>
  <si>
    <t>A0030020</t>
  </si>
  <si>
    <t>Obrero (2)</t>
  </si>
  <si>
    <t>A0030030</t>
  </si>
  <si>
    <t>Obrero (3)</t>
  </si>
  <si>
    <t>A0030040</t>
  </si>
  <si>
    <t>Obrero (4)</t>
  </si>
  <si>
    <t>A0030050</t>
  </si>
  <si>
    <t>Obrero (5)</t>
  </si>
  <si>
    <t>A0030060</t>
  </si>
  <si>
    <t>Obrero (6)</t>
  </si>
  <si>
    <t>A0030070</t>
  </si>
  <si>
    <t>Obrero (7)</t>
  </si>
  <si>
    <t>A0030080</t>
  </si>
  <si>
    <t>Obrero (8)</t>
  </si>
  <si>
    <t>A0030090</t>
  </si>
  <si>
    <t>Obrero (9)</t>
  </si>
  <si>
    <t>A0030100</t>
  </si>
  <si>
    <t>Obrero (10)</t>
  </si>
  <si>
    <t>A0100060</t>
  </si>
  <si>
    <t>Obrero (prueba de carga)</t>
  </si>
  <si>
    <t>A0100200</t>
  </si>
  <si>
    <t xml:space="preserve">Obrero de hincado </t>
  </si>
  <si>
    <t>A0030120</t>
  </si>
  <si>
    <t>Obreros de hincado (2)</t>
  </si>
  <si>
    <t>A0100210</t>
  </si>
  <si>
    <t xml:space="preserve">Obrero de izado </t>
  </si>
  <si>
    <t>A0030110</t>
  </si>
  <si>
    <t>Obreros de izado (2)</t>
  </si>
  <si>
    <t>A0040010</t>
  </si>
  <si>
    <t>Oficial</t>
  </si>
  <si>
    <t>A0040020</t>
  </si>
  <si>
    <t>Oficial (2)</t>
  </si>
  <si>
    <t>A0040030</t>
  </si>
  <si>
    <t>Oficial (3)</t>
  </si>
  <si>
    <t>A0100050</t>
  </si>
  <si>
    <t>Oficial + 3 Ayudantes (armado e inyección de anclajes)</t>
  </si>
  <si>
    <t>A0041000</t>
  </si>
  <si>
    <t>Oficial experto en desmontaje</t>
  </si>
  <si>
    <t>A0041001</t>
  </si>
  <si>
    <t>Oficial experto en explosivos</t>
  </si>
  <si>
    <t>A0041002</t>
  </si>
  <si>
    <t xml:space="preserve">Oficial  Obrero (3) Cuadrilla de un oficial y 3 Obreros. </t>
  </si>
  <si>
    <t>A0041008</t>
  </si>
  <si>
    <t>1 Oficial y 1 Obrero.</t>
  </si>
  <si>
    <t>A0041004</t>
  </si>
  <si>
    <t>Cuadrilla de Un Oficial y (2) Obreros.</t>
  </si>
  <si>
    <t>A0041006</t>
  </si>
  <si>
    <t>Cuadrilla de un oficial y (4) Obreros.</t>
  </si>
  <si>
    <t>A0100010</t>
  </si>
  <si>
    <t>Cuadrilla de desmontaje (10 personas)</t>
  </si>
  <si>
    <t>A0100180</t>
  </si>
  <si>
    <t>Cuadrilla de fabricación</t>
  </si>
  <si>
    <t>A0010010</t>
  </si>
  <si>
    <t>Cadenero</t>
  </si>
  <si>
    <t>A0100240</t>
  </si>
  <si>
    <t>Cadeneros (2)</t>
  </si>
  <si>
    <t>A0100220</t>
  </si>
  <si>
    <t>Carpintero</t>
  </si>
  <si>
    <t>A0100130</t>
  </si>
  <si>
    <t>Armador</t>
  </si>
  <si>
    <t>A0050010</t>
  </si>
  <si>
    <t>Paletero</t>
  </si>
  <si>
    <t>A0050020</t>
  </si>
  <si>
    <t>Paletero (2)</t>
  </si>
  <si>
    <t>A0070010</t>
  </si>
  <si>
    <t>Rastrillero</t>
  </si>
  <si>
    <t>A0070020</t>
  </si>
  <si>
    <t>Rastrilleros (2)</t>
  </si>
  <si>
    <t>A0100140</t>
  </si>
  <si>
    <t>Cortador</t>
  </si>
  <si>
    <t>A0100092</t>
  </si>
  <si>
    <t>Operador prueba de integridad</t>
  </si>
  <si>
    <t>A0100280</t>
  </si>
  <si>
    <t xml:space="preserve">Operador de maquinaria pesada </t>
  </si>
  <si>
    <t>A0060010</t>
  </si>
  <si>
    <t>Perforador</t>
  </si>
  <si>
    <t>A0100040</t>
  </si>
  <si>
    <t>Perforador + Ayudante1 + Ayudante2</t>
  </si>
  <si>
    <t>A0080010</t>
  </si>
  <si>
    <t>Soldador</t>
  </si>
  <si>
    <t>A0010083</t>
  </si>
  <si>
    <t>Soldador (2)</t>
  </si>
  <si>
    <t>A0080012</t>
  </si>
  <si>
    <t>Soldador 1A</t>
  </si>
  <si>
    <t>A0100090</t>
  </si>
  <si>
    <t>Soldador experto en montaje y pruebas</t>
  </si>
  <si>
    <t>A0040110</t>
  </si>
  <si>
    <t>Celador</t>
  </si>
  <si>
    <t>A0100160</t>
  </si>
  <si>
    <t xml:space="preserve">Inspector </t>
  </si>
  <si>
    <t>A0020010</t>
  </si>
  <si>
    <t>Inspector de fabricación y montaje</t>
  </si>
  <si>
    <t>A0100260</t>
  </si>
  <si>
    <t>Técnico electricista</t>
  </si>
  <si>
    <t>A0100250</t>
  </si>
  <si>
    <t>Técnico y/o profesionale HSEQ para obra</t>
  </si>
  <si>
    <t>A0090010</t>
  </si>
  <si>
    <t>Topógrafo</t>
  </si>
  <si>
    <t>A0100181</t>
  </si>
  <si>
    <t>Calculista</t>
  </si>
  <si>
    <t>A0100170</t>
  </si>
  <si>
    <t>Dibujante</t>
  </si>
  <si>
    <t>A0100182</t>
  </si>
  <si>
    <t>Dibujante 2</t>
  </si>
  <si>
    <t>A0100270</t>
  </si>
  <si>
    <t xml:space="preserve">Técnico agricola, técnico en botanica y/o jardinero </t>
  </si>
  <si>
    <t>A0100070</t>
  </si>
  <si>
    <t>Ingeniero de montaje y prueba</t>
  </si>
  <si>
    <t>A0100069</t>
  </si>
  <si>
    <t>Ingeniero de Montaje y Prueba Pilote 1</t>
  </si>
  <si>
    <t>A0100082</t>
  </si>
  <si>
    <t>Ingeniero Especialista prueba de  integridad</t>
  </si>
  <si>
    <t>A0100071</t>
  </si>
  <si>
    <t xml:space="preserve">Ingeniero Geotecnista </t>
  </si>
  <si>
    <t>A0100020</t>
  </si>
  <si>
    <t>Ingeniero supervisor</t>
  </si>
  <si>
    <t>A0100080</t>
  </si>
  <si>
    <t>Ingeniero supervisor y director de prueba</t>
  </si>
  <si>
    <t>A0100081</t>
  </si>
  <si>
    <t>Ingeniero Supervisor y Director de Prueba Pilote</t>
  </si>
  <si>
    <t>A0100230</t>
  </si>
  <si>
    <t xml:space="preserve">Inspector de fabricacion montaje y pintura </t>
  </si>
  <si>
    <t>Formulario 1 - Propuesta económica  - Documento tipo de mínima cuantía de obra pública de infraestructura de transporte - versión 2</t>
  </si>
  <si>
    <t>CCE-EICP-FM-32</t>
  </si>
  <si>
    <t>Versión</t>
  </si>
  <si>
    <r>
      <t xml:space="preserve">[La Entidad puede utilizar este formulario de detalle del </t>
    </r>
    <r>
      <rPr>
        <b/>
        <sz val="14"/>
        <rFont val="Arial"/>
        <family val="2"/>
      </rPr>
      <t>presupuesto oficial</t>
    </r>
    <r>
      <rPr>
        <sz val="14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</si>
  <si>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</si>
  <si>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No</t>
  </si>
  <si>
    <t>ITEM DE PAGO</t>
  </si>
  <si>
    <t>ESPECIFICACIONES</t>
  </si>
  <si>
    <t>DESCRIPCION</t>
  </si>
  <si>
    <t>UNID</t>
  </si>
  <si>
    <t>CANTIDAD</t>
  </si>
  <si>
    <t>VALOR UNITARIO</t>
  </si>
  <si>
    <t>VALOR TOTAL</t>
  </si>
  <si>
    <t>ESPECIFICACION PARTICULAR</t>
  </si>
  <si>
    <t>I.OBRA CIVIL</t>
  </si>
  <si>
    <t>MANTENIMIENTO DE PUERTAS EN MADERA EN MAL ESTADO.( INCLUYE CAMBIO DE CERROJOS, BISAGRAS, PINTURA, REEMPLAZO DE MADERA EN MAL ESTADO)</t>
  </si>
  <si>
    <t>UND</t>
  </si>
  <si>
    <t xml:space="preserve">PUERTAS EN MADERA PARA GABINETE DE ALMACENAMIENTO DE PRODUCTOS DE ASEO DE LA SEDE DEL INVIAS </t>
  </si>
  <si>
    <t>UND.</t>
  </si>
  <si>
    <t xml:space="preserve">SUMINISTRO E INSTALACION DE SANITARIO ECOCLEANER BAÑO MUJERES </t>
  </si>
  <si>
    <t>SUMINISTRO E INTALACION DE MONITOR PARA SITEMA DE CAMARAS DE SEGURIDAD</t>
  </si>
  <si>
    <t xml:space="preserve">PUNTOS DE DESAGUE PARA BALCONES DE FACHADA </t>
  </si>
  <si>
    <t>SUMINISTRO EN INSTALACION DE POLARIZADO PARA VIDRIOS DE LAS PUERTAS VENTANAS.</t>
  </si>
  <si>
    <t>ADECUACIÓN DE LA RECEPCIÓN GENERAL DEL EDIFICIO, CAMBIO DE ENCHAPE, PINTURA</t>
  </si>
  <si>
    <t xml:space="preserve">PUNTO ECOLOGICO DE 3 CANECAS DE 50L </t>
  </si>
  <si>
    <t>SUBTOTAL 1</t>
  </si>
  <si>
    <t>2, MANTENIMIENTO CIELO RASO 3ER PISO</t>
  </si>
  <si>
    <t xml:space="preserve">SUMINISTRO E INSTALACION DE CIELO RASO EN DRYWAL </t>
  </si>
  <si>
    <t>SUBTOTAL 2</t>
  </si>
  <si>
    <t>MANTENIMIENTO PREVENTIVO DE  (AIRES, UPS, PLANTA ELECTRICA ACONDICIONADOS)</t>
  </si>
  <si>
    <t xml:space="preserve">3.MANTENIMIENTO DE TRANSFORMADOR </t>
  </si>
  <si>
    <t xml:space="preserve">MANTENIMIENTO GENERAL DE TRANSFORMADOR DE 112.5 KVA, INCLUYE CAMBIO DE ACEITE. </t>
  </si>
  <si>
    <t>GBL</t>
  </si>
  <si>
    <t>DESMONTAJE DE EQUIPOS EXISTENTES (GABINETES , TABLEROS).</t>
  </si>
  <si>
    <t xml:space="preserve">SUMINISTRO E INSTALACION DE GABINETE PARA DOS TOTALIZADORES DE 200 AMPS CADA UNO, CON BARRAJES
TRIFASICOS, NEUTRO Y TIERRA.
</t>
  </si>
  <si>
    <t>SUMINISTRO E INSTALACION DE GABINETE PARA DOS MEDIDORES</t>
  </si>
  <si>
    <t>SUMINISTRO E INSTALACION DE TABLERO MULTIBREAKER DE 24 CIRCUITOS TRIFASICO PISO 2, INCLUYE PROTECCIOES Y TOTALIZADOR</t>
  </si>
  <si>
    <t>SISTEMA DE PUESTA A TIERRA PARA TRANSFORMADOR-CELDAS Y TABLEROS</t>
  </si>
  <si>
    <t>SUBTOTAL 3</t>
  </si>
  <si>
    <t>4, AIRES ACONDICIONADOS</t>
  </si>
  <si>
    <t xml:space="preserve">MANTENIMIENTO PREVENTIVO DE 3 AIRES ACONCIONADOS ( INCLUYE EL SUMINISTRO DE GAS REFRIGERANTE, VARILLA DE SOLDADURA DE PLATA , PRESOSTATO DE ALTA Y BAJA, TERMOSTATOS DIGITALES, FILTRO SECADOR DE MEDIO METRO Y CAPACITADORES DE 50 U FR Y 7 U FR.) DE ACUERDO AL CUMPLIMIENTO DE LA NORMA.LOS MANTENIMIENTOS SE REALIZARAN CADA 3 MESES.: </t>
  </si>
  <si>
    <t>SUMINISTRO E INSTALACION DE CONDENSADORA DE 5 TON (INCLUYE MATERIALES Y ACCESORIOS PARA INSTALACION Y FUNCIONAMIENTO.:</t>
  </si>
  <si>
    <t>SUBTOTAL 4</t>
  </si>
  <si>
    <t>SUBTOTAL OBRAS</t>
  </si>
  <si>
    <t>(1)</t>
  </si>
  <si>
    <t>VALOR TOTAL BÁSICO DE OBRAS</t>
  </si>
  <si>
    <t>(2)</t>
  </si>
  <si>
    <t xml:space="preserve">VALOR IVA (OBRA) (19% SOBRE UTILIDAD OBRA)  </t>
  </si>
  <si>
    <t>(8)</t>
  </si>
  <si>
    <t>(2+5)</t>
  </si>
  <si>
    <t xml:space="preserve">SUBTOTAL 1 -  OBRAS (INCLUYE IVA)               </t>
  </si>
  <si>
    <t>(9)</t>
  </si>
  <si>
    <t>(7+8)</t>
  </si>
  <si>
    <t>VALOR TOTAL DEL CONTRATO</t>
  </si>
  <si>
    <t>NOTA 1:  DURANTE LOS TRABAJOS DE MANTENIMIENTO DE LA CUBIERTA, EL CONTRATISTA DEBERÁ ATENDER TODA LA REGLAMENTACIÓN VIGENTE EN MATERIA DE TRABAJO EN ALTURAS Y DE SALUD Y SEGURIDAD EN EL TRABAJO.</t>
  </si>
  <si>
    <t>PORCENTAJE</t>
  </si>
  <si>
    <t>NOTA 2: DURANTE LOS TRABAJOS DE MANTENIMIENTO DE LA ESTRUCTIRA DE LA CUBIERTA SE DEBE GARANTIZAR LA NORMAL OPERACIÓN DE LAS OFICINAS Y EL CONTRATISTA SE HARÁ RESPONSABLE DE LOS POSIBLES DAÑOS A LOS EQUIPOS Y MUEBLES.</t>
  </si>
  <si>
    <t>ADMINISTRACION</t>
  </si>
  <si>
    <t>A=</t>
  </si>
  <si>
    <t>NOTA 3: EL CONTRATISTA SE HACE RESPONSABLE DE LA CORRECTA DISPOSICIÓN FINAL DE TODOS LOS RESIDUOS QUE GENERE Y DEBE CONSIDERAR LOS TIEMPOS Y PERMISOS PARA SU RETIRO CONSIDERANDO LA UBICACIÓN DEL EDIFCIO EN EL CENTRO HISTORICO</t>
  </si>
  <si>
    <t>IMPREVISTO</t>
  </si>
  <si>
    <t>I=</t>
  </si>
  <si>
    <t xml:space="preserve">NOTA 4: Se debe tener en cuenta que el PRECIO UNITARIO incluye el valor de A.I.U. </t>
  </si>
  <si>
    <t>UTILIDAD</t>
  </si>
  <si>
    <t>U=</t>
  </si>
  <si>
    <t xml:space="preserve">NOTA 5. Cuando la fracción decimal del peso sea  igual o superior a 5 se aproximara por exceso al número entero siguiente del peso y cuando la fracción decimal del peso sea inferior a 5 se aproximará por defecto al número entero del peso. </t>
  </si>
  <si>
    <t>TOTAL A.I.U</t>
  </si>
  <si>
    <t>A.I.U.=</t>
  </si>
  <si>
    <t xml:space="preserve">NOTA 6. El A.I.U y su discriminación deben estar en porcentaje (%). </t>
  </si>
  <si>
    <t>FORMULARIO 2</t>
  </si>
  <si>
    <t xml:space="preserve">VALOR TOTAL DEL CONTRATO DE OBRA:   </t>
  </si>
  <si>
    <t xml:space="preserve"> "ADECUACIÓN Y MANTENIMIENTO DE
LA SEDE INVIAS DE LA DIRECCIÓN TERRITORIAL DE BOLIVAR"</t>
  </si>
  <si>
    <t>PROPUESTA ECONOMICA</t>
  </si>
  <si>
    <t>ALFREDO TOUS GUTIERREZ</t>
  </si>
  <si>
    <t xml:space="preserve">CC: 73.572.027 expedida en Cartagena – Bolívar </t>
  </si>
  <si>
    <t>Rep. Legal INVERSIONES DALAGA DE LA COSTA S.A.S.</t>
  </si>
  <si>
    <t>Nit No. 901.681.464-3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</si>
</sst>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* #,##0.00_);_(* \(#,##0.00\);_(* &quot;-&quot;??_);_(@_)"/>
    <numFmt numFmtId="167" formatCode="_-&quot;$&quot;* #,##0_-;\-&quot;$&quot;* #,##0_-;_-&quot;$&quot;* &quot;-&quot;_-;_-@_-"/>
    <numFmt numFmtId="168" formatCode="_(&quot;$&quot;\ * #,##0.00_);_(&quot;$&quot;\ * \(#,##0.00\);_(&quot;$&quot;\ * &quot;-&quot;??_);_(@_)"/>
    <numFmt numFmtId="169" formatCode="&quot;$&quot;#,##0"/>
    <numFmt numFmtId="170" formatCode="\$\ #,##0.00"/>
    <numFmt numFmtId="171" formatCode="_ * #,##0.00_ ;_ * \-#,##0.00_ ;_ * &quot;-&quot;??_ ;_ @_ "/>
    <numFmt numFmtId="172" formatCode="_ &quot;$&quot;\ * #,##0_ ;_ &quot;$&quot;\ * \-#,##0_ ;_ &quot;$&quot;\ * &quot;-&quot;_ ;_ @_ "/>
    <numFmt numFmtId="173" formatCode="&quot;$&quot;\ #,##0.00;[Red]&quot;$&quot;\ \-#,##0.00"/>
    <numFmt numFmtId="174" formatCode="&quot;$&quot;#,##0.0"/>
    <numFmt numFmtId="175" formatCode="[$$-240A]\ #,##0"/>
    <numFmt numFmtId="176" formatCode="[$$-240A]\ #,##0.0"/>
    <numFmt numFmtId="177" formatCode="[$$-240A]\ #,##0.00"/>
    <numFmt numFmtId="178" formatCode="&quot;$&quot;\ #,##0.00;&quot;$&quot;\ \-#,##0.00"/>
    <numFmt numFmtId="179" formatCode="_(&quot;$&quot;* #,##0.00_);_(&quot;$&quot;* \(#,##0.00\);_(&quot;$&quot;* &quot;-&quot;??_);_(@_)"/>
    <numFmt numFmtId="180" formatCode="_ &quot;$&quot;\ * #,##0.00_ ;_ &quot;$&quot;\ * \-#,##0.00_ ;_ &quot;$&quot;\ * &quot;-&quot;??_ ;_ @_ "/>
    <numFmt numFmtId="181" formatCode="_ * #,##0_ ;_ * \-#,##0_ ;_ * &quot;-&quot;_ ;_ @_ "/>
    <numFmt numFmtId="182" formatCode="_-&quot;$&quot;* #,##0.00_-;\-&quot;$&quot;* #,##0.00_-;_-&quot;$&quot;* &quot;-&quot;??_-;_-@_-"/>
    <numFmt numFmtId="183" formatCode="0.0"/>
    <numFmt numFmtId="184" formatCode="_([$$-240A]\ * #,##0.00_);_([$$-240A]\ * \(#,##0.00\);_([$$-240A]\ * &quot;-&quot;??_);_(@_)"/>
    <numFmt numFmtId="185" formatCode="_-* #,##0_-;\-* #,##0_-;_-* &quot;-&quot;??_-;_-@_-"/>
    <numFmt numFmtId="186" formatCode="_ &quot;$&quot;\ * #,##0.00_ ;_ &quot;$&quot;\ * \-#,##0.00_ ;_ &quot;$&quot;\ * &quot;-&quot;_ ;_ @_ "/>
  </numFmts>
  <fonts count="59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00000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</font>
    <font>
      <sz val="10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3"/>
      <color theme="1" tint="0.14999847407452621"/>
      <name val="Calibri"/>
      <family val="2"/>
      <scheme val="minor"/>
    </font>
    <font>
      <b/>
      <sz val="16"/>
      <name val="Calibri"/>
      <family val="2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charset val="134"/>
      <scheme val="minor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2"/>
      <color theme="1"/>
      <name val="Arial"/>
      <family val="2"/>
    </font>
    <font>
      <b/>
      <sz val="13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9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1"/>
      <color rgb="FFFF0000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7AC0BD"/>
        <bgColor indexed="64"/>
      </patternFill>
    </fill>
    <fill>
      <patternFill patternType="solid">
        <fgColor rgb="FFDEEEE9"/>
        <bgColor indexed="64"/>
      </patternFill>
    </fill>
    <fill>
      <patternFill patternType="solid">
        <fgColor rgb="FFDBEDE8"/>
        <bgColor indexed="64"/>
      </patternFill>
    </fill>
    <fill>
      <patternFill patternType="solid">
        <fgColor rgb="FFDBEE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EEEE9"/>
        <bgColor rgb="FF000000"/>
      </patternFill>
    </fill>
    <fill>
      <patternFill patternType="solid">
        <fgColor rgb="FFFFFFCC"/>
      </patternFill>
    </fill>
    <fill>
      <patternFill patternType="solid">
        <fgColor rgb="FF52AEA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23919D"/>
      </left>
      <right/>
      <top/>
      <bottom/>
      <diagonal/>
    </border>
    <border>
      <left style="thin">
        <color rgb="FF23919D"/>
      </left>
      <right/>
      <top style="thin">
        <color rgb="FF23919D"/>
      </top>
      <bottom style="thin">
        <color rgb="FF23919D"/>
      </bottom>
      <diagonal/>
    </border>
    <border>
      <left/>
      <right/>
      <top style="thin">
        <color rgb="FF23919D"/>
      </top>
      <bottom style="thin">
        <color rgb="FF23919D"/>
      </bottom>
      <diagonal/>
    </border>
    <border>
      <left/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/>
      <top/>
      <bottom style="thin">
        <color rgb="FF23919D"/>
      </bottom>
      <diagonal/>
    </border>
    <border>
      <left/>
      <right/>
      <top/>
      <bottom style="thin">
        <color rgb="FF23919D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/>
      <diagonal/>
    </border>
    <border>
      <left style="thin">
        <color rgb="FF23919D"/>
      </left>
      <right/>
      <top style="thin">
        <color rgb="FF23919D"/>
      </top>
      <bottom/>
      <diagonal/>
    </border>
    <border>
      <left/>
      <right/>
      <top style="thin">
        <color rgb="FF23919D"/>
      </top>
      <bottom/>
      <diagonal/>
    </border>
    <border>
      <left/>
      <right style="thin">
        <color rgb="FF23919D"/>
      </right>
      <top style="thin">
        <color rgb="FF23919D"/>
      </top>
      <bottom/>
      <diagonal/>
    </border>
    <border>
      <left/>
      <right style="thin">
        <color rgb="FF23919D"/>
      </right>
      <top/>
      <bottom/>
      <diagonal/>
    </border>
    <border>
      <left/>
      <right style="thin">
        <color rgb="FF23919D"/>
      </right>
      <top/>
      <bottom style="thin">
        <color rgb="FF23919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auto="1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</borders>
  <cellStyleXfs count="125">
    <xf numFmtId="0" fontId="0" fillId="0" borderId="0" applyNumberFormat="0" applyBorder="0" applyAlignment="0"/>
    <xf numFmtId="9" fontId="17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7" fillId="0" borderId="0" applyNumberFormat="0" applyBorder="0" applyAlignment="0"/>
    <xf numFmtId="0" fontId="19" fillId="0" borderId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2" fillId="0" borderId="12" applyNumberFormat="0" applyFill="0" applyAlignment="0" applyProtection="0"/>
    <xf numFmtId="0" fontId="15" fillId="0" borderId="0"/>
    <xf numFmtId="0" fontId="18" fillId="0" borderId="0"/>
    <xf numFmtId="0" fontId="18" fillId="0" borderId="0"/>
    <xf numFmtId="9" fontId="15" fillId="0" borderId="0" applyFont="0" applyFill="0" applyBorder="0" applyAlignment="0" applyProtection="0"/>
    <xf numFmtId="0" fontId="15" fillId="0" borderId="0"/>
    <xf numFmtId="0" fontId="14" fillId="0" borderId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2" fillId="0" borderId="0"/>
    <xf numFmtId="0" fontId="36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7" fillId="10" borderId="26" applyNumberFormat="0" applyFont="0" applyAlignment="0" applyProtection="0"/>
    <xf numFmtId="0" fontId="10" fillId="0" borderId="0"/>
    <xf numFmtId="0" fontId="9" fillId="0" borderId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8" fillId="0" borderId="0"/>
    <xf numFmtId="0" fontId="8" fillId="10" borderId="26" applyNumberFormat="0" applyFont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13" fillId="0" borderId="0"/>
    <xf numFmtId="0" fontId="40" fillId="3" borderId="0" applyNumberFormat="0" applyBorder="0" applyAlignment="0" applyProtection="0"/>
    <xf numFmtId="0" fontId="13" fillId="10" borderId="26" applyNumberFormat="0" applyFont="0" applyAlignment="0" applyProtection="0"/>
    <xf numFmtId="167" fontId="13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26" applyNumberFormat="0" applyFont="0" applyAlignment="0" applyProtection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18" fillId="0" borderId="0"/>
    <xf numFmtId="166" fontId="17" fillId="0" borderId="0" applyFont="0" applyFill="0" applyBorder="0" applyAlignment="0" applyProtection="0"/>
    <xf numFmtId="0" fontId="18" fillId="0" borderId="0"/>
    <xf numFmtId="166" fontId="18" fillId="0" borderId="0" applyFont="0" applyFill="0" applyBorder="0" applyAlignment="0" applyProtection="0"/>
    <xf numFmtId="0" fontId="7" fillId="0" borderId="0"/>
    <xf numFmtId="0" fontId="7" fillId="10" borderId="26" applyNumberFormat="0" applyFont="0" applyAlignment="0" applyProtection="0"/>
    <xf numFmtId="0" fontId="7" fillId="0" borderId="0"/>
    <xf numFmtId="0" fontId="7" fillId="0" borderId="0"/>
    <xf numFmtId="0" fontId="18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22" fillId="0" borderId="12" applyNumberFormat="0" applyFill="0" applyAlignment="0" applyProtection="0"/>
    <xf numFmtId="0" fontId="41" fillId="0" borderId="0"/>
    <xf numFmtId="9" fontId="13" fillId="0" borderId="0" applyFont="0" applyFill="0" applyBorder="0" applyAlignment="0" applyProtection="0"/>
    <xf numFmtId="168" fontId="42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18" fillId="0" borderId="0"/>
    <xf numFmtId="0" fontId="6" fillId="0" borderId="0"/>
    <xf numFmtId="164" fontId="42" fillId="0" borderId="0" applyFont="0" applyFill="0" applyBorder="0" applyAlignment="0" applyProtection="0"/>
    <xf numFmtId="0" fontId="18" fillId="0" borderId="0"/>
    <xf numFmtId="0" fontId="18" fillId="0" borderId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0" fontId="18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6" fillId="0" borderId="0"/>
    <xf numFmtId="168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1" fillId="3" borderId="0" applyNumberFormat="0" applyBorder="0" applyAlignment="0" applyProtection="0"/>
    <xf numFmtId="0" fontId="6" fillId="0" borderId="0"/>
    <xf numFmtId="172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4" fillId="0" borderId="0"/>
    <xf numFmtId="0" fontId="5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0" fontId="18" fillId="0" borderId="0"/>
    <xf numFmtId="16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17" fillId="0" borderId="0" applyNumberFormat="0" applyBorder="0" applyAlignment="0"/>
    <xf numFmtId="9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7" fillId="0" borderId="0" applyNumberFormat="0" applyBorder="0" applyAlignment="0"/>
    <xf numFmtId="0" fontId="4" fillId="0" borderId="0"/>
    <xf numFmtId="166" fontId="18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  <xf numFmtId="44" fontId="17" fillId="0" borderId="0" applyFont="0" applyFill="0" applyBorder="0" applyAlignment="0" applyProtection="0"/>
    <xf numFmtId="42" fontId="17" fillId="0" borderId="0" applyFont="0" applyFill="0" applyBorder="0" applyAlignment="0" applyProtection="0"/>
  </cellStyleXfs>
  <cellXfs count="297">
    <xf numFmtId="0" fontId="0" fillId="0" borderId="0" xfId="0"/>
    <xf numFmtId="0" fontId="15" fillId="0" borderId="0" xfId="16"/>
    <xf numFmtId="0" fontId="15" fillId="0" borderId="0" xfId="16" applyAlignment="1">
      <alignment vertical="center"/>
    </xf>
    <xf numFmtId="0" fontId="29" fillId="6" borderId="17" xfId="10" applyFont="1" applyFill="1" applyBorder="1" applyAlignment="1" applyProtection="1">
      <alignment horizontal="center" vertical="center" wrapText="1"/>
    </xf>
    <xf numFmtId="0" fontId="15" fillId="0" borderId="17" xfId="16" applyBorder="1" applyProtection="1">
      <protection locked="0"/>
    </xf>
    <xf numFmtId="0" fontId="15" fillId="0" borderId="0" xfId="16" applyAlignment="1">
      <alignment vertical="center" wrapText="1"/>
    </xf>
    <xf numFmtId="169" fontId="15" fillId="0" borderId="0" xfId="16" applyNumberFormat="1"/>
    <xf numFmtId="0" fontId="15" fillId="0" borderId="0" xfId="16" applyAlignment="1">
      <alignment horizontal="center" vertical="center"/>
    </xf>
    <xf numFmtId="0" fontId="15" fillId="0" borderId="0" xfId="16" applyAlignment="1">
      <alignment horizontal="left" vertical="center"/>
    </xf>
    <xf numFmtId="0" fontId="16" fillId="0" borderId="0" xfId="16" applyFont="1"/>
    <xf numFmtId="0" fontId="15" fillId="7" borderId="17" xfId="16" applyFill="1" applyBorder="1" applyAlignment="1">
      <alignment horizontal="center" vertical="center"/>
    </xf>
    <xf numFmtId="0" fontId="15" fillId="7" borderId="17" xfId="16" applyFill="1" applyBorder="1" applyAlignment="1">
      <alignment horizontal="left" vertical="center" wrapText="1"/>
    </xf>
    <xf numFmtId="0" fontId="15" fillId="7" borderId="17" xfId="16" applyFill="1" applyBorder="1" applyAlignment="1">
      <alignment horizontal="center" vertical="center" wrapText="1"/>
    </xf>
    <xf numFmtId="0" fontId="0" fillId="0" borderId="0" xfId="0" applyBorder="1"/>
    <xf numFmtId="0" fontId="20" fillId="5" borderId="17" xfId="11" applyFont="1" applyFill="1" applyBorder="1" applyAlignment="1" applyProtection="1">
      <alignment horizontal="left" vertical="center" wrapText="1"/>
    </xf>
    <xf numFmtId="49" fontId="33" fillId="7" borderId="17" xfId="18" applyNumberFormat="1" applyFill="1" applyBorder="1" applyAlignment="1" applyProtection="1">
      <alignment horizontal="center" vertical="center"/>
    </xf>
    <xf numFmtId="49" fontId="33" fillId="7" borderId="17" xfId="18" applyNumberFormat="1" applyFill="1" applyBorder="1" applyAlignment="1" applyProtection="1">
      <alignment horizontal="center" vertical="center" wrapText="1"/>
    </xf>
    <xf numFmtId="0" fontId="20" fillId="0" borderId="0" xfId="16" applyFont="1"/>
    <xf numFmtId="0" fontId="20" fillId="5" borderId="17" xfId="11" applyFont="1" applyFill="1" applyBorder="1" applyAlignment="1" applyProtection="1">
      <alignment horizontal="center" vertical="center"/>
    </xf>
    <xf numFmtId="0" fontId="20" fillId="0" borderId="17" xfId="16" applyFont="1" applyBorder="1" applyProtection="1">
      <protection locked="0"/>
    </xf>
    <xf numFmtId="0" fontId="23" fillId="4" borderId="23" xfId="16" applyFont="1" applyFill="1" applyBorder="1" applyAlignment="1">
      <alignment vertical="center"/>
    </xf>
    <xf numFmtId="0" fontId="23" fillId="4" borderId="24" xfId="16" applyFont="1" applyFill="1" applyBorder="1" applyAlignment="1">
      <alignment vertical="center"/>
    </xf>
    <xf numFmtId="0" fontId="15" fillId="0" borderId="17" xfId="16" applyBorder="1"/>
    <xf numFmtId="0" fontId="15" fillId="5" borderId="17" xfId="16" applyFill="1" applyBorder="1" applyAlignment="1">
      <alignment horizontal="center" vertical="center"/>
    </xf>
    <xf numFmtId="0" fontId="32" fillId="9" borderId="14" xfId="0" applyFont="1" applyFill="1" applyBorder="1" applyAlignment="1">
      <alignment horizontal="center" vertical="center" wrapText="1"/>
    </xf>
    <xf numFmtId="0" fontId="32" fillId="9" borderId="18" xfId="0" applyFont="1" applyFill="1" applyBorder="1" applyAlignment="1">
      <alignment horizontal="center" vertical="center" wrapText="1"/>
    </xf>
    <xf numFmtId="0" fontId="20" fillId="5" borderId="17" xfId="16" applyFont="1" applyFill="1" applyBorder="1" applyAlignment="1">
      <alignment horizontal="center" vertical="center"/>
    </xf>
    <xf numFmtId="0" fontId="15" fillId="5" borderId="17" xfId="16" applyFill="1" applyBorder="1" applyAlignment="1">
      <alignment horizontal="center" vertical="center" wrapText="1"/>
    </xf>
    <xf numFmtId="0" fontId="6" fillId="0" borderId="0" xfId="87" applyAlignment="1">
      <alignment horizontal="center" vertical="center"/>
    </xf>
    <xf numFmtId="0" fontId="20" fillId="7" borderId="17" xfId="16" applyFont="1" applyFill="1" applyBorder="1" applyAlignment="1">
      <alignment horizontal="left" vertical="center" wrapText="1"/>
    </xf>
    <xf numFmtId="0" fontId="20" fillId="5" borderId="17" xfId="11" applyFont="1" applyFill="1" applyBorder="1" applyAlignment="1" applyProtection="1">
      <alignment horizontal="center" vertical="center" wrapText="1"/>
    </xf>
    <xf numFmtId="0" fontId="20" fillId="7" borderId="17" xfId="16" applyFont="1" applyFill="1" applyBorder="1" applyAlignment="1">
      <alignment horizontal="center" vertical="center"/>
    </xf>
    <xf numFmtId="0" fontId="13" fillId="0" borderId="0" xfId="16" applyFont="1"/>
    <xf numFmtId="174" fontId="45" fillId="2" borderId="17" xfId="11" applyNumberFormat="1" applyFont="1" applyFill="1" applyBorder="1" applyAlignment="1" applyProtection="1">
      <alignment horizontal="center" vertical="center"/>
    </xf>
    <xf numFmtId="174" fontId="45" fillId="5" borderId="17" xfId="11" applyNumberFormat="1" applyFont="1" applyFill="1" applyBorder="1" applyAlignment="1" applyProtection="1">
      <alignment horizontal="center" vertical="center"/>
    </xf>
    <xf numFmtId="9" fontId="45" fillId="5" borderId="17" xfId="1" applyFont="1" applyFill="1" applyBorder="1" applyAlignment="1" applyProtection="1">
      <alignment horizontal="center" vertical="center" wrapText="1"/>
    </xf>
    <xf numFmtId="0" fontId="13" fillId="0" borderId="0" xfId="16" applyFont="1" applyAlignment="1">
      <alignment horizontal="center"/>
    </xf>
    <xf numFmtId="0" fontId="16" fillId="0" borderId="0" xfId="16" applyFont="1" applyAlignment="1">
      <alignment horizontal="center"/>
    </xf>
    <xf numFmtId="0" fontId="22" fillId="0" borderId="17" xfId="16" applyFont="1" applyBorder="1" applyProtection="1">
      <protection locked="0"/>
    </xf>
    <xf numFmtId="0" fontId="22" fillId="0" borderId="0" xfId="16" applyFont="1"/>
    <xf numFmtId="0" fontId="22" fillId="0" borderId="17" xfId="16" applyFont="1" applyBorder="1"/>
    <xf numFmtId="0" fontId="22" fillId="0" borderId="0" xfId="16" applyFont="1" applyAlignment="1">
      <alignment vertical="center" wrapText="1"/>
    </xf>
    <xf numFmtId="170" fontId="22" fillId="7" borderId="17" xfId="16" applyNumberFormat="1" applyFont="1" applyFill="1" applyBorder="1" applyAlignment="1">
      <alignment horizontal="center" vertical="center" wrapText="1"/>
    </xf>
    <xf numFmtId="0" fontId="27" fillId="11" borderId="20" xfId="16" applyFont="1" applyFill="1" applyBorder="1" applyAlignment="1">
      <alignment horizontal="center" vertical="center" wrapText="1"/>
    </xf>
    <xf numFmtId="0" fontId="27" fillId="11" borderId="20" xfId="11" applyFont="1" applyFill="1" applyBorder="1" applyAlignment="1" applyProtection="1">
      <alignment horizontal="center" vertical="center" wrapText="1"/>
    </xf>
    <xf numFmtId="3" fontId="38" fillId="11" borderId="20" xfId="10" applyNumberFormat="1" applyFont="1" applyFill="1" applyBorder="1" applyAlignment="1" applyProtection="1">
      <alignment horizontal="center" vertical="center" wrapText="1"/>
    </xf>
    <xf numFmtId="0" fontId="27" fillId="11" borderId="21" xfId="11" applyFont="1" applyFill="1" applyBorder="1" applyAlignment="1" applyProtection="1">
      <alignment horizontal="center" vertical="center" wrapText="1"/>
    </xf>
    <xf numFmtId="0" fontId="23" fillId="11" borderId="19" xfId="11" applyFont="1" applyFill="1" applyBorder="1" applyAlignment="1" applyProtection="1">
      <alignment horizontal="center" vertical="center"/>
    </xf>
    <xf numFmtId="0" fontId="22" fillId="11" borderId="20" xfId="16" applyFont="1" applyFill="1" applyBorder="1" applyAlignment="1">
      <alignment horizontal="center" vertical="center"/>
    </xf>
    <xf numFmtId="0" fontId="24" fillId="11" borderId="20" xfId="11" applyFont="1" applyFill="1" applyBorder="1" applyAlignment="1" applyProtection="1">
      <alignment horizontal="center" vertical="center"/>
    </xf>
    <xf numFmtId="3" fontId="28" fillId="11" borderId="20" xfId="10" applyNumberFormat="1" applyFont="1" applyFill="1" applyBorder="1" applyAlignment="1" applyProtection="1">
      <alignment horizontal="center" vertical="center"/>
    </xf>
    <xf numFmtId="0" fontId="24" fillId="11" borderId="21" xfId="68" applyFont="1" applyFill="1" applyBorder="1" applyAlignment="1" applyProtection="1">
      <alignment horizontal="center" vertical="center" wrapText="1"/>
    </xf>
    <xf numFmtId="175" fontId="28" fillId="11" borderId="20" xfId="10" applyNumberFormat="1" applyFont="1" applyFill="1" applyBorder="1" applyAlignment="1" applyProtection="1">
      <alignment horizontal="center" vertical="center"/>
    </xf>
    <xf numFmtId="0" fontId="22" fillId="11" borderId="17" xfId="16" applyFont="1" applyFill="1" applyBorder="1" applyAlignment="1">
      <alignment horizontal="center" vertical="center"/>
    </xf>
    <xf numFmtId="0" fontId="24" fillId="11" borderId="17" xfId="11" applyFont="1" applyFill="1" applyBorder="1" applyAlignment="1" applyProtection="1">
      <alignment horizontal="center" vertical="center"/>
    </xf>
    <xf numFmtId="0" fontId="24" fillId="11" borderId="20" xfId="11" applyFont="1" applyFill="1" applyBorder="1" applyAlignment="1" applyProtection="1">
      <alignment horizontal="center" vertical="center" wrapText="1"/>
    </xf>
    <xf numFmtId="3" fontId="28" fillId="11" borderId="17" xfId="10" applyNumberFormat="1" applyFont="1" applyFill="1" applyBorder="1" applyAlignment="1" applyProtection="1">
      <alignment horizontal="center" vertical="center"/>
    </xf>
    <xf numFmtId="0" fontId="22" fillId="11" borderId="20" xfId="11" applyFill="1" applyBorder="1" applyAlignment="1" applyProtection="1">
      <alignment horizontal="center" vertical="center"/>
    </xf>
    <xf numFmtId="177" fontId="28" fillId="11" borderId="20" xfId="10" applyNumberFormat="1" applyFont="1" applyFill="1" applyBorder="1" applyAlignment="1" applyProtection="1">
      <alignment horizontal="center" vertical="center"/>
    </xf>
    <xf numFmtId="0" fontId="35" fillId="11" borderId="17" xfId="11" applyFont="1" applyFill="1" applyBorder="1" applyAlignment="1" applyProtection="1">
      <alignment horizontal="center" vertical="center" wrapText="1"/>
    </xf>
    <xf numFmtId="0" fontId="35" fillId="11" borderId="17" xfId="11" applyFont="1" applyFill="1" applyBorder="1" applyAlignment="1" applyProtection="1">
      <alignment horizontal="center" vertical="center"/>
    </xf>
    <xf numFmtId="3" fontId="35" fillId="11" borderId="17" xfId="10" applyNumberFormat="1" applyFont="1" applyFill="1" applyBorder="1" applyAlignment="1" applyProtection="1">
      <alignment horizontal="center" vertical="center"/>
    </xf>
    <xf numFmtId="0" fontId="25" fillId="11" borderId="17" xfId="16" applyFont="1" applyFill="1" applyBorder="1" applyAlignment="1">
      <alignment horizontal="center" vertical="center"/>
    </xf>
    <xf numFmtId="0" fontId="35" fillId="11" borderId="21" xfId="11" applyFont="1" applyFill="1" applyBorder="1" applyAlignment="1" applyProtection="1">
      <alignment horizontal="center" vertical="center" wrapText="1"/>
    </xf>
    <xf numFmtId="176" fontId="28" fillId="11" borderId="20" xfId="10" applyNumberFormat="1" applyFont="1" applyFill="1" applyBorder="1" applyAlignment="1" applyProtection="1">
      <alignment horizontal="center" vertical="center"/>
    </xf>
    <xf numFmtId="177" fontId="24" fillId="11" borderId="21" xfId="11" applyNumberFormat="1" applyFont="1" applyFill="1" applyBorder="1" applyAlignment="1" applyProtection="1">
      <alignment horizontal="center" vertical="center" wrapText="1"/>
    </xf>
    <xf numFmtId="176" fontId="20" fillId="0" borderId="17" xfId="16" applyNumberFormat="1" applyFont="1" applyBorder="1" applyProtection="1">
      <protection locked="0"/>
    </xf>
    <xf numFmtId="0" fontId="23" fillId="0" borderId="0" xfId="16" applyFont="1" applyAlignment="1">
      <alignment horizontal="center" vertical="center"/>
    </xf>
    <xf numFmtId="0" fontId="23" fillId="0" borderId="0" xfId="16" applyFont="1" applyAlignment="1">
      <alignment horizontal="center" vertical="center" wrapText="1"/>
    </xf>
    <xf numFmtId="0" fontId="51" fillId="0" borderId="53" xfId="80" applyFont="1" applyBorder="1" applyAlignment="1">
      <alignment horizontal="center" vertical="center"/>
    </xf>
    <xf numFmtId="43" fontId="48" fillId="0" borderId="44" xfId="104" applyNumberFormat="1" applyFont="1" applyFill="1" applyBorder="1" applyAlignment="1">
      <alignment horizontal="right" vertical="center"/>
    </xf>
    <xf numFmtId="182" fontId="48" fillId="0" borderId="44" xfId="105" applyNumberFormat="1" applyFont="1" applyFill="1" applyBorder="1" applyAlignment="1">
      <alignment horizontal="center" vertical="center"/>
    </xf>
    <xf numFmtId="183" fontId="48" fillId="0" borderId="44" xfId="80" applyNumberFormat="1" applyFont="1" applyBorder="1" applyAlignment="1">
      <alignment horizontal="center" vertical="center"/>
    </xf>
    <xf numFmtId="43" fontId="48" fillId="0" borderId="44" xfId="104" applyNumberFormat="1" applyFont="1" applyFill="1" applyBorder="1" applyAlignment="1">
      <alignment horizontal="center" vertical="center"/>
    </xf>
    <xf numFmtId="43" fontId="48" fillId="0" borderId="44" xfId="104" applyNumberFormat="1" applyFont="1" applyFill="1" applyBorder="1" applyAlignment="1">
      <alignment horizontal="left" vertical="center"/>
    </xf>
    <xf numFmtId="182" fontId="48" fillId="0" borderId="48" xfId="105" applyNumberFormat="1" applyFont="1" applyFill="1" applyBorder="1" applyAlignment="1">
      <alignment horizontal="center" vertical="center"/>
    </xf>
    <xf numFmtId="0" fontId="52" fillId="2" borderId="37" xfId="108" applyFont="1" applyFill="1" applyBorder="1" applyAlignment="1">
      <alignment horizontal="center" vertical="center" wrapText="1"/>
    </xf>
    <xf numFmtId="0" fontId="52" fillId="0" borderId="37" xfId="77" applyFont="1" applyBorder="1" applyAlignment="1">
      <alignment horizontal="center" vertical="center" wrapText="1"/>
    </xf>
    <xf numFmtId="0" fontId="53" fillId="0" borderId="37" xfId="0" applyFont="1" applyBorder="1" applyAlignment="1">
      <alignment vertical="center" wrapText="1"/>
    </xf>
    <xf numFmtId="0" fontId="53" fillId="0" borderId="37" xfId="0" applyFont="1" applyBorder="1" applyAlignment="1">
      <alignment horizontal="center" vertical="center"/>
    </xf>
    <xf numFmtId="2" fontId="53" fillId="0" borderId="37" xfId="0" applyNumberFormat="1" applyFont="1" applyBorder="1" applyAlignment="1">
      <alignment horizontal="center" vertical="center"/>
    </xf>
    <xf numFmtId="184" fontId="53" fillId="0" borderId="37" xfId="123" applyNumberFormat="1" applyFont="1" applyFill="1" applyBorder="1" applyAlignment="1">
      <alignment vertical="center"/>
    </xf>
    <xf numFmtId="184" fontId="53" fillId="0" borderId="35" xfId="123" applyNumberFormat="1" applyFont="1" applyFill="1" applyBorder="1" applyAlignment="1">
      <alignment vertical="center"/>
    </xf>
    <xf numFmtId="184" fontId="53" fillId="0" borderId="38" xfId="123" applyNumberFormat="1" applyFont="1" applyFill="1" applyBorder="1" applyAlignment="1">
      <alignment vertical="center"/>
    </xf>
    <xf numFmtId="0" fontId="52" fillId="0" borderId="37" xfId="0" applyFont="1" applyBorder="1" applyAlignment="1">
      <alignment horizontal="left" vertical="center" wrapText="1"/>
    </xf>
    <xf numFmtId="0" fontId="53" fillId="0" borderId="37" xfId="0" applyFont="1" applyBorder="1" applyAlignment="1">
      <alignment horizontal="left" vertical="center" wrapText="1"/>
    </xf>
    <xf numFmtId="0" fontId="53" fillId="2" borderId="46" xfId="108" applyFont="1" applyFill="1" applyBorder="1" applyAlignment="1">
      <alignment horizontal="center" vertical="center" wrapText="1"/>
    </xf>
    <xf numFmtId="186" fontId="50" fillId="0" borderId="38" xfId="108" applyNumberFormat="1" applyFont="1" applyBorder="1" applyAlignment="1">
      <alignment vertical="center"/>
    </xf>
    <xf numFmtId="186" fontId="50" fillId="0" borderId="38" xfId="80" applyNumberFormat="1" applyFont="1" applyBorder="1" applyAlignment="1">
      <alignment vertical="center"/>
    </xf>
    <xf numFmtId="186" fontId="50" fillId="2" borderId="48" xfId="108" applyNumberFormat="1" applyFont="1" applyFill="1" applyBorder="1" applyAlignment="1">
      <alignment vertical="center"/>
    </xf>
    <xf numFmtId="0" fontId="54" fillId="0" borderId="37" xfId="0" applyFont="1" applyBorder="1" applyAlignment="1">
      <alignment horizontal="left" vertical="center" wrapText="1"/>
    </xf>
    <xf numFmtId="0" fontId="54" fillId="0" borderId="35" xfId="0" applyFont="1" applyBorder="1" applyAlignment="1">
      <alignment horizontal="left" vertical="center" wrapText="1"/>
    </xf>
    <xf numFmtId="0" fontId="54" fillId="0" borderId="44" xfId="0" applyFont="1" applyBorder="1" applyAlignment="1">
      <alignment horizontal="left" vertical="center" wrapText="1"/>
    </xf>
    <xf numFmtId="0" fontId="53" fillId="0" borderId="46" xfId="80" applyFont="1" applyBorder="1" applyAlignment="1">
      <alignment horizontal="center" vertical="center"/>
    </xf>
    <xf numFmtId="43" fontId="53" fillId="0" borderId="37" xfId="104" applyNumberFormat="1" applyFont="1" applyFill="1" applyBorder="1" applyAlignment="1">
      <alignment horizontal="center" vertical="center"/>
    </xf>
    <xf numFmtId="42" fontId="53" fillId="0" borderId="37" xfId="124" applyFont="1" applyFill="1" applyBorder="1" applyAlignment="1">
      <alignment horizontal="center" vertical="center"/>
    </xf>
    <xf numFmtId="42" fontId="53" fillId="0" borderId="38" xfId="124" applyFont="1" applyFill="1" applyBorder="1" applyAlignment="1">
      <alignment horizontal="center" vertical="center"/>
    </xf>
    <xf numFmtId="0" fontId="53" fillId="0" borderId="65" xfId="80" applyFont="1" applyBorder="1" applyAlignment="1">
      <alignment horizontal="center" vertical="center"/>
    </xf>
    <xf numFmtId="43" fontId="53" fillId="0" borderId="35" xfId="104" applyNumberFormat="1" applyFont="1" applyFill="1" applyBorder="1" applyAlignment="1">
      <alignment horizontal="center" vertical="center"/>
    </xf>
    <xf numFmtId="42" fontId="53" fillId="0" borderId="35" xfId="124" applyFont="1" applyFill="1" applyBorder="1" applyAlignment="1">
      <alignment horizontal="center" vertical="center"/>
    </xf>
    <xf numFmtId="42" fontId="53" fillId="0" borderId="36" xfId="124" applyFont="1" applyFill="1" applyBorder="1" applyAlignment="1">
      <alignment horizontal="center" vertical="center"/>
    </xf>
    <xf numFmtId="43" fontId="53" fillId="0" borderId="44" xfId="104" applyNumberFormat="1" applyFont="1" applyFill="1" applyBorder="1" applyAlignment="1">
      <alignment horizontal="center" vertical="center"/>
    </xf>
    <xf numFmtId="42" fontId="53" fillId="0" borderId="44" xfId="124" applyFont="1" applyFill="1" applyBorder="1" applyAlignment="1">
      <alignment horizontal="center" vertical="center"/>
    </xf>
    <xf numFmtId="42" fontId="53" fillId="0" borderId="64" xfId="124" applyFont="1" applyFill="1" applyBorder="1" applyAlignment="1">
      <alignment horizontal="center" vertical="center"/>
    </xf>
    <xf numFmtId="180" fontId="55" fillId="2" borderId="37" xfId="107" applyFont="1" applyFill="1" applyBorder="1" applyAlignment="1">
      <alignment horizontal="center" vertical="center" wrapText="1"/>
    </xf>
    <xf numFmtId="172" fontId="52" fillId="2" borderId="38" xfId="108" applyNumberFormat="1" applyFont="1" applyFill="1" applyBorder="1" applyAlignment="1">
      <alignment vertical="center"/>
    </xf>
    <xf numFmtId="0" fontId="52" fillId="2" borderId="41" xfId="108" quotePrefix="1" applyFont="1" applyFill="1" applyBorder="1" applyAlignment="1">
      <alignment horizontal="center" vertical="center" wrapText="1"/>
    </xf>
    <xf numFmtId="181" fontId="52" fillId="2" borderId="47" xfId="80" quotePrefix="1" applyNumberFormat="1" applyFont="1" applyFill="1" applyBorder="1" applyAlignment="1">
      <alignment horizontal="center" vertical="center"/>
    </xf>
    <xf numFmtId="181" fontId="52" fillId="2" borderId="37" xfId="80" quotePrefix="1" applyNumberFormat="1" applyFont="1" applyFill="1" applyBorder="1" applyAlignment="1">
      <alignment horizontal="center" vertical="center"/>
    </xf>
    <xf numFmtId="181" fontId="52" fillId="2" borderId="50" xfId="80" quotePrefix="1" applyNumberFormat="1" applyFont="1" applyFill="1" applyBorder="1" applyAlignment="1">
      <alignment horizontal="center" vertical="center"/>
    </xf>
    <xf numFmtId="181" fontId="52" fillId="2" borderId="39" xfId="80" quotePrefix="1" applyNumberFormat="1" applyFont="1" applyFill="1" applyBorder="1" applyAlignment="1">
      <alignment horizontal="center" vertical="center"/>
    </xf>
    <xf numFmtId="9" fontId="52" fillId="0" borderId="38" xfId="110" applyNumberFormat="1" applyFont="1" applyFill="1" applyBorder="1" applyAlignment="1">
      <alignment horizontal="center" vertical="center"/>
    </xf>
    <xf numFmtId="9" fontId="52" fillId="0" borderId="48" xfId="110" applyNumberFormat="1" applyFont="1" applyFill="1" applyBorder="1" applyAlignment="1">
      <alignment horizontal="center" vertical="center"/>
    </xf>
    <xf numFmtId="172" fontId="50" fillId="13" borderId="40" xfId="108" applyNumberFormat="1" applyFont="1" applyFill="1" applyBorder="1" applyAlignment="1">
      <alignment vertical="center"/>
    </xf>
    <xf numFmtId="0" fontId="52" fillId="0" borderId="42" xfId="0" applyFont="1" applyBorder="1" applyAlignment="1">
      <alignment horizontal="left" vertical="center" wrapText="1"/>
    </xf>
    <xf numFmtId="0" fontId="53" fillId="0" borderId="42" xfId="0" applyFont="1" applyBorder="1" applyAlignment="1">
      <alignment horizontal="left" vertical="center" wrapText="1"/>
    </xf>
    <xf numFmtId="0" fontId="53" fillId="0" borderId="42" xfId="0" applyFont="1" applyBorder="1" applyAlignment="1">
      <alignment horizontal="center" vertical="center"/>
    </xf>
    <xf numFmtId="2" fontId="53" fillId="0" borderId="42" xfId="0" applyNumberFormat="1" applyFont="1" applyBorder="1" applyAlignment="1">
      <alignment horizontal="center" vertical="center"/>
    </xf>
    <xf numFmtId="184" fontId="52" fillId="8" borderId="43" xfId="123" applyNumberFormat="1" applyFont="1" applyFill="1" applyBorder="1" applyAlignment="1">
      <alignment horizontal="right" vertical="center"/>
    </xf>
    <xf numFmtId="0" fontId="52" fillId="2" borderId="42" xfId="108" applyFont="1" applyFill="1" applyBorder="1" applyAlignment="1">
      <alignment horizontal="center" vertical="center" wrapText="1"/>
    </xf>
    <xf numFmtId="0" fontId="52" fillId="0" borderId="42" xfId="77" applyFont="1" applyBorder="1" applyAlignment="1">
      <alignment horizontal="center" vertical="center" wrapText="1"/>
    </xf>
    <xf numFmtId="0" fontId="53" fillId="0" borderId="42" xfId="0" applyFont="1" applyBorder="1" applyAlignment="1">
      <alignment vertical="center" wrapText="1"/>
    </xf>
    <xf numFmtId="0" fontId="54" fillId="0" borderId="42" xfId="0" applyFont="1" applyBorder="1" applyAlignment="1">
      <alignment horizontal="left" vertical="center" wrapText="1"/>
    </xf>
    <xf numFmtId="43" fontId="53" fillId="0" borderId="42" xfId="104" applyNumberFormat="1" applyFont="1" applyFill="1" applyBorder="1" applyAlignment="1">
      <alignment horizontal="center" vertical="center"/>
    </xf>
    <xf numFmtId="185" fontId="53" fillId="0" borderId="43" xfId="104" applyNumberFormat="1" applyFont="1" applyFill="1" applyBorder="1" applyAlignment="1">
      <alignment horizontal="center" vertical="center"/>
    </xf>
    <xf numFmtId="0" fontId="54" fillId="0" borderId="0" xfId="0" applyFont="1" applyBorder="1" applyAlignment="1">
      <alignment horizontal="left" vertical="center" wrapText="1"/>
    </xf>
    <xf numFmtId="43" fontId="53" fillId="0" borderId="0" xfId="104" applyNumberFormat="1" applyFont="1" applyFill="1" applyBorder="1" applyAlignment="1">
      <alignment horizontal="center" vertical="center"/>
    </xf>
    <xf numFmtId="185" fontId="53" fillId="0" borderId="0" xfId="104" applyNumberFormat="1" applyFont="1" applyFill="1" applyBorder="1" applyAlignment="1">
      <alignment horizontal="center" vertical="center"/>
    </xf>
    <xf numFmtId="0" fontId="37" fillId="12" borderId="10" xfId="80" applyFont="1" applyFill="1" applyBorder="1" applyAlignment="1">
      <alignment horizontal="center" vertical="center"/>
    </xf>
    <xf numFmtId="0" fontId="48" fillId="12" borderId="11" xfId="80" applyFont="1" applyFill="1" applyBorder="1" applyAlignment="1">
      <alignment vertical="center"/>
    </xf>
    <xf numFmtId="0" fontId="46" fillId="12" borderId="10" xfId="80" applyFont="1" applyFill="1" applyBorder="1" applyAlignment="1">
      <alignment vertical="center"/>
    </xf>
    <xf numFmtId="0" fontId="46" fillId="12" borderId="0" xfId="80" applyFont="1" applyFill="1" applyAlignment="1">
      <alignment vertical="center"/>
    </xf>
    <xf numFmtId="10" fontId="52" fillId="17" borderId="37" xfId="110" applyNumberFormat="1" applyFont="1" applyFill="1" applyBorder="1" applyAlignment="1">
      <alignment horizontal="center" vertical="center"/>
    </xf>
    <xf numFmtId="10" fontId="52" fillId="17" borderId="44" xfId="110" applyNumberFormat="1" applyFont="1" applyFill="1" applyBorder="1" applyAlignment="1">
      <alignment horizontal="center" vertical="center"/>
    </xf>
    <xf numFmtId="171" fontId="52" fillId="17" borderId="36" xfId="110" applyFont="1" applyFill="1" applyBorder="1" applyAlignment="1">
      <alignment horizontal="center" vertical="center"/>
    </xf>
    <xf numFmtId="0" fontId="46" fillId="0" borderId="11" xfId="80" applyFont="1" applyBorder="1" applyAlignment="1">
      <alignment vertical="center" wrapText="1"/>
    </xf>
    <xf numFmtId="0" fontId="56" fillId="0" borderId="70" xfId="0" applyFont="1" applyBorder="1" applyAlignment="1">
      <alignment horizontal="left" vertical="center"/>
    </xf>
    <xf numFmtId="0" fontId="57" fillId="0" borderId="70" xfId="0" applyFont="1" applyBorder="1" applyAlignment="1">
      <alignment horizontal="left" vertical="center"/>
    </xf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37" fillId="12" borderId="0" xfId="80" applyFont="1" applyFill="1" applyAlignment="1">
      <alignment horizontal="center" vertical="center"/>
    </xf>
    <xf numFmtId="0" fontId="48" fillId="12" borderId="0" xfId="80" applyFont="1" applyFill="1" applyAlignment="1">
      <alignment vertical="center"/>
    </xf>
    <xf numFmtId="0" fontId="0" fillId="0" borderId="11" xfId="0" applyBorder="1"/>
    <xf numFmtId="0" fontId="46" fillId="0" borderId="0" xfId="80" applyFont="1" applyAlignment="1">
      <alignment vertical="center" wrapText="1"/>
    </xf>
    <xf numFmtId="0" fontId="0" fillId="0" borderId="61" xfId="0" applyBorder="1"/>
    <xf numFmtId="0" fontId="52" fillId="2" borderId="0" xfId="108" applyFont="1" applyFill="1" applyAlignment="1">
      <alignment horizontal="center" vertical="center" wrapText="1"/>
    </xf>
    <xf numFmtId="0" fontId="52" fillId="0" borderId="0" xfId="77" applyFont="1" applyAlignment="1">
      <alignment horizontal="center" vertical="center" wrapText="1"/>
    </xf>
    <xf numFmtId="0" fontId="0" fillId="0" borderId="55" xfId="0" applyBorder="1"/>
    <xf numFmtId="0" fontId="0" fillId="0" borderId="4" xfId="0" applyBorder="1"/>
    <xf numFmtId="0" fontId="0" fillId="0" borderId="56" xfId="0" applyBorder="1"/>
    <xf numFmtId="0" fontId="46" fillId="0" borderId="73" xfId="80" applyFont="1" applyBorder="1" applyAlignment="1">
      <alignment vertical="center" wrapText="1"/>
    </xf>
    <xf numFmtId="0" fontId="46" fillId="12" borderId="62" xfId="80" applyFont="1" applyFill="1" applyBorder="1" applyAlignment="1">
      <alignment vertical="center"/>
    </xf>
    <xf numFmtId="0" fontId="46" fillId="12" borderId="61" xfId="80" applyFont="1" applyFill="1" applyBorder="1" applyAlignment="1">
      <alignment vertical="center"/>
    </xf>
    <xf numFmtId="0" fontId="56" fillId="0" borderId="75" xfId="0" applyFont="1" applyBorder="1" applyAlignment="1">
      <alignment horizontal="left" vertical="center"/>
    </xf>
    <xf numFmtId="0" fontId="53" fillId="2" borderId="41" xfId="108" applyFont="1" applyFill="1" applyBorder="1" applyAlignment="1">
      <alignment horizontal="center" vertical="center" wrapText="1"/>
    </xf>
    <xf numFmtId="44" fontId="52" fillId="8" borderId="38" xfId="123" applyFont="1" applyFill="1" applyBorder="1" applyAlignment="1">
      <alignment horizontal="center" vertical="center" wrapText="1"/>
    </xf>
    <xf numFmtId="184" fontId="52" fillId="8" borderId="38" xfId="123" applyNumberFormat="1" applyFont="1" applyFill="1" applyBorder="1" applyAlignment="1">
      <alignment vertical="center"/>
    </xf>
    <xf numFmtId="0" fontId="53" fillId="0" borderId="66" xfId="80" applyFont="1" applyBorder="1" applyAlignment="1">
      <alignment horizontal="center" vertical="center"/>
    </xf>
    <xf numFmtId="0" fontId="53" fillId="2" borderId="10" xfId="108" applyFont="1" applyFill="1" applyBorder="1" applyAlignment="1">
      <alignment horizontal="center" vertical="center" wrapText="1"/>
    </xf>
    <xf numFmtId="184" fontId="50" fillId="8" borderId="38" xfId="123" applyNumberFormat="1" applyFont="1" applyFill="1" applyBorder="1" applyAlignment="1">
      <alignment vertical="center"/>
    </xf>
    <xf numFmtId="0" fontId="1" fillId="7" borderId="17" xfId="16" applyFont="1" applyFill="1" applyBorder="1" applyAlignment="1">
      <alignment horizontal="center" vertical="center"/>
    </xf>
    <xf numFmtId="0" fontId="1" fillId="7" borderId="17" xfId="16" quotePrefix="1" applyFont="1" applyFill="1" applyBorder="1" applyAlignment="1">
      <alignment horizontal="center" vertical="center"/>
    </xf>
    <xf numFmtId="170" fontId="1" fillId="7" borderId="17" xfId="16" applyNumberFormat="1" applyFont="1" applyFill="1" applyBorder="1" applyAlignment="1">
      <alignment horizontal="center" vertical="center" wrapText="1"/>
    </xf>
    <xf numFmtId="0" fontId="1" fillId="7" borderId="17" xfId="16" applyFont="1" applyFill="1" applyBorder="1" applyAlignment="1">
      <alignment horizontal="left" vertical="center" wrapText="1"/>
    </xf>
    <xf numFmtId="0" fontId="1" fillId="7" borderId="17" xfId="16" applyFont="1" applyFill="1" applyBorder="1" applyAlignment="1">
      <alignment horizontal="center" vertical="center" wrapText="1"/>
    </xf>
    <xf numFmtId="3" fontId="1" fillId="5" borderId="17" xfId="11" applyNumberFormat="1" applyFont="1" applyFill="1" applyBorder="1" applyAlignment="1" applyProtection="1">
      <alignment horizontal="center" vertical="center"/>
    </xf>
    <xf numFmtId="3" fontId="1" fillId="5" borderId="17" xfId="11" applyNumberFormat="1" applyFont="1" applyFill="1" applyBorder="1" applyAlignment="1" applyProtection="1">
      <alignment vertical="center" wrapText="1"/>
    </xf>
    <xf numFmtId="0" fontId="1" fillId="5" borderId="17" xfId="11" applyFont="1" applyFill="1" applyBorder="1" applyAlignment="1" applyProtection="1">
      <alignment horizontal="center" vertical="center" wrapText="1"/>
    </xf>
    <xf numFmtId="0" fontId="1" fillId="5" borderId="17" xfId="11" applyFont="1" applyFill="1" applyBorder="1" applyAlignment="1" applyProtection="1">
      <alignment horizontal="left" vertical="center" wrapText="1"/>
    </xf>
    <xf numFmtId="0" fontId="46" fillId="17" borderId="47" xfId="80" applyFont="1" applyFill="1" applyBorder="1" applyAlignment="1">
      <alignment horizontal="center" vertical="center" wrapText="1"/>
    </xf>
    <xf numFmtId="0" fontId="46" fillId="17" borderId="59" xfId="80" applyFont="1" applyFill="1" applyBorder="1" applyAlignment="1">
      <alignment horizontal="center" vertical="center" wrapText="1"/>
    </xf>
    <xf numFmtId="0" fontId="46" fillId="17" borderId="60" xfId="80" applyFont="1" applyFill="1" applyBorder="1" applyAlignment="1">
      <alignment horizontal="center" vertical="center" wrapText="1"/>
    </xf>
    <xf numFmtId="0" fontId="37" fillId="12" borderId="9" xfId="80" applyFont="1" applyFill="1" applyBorder="1" applyAlignment="1">
      <alignment horizontal="center" vertical="center"/>
    </xf>
    <xf numFmtId="0" fontId="37" fillId="12" borderId="1" xfId="80" applyFont="1" applyFill="1" applyBorder="1" applyAlignment="1">
      <alignment horizontal="center" vertical="center"/>
    </xf>
    <xf numFmtId="0" fontId="48" fillId="12" borderId="1" xfId="80" applyFont="1" applyFill="1" applyBorder="1" applyAlignment="1">
      <alignment vertical="center"/>
    </xf>
    <xf numFmtId="0" fontId="48" fillId="12" borderId="2" xfId="80" applyFont="1" applyFill="1" applyBorder="1" applyAlignment="1">
      <alignment vertical="center"/>
    </xf>
    <xf numFmtId="0" fontId="49" fillId="0" borderId="74" xfId="0" applyFont="1" applyBorder="1" applyAlignment="1">
      <alignment horizontal="center" wrapText="1"/>
    </xf>
    <xf numFmtId="0" fontId="49" fillId="0" borderId="71" xfId="0" applyFont="1" applyBorder="1" applyAlignment="1">
      <alignment horizontal="center" wrapText="1"/>
    </xf>
    <xf numFmtId="0" fontId="49" fillId="0" borderId="72" xfId="0" applyFont="1" applyBorder="1" applyAlignment="1">
      <alignment horizontal="center" wrapText="1"/>
    </xf>
    <xf numFmtId="0" fontId="46" fillId="0" borderId="10" xfId="80" applyFont="1" applyBorder="1" applyAlignment="1">
      <alignment horizontal="center" vertical="center" wrapText="1"/>
    </xf>
    <xf numFmtId="0" fontId="46" fillId="0" borderId="0" xfId="80" applyFont="1" applyAlignment="1">
      <alignment horizontal="center" vertical="center" wrapText="1"/>
    </xf>
    <xf numFmtId="0" fontId="46" fillId="0" borderId="11" xfId="80" applyFont="1" applyBorder="1" applyAlignment="1">
      <alignment horizontal="center" vertical="center" wrapText="1"/>
    </xf>
    <xf numFmtId="0" fontId="46" fillId="12" borderId="65" xfId="80" applyFont="1" applyFill="1" applyBorder="1" applyAlignment="1">
      <alignment horizontal="center" vertical="center"/>
    </xf>
    <xf numFmtId="0" fontId="46" fillId="12" borderId="35" xfId="80" applyFont="1" applyFill="1" applyBorder="1" applyAlignment="1">
      <alignment horizontal="center" vertical="center"/>
    </xf>
    <xf numFmtId="0" fontId="47" fillId="12" borderId="35" xfId="80" applyFont="1" applyFill="1" applyBorder="1" applyAlignment="1">
      <alignment vertical="center"/>
    </xf>
    <xf numFmtId="0" fontId="47" fillId="12" borderId="36" xfId="80" applyFont="1" applyFill="1" applyBorder="1" applyAlignment="1">
      <alignment vertical="center"/>
    </xf>
    <xf numFmtId="0" fontId="47" fillId="14" borderId="46" xfId="80" applyFont="1" applyFill="1" applyBorder="1" applyAlignment="1">
      <alignment horizontal="center" vertical="center" wrapText="1"/>
    </xf>
    <xf numFmtId="0" fontId="47" fillId="14" borderId="37" xfId="80" applyFont="1" applyFill="1" applyBorder="1" applyAlignment="1">
      <alignment horizontal="center" vertical="center"/>
    </xf>
    <xf numFmtId="0" fontId="47" fillId="14" borderId="38" xfId="80" applyFont="1" applyFill="1" applyBorder="1" applyAlignment="1">
      <alignment horizontal="center" vertical="center"/>
    </xf>
    <xf numFmtId="0" fontId="47" fillId="14" borderId="46" xfId="80" applyFont="1" applyFill="1" applyBorder="1" applyAlignment="1">
      <alignment horizontal="center" vertical="center"/>
    </xf>
    <xf numFmtId="0" fontId="49" fillId="16" borderId="67" xfId="80" applyFont="1" applyFill="1" applyBorder="1" applyAlignment="1">
      <alignment horizontal="center" vertical="center"/>
    </xf>
    <xf numFmtId="0" fontId="49" fillId="16" borderId="68" xfId="80" applyFont="1" applyFill="1" applyBorder="1" applyAlignment="1">
      <alignment horizontal="center" vertical="center"/>
    </xf>
    <xf numFmtId="0" fontId="49" fillId="16" borderId="69" xfId="80" applyFont="1" applyFill="1" applyBorder="1" applyAlignment="1">
      <alignment horizontal="center" vertical="center"/>
    </xf>
    <xf numFmtId="0" fontId="50" fillId="0" borderId="27" xfId="80" applyFont="1" applyBorder="1" applyAlignment="1">
      <alignment horizontal="center" vertical="center" wrapText="1"/>
    </xf>
    <xf numFmtId="0" fontId="51" fillId="0" borderId="33" xfId="80" applyFont="1" applyBorder="1" applyAlignment="1">
      <alignment horizontal="center" vertical="center" wrapText="1"/>
    </xf>
    <xf numFmtId="0" fontId="51" fillId="0" borderId="3" xfId="80" applyFont="1" applyBorder="1" applyAlignment="1">
      <alignment horizontal="center" vertical="center" wrapText="1"/>
    </xf>
    <xf numFmtId="0" fontId="50" fillId="0" borderId="28" xfId="80" applyFont="1" applyBorder="1" applyAlignment="1">
      <alignment horizontal="center" vertical="center" wrapText="1"/>
    </xf>
    <xf numFmtId="0" fontId="51" fillId="0" borderId="34" xfId="80" applyFont="1" applyBorder="1" applyAlignment="1">
      <alignment horizontal="center" vertical="center" wrapText="1"/>
    </xf>
    <xf numFmtId="0" fontId="51" fillId="0" borderId="5" xfId="80" applyFont="1" applyBorder="1" applyAlignment="1">
      <alignment horizontal="center" vertical="center" wrapText="1"/>
    </xf>
    <xf numFmtId="0" fontId="50" fillId="0" borderId="29" xfId="80" applyFont="1" applyBorder="1" applyAlignment="1">
      <alignment horizontal="center" vertical="center" wrapText="1"/>
    </xf>
    <xf numFmtId="0" fontId="50" fillId="0" borderId="30" xfId="80" applyFont="1" applyBorder="1" applyAlignment="1">
      <alignment horizontal="center" vertical="center" wrapText="1"/>
    </xf>
    <xf numFmtId="0" fontId="50" fillId="0" borderId="31" xfId="80" applyFont="1" applyBorder="1" applyAlignment="1">
      <alignment horizontal="center" vertical="center"/>
    </xf>
    <xf numFmtId="0" fontId="50" fillId="0" borderId="37" xfId="80" applyFont="1" applyBorder="1" applyAlignment="1">
      <alignment horizontal="center" vertical="center"/>
    </xf>
    <xf numFmtId="0" fontId="50" fillId="0" borderId="39" xfId="80" applyFont="1" applyBorder="1" applyAlignment="1">
      <alignment horizontal="center" vertical="center"/>
    </xf>
    <xf numFmtId="166" fontId="50" fillId="0" borderId="28" xfId="109" applyFont="1" applyFill="1" applyBorder="1" applyAlignment="1">
      <alignment horizontal="center" vertical="center" wrapText="1"/>
    </xf>
    <xf numFmtId="166" fontId="50" fillId="0" borderId="34" xfId="109" applyFont="1" applyFill="1" applyBorder="1" applyAlignment="1">
      <alignment horizontal="center" vertical="center" wrapText="1"/>
    </xf>
    <xf numFmtId="166" fontId="50" fillId="0" borderId="5" xfId="109" applyFont="1" applyFill="1" applyBorder="1" applyAlignment="1">
      <alignment horizontal="center" vertical="center" wrapText="1"/>
    </xf>
    <xf numFmtId="0" fontId="50" fillId="0" borderId="32" xfId="80" applyFont="1" applyBorder="1" applyAlignment="1">
      <alignment horizontal="center" vertical="center"/>
    </xf>
    <xf numFmtId="0" fontId="51" fillId="0" borderId="38" xfId="80" applyFont="1" applyBorder="1" applyAlignment="1">
      <alignment horizontal="center" vertical="center"/>
    </xf>
    <xf numFmtId="0" fontId="51" fillId="0" borderId="40" xfId="80" applyFont="1" applyBorder="1" applyAlignment="1">
      <alignment horizontal="center" vertical="center"/>
    </xf>
    <xf numFmtId="0" fontId="50" fillId="0" borderId="34" xfId="80" applyFont="1" applyBorder="1" applyAlignment="1">
      <alignment horizontal="center" vertical="center" wrapText="1"/>
    </xf>
    <xf numFmtId="0" fontId="50" fillId="0" borderId="5" xfId="80" applyFont="1" applyBorder="1" applyAlignment="1">
      <alignment horizontal="center" vertical="center" wrapText="1"/>
    </xf>
    <xf numFmtId="0" fontId="52" fillId="15" borderId="9" xfId="80" applyFont="1" applyFill="1" applyBorder="1" applyAlignment="1">
      <alignment horizontal="center" vertical="center"/>
    </xf>
    <xf numFmtId="0" fontId="52" fillId="15" borderId="1" xfId="80" applyFont="1" applyFill="1" applyBorder="1" applyAlignment="1">
      <alignment horizontal="center" vertical="center"/>
    </xf>
    <xf numFmtId="0" fontId="52" fillId="15" borderId="2" xfId="80" applyFont="1" applyFill="1" applyBorder="1" applyAlignment="1">
      <alignment horizontal="center" vertical="center"/>
    </xf>
    <xf numFmtId="0" fontId="58" fillId="16" borderId="66" xfId="108" applyFont="1" applyFill="1" applyBorder="1" applyAlignment="1">
      <alignment horizontal="left" vertical="center" wrapText="1"/>
    </xf>
    <xf numFmtId="0" fontId="58" fillId="16" borderId="57" xfId="108" applyFont="1" applyFill="1" applyBorder="1" applyAlignment="1">
      <alignment horizontal="left" vertical="center" wrapText="1"/>
    </xf>
    <xf numFmtId="0" fontId="58" fillId="16" borderId="58" xfId="108" applyFont="1" applyFill="1" applyBorder="1" applyAlignment="1">
      <alignment horizontal="left" vertical="center" wrapText="1"/>
    </xf>
    <xf numFmtId="0" fontId="58" fillId="16" borderId="41" xfId="0" applyFont="1" applyFill="1" applyBorder="1" applyAlignment="1">
      <alignment horizontal="left" vertical="center" wrapText="1"/>
    </xf>
    <xf numFmtId="0" fontId="58" fillId="16" borderId="42" xfId="0" applyFont="1" applyFill="1" applyBorder="1" applyAlignment="1">
      <alignment horizontal="left" vertical="center" wrapText="1"/>
    </xf>
    <xf numFmtId="0" fontId="58" fillId="16" borderId="63" xfId="0" applyFont="1" applyFill="1" applyBorder="1" applyAlignment="1">
      <alignment horizontal="left" vertical="center" wrapText="1"/>
    </xf>
    <xf numFmtId="0" fontId="52" fillId="15" borderId="41" xfId="108" applyFont="1" applyFill="1" applyBorder="1" applyAlignment="1">
      <alignment horizontal="center" vertical="center" wrapText="1"/>
    </xf>
    <xf numFmtId="0" fontId="52" fillId="15" borderId="42" xfId="108" applyFont="1" applyFill="1" applyBorder="1" applyAlignment="1">
      <alignment horizontal="center" vertical="center" wrapText="1"/>
    </xf>
    <xf numFmtId="0" fontId="52" fillId="15" borderId="63" xfId="108" applyFont="1" applyFill="1" applyBorder="1" applyAlignment="1">
      <alignment horizontal="center" vertical="center" wrapText="1"/>
    </xf>
    <xf numFmtId="0" fontId="52" fillId="8" borderId="6" xfId="80" applyFont="1" applyFill="1" applyBorder="1" applyAlignment="1">
      <alignment horizontal="right" vertical="center" wrapText="1"/>
    </xf>
    <xf numFmtId="0" fontId="52" fillId="8" borderId="7" xfId="80" applyFont="1" applyFill="1" applyBorder="1" applyAlignment="1">
      <alignment horizontal="right" vertical="center" wrapText="1"/>
    </xf>
    <xf numFmtId="0" fontId="52" fillId="8" borderId="8" xfId="80" applyFont="1" applyFill="1" applyBorder="1" applyAlignment="1">
      <alignment horizontal="right" vertical="center" wrapText="1"/>
    </xf>
    <xf numFmtId="0" fontId="58" fillId="16" borderId="41" xfId="108" applyFont="1" applyFill="1" applyBorder="1" applyAlignment="1">
      <alignment horizontal="left" vertical="center" wrapText="1"/>
    </xf>
    <xf numFmtId="0" fontId="58" fillId="16" borderId="42" xfId="108" applyFont="1" applyFill="1" applyBorder="1" applyAlignment="1">
      <alignment horizontal="left" vertical="center" wrapText="1"/>
    </xf>
    <xf numFmtId="0" fontId="58" fillId="16" borderId="63" xfId="108" applyFont="1" applyFill="1" applyBorder="1" applyAlignment="1">
      <alignment horizontal="left" vertical="center" wrapText="1"/>
    </xf>
    <xf numFmtId="0" fontId="53" fillId="17" borderId="50" xfId="80" applyFont="1" applyFill="1" applyBorder="1" applyAlignment="1">
      <alignment horizontal="left" vertical="center" wrapText="1"/>
    </xf>
    <xf numFmtId="0" fontId="53" fillId="17" borderId="51" xfId="80" applyFont="1" applyFill="1" applyBorder="1" applyAlignment="1">
      <alignment horizontal="left" vertical="center" wrapText="1"/>
    </xf>
    <xf numFmtId="0" fontId="53" fillId="17" borderId="52" xfId="80" applyFont="1" applyFill="1" applyBorder="1" applyAlignment="1">
      <alignment horizontal="left" vertical="center" wrapText="1"/>
    </xf>
    <xf numFmtId="0" fontId="53" fillId="0" borderId="39" xfId="80" applyFont="1" applyBorder="1" applyAlignment="1">
      <alignment horizontal="center"/>
    </xf>
    <xf numFmtId="0" fontId="53" fillId="0" borderId="40" xfId="80" applyFont="1" applyBorder="1" applyAlignment="1">
      <alignment horizontal="center"/>
    </xf>
    <xf numFmtId="0" fontId="53" fillId="17" borderId="46" xfId="80" applyFont="1" applyFill="1" applyBorder="1" applyAlignment="1">
      <alignment vertical="center" wrapText="1"/>
    </xf>
    <xf numFmtId="0" fontId="53" fillId="17" borderId="37" xfId="80" applyFont="1" applyFill="1" applyBorder="1" applyAlignment="1">
      <alignment vertical="center" wrapText="1"/>
    </xf>
    <xf numFmtId="0" fontId="52" fillId="17" borderId="43" xfId="80" applyFont="1" applyFill="1" applyBorder="1" applyAlignment="1">
      <alignment horizontal="center" vertical="center"/>
    </xf>
    <xf numFmtId="0" fontId="52" fillId="17" borderId="37" xfId="80" applyFont="1" applyFill="1" applyBorder="1" applyAlignment="1">
      <alignment horizontal="center" vertical="center"/>
    </xf>
    <xf numFmtId="0" fontId="53" fillId="17" borderId="41" xfId="80" applyFont="1" applyFill="1" applyBorder="1" applyAlignment="1">
      <alignment horizontal="left" vertical="center" wrapText="1"/>
    </xf>
    <xf numFmtId="0" fontId="53" fillId="17" borderId="42" xfId="80" applyFont="1" applyFill="1" applyBorder="1" applyAlignment="1">
      <alignment horizontal="left" vertical="center" wrapText="1"/>
    </xf>
    <xf numFmtId="0" fontId="53" fillId="17" borderId="43" xfId="80" applyFont="1" applyFill="1" applyBorder="1" applyAlignment="1">
      <alignment horizontal="left" vertical="center" wrapText="1"/>
    </xf>
    <xf numFmtId="3" fontId="52" fillId="17" borderId="43" xfId="80" applyNumberFormat="1" applyFont="1" applyFill="1" applyBorder="1" applyAlignment="1">
      <alignment horizontal="center" vertical="center"/>
    </xf>
    <xf numFmtId="3" fontId="52" fillId="17" borderId="37" xfId="80" applyNumberFormat="1" applyFont="1" applyFill="1" applyBorder="1" applyAlignment="1">
      <alignment horizontal="center" vertical="center"/>
    </xf>
    <xf numFmtId="3" fontId="52" fillId="17" borderId="49" xfId="80" applyNumberFormat="1" applyFont="1" applyFill="1" applyBorder="1" applyAlignment="1">
      <alignment horizontal="center" vertical="center"/>
    </xf>
    <xf numFmtId="3" fontId="52" fillId="17" borderId="44" xfId="80" applyNumberFormat="1" applyFont="1" applyFill="1" applyBorder="1" applyAlignment="1">
      <alignment horizontal="center" vertical="center"/>
    </xf>
    <xf numFmtId="180" fontId="52" fillId="2" borderId="41" xfId="107" applyFont="1" applyFill="1" applyBorder="1" applyAlignment="1">
      <alignment horizontal="right" vertical="center"/>
    </xf>
    <xf numFmtId="180" fontId="52" fillId="2" borderId="42" xfId="107" applyFont="1" applyFill="1" applyBorder="1" applyAlignment="1">
      <alignment horizontal="right" vertical="center"/>
    </xf>
    <xf numFmtId="180" fontId="52" fillId="2" borderId="43" xfId="107" applyFont="1" applyFill="1" applyBorder="1" applyAlignment="1">
      <alignment horizontal="right" vertical="center"/>
    </xf>
    <xf numFmtId="0" fontId="52" fillId="2" borderId="37" xfId="108" applyFont="1" applyFill="1" applyBorder="1" applyAlignment="1">
      <alignment horizontal="right" vertical="center" wrapText="1"/>
    </xf>
    <xf numFmtId="181" fontId="52" fillId="2" borderId="43" xfId="80" applyNumberFormat="1" applyFont="1" applyFill="1" applyBorder="1" applyAlignment="1">
      <alignment horizontal="right" vertical="center"/>
    </xf>
    <xf numFmtId="181" fontId="52" fillId="2" borderId="37" xfId="80" applyNumberFormat="1" applyFont="1" applyFill="1" applyBorder="1" applyAlignment="1">
      <alignment horizontal="right" vertical="center"/>
    </xf>
    <xf numFmtId="0" fontId="52" fillId="13" borderId="54" xfId="108" applyFont="1" applyFill="1" applyBorder="1" applyAlignment="1">
      <alignment horizontal="right" vertical="center" wrapText="1"/>
    </xf>
    <xf numFmtId="0" fontId="52" fillId="13" borderId="51" xfId="108" applyFont="1" applyFill="1" applyBorder="1" applyAlignment="1">
      <alignment horizontal="right" vertical="center" wrapText="1"/>
    </xf>
    <xf numFmtId="0" fontId="52" fillId="13" borderId="52" xfId="108" applyFont="1" applyFill="1" applyBorder="1" applyAlignment="1">
      <alignment horizontal="right" vertical="center" wrapText="1"/>
    </xf>
    <xf numFmtId="0" fontId="52" fillId="0" borderId="55" xfId="108" applyFont="1" applyBorder="1" applyAlignment="1">
      <alignment horizontal="left" vertical="center" wrapText="1"/>
    </xf>
    <xf numFmtId="0" fontId="52" fillId="0" borderId="4" xfId="108" applyFont="1" applyBorder="1" applyAlignment="1">
      <alignment horizontal="left" vertical="center" wrapText="1"/>
    </xf>
    <xf numFmtId="0" fontId="52" fillId="0" borderId="56" xfId="108" applyFont="1" applyBorder="1" applyAlignment="1">
      <alignment horizontal="left" vertical="center" wrapText="1"/>
    </xf>
    <xf numFmtId="3" fontId="52" fillId="17" borderId="45" xfId="80" applyNumberFormat="1" applyFont="1" applyFill="1" applyBorder="1" applyAlignment="1">
      <alignment horizontal="center" vertical="center"/>
    </xf>
    <xf numFmtId="3" fontId="52" fillId="17" borderId="42" xfId="80" applyNumberFormat="1" applyFont="1" applyFill="1" applyBorder="1" applyAlignment="1">
      <alignment horizontal="center" vertical="center"/>
    </xf>
    <xf numFmtId="0" fontId="23" fillId="11" borderId="14" xfId="11" applyFont="1" applyFill="1" applyBorder="1" applyAlignment="1" applyProtection="1">
      <alignment horizontal="center" vertical="center"/>
    </xf>
    <xf numFmtId="0" fontId="23" fillId="11" borderId="15" xfId="11" applyFont="1" applyFill="1" applyBorder="1" applyAlignment="1" applyProtection="1">
      <alignment horizontal="center" vertical="center"/>
    </xf>
    <xf numFmtId="0" fontId="23" fillId="11" borderId="16" xfId="11" applyFont="1" applyFill="1" applyBorder="1" applyAlignment="1" applyProtection="1">
      <alignment horizontal="center" vertical="center"/>
    </xf>
    <xf numFmtId="0" fontId="26" fillId="5" borderId="13" xfId="16" applyFont="1" applyFill="1" applyBorder="1" applyAlignment="1">
      <alignment horizontal="center" vertical="center" wrapText="1"/>
    </xf>
    <xf numFmtId="0" fontId="26" fillId="5" borderId="0" xfId="16" applyFont="1" applyFill="1" applyAlignment="1">
      <alignment horizontal="center" vertical="center" wrapText="1"/>
    </xf>
    <xf numFmtId="0" fontId="26" fillId="5" borderId="18" xfId="16" applyFont="1" applyFill="1" applyBorder="1" applyAlignment="1">
      <alignment horizontal="center" vertical="center" wrapText="1"/>
    </xf>
    <xf numFmtId="0" fontId="26" fillId="5" borderId="19" xfId="16" applyFont="1" applyFill="1" applyBorder="1" applyAlignment="1">
      <alignment horizontal="center" vertical="center" wrapText="1"/>
    </xf>
    <xf numFmtId="0" fontId="27" fillId="5" borderId="17" xfId="11" applyFont="1" applyFill="1" applyBorder="1" applyAlignment="1" applyProtection="1">
      <alignment horizontal="center" vertical="center"/>
    </xf>
    <xf numFmtId="0" fontId="15" fillId="0" borderId="22" xfId="16" applyBorder="1" applyAlignment="1">
      <alignment horizontal="left" wrapText="1"/>
    </xf>
    <xf numFmtId="0" fontId="15" fillId="0" borderId="22" xfId="16" applyBorder="1" applyAlignment="1">
      <alignment horizontal="left"/>
    </xf>
    <xf numFmtId="0" fontId="15" fillId="0" borderId="0" xfId="16" applyAlignment="1">
      <alignment horizontal="left"/>
    </xf>
    <xf numFmtId="0" fontId="23" fillId="11" borderId="18" xfId="11" applyFont="1" applyFill="1" applyBorder="1" applyAlignment="1" applyProtection="1">
      <alignment horizontal="center" vertical="center"/>
    </xf>
    <xf numFmtId="0" fontId="23" fillId="11" borderId="19" xfId="11" applyFont="1" applyFill="1" applyBorder="1" applyAlignment="1" applyProtection="1">
      <alignment horizontal="center" vertical="center"/>
    </xf>
    <xf numFmtId="0" fontId="26" fillId="5" borderId="21" xfId="16" applyFont="1" applyFill="1" applyBorder="1" applyAlignment="1">
      <alignment horizontal="center" vertical="center" wrapText="1"/>
    </xf>
    <xf numFmtId="0" fontId="26" fillId="5" borderId="22" xfId="16" applyFont="1" applyFill="1" applyBorder="1" applyAlignment="1">
      <alignment horizontal="center" vertical="center" wrapText="1"/>
    </xf>
    <xf numFmtId="0" fontId="26" fillId="5" borderId="23" xfId="16" applyFont="1" applyFill="1" applyBorder="1" applyAlignment="1">
      <alignment horizontal="center" vertical="center" wrapText="1"/>
    </xf>
    <xf numFmtId="0" fontId="26" fillId="5" borderId="24" xfId="16" applyFont="1" applyFill="1" applyBorder="1" applyAlignment="1">
      <alignment horizontal="center" vertical="center" wrapText="1"/>
    </xf>
    <xf numFmtId="0" fontId="26" fillId="5" borderId="25" xfId="16" applyFont="1" applyFill="1" applyBorder="1" applyAlignment="1">
      <alignment horizontal="center" vertical="center" wrapText="1"/>
    </xf>
    <xf numFmtId="0" fontId="30" fillId="11" borderId="14" xfId="11" applyFont="1" applyFill="1" applyBorder="1" applyAlignment="1" applyProtection="1">
      <alignment horizontal="center" vertical="center"/>
    </xf>
    <xf numFmtId="0" fontId="30" fillId="11" borderId="15" xfId="11" applyFont="1" applyFill="1" applyBorder="1" applyAlignment="1" applyProtection="1">
      <alignment horizontal="center" vertical="center"/>
    </xf>
    <xf numFmtId="0" fontId="30" fillId="11" borderId="16" xfId="11" applyFont="1" applyFill="1" applyBorder="1" applyAlignment="1" applyProtection="1">
      <alignment horizontal="center" vertical="center"/>
    </xf>
    <xf numFmtId="0" fontId="26" fillId="5" borderId="14" xfId="16" applyFont="1" applyFill="1" applyBorder="1" applyAlignment="1">
      <alignment horizontal="center" vertical="center" wrapText="1"/>
    </xf>
    <xf numFmtId="0" fontId="26" fillId="5" borderId="15" xfId="16" applyFont="1" applyFill="1" applyBorder="1" applyAlignment="1">
      <alignment horizontal="center" vertical="center" wrapText="1"/>
    </xf>
    <xf numFmtId="0" fontId="26" fillId="5" borderId="16" xfId="16" applyFont="1" applyFill="1" applyBorder="1" applyAlignment="1">
      <alignment horizontal="center" vertical="center" wrapText="1"/>
    </xf>
    <xf numFmtId="0" fontId="26" fillId="5" borderId="17" xfId="16" applyFont="1" applyFill="1" applyBorder="1" applyAlignment="1">
      <alignment horizontal="center" vertical="center" wrapText="1"/>
    </xf>
    <xf numFmtId="0" fontId="35" fillId="0" borderId="14" xfId="11" applyFont="1" applyFill="1" applyBorder="1" applyAlignment="1" applyProtection="1">
      <alignment horizontal="center" vertical="center" wrapText="1"/>
    </xf>
    <xf numFmtId="0" fontId="35" fillId="0" borderId="15" xfId="11" applyFont="1" applyFill="1" applyBorder="1" applyAlignment="1" applyProtection="1">
      <alignment horizontal="center" vertical="center" wrapText="1"/>
    </xf>
    <xf numFmtId="0" fontId="45" fillId="5" borderId="17" xfId="11" applyFont="1" applyFill="1" applyBorder="1" applyAlignment="1" applyProtection="1">
      <alignment horizontal="center" vertical="center"/>
    </xf>
    <xf numFmtId="0" fontId="39" fillId="5" borderId="17" xfId="16" applyFont="1" applyFill="1" applyBorder="1" applyAlignment="1">
      <alignment horizontal="center" vertical="center" wrapText="1"/>
    </xf>
    <xf numFmtId="0" fontId="35" fillId="11" borderId="17" xfId="11" applyFont="1" applyFill="1" applyBorder="1" applyAlignment="1" applyProtection="1">
      <alignment horizontal="center" vertical="center" wrapText="1"/>
    </xf>
    <xf numFmtId="0" fontId="35" fillId="11" borderId="17" xfId="11" applyFont="1" applyFill="1" applyBorder="1" applyAlignment="1" applyProtection="1">
      <alignment horizontal="center" vertical="center"/>
    </xf>
    <xf numFmtId="0" fontId="45" fillId="5" borderId="17" xfId="11" applyFont="1" applyFill="1" applyBorder="1" applyAlignment="1" applyProtection="1">
      <alignment vertical="center" wrapText="1"/>
    </xf>
    <xf numFmtId="3" fontId="20" fillId="8" borderId="17" xfId="11" applyNumberFormat="1" applyFont="1" applyFill="1" applyBorder="1" applyAlignment="1" applyProtection="1">
      <alignment horizontal="center" vertical="center"/>
    </xf>
    <xf numFmtId="0" fontId="45" fillId="5" borderId="14" xfId="11" applyFont="1" applyFill="1" applyBorder="1" applyAlignment="1" applyProtection="1">
      <alignment vertical="center" wrapText="1"/>
    </xf>
    <xf numFmtId="0" fontId="45" fillId="5" borderId="16" xfId="11" applyFont="1" applyFill="1" applyBorder="1" applyAlignment="1" applyProtection="1">
      <alignment vertical="center" wrapText="1"/>
    </xf>
    <xf numFmtId="3" fontId="25" fillId="8" borderId="17" xfId="11" applyNumberFormat="1" applyFont="1" applyFill="1" applyBorder="1" applyAlignment="1" applyProtection="1">
      <alignment horizontal="center" vertical="center"/>
    </xf>
  </cellXfs>
  <cellStyles count="125">
    <cellStyle name="Bueno" xfId="10" builtinId="26"/>
    <cellStyle name="Bueno 2" xfId="41" xr:uid="{00000000-0005-0000-0000-000001000000}"/>
    <cellStyle name="Correcto 2" xfId="98" xr:uid="{00000000-0005-0000-0000-000002000000}"/>
    <cellStyle name="Currency [0] 2 2" xfId="75" xr:uid="{00000000-0005-0000-0000-000003000000}"/>
    <cellStyle name="Hipervínculo" xfId="18" builtinId="8"/>
    <cellStyle name="Hipervínculo 2" xfId="81" xr:uid="{00000000-0005-0000-0000-000005000000}"/>
    <cellStyle name="Hipervínculo visitado" xfId="21" builtinId="9" hidden="1"/>
    <cellStyle name="Hipervínculo visitado" xfId="20" builtinId="9" hidden="1"/>
    <cellStyle name="Hipervínculo visitado" xfId="19" builtinId="9" hidden="1"/>
    <cellStyle name="Millares [0] 2" xfId="101" xr:uid="{00000000-0005-0000-0000-000009000000}"/>
    <cellStyle name="Millares 109" xfId="72" xr:uid="{00000000-0005-0000-0000-00000A000000}"/>
    <cellStyle name="Millares 2" xfId="7" xr:uid="{00000000-0005-0000-0000-00000B000000}"/>
    <cellStyle name="Millares 2 2" xfId="30" xr:uid="{00000000-0005-0000-0000-00000C000000}"/>
    <cellStyle name="Millares 2 2 2" xfId="53" xr:uid="{00000000-0005-0000-0000-00000D000000}"/>
    <cellStyle name="Millares 2 3" xfId="78" xr:uid="{00000000-0005-0000-0000-00000E000000}"/>
    <cellStyle name="Millares 2 4" xfId="117" xr:uid="{00000000-0005-0000-0000-00000F000000}"/>
    <cellStyle name="Millares 2 7" xfId="100" xr:uid="{00000000-0005-0000-0000-000010000000}"/>
    <cellStyle name="Millares 22" xfId="114" xr:uid="{00000000-0005-0000-0000-000011000000}"/>
    <cellStyle name="Millares 3" xfId="33" xr:uid="{00000000-0005-0000-0000-000012000000}"/>
    <cellStyle name="Millares 3 2" xfId="55" xr:uid="{00000000-0005-0000-0000-000013000000}"/>
    <cellStyle name="Millares 3 3" xfId="104" xr:uid="{00000000-0005-0000-0000-000014000000}"/>
    <cellStyle name="Millares_FORMULARIO 4 - M-OFERENTE PPTA ECONOMICA" xfId="110" xr:uid="{00000000-0005-0000-0000-000015000000}"/>
    <cellStyle name="Millares_PPTO OFICIAL LP-SGT-SRN-001-2009" xfId="109" xr:uid="{00000000-0005-0000-0000-000016000000}"/>
    <cellStyle name="Moneda" xfId="123" builtinId="4"/>
    <cellStyle name="Moneda [0]" xfId="124" builtinId="7"/>
    <cellStyle name="Moneda [0] 2" xfId="9" xr:uid="{00000000-0005-0000-0000-000019000000}"/>
    <cellStyle name="Moneda [0] 2 2" xfId="84" xr:uid="{00000000-0005-0000-0000-00001A000000}"/>
    <cellStyle name="Moneda [0] 3" xfId="43" xr:uid="{00000000-0005-0000-0000-00001B000000}"/>
    <cellStyle name="Moneda [0] 4" xfId="45" xr:uid="{00000000-0005-0000-0000-00001C000000}"/>
    <cellStyle name="Moneda [0] 4 2" xfId="65" xr:uid="{00000000-0005-0000-0000-00001D000000}"/>
    <cellStyle name="Moneda [0] 5" xfId="46" xr:uid="{00000000-0005-0000-0000-00001E000000}"/>
    <cellStyle name="Moneda 10 2" xfId="71" xr:uid="{00000000-0005-0000-0000-00001F000000}"/>
    <cellStyle name="Moneda 2" xfId="6" xr:uid="{00000000-0005-0000-0000-000020000000}"/>
    <cellStyle name="Moneda 2 2" xfId="83" xr:uid="{00000000-0005-0000-0000-000021000000}"/>
    <cellStyle name="Moneda 2 2 2" xfId="105" xr:uid="{00000000-0005-0000-0000-000022000000}"/>
    <cellStyle name="Moneda 2 3" xfId="79" xr:uid="{00000000-0005-0000-0000-000023000000}"/>
    <cellStyle name="Moneda 2 4" xfId="106" xr:uid="{00000000-0005-0000-0000-000024000000}"/>
    <cellStyle name="Moneda 3" xfId="31" xr:uid="{00000000-0005-0000-0000-000025000000}"/>
    <cellStyle name="Moneda 4" xfId="32" xr:uid="{00000000-0005-0000-0000-000026000000}"/>
    <cellStyle name="Moneda 95" xfId="107" xr:uid="{00000000-0005-0000-0000-000027000000}"/>
    <cellStyle name="Moneda 96" xfId="113" xr:uid="{00000000-0005-0000-0000-000028000000}"/>
    <cellStyle name="Normal" xfId="0" builtinId="0"/>
    <cellStyle name="Normal 10" xfId="69" xr:uid="{00000000-0005-0000-0000-00002A000000}"/>
    <cellStyle name="Normal 10 2" xfId="73" xr:uid="{00000000-0005-0000-0000-00002B000000}"/>
    <cellStyle name="Normal 14" xfId="2" xr:uid="{00000000-0005-0000-0000-00002C000000}"/>
    <cellStyle name="Normal 14 2" xfId="52" xr:uid="{00000000-0005-0000-0000-00002D000000}"/>
    <cellStyle name="Normal 17 2" xfId="74" xr:uid="{00000000-0005-0000-0000-00002E000000}"/>
    <cellStyle name="Normal 19" xfId="111" xr:uid="{00000000-0005-0000-0000-00002F000000}"/>
    <cellStyle name="Normal 2" xfId="4" xr:uid="{00000000-0005-0000-0000-000030000000}"/>
    <cellStyle name="Normal 2 10" xfId="76" xr:uid="{00000000-0005-0000-0000-000031000000}"/>
    <cellStyle name="Normal 2 10 2 2" xfId="80" xr:uid="{00000000-0005-0000-0000-000032000000}"/>
    <cellStyle name="Normal 2 10 3" xfId="77" xr:uid="{00000000-0005-0000-0000-000033000000}"/>
    <cellStyle name="Normal 2 14" xfId="115" xr:uid="{00000000-0005-0000-0000-000034000000}"/>
    <cellStyle name="Normal 2 2" xfId="108" xr:uid="{00000000-0005-0000-0000-000035000000}"/>
    <cellStyle name="Normal 2 5 2" xfId="22" xr:uid="{00000000-0005-0000-0000-000036000000}"/>
    <cellStyle name="Normal 2 5 2 2" xfId="85" xr:uid="{00000000-0005-0000-0000-000037000000}"/>
    <cellStyle name="Normal 3" xfId="5" xr:uid="{00000000-0005-0000-0000-000038000000}"/>
    <cellStyle name="Normal 3 2" xfId="13" xr:uid="{00000000-0005-0000-0000-000039000000}"/>
    <cellStyle name="Normal 3 2 2" xfId="60" xr:uid="{00000000-0005-0000-0000-00003A000000}"/>
    <cellStyle name="Normal 3 3" xfId="54" xr:uid="{00000000-0005-0000-0000-00003B000000}"/>
    <cellStyle name="Normal 3 4" xfId="82" xr:uid="{00000000-0005-0000-0000-00003C000000}"/>
    <cellStyle name="Normal 3 5" xfId="103" xr:uid="{00000000-0005-0000-0000-00003D000000}"/>
    <cellStyle name="Normal 3 6" xfId="116" xr:uid="{00000000-0005-0000-0000-00003E000000}"/>
    <cellStyle name="Normal 3 7" xfId="119" xr:uid="{00000000-0005-0000-0000-00003F000000}"/>
    <cellStyle name="Normal 3 8" xfId="120" xr:uid="{00000000-0005-0000-0000-000040000000}"/>
    <cellStyle name="Normal 3 9" xfId="121" xr:uid="{00000000-0005-0000-0000-000041000000}"/>
    <cellStyle name="Normal 4" xfId="16" xr:uid="{00000000-0005-0000-0000-000042000000}"/>
    <cellStyle name="Normal 4 2" xfId="14" xr:uid="{00000000-0005-0000-0000-000043000000}"/>
    <cellStyle name="Normal 4 3" xfId="26" xr:uid="{00000000-0005-0000-0000-000044000000}"/>
    <cellStyle name="Normal 4 3 2" xfId="44" xr:uid="{00000000-0005-0000-0000-000045000000}"/>
    <cellStyle name="Normal 4 3 2 2" xfId="67" xr:uid="{00000000-0005-0000-0000-000046000000}"/>
    <cellStyle name="Normal 4 3 3" xfId="56" xr:uid="{00000000-0005-0000-0000-000047000000}"/>
    <cellStyle name="Normal 4 3 4" xfId="87" xr:uid="{00000000-0005-0000-0000-000048000000}"/>
    <cellStyle name="Normal 4 4" xfId="29" xr:uid="{00000000-0005-0000-0000-000049000000}"/>
    <cellStyle name="Normal 4 4 2" xfId="64" xr:uid="{00000000-0005-0000-0000-00004A000000}"/>
    <cellStyle name="Normal 4 4 3" xfId="88" xr:uid="{00000000-0005-0000-0000-00004B000000}"/>
    <cellStyle name="Normal 4 5" xfId="35" xr:uid="{00000000-0005-0000-0000-00004C000000}"/>
    <cellStyle name="Normal 4 5 2" xfId="66" xr:uid="{00000000-0005-0000-0000-00004D000000}"/>
    <cellStyle name="Normal 4 6" xfId="47" xr:uid="{00000000-0005-0000-0000-00004E000000}"/>
    <cellStyle name="Normal 4 7" xfId="86" xr:uid="{00000000-0005-0000-0000-00004F000000}"/>
    <cellStyle name="Normal 4 8" xfId="122" xr:uid="{00000000-0005-0000-0000-000050000000}"/>
    <cellStyle name="Normal 5" xfId="17" xr:uid="{00000000-0005-0000-0000-000051000000}"/>
    <cellStyle name="Normal 5 2" xfId="37" xr:uid="{00000000-0005-0000-0000-000052000000}"/>
    <cellStyle name="Normal 5 2 2" xfId="58" xr:uid="{00000000-0005-0000-0000-000053000000}"/>
    <cellStyle name="Normal 5 3" xfId="49" xr:uid="{00000000-0005-0000-0000-000054000000}"/>
    <cellStyle name="Normal 5 4" xfId="89" xr:uid="{00000000-0005-0000-0000-000055000000}"/>
    <cellStyle name="Normal 6" xfId="12" xr:uid="{00000000-0005-0000-0000-000056000000}"/>
    <cellStyle name="Normal 6 2" xfId="24" xr:uid="{00000000-0005-0000-0000-000057000000}"/>
    <cellStyle name="Normal 6 2 2" xfId="59" xr:uid="{00000000-0005-0000-0000-000058000000}"/>
    <cellStyle name="Normal 6 2 3" xfId="91" xr:uid="{00000000-0005-0000-0000-000059000000}"/>
    <cellStyle name="Normal 6 3" xfId="28" xr:uid="{00000000-0005-0000-0000-00005A000000}"/>
    <cellStyle name="Normal 6 3 2" xfId="92" xr:uid="{00000000-0005-0000-0000-00005B000000}"/>
    <cellStyle name="Normal 6 4" xfId="38" xr:uid="{00000000-0005-0000-0000-00005C000000}"/>
    <cellStyle name="Normal 6 5" xfId="50" xr:uid="{00000000-0005-0000-0000-00005D000000}"/>
    <cellStyle name="Normal 6 6" xfId="90" xr:uid="{00000000-0005-0000-0000-00005E000000}"/>
    <cellStyle name="Normal 7" xfId="23" xr:uid="{00000000-0005-0000-0000-00005F000000}"/>
    <cellStyle name="Normal 7 2" xfId="40" xr:uid="{00000000-0005-0000-0000-000060000000}"/>
    <cellStyle name="Normal 7 3" xfId="93" xr:uid="{00000000-0005-0000-0000-000061000000}"/>
    <cellStyle name="Normal 8" xfId="62" xr:uid="{00000000-0005-0000-0000-000062000000}"/>
    <cellStyle name="Normal 8 2" xfId="99" xr:uid="{00000000-0005-0000-0000-000063000000}"/>
    <cellStyle name="Normal 9" xfId="63" xr:uid="{00000000-0005-0000-0000-000064000000}"/>
    <cellStyle name="Normal 9 2" xfId="102" xr:uid="{00000000-0005-0000-0000-000065000000}"/>
    <cellStyle name="Notas 2" xfId="27" xr:uid="{00000000-0005-0000-0000-000067000000}"/>
    <cellStyle name="Notas 3" xfId="36" xr:uid="{00000000-0005-0000-0000-000068000000}"/>
    <cellStyle name="Notas 3 2" xfId="57" xr:uid="{00000000-0005-0000-0000-000069000000}"/>
    <cellStyle name="Notas 3 3" xfId="48" xr:uid="{00000000-0005-0000-0000-00006A000000}"/>
    <cellStyle name="Notas 4" xfId="42" xr:uid="{00000000-0005-0000-0000-00006B000000}"/>
    <cellStyle name="Porcentaje" xfId="1" builtinId="5"/>
    <cellStyle name="Porcentaje 10" xfId="112" xr:uid="{00000000-0005-0000-0000-00006D000000}"/>
    <cellStyle name="Porcentaje 2" xfId="8" xr:uid="{00000000-0005-0000-0000-00006E000000}"/>
    <cellStyle name="Porcentaje 2 2" xfId="118" xr:uid="{00000000-0005-0000-0000-00006F000000}"/>
    <cellStyle name="Porcentaje 3" xfId="34" xr:uid="{00000000-0005-0000-0000-000070000000}"/>
    <cellStyle name="Porcentaje 4" xfId="15" xr:uid="{00000000-0005-0000-0000-000071000000}"/>
    <cellStyle name="Porcentaje 4 2" xfId="25" xr:uid="{00000000-0005-0000-0000-000072000000}"/>
    <cellStyle name="Porcentaje 4 2 2" xfId="61" xr:uid="{00000000-0005-0000-0000-000073000000}"/>
    <cellStyle name="Porcentaje 4 2 3" xfId="95" xr:uid="{00000000-0005-0000-0000-000074000000}"/>
    <cellStyle name="Porcentaje 4 3" xfId="39" xr:uid="{00000000-0005-0000-0000-000075000000}"/>
    <cellStyle name="Porcentaje 4 4" xfId="51" xr:uid="{00000000-0005-0000-0000-000076000000}"/>
    <cellStyle name="Porcentaje 4 5" xfId="94" xr:uid="{00000000-0005-0000-0000-000077000000}"/>
    <cellStyle name="Porcentaje 5" xfId="70" xr:uid="{00000000-0005-0000-0000-000078000000}"/>
    <cellStyle name="Porcentual 2" xfId="96" xr:uid="{00000000-0005-0000-0000-000079000000}"/>
    <cellStyle name="Porcentual 3" xfId="97" xr:uid="{00000000-0005-0000-0000-00007A000000}"/>
    <cellStyle name="Porcentual 9" xfId="3" xr:uid="{00000000-0005-0000-0000-00007B000000}"/>
    <cellStyle name="Total" xfId="11" builtinId="25"/>
    <cellStyle name="Total 2" xfId="68" xr:uid="{00000000-0005-0000-0000-00007D000000}"/>
  </cellStyles>
  <dxfs count="0"/>
  <tableStyles count="0" defaultTableStyle="TableStyleMedium2" defaultPivotStyle="PivotStyleLight16"/>
  <colors>
    <mruColors>
      <color rgb="FF65B7B1"/>
      <color rgb="FF5DB3AD"/>
      <color rgb="FF52AEA7"/>
      <color rgb="FF77B1A9"/>
      <color rgb="FF6FADA4"/>
      <color rgb="FF5DA399"/>
      <color rgb="FF599D86"/>
      <color rgb="FF1D4971"/>
      <color rgb="FF00297A"/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PORTADA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PORTADA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PORTADA!A1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PORTADA!A1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PORTADA!A1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940026</xdr:colOff>
      <xdr:row>0</xdr:row>
      <xdr:rowOff>128132</xdr:rowOff>
    </xdr:from>
    <xdr:ext cx="1519938" cy="729117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84526" y="128132"/>
          <a:ext cx="1519938" cy="729117"/>
        </a:xfrm>
        <a:prstGeom prst="rect">
          <a:avLst/>
        </a:prstGeom>
      </xdr:spPr>
    </xdr:pic>
    <xdr:clientData/>
  </xdr:oneCellAnchor>
  <xdr:twoCellAnchor>
    <xdr:from>
      <xdr:col>2</xdr:col>
      <xdr:colOff>63500</xdr:colOff>
      <xdr:row>0</xdr:row>
      <xdr:rowOff>203199</xdr:rowOff>
    </xdr:from>
    <xdr:to>
      <xdr:col>3</xdr:col>
      <xdr:colOff>406900</xdr:colOff>
      <xdr:row>2</xdr:row>
      <xdr:rowOff>108199</xdr:rowOff>
    </xdr:to>
    <xdr:sp macro="" textlink="">
      <xdr:nvSpPr>
        <xdr:cNvPr id="5" name="Rectángulo: esquinas redondeada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73100" y="203199"/>
          <a:ext cx="1080000" cy="540000"/>
        </a:xfrm>
        <a:prstGeom prst="roundRect">
          <a:avLst/>
        </a:prstGeom>
        <a:solidFill>
          <a:srgbClr val="233E6F"/>
        </a:solidFill>
        <a:ln>
          <a:noFill/>
        </a:ln>
        <a:effectLst>
          <a:outerShdw blurRad="63500" dist="63500" dir="72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 baseline="0">
              <a:solidFill>
                <a:srgbClr val="DFEDEB"/>
              </a:solidFill>
              <a:latin typeface="+mn-lt"/>
              <a:ea typeface="+mn-ea"/>
              <a:cs typeface="+mn-cs"/>
            </a:rPr>
            <a:t>VOLVER A PORTADA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 b="1" baseline="0">
            <a:solidFill>
              <a:srgbClr val="DFEDEB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573011</xdr:colOff>
      <xdr:row>0</xdr:row>
      <xdr:rowOff>122766</xdr:rowOff>
    </xdr:from>
    <xdr:ext cx="1533380" cy="67627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9011" y="122766"/>
          <a:ext cx="1533380" cy="676274"/>
        </a:xfrm>
        <a:prstGeom prst="rect">
          <a:avLst/>
        </a:prstGeom>
      </xdr:spPr>
    </xdr:pic>
    <xdr:clientData/>
  </xdr:oneCellAnchor>
  <xdr:twoCellAnchor>
    <xdr:from>
      <xdr:col>1</xdr:col>
      <xdr:colOff>383417</xdr:colOff>
      <xdr:row>0</xdr:row>
      <xdr:rowOff>204408</xdr:rowOff>
    </xdr:from>
    <xdr:to>
      <xdr:col>3</xdr:col>
      <xdr:colOff>25400</xdr:colOff>
      <xdr:row>2</xdr:row>
      <xdr:rowOff>113037</xdr:rowOff>
    </xdr:to>
    <xdr:sp macro="" textlink="">
      <xdr:nvSpPr>
        <xdr:cNvPr id="5" name="Rectángulo: esquinas redondeada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99317" y="204408"/>
          <a:ext cx="1051683" cy="543629"/>
        </a:xfrm>
        <a:prstGeom prst="roundRect">
          <a:avLst/>
        </a:prstGeom>
        <a:solidFill>
          <a:srgbClr val="233E6F"/>
        </a:solidFill>
        <a:ln>
          <a:noFill/>
        </a:ln>
        <a:effectLst>
          <a:outerShdw blurRad="63500" dist="63500" dir="72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 baseline="0">
              <a:solidFill>
                <a:srgbClr val="DFEDEB"/>
              </a:solidFill>
              <a:latin typeface="+mn-lt"/>
              <a:ea typeface="+mn-ea"/>
              <a:cs typeface="+mn-cs"/>
            </a:rPr>
            <a:t>VOLVER A PORTADA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 b="1" baseline="0">
            <a:solidFill>
              <a:srgbClr val="DFEDEB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1347788</xdr:colOff>
      <xdr:row>0</xdr:row>
      <xdr:rowOff>109878</xdr:rowOff>
    </xdr:from>
    <xdr:ext cx="1489723" cy="67627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20163" y="109878"/>
          <a:ext cx="1489723" cy="676274"/>
        </a:xfrm>
        <a:prstGeom prst="rect">
          <a:avLst/>
        </a:prstGeom>
      </xdr:spPr>
    </xdr:pic>
    <xdr:clientData/>
  </xdr:oneCellAnchor>
  <xdr:twoCellAnchor>
    <xdr:from>
      <xdr:col>2</xdr:col>
      <xdr:colOff>6804</xdr:colOff>
      <xdr:row>0</xdr:row>
      <xdr:rowOff>217712</xdr:rowOff>
    </xdr:from>
    <xdr:to>
      <xdr:col>3</xdr:col>
      <xdr:colOff>199619</xdr:colOff>
      <xdr:row>2</xdr:row>
      <xdr:rowOff>148112</xdr:rowOff>
    </xdr:to>
    <xdr:sp macro="" textlink="">
      <xdr:nvSpPr>
        <xdr:cNvPr id="6" name="Rectángulo: esquinas redondeada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11629" y="217712"/>
          <a:ext cx="1078640" cy="540000"/>
        </a:xfrm>
        <a:prstGeom prst="roundRect">
          <a:avLst/>
        </a:prstGeom>
        <a:solidFill>
          <a:srgbClr val="233E6F"/>
        </a:solidFill>
        <a:ln>
          <a:noFill/>
        </a:ln>
        <a:effectLst>
          <a:outerShdw blurRad="63500" dist="63500" dir="72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 baseline="0">
              <a:solidFill>
                <a:srgbClr val="DFEDEB"/>
              </a:solidFill>
              <a:latin typeface="+mn-lt"/>
              <a:ea typeface="+mn-ea"/>
              <a:cs typeface="+mn-cs"/>
            </a:rPr>
            <a:t>VOLVER A PORTADA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 b="1" baseline="0">
            <a:solidFill>
              <a:srgbClr val="DFEDEB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232040</xdr:colOff>
      <xdr:row>0</xdr:row>
      <xdr:rowOff>75408</xdr:rowOff>
    </xdr:from>
    <xdr:ext cx="1462167" cy="67627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7373" y="75408"/>
          <a:ext cx="1462167" cy="676274"/>
        </a:xfrm>
        <a:prstGeom prst="rect">
          <a:avLst/>
        </a:prstGeom>
      </xdr:spPr>
    </xdr:pic>
    <xdr:clientData/>
  </xdr:oneCellAnchor>
  <xdr:twoCellAnchor>
    <xdr:from>
      <xdr:col>1</xdr:col>
      <xdr:colOff>245538</xdr:colOff>
      <xdr:row>0</xdr:row>
      <xdr:rowOff>177799</xdr:rowOff>
    </xdr:from>
    <xdr:to>
      <xdr:col>2</xdr:col>
      <xdr:colOff>968830</xdr:colOff>
      <xdr:row>2</xdr:row>
      <xdr:rowOff>95499</xdr:rowOff>
    </xdr:to>
    <xdr:sp macro="" textlink="">
      <xdr:nvSpPr>
        <xdr:cNvPr id="5" name="Rectángulo: esquinas redondeada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408824" y="177799"/>
          <a:ext cx="1093406" cy="538186"/>
        </a:xfrm>
        <a:prstGeom prst="roundRect">
          <a:avLst/>
        </a:prstGeom>
        <a:solidFill>
          <a:srgbClr val="233E6F"/>
        </a:solidFill>
        <a:ln>
          <a:noFill/>
        </a:ln>
        <a:effectLst>
          <a:outerShdw blurRad="63500" dist="63500" dir="72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 baseline="0">
              <a:solidFill>
                <a:srgbClr val="DFEDEB"/>
              </a:solidFill>
              <a:latin typeface="+mn-lt"/>
              <a:ea typeface="+mn-ea"/>
              <a:cs typeface="+mn-cs"/>
            </a:rPr>
            <a:t>VOLVER A PORTADA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 b="1" baseline="0">
            <a:solidFill>
              <a:srgbClr val="DFEDEB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925362</xdr:colOff>
      <xdr:row>0</xdr:row>
      <xdr:rowOff>100127</xdr:rowOff>
    </xdr:from>
    <xdr:ext cx="1485220" cy="67627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71191" y="100127"/>
          <a:ext cx="1485220" cy="676274"/>
        </a:xfrm>
        <a:prstGeom prst="rect">
          <a:avLst/>
        </a:prstGeom>
      </xdr:spPr>
    </xdr:pic>
    <xdr:clientData/>
  </xdr:oneCellAnchor>
  <xdr:twoCellAnchor>
    <xdr:from>
      <xdr:col>2</xdr:col>
      <xdr:colOff>54429</xdr:colOff>
      <xdr:row>0</xdr:row>
      <xdr:rowOff>172810</xdr:rowOff>
    </xdr:from>
    <xdr:to>
      <xdr:col>3</xdr:col>
      <xdr:colOff>307115</xdr:colOff>
      <xdr:row>2</xdr:row>
      <xdr:rowOff>92324</xdr:rowOff>
    </xdr:to>
    <xdr:sp macro="" textlink="">
      <xdr:nvSpPr>
        <xdr:cNvPr id="5" name="Rectángulo: esquinas redondeada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521154" y="172810"/>
          <a:ext cx="1071836" cy="538639"/>
        </a:xfrm>
        <a:prstGeom prst="roundRect">
          <a:avLst/>
        </a:prstGeom>
        <a:solidFill>
          <a:srgbClr val="233E6F"/>
        </a:solidFill>
        <a:ln>
          <a:noFill/>
        </a:ln>
        <a:effectLst>
          <a:outerShdw blurRad="63500" dist="63500" dir="72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 baseline="0">
              <a:solidFill>
                <a:srgbClr val="DFEDEB"/>
              </a:solidFill>
              <a:latin typeface="+mn-lt"/>
              <a:ea typeface="+mn-ea"/>
              <a:cs typeface="+mn-cs"/>
            </a:rPr>
            <a:t>VOLVER A PORTADA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 b="1" baseline="0">
            <a:solidFill>
              <a:srgbClr val="DFEDEB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57</xdr:row>
      <xdr:rowOff>142876</xdr:rowOff>
    </xdr:from>
    <xdr:to>
      <xdr:col>6</xdr:col>
      <xdr:colOff>331533</xdr:colOff>
      <xdr:row>62</xdr:row>
      <xdr:rowOff>31150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4644C6-73F1-9435-FDA5-56BDC5D1B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29125" y="25971501"/>
          <a:ext cx="5316283" cy="8407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lt1"/>
        </a:solidFill>
        <a:ln w="28575" cmpd="sng">
          <a:solidFill>
            <a:srgbClr val="00A29B"/>
          </a:solidFill>
        </a:ln>
      </a:spPr>
      <a:bodyPr vertOverflow="clip" horzOverflow="clip" wrap="square" rtlCol="0" anchor="ctr"/>
      <a:lstStyle>
        <a:defPPr algn="ctr">
          <a:defRPr sz="16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52AEA7"/>
    <pageSetUpPr fitToPage="1"/>
  </sheetPr>
  <dimension ref="A1:P379"/>
  <sheetViews>
    <sheetView showGridLines="0" showRowColHeaders="0" zoomScale="70" zoomScaleNormal="70" workbookViewId="0">
      <pane xSplit="15" ySplit="5" topLeftCell="P6" activePane="bottomRight" state="frozen"/>
      <selection pane="topRight" activeCell="H25" sqref="H25"/>
      <selection pane="bottomLeft" activeCell="H25" sqref="H25"/>
      <selection pane="bottomRight" activeCell="H25" sqref="H25"/>
    </sheetView>
  </sheetViews>
  <sheetFormatPr baseColWidth="10" defaultColWidth="0" defaultRowHeight="15" zeroHeight="1"/>
  <cols>
    <col min="1" max="1" width="2.42578125" style="1" customWidth="1"/>
    <col min="2" max="2" width="6.42578125" style="1" customWidth="1"/>
    <col min="3" max="3" width="10.5703125" style="7" customWidth="1"/>
    <col min="4" max="4" width="12" style="7" customWidth="1"/>
    <col min="5" max="5" width="11.42578125" style="7" hidden="1" customWidth="1"/>
    <col min="6" max="6" width="20.42578125" style="7" hidden="1" customWidth="1"/>
    <col min="7" max="7" width="66.5703125" style="8" customWidth="1"/>
    <col min="8" max="8" width="24.42578125" style="7" hidden="1" customWidth="1"/>
    <col min="9" max="11" width="21.42578125" style="8" customWidth="1"/>
    <col min="12" max="12" width="19.42578125" style="8" customWidth="1"/>
    <col min="13" max="13" width="20.5703125" style="6" customWidth="1"/>
    <col min="14" max="14" width="24.28515625" style="1" customWidth="1"/>
    <col min="15" max="15" width="2.42578125" style="1" customWidth="1"/>
    <col min="16" max="16" width="25" style="1" hidden="1" customWidth="1"/>
    <col min="17" max="16384" width="11.42578125" style="1" hidden="1"/>
  </cols>
  <sheetData>
    <row r="1" spans="2:16" ht="24.75" customHeight="1">
      <c r="B1" s="264" t="s">
        <v>0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0"/>
      <c r="P1" s="268" t="s">
        <v>1</v>
      </c>
    </row>
    <row r="2" spans="2:16" ht="24.75" customHeight="1">
      <c r="B2" s="264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1"/>
      <c r="P2" s="268"/>
    </row>
    <row r="3" spans="2:16" ht="24.75" customHeight="1">
      <c r="B3" s="266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1"/>
      <c r="P3" s="268"/>
    </row>
    <row r="4" spans="2:16" ht="31.5" customHeight="1">
      <c r="B4" s="261" t="s">
        <v>2</v>
      </c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3"/>
      <c r="O4" s="21"/>
      <c r="P4" s="268"/>
    </row>
    <row r="5" spans="2:16" s="2" customFormat="1" ht="53.25" customHeight="1">
      <c r="B5" s="43" t="s">
        <v>3</v>
      </c>
      <c r="C5" s="44" t="s">
        <v>4</v>
      </c>
      <c r="D5" s="44" t="s">
        <v>5</v>
      </c>
      <c r="E5" s="44"/>
      <c r="F5" s="44"/>
      <c r="G5" s="44" t="s">
        <v>6</v>
      </c>
      <c r="H5" s="44" t="s">
        <v>7</v>
      </c>
      <c r="I5" s="44" t="s">
        <v>8</v>
      </c>
      <c r="J5" s="44" t="s">
        <v>9</v>
      </c>
      <c r="K5" s="44" t="s">
        <v>10</v>
      </c>
      <c r="L5" s="44" t="s">
        <v>11</v>
      </c>
      <c r="M5" s="45" t="s">
        <v>12</v>
      </c>
      <c r="N5" s="46" t="s">
        <v>13</v>
      </c>
      <c r="O5" s="21"/>
      <c r="P5" s="268"/>
    </row>
    <row r="6" spans="2:16" s="5" customFormat="1" ht="30" customHeight="1">
      <c r="B6" s="3">
        <v>1</v>
      </c>
      <c r="C6" s="15" t="s">
        <v>14</v>
      </c>
      <c r="D6" s="10" t="s">
        <v>15</v>
      </c>
      <c r="E6" s="161" t="s">
        <v>16</v>
      </c>
      <c r="F6" s="162" t="str">
        <f t="shared" ref="F6:F59" si="0">"='"&amp;C6&amp;"'!"&amp;E6</f>
        <v>='200.1'!C$33$</v>
      </c>
      <c r="G6" s="11" t="e">
        <f>#REF!</f>
        <v>#REF!</v>
      </c>
      <c r="H6" s="163"/>
      <c r="I6" s="163" t="e">
        <f>#REF!</f>
        <v>#REF!</v>
      </c>
      <c r="J6" s="163" t="e">
        <f>#REF!</f>
        <v>#REF!</v>
      </c>
      <c r="K6" s="163" t="e">
        <f>#REF!</f>
        <v>#REF!</v>
      </c>
      <c r="L6" s="163" t="e">
        <f>#REF!</f>
        <v>#REF!</v>
      </c>
      <c r="M6" s="163" t="e">
        <f>#REF!</f>
        <v>#REF!</v>
      </c>
      <c r="N6" s="65" t="e">
        <f>#REF!</f>
        <v>#REF!</v>
      </c>
      <c r="O6" s="21"/>
      <c r="P6" s="22"/>
    </row>
    <row r="7" spans="2:16" s="5" customFormat="1" ht="30" customHeight="1">
      <c r="B7" s="3">
        <v>2</v>
      </c>
      <c r="C7" s="15" t="s">
        <v>17</v>
      </c>
      <c r="D7" s="10" t="s">
        <v>15</v>
      </c>
      <c r="E7" s="161" t="s">
        <v>16</v>
      </c>
      <c r="F7" s="162" t="str">
        <f t="shared" si="0"/>
        <v>='200.2'!C$33$</v>
      </c>
      <c r="G7" s="11" t="e">
        <f>#REF!</f>
        <v>#REF!</v>
      </c>
      <c r="H7" s="163"/>
      <c r="I7" s="163" t="e">
        <f>#REF!</f>
        <v>#REF!</v>
      </c>
      <c r="J7" s="163" t="e">
        <f>#REF!</f>
        <v>#REF!</v>
      </c>
      <c r="K7" s="163" t="e">
        <f>#REF!</f>
        <v>#REF!</v>
      </c>
      <c r="L7" s="163" t="e">
        <f>#REF!</f>
        <v>#REF!</v>
      </c>
      <c r="M7" s="163" t="e">
        <f>#REF!</f>
        <v>#REF!</v>
      </c>
      <c r="N7" s="65" t="e">
        <f>#REF!</f>
        <v>#REF!</v>
      </c>
      <c r="O7" s="21"/>
      <c r="P7" s="22"/>
    </row>
    <row r="8" spans="2:16" s="5" customFormat="1" ht="30" customHeight="1">
      <c r="B8" s="3">
        <v>3</v>
      </c>
      <c r="C8" s="15" t="s">
        <v>18</v>
      </c>
      <c r="D8" s="10" t="s">
        <v>19</v>
      </c>
      <c r="E8" s="161" t="s">
        <v>16</v>
      </c>
      <c r="F8" s="162" t="str">
        <f t="shared" si="0"/>
        <v>='201.7'!C$33$</v>
      </c>
      <c r="G8" s="11" t="e">
        <f>#REF!</f>
        <v>#REF!</v>
      </c>
      <c r="H8" s="163"/>
      <c r="I8" s="163" t="e">
        <f>#REF!</f>
        <v>#REF!</v>
      </c>
      <c r="J8" s="163" t="e">
        <f>#REF!</f>
        <v>#REF!</v>
      </c>
      <c r="K8" s="163" t="e">
        <f>#REF!</f>
        <v>#REF!</v>
      </c>
      <c r="L8" s="163" t="e">
        <f>#REF!</f>
        <v>#REF!</v>
      </c>
      <c r="M8" s="163" t="e">
        <f>#REF!</f>
        <v>#REF!</v>
      </c>
      <c r="N8" s="65" t="e">
        <f>#REF!</f>
        <v>#REF!</v>
      </c>
      <c r="O8" s="21"/>
      <c r="P8" s="22"/>
    </row>
    <row r="9" spans="2:16" s="5" customFormat="1" ht="30" customHeight="1">
      <c r="B9" s="3">
        <v>4</v>
      </c>
      <c r="C9" s="16" t="s">
        <v>20</v>
      </c>
      <c r="D9" s="12" t="s">
        <v>21</v>
      </c>
      <c r="E9" s="161" t="s">
        <v>16</v>
      </c>
      <c r="F9" s="162" t="str">
        <f t="shared" si="0"/>
        <v>='201.8'!C$33$</v>
      </c>
      <c r="G9" s="164" t="e">
        <f>#REF!</f>
        <v>#REF!</v>
      </c>
      <c r="H9" s="42"/>
      <c r="I9" s="163" t="e">
        <f>#REF!</f>
        <v>#REF!</v>
      </c>
      <c r="J9" s="163" t="e">
        <f>#REF!</f>
        <v>#REF!</v>
      </c>
      <c r="K9" s="163" t="e">
        <f>#REF!</f>
        <v>#REF!</v>
      </c>
      <c r="L9" s="163" t="e">
        <f>#REF!</f>
        <v>#REF!</v>
      </c>
      <c r="M9" s="163" t="e">
        <f>#REF!</f>
        <v>#REF!</v>
      </c>
      <c r="N9" s="65" t="e">
        <f>#REF!</f>
        <v>#REF!</v>
      </c>
      <c r="O9" s="21"/>
      <c r="P9" s="22"/>
    </row>
    <row r="10" spans="2:16" s="5" customFormat="1" ht="30" customHeight="1">
      <c r="B10" s="3">
        <v>5</v>
      </c>
      <c r="C10" s="15" t="s">
        <v>22</v>
      </c>
      <c r="D10" s="10" t="s">
        <v>21</v>
      </c>
      <c r="E10" s="161" t="s">
        <v>16</v>
      </c>
      <c r="F10" s="162" t="str">
        <f t="shared" si="0"/>
        <v>='201.9'!C$33$</v>
      </c>
      <c r="G10" s="11" t="e">
        <f>#REF!</f>
        <v>#REF!</v>
      </c>
      <c r="H10" s="163"/>
      <c r="I10" s="163" t="e">
        <f>#REF!</f>
        <v>#REF!</v>
      </c>
      <c r="J10" s="163" t="e">
        <f>#REF!</f>
        <v>#REF!</v>
      </c>
      <c r="K10" s="163" t="e">
        <f>#REF!</f>
        <v>#REF!</v>
      </c>
      <c r="L10" s="163" t="e">
        <f>#REF!</f>
        <v>#REF!</v>
      </c>
      <c r="M10" s="163" t="e">
        <f>#REF!</f>
        <v>#REF!</v>
      </c>
      <c r="N10" s="65" t="e">
        <f>#REF!</f>
        <v>#REF!</v>
      </c>
      <c r="O10" s="21"/>
      <c r="P10" s="22"/>
    </row>
    <row r="11" spans="2:16" s="5" customFormat="1" ht="30" customHeight="1">
      <c r="B11" s="3">
        <v>6</v>
      </c>
      <c r="C11" s="16" t="s">
        <v>23</v>
      </c>
      <c r="D11" s="12" t="s">
        <v>24</v>
      </c>
      <c r="E11" s="161" t="s">
        <v>16</v>
      </c>
      <c r="F11" s="162" t="str">
        <f t="shared" si="0"/>
        <v>='201.10'!C$33$</v>
      </c>
      <c r="G11" s="11" t="e">
        <f>#REF!</f>
        <v>#REF!</v>
      </c>
      <c r="H11" s="163"/>
      <c r="I11" s="163" t="e">
        <f>#REF!</f>
        <v>#REF!</v>
      </c>
      <c r="J11" s="163" t="e">
        <f>#REF!</f>
        <v>#REF!</v>
      </c>
      <c r="K11" s="163" t="e">
        <f>#REF!</f>
        <v>#REF!</v>
      </c>
      <c r="L11" s="163" t="e">
        <f>#REF!</f>
        <v>#REF!</v>
      </c>
      <c r="M11" s="163" t="e">
        <f>#REF!</f>
        <v>#REF!</v>
      </c>
      <c r="N11" s="65" t="e">
        <f>#REF!</f>
        <v>#REF!</v>
      </c>
      <c r="O11" s="21"/>
      <c r="P11" s="22"/>
    </row>
    <row r="12" spans="2:16" s="5" customFormat="1" ht="30" customHeight="1">
      <c r="B12" s="3">
        <v>7</v>
      </c>
      <c r="C12" s="15" t="s">
        <v>25</v>
      </c>
      <c r="D12" s="161" t="s">
        <v>26</v>
      </c>
      <c r="E12" s="161" t="s">
        <v>16</v>
      </c>
      <c r="F12" s="162" t="str">
        <f t="shared" si="0"/>
        <v>='201.11'!C$33$</v>
      </c>
      <c r="G12" s="11" t="e">
        <f>#REF!</f>
        <v>#REF!</v>
      </c>
      <c r="H12" s="163"/>
      <c r="I12" s="163" t="e">
        <f>#REF!</f>
        <v>#REF!</v>
      </c>
      <c r="J12" s="163" t="e">
        <f>#REF!</f>
        <v>#REF!</v>
      </c>
      <c r="K12" s="163" t="e">
        <f>#REF!</f>
        <v>#REF!</v>
      </c>
      <c r="L12" s="163" t="e">
        <f>#REF!</f>
        <v>#REF!</v>
      </c>
      <c r="M12" s="163" t="e">
        <f>#REF!</f>
        <v>#REF!</v>
      </c>
      <c r="N12" s="65" t="e">
        <f>#REF!</f>
        <v>#REF!</v>
      </c>
      <c r="O12" s="21"/>
      <c r="P12" s="22"/>
    </row>
    <row r="13" spans="2:16" s="5" customFormat="1" ht="30" customHeight="1">
      <c r="B13" s="3">
        <v>8</v>
      </c>
      <c r="C13" s="16" t="s">
        <v>27</v>
      </c>
      <c r="D13" s="12" t="s">
        <v>24</v>
      </c>
      <c r="E13" s="161" t="s">
        <v>16</v>
      </c>
      <c r="F13" s="162" t="str">
        <f t="shared" si="0"/>
        <v>='201.14'!C$33$</v>
      </c>
      <c r="G13" s="11" t="e">
        <f>#REF!</f>
        <v>#REF!</v>
      </c>
      <c r="H13" s="163"/>
      <c r="I13" s="163" t="e">
        <f>#REF!</f>
        <v>#REF!</v>
      </c>
      <c r="J13" s="163" t="e">
        <f>#REF!</f>
        <v>#REF!</v>
      </c>
      <c r="K13" s="163" t="e">
        <f>#REF!</f>
        <v>#REF!</v>
      </c>
      <c r="L13" s="163" t="e">
        <f>#REF!</f>
        <v>#REF!</v>
      </c>
      <c r="M13" s="163" t="e">
        <f>#REF!</f>
        <v>#REF!</v>
      </c>
      <c r="N13" s="65" t="e">
        <f>#REF!</f>
        <v>#REF!</v>
      </c>
      <c r="O13" s="21"/>
      <c r="P13" s="22"/>
    </row>
    <row r="14" spans="2:16" s="5" customFormat="1" ht="30" customHeight="1">
      <c r="B14" s="3">
        <v>9</v>
      </c>
      <c r="C14" s="15" t="s">
        <v>28</v>
      </c>
      <c r="D14" s="10" t="s">
        <v>24</v>
      </c>
      <c r="E14" s="161" t="s">
        <v>16</v>
      </c>
      <c r="F14" s="162" t="str">
        <f t="shared" si="0"/>
        <v>='201.15'!C$33$</v>
      </c>
      <c r="G14" s="11" t="e">
        <f>#REF!</f>
        <v>#REF!</v>
      </c>
      <c r="H14" s="163"/>
      <c r="I14" s="163" t="e">
        <f>#REF!</f>
        <v>#REF!</v>
      </c>
      <c r="J14" s="163" t="e">
        <f>#REF!</f>
        <v>#REF!</v>
      </c>
      <c r="K14" s="163" t="e">
        <f>#REF!</f>
        <v>#REF!</v>
      </c>
      <c r="L14" s="163" t="e">
        <f>#REF!</f>
        <v>#REF!</v>
      </c>
      <c r="M14" s="163" t="e">
        <f>#REF!</f>
        <v>#REF!</v>
      </c>
      <c r="N14" s="65" t="e">
        <f>#REF!</f>
        <v>#REF!</v>
      </c>
      <c r="O14" s="21"/>
      <c r="P14" s="22"/>
    </row>
    <row r="15" spans="2:16" s="5" customFormat="1" ht="30" customHeight="1">
      <c r="B15" s="3">
        <v>10</v>
      </c>
      <c r="C15" s="16" t="s">
        <v>29</v>
      </c>
      <c r="D15" s="12" t="s">
        <v>24</v>
      </c>
      <c r="E15" s="161" t="s">
        <v>16</v>
      </c>
      <c r="F15" s="162" t="str">
        <f t="shared" si="0"/>
        <v>='201.16'!C$33$</v>
      </c>
      <c r="G15" s="11" t="e">
        <f>#REF!</f>
        <v>#REF!</v>
      </c>
      <c r="H15" s="163"/>
      <c r="I15" s="163" t="e">
        <f>#REF!</f>
        <v>#REF!</v>
      </c>
      <c r="J15" s="163" t="e">
        <f>#REF!</f>
        <v>#REF!</v>
      </c>
      <c r="K15" s="163" t="e">
        <f>#REF!</f>
        <v>#REF!</v>
      </c>
      <c r="L15" s="163" t="e">
        <f>#REF!</f>
        <v>#REF!</v>
      </c>
      <c r="M15" s="163" t="e">
        <f>#REF!</f>
        <v>#REF!</v>
      </c>
      <c r="N15" s="65" t="e">
        <f>#REF!</f>
        <v>#REF!</v>
      </c>
      <c r="O15" s="21"/>
      <c r="P15" s="22"/>
    </row>
    <row r="16" spans="2:16" s="5" customFormat="1" ht="30" customHeight="1">
      <c r="B16" s="3">
        <v>11</v>
      </c>
      <c r="C16" s="15" t="s">
        <v>30</v>
      </c>
      <c r="D16" s="10" t="s">
        <v>24</v>
      </c>
      <c r="E16" s="161" t="s">
        <v>16</v>
      </c>
      <c r="F16" s="162" t="str">
        <f t="shared" si="0"/>
        <v>='201.19'!C$33$</v>
      </c>
      <c r="G16" s="11" t="e">
        <f>#REF!</f>
        <v>#REF!</v>
      </c>
      <c r="H16" s="163"/>
      <c r="I16" s="163" t="e">
        <f>#REF!</f>
        <v>#REF!</v>
      </c>
      <c r="J16" s="163" t="e">
        <f>#REF!</f>
        <v>#REF!</v>
      </c>
      <c r="K16" s="163" t="e">
        <f>#REF!</f>
        <v>#REF!</v>
      </c>
      <c r="L16" s="163" t="e">
        <f>#REF!</f>
        <v>#REF!</v>
      </c>
      <c r="M16" s="163" t="e">
        <f>#REF!</f>
        <v>#REF!</v>
      </c>
      <c r="N16" s="65" t="e">
        <f>#REF!</f>
        <v>#REF!</v>
      </c>
      <c r="O16" s="21"/>
      <c r="P16" s="22"/>
    </row>
    <row r="17" spans="2:16" s="5" customFormat="1" ht="30" customHeight="1">
      <c r="B17" s="3">
        <v>12</v>
      </c>
      <c r="C17" s="16" t="s">
        <v>31</v>
      </c>
      <c r="D17" s="12" t="s">
        <v>24</v>
      </c>
      <c r="E17" s="161" t="s">
        <v>16</v>
      </c>
      <c r="F17" s="162" t="str">
        <f t="shared" si="0"/>
        <v>='201.20'!C$33$</v>
      </c>
      <c r="G17" s="11" t="e">
        <f>#REF!</f>
        <v>#REF!</v>
      </c>
      <c r="H17" s="163"/>
      <c r="I17" s="163" t="e">
        <f>#REF!</f>
        <v>#REF!</v>
      </c>
      <c r="J17" s="163" t="e">
        <f>#REF!</f>
        <v>#REF!</v>
      </c>
      <c r="K17" s="163" t="e">
        <f>#REF!</f>
        <v>#REF!</v>
      </c>
      <c r="L17" s="163" t="e">
        <f>#REF!</f>
        <v>#REF!</v>
      </c>
      <c r="M17" s="163" t="e">
        <f>#REF!</f>
        <v>#REF!</v>
      </c>
      <c r="N17" s="65" t="e">
        <f>#REF!</f>
        <v>#REF!</v>
      </c>
      <c r="O17" s="21"/>
      <c r="P17" s="22"/>
    </row>
    <row r="18" spans="2:16" s="5" customFormat="1" ht="30" customHeight="1">
      <c r="B18" s="3">
        <v>13</v>
      </c>
      <c r="C18" s="15" t="s">
        <v>32</v>
      </c>
      <c r="D18" s="10" t="s">
        <v>24</v>
      </c>
      <c r="E18" s="161" t="s">
        <v>16</v>
      </c>
      <c r="F18" s="162" t="str">
        <f t="shared" si="0"/>
        <v>='201.21'!C$33$</v>
      </c>
      <c r="G18" s="11" t="e">
        <f>#REF!</f>
        <v>#REF!</v>
      </c>
      <c r="H18" s="163"/>
      <c r="I18" s="163" t="e">
        <f>#REF!</f>
        <v>#REF!</v>
      </c>
      <c r="J18" s="163" t="e">
        <f>#REF!</f>
        <v>#REF!</v>
      </c>
      <c r="K18" s="163" t="e">
        <f>#REF!</f>
        <v>#REF!</v>
      </c>
      <c r="L18" s="163" t="e">
        <f>#REF!</f>
        <v>#REF!</v>
      </c>
      <c r="M18" s="163" t="e">
        <f>#REF!</f>
        <v>#REF!</v>
      </c>
      <c r="N18" s="65" t="e">
        <f>#REF!</f>
        <v>#REF!</v>
      </c>
      <c r="O18" s="21"/>
      <c r="P18" s="22"/>
    </row>
    <row r="19" spans="2:16" s="5" customFormat="1" ht="30" customHeight="1">
      <c r="B19" s="3">
        <v>14</v>
      </c>
      <c r="C19" s="16" t="s">
        <v>33</v>
      </c>
      <c r="D19" s="12" t="s">
        <v>34</v>
      </c>
      <c r="E19" s="161" t="s">
        <v>16</v>
      </c>
      <c r="F19" s="162" t="str">
        <f t="shared" si="0"/>
        <v>='203.1'!C$33$</v>
      </c>
      <c r="G19" s="11" t="e">
        <f>#REF!</f>
        <v>#REF!</v>
      </c>
      <c r="H19" s="163"/>
      <c r="I19" s="163" t="e">
        <f>#REF!</f>
        <v>#REF!</v>
      </c>
      <c r="J19" s="163" t="e">
        <f>#REF!</f>
        <v>#REF!</v>
      </c>
      <c r="K19" s="163" t="e">
        <f>#REF!</f>
        <v>#REF!</v>
      </c>
      <c r="L19" s="163" t="e">
        <f>#REF!</f>
        <v>#REF!</v>
      </c>
      <c r="M19" s="163" t="e">
        <f>#REF!</f>
        <v>#REF!</v>
      </c>
      <c r="N19" s="65" t="e">
        <f>#REF!</f>
        <v>#REF!</v>
      </c>
      <c r="O19" s="21"/>
      <c r="P19" s="22"/>
    </row>
    <row r="20" spans="2:16" s="5" customFormat="1" ht="30" customHeight="1">
      <c r="B20" s="3">
        <v>15</v>
      </c>
      <c r="C20" s="15" t="s">
        <v>35</v>
      </c>
      <c r="D20" s="10" t="s">
        <v>34</v>
      </c>
      <c r="E20" s="161" t="s">
        <v>16</v>
      </c>
      <c r="F20" s="162" t="str">
        <f t="shared" si="0"/>
        <v>='203.2'!C$33$</v>
      </c>
      <c r="G20" s="11" t="e">
        <f>#REF!</f>
        <v>#REF!</v>
      </c>
      <c r="H20" s="163"/>
      <c r="I20" s="163" t="e">
        <f>#REF!</f>
        <v>#REF!</v>
      </c>
      <c r="J20" s="163" t="e">
        <f>#REF!</f>
        <v>#REF!</v>
      </c>
      <c r="K20" s="163" t="e">
        <f>#REF!</f>
        <v>#REF!</v>
      </c>
      <c r="L20" s="163" t="e">
        <f>#REF!</f>
        <v>#REF!</v>
      </c>
      <c r="M20" s="163" t="e">
        <f>#REF!</f>
        <v>#REF!</v>
      </c>
      <c r="N20" s="65" t="e">
        <f>#REF!</f>
        <v>#REF!</v>
      </c>
      <c r="O20" s="21"/>
      <c r="P20" s="22"/>
    </row>
    <row r="21" spans="2:16" s="5" customFormat="1" ht="30" customHeight="1">
      <c r="B21" s="3">
        <v>16</v>
      </c>
      <c r="C21" s="16" t="s">
        <v>36</v>
      </c>
      <c r="D21" s="165" t="s">
        <v>34</v>
      </c>
      <c r="E21" s="161" t="s">
        <v>16</v>
      </c>
      <c r="F21" s="162" t="str">
        <f t="shared" si="0"/>
        <v>='203.3'!C$33$</v>
      </c>
      <c r="G21" s="11" t="e">
        <f>#REF!</f>
        <v>#REF!</v>
      </c>
      <c r="H21" s="163"/>
      <c r="I21" s="163" t="e">
        <f>#REF!</f>
        <v>#REF!</v>
      </c>
      <c r="J21" s="163" t="e">
        <f>#REF!</f>
        <v>#REF!</v>
      </c>
      <c r="K21" s="163" t="e">
        <f>#REF!</f>
        <v>#REF!</v>
      </c>
      <c r="L21" s="163" t="e">
        <f>#REF!</f>
        <v>#REF!</v>
      </c>
      <c r="M21" s="163" t="e">
        <f>#REF!</f>
        <v>#REF!</v>
      </c>
      <c r="N21" s="65" t="e">
        <f>#REF!</f>
        <v>#REF!</v>
      </c>
      <c r="O21" s="21"/>
      <c r="P21" s="22"/>
    </row>
    <row r="22" spans="2:16" s="5" customFormat="1" ht="30" customHeight="1">
      <c r="B22" s="3">
        <v>17</v>
      </c>
      <c r="C22" s="15" t="s">
        <v>37</v>
      </c>
      <c r="D22" s="10" t="s">
        <v>34</v>
      </c>
      <c r="E22" s="161" t="s">
        <v>16</v>
      </c>
      <c r="F22" s="162" t="str">
        <f t="shared" si="0"/>
        <v>='203.4'!C$33$</v>
      </c>
      <c r="G22" s="11" t="e">
        <f>#REF!</f>
        <v>#REF!</v>
      </c>
      <c r="H22" s="163"/>
      <c r="I22" s="163" t="e">
        <f>#REF!</f>
        <v>#REF!</v>
      </c>
      <c r="J22" s="163" t="e">
        <f>#REF!</f>
        <v>#REF!</v>
      </c>
      <c r="K22" s="163" t="e">
        <f>#REF!</f>
        <v>#REF!</v>
      </c>
      <c r="L22" s="163" t="e">
        <f>#REF!</f>
        <v>#REF!</v>
      </c>
      <c r="M22" s="163" t="e">
        <f>#REF!</f>
        <v>#REF!</v>
      </c>
      <c r="N22" s="65" t="e">
        <f>#REF!</f>
        <v>#REF!</v>
      </c>
      <c r="O22" s="21"/>
      <c r="P22" s="22"/>
    </row>
    <row r="23" spans="2:16" s="5" customFormat="1" ht="30" customHeight="1">
      <c r="B23" s="3">
        <v>18</v>
      </c>
      <c r="C23" s="16" t="s">
        <v>38</v>
      </c>
      <c r="D23" s="12" t="s">
        <v>34</v>
      </c>
      <c r="E23" s="161" t="s">
        <v>16</v>
      </c>
      <c r="F23" s="162" t="str">
        <f t="shared" si="0"/>
        <v>='203.5'!C$33$</v>
      </c>
      <c r="G23" s="11" t="e">
        <f>#REF!</f>
        <v>#REF!</v>
      </c>
      <c r="H23" s="163"/>
      <c r="I23" s="163" t="e">
        <f>#REF!</f>
        <v>#REF!</v>
      </c>
      <c r="J23" s="163" t="e">
        <f>#REF!</f>
        <v>#REF!</v>
      </c>
      <c r="K23" s="163" t="e">
        <f>#REF!</f>
        <v>#REF!</v>
      </c>
      <c r="L23" s="163" t="e">
        <f>#REF!</f>
        <v>#REF!</v>
      </c>
      <c r="M23" s="163" t="e">
        <f>#REF!</f>
        <v>#REF!</v>
      </c>
      <c r="N23" s="65" t="e">
        <f>#REF!</f>
        <v>#REF!</v>
      </c>
      <c r="O23" s="21"/>
      <c r="P23" s="22"/>
    </row>
    <row r="24" spans="2:16" s="5" customFormat="1" ht="30" customHeight="1">
      <c r="B24" s="3">
        <v>19</v>
      </c>
      <c r="C24" s="15" t="s">
        <v>39</v>
      </c>
      <c r="D24" s="10" t="s">
        <v>34</v>
      </c>
      <c r="E24" s="161" t="s">
        <v>16</v>
      </c>
      <c r="F24" s="162" t="str">
        <f t="shared" si="0"/>
        <v>='203.6'!C$33$</v>
      </c>
      <c r="G24" s="11" t="e">
        <f>#REF!</f>
        <v>#REF!</v>
      </c>
      <c r="H24" s="163"/>
      <c r="I24" s="163" t="e">
        <f>#REF!</f>
        <v>#REF!</v>
      </c>
      <c r="J24" s="163" t="e">
        <f>#REF!</f>
        <v>#REF!</v>
      </c>
      <c r="K24" s="163" t="e">
        <f>#REF!</f>
        <v>#REF!</v>
      </c>
      <c r="L24" s="163" t="e">
        <f>#REF!</f>
        <v>#REF!</v>
      </c>
      <c r="M24" s="163" t="e">
        <f>#REF!</f>
        <v>#REF!</v>
      </c>
      <c r="N24" s="65" t="e">
        <f>#REF!</f>
        <v>#REF!</v>
      </c>
      <c r="O24" s="21"/>
      <c r="P24" s="22"/>
    </row>
    <row r="25" spans="2:16" s="5" customFormat="1" ht="30" customHeight="1">
      <c r="B25" s="3">
        <v>20</v>
      </c>
      <c r="C25" s="16" t="s">
        <v>40</v>
      </c>
      <c r="D25" s="12" t="s">
        <v>34</v>
      </c>
      <c r="E25" s="161" t="s">
        <v>16</v>
      </c>
      <c r="F25" s="162" t="str">
        <f t="shared" si="0"/>
        <v>='203.7'!C$33$</v>
      </c>
      <c r="G25" s="11" t="e">
        <f>#REF!</f>
        <v>#REF!</v>
      </c>
      <c r="H25" s="163"/>
      <c r="I25" s="163" t="e">
        <f>#REF!</f>
        <v>#REF!</v>
      </c>
      <c r="J25" s="163" t="e">
        <f>#REF!</f>
        <v>#REF!</v>
      </c>
      <c r="K25" s="163" t="e">
        <f>#REF!</f>
        <v>#REF!</v>
      </c>
      <c r="L25" s="163" t="e">
        <f>#REF!</f>
        <v>#REF!</v>
      </c>
      <c r="M25" s="163" t="e">
        <f>#REF!</f>
        <v>#REF!</v>
      </c>
      <c r="N25" s="65" t="e">
        <f>#REF!</f>
        <v>#REF!</v>
      </c>
      <c r="O25" s="21"/>
      <c r="P25" s="22"/>
    </row>
    <row r="26" spans="2:16" s="5" customFormat="1" ht="30" customHeight="1">
      <c r="B26" s="3">
        <v>21</v>
      </c>
      <c r="C26" s="15" t="s">
        <v>41</v>
      </c>
      <c r="D26" s="10" t="s">
        <v>34</v>
      </c>
      <c r="E26" s="161" t="s">
        <v>16</v>
      </c>
      <c r="F26" s="162" t="str">
        <f t="shared" si="0"/>
        <v>='203.8'!C$33$</v>
      </c>
      <c r="G26" s="11" t="e">
        <f>#REF!</f>
        <v>#REF!</v>
      </c>
      <c r="H26" s="163"/>
      <c r="I26" s="163" t="e">
        <f>#REF!</f>
        <v>#REF!</v>
      </c>
      <c r="J26" s="163" t="e">
        <f>#REF!</f>
        <v>#REF!</v>
      </c>
      <c r="K26" s="163" t="e">
        <f>#REF!</f>
        <v>#REF!</v>
      </c>
      <c r="L26" s="163" t="e">
        <f>#REF!</f>
        <v>#REF!</v>
      </c>
      <c r="M26" s="163" t="e">
        <f>#REF!</f>
        <v>#REF!</v>
      </c>
      <c r="N26" s="65" t="e">
        <f>#REF!</f>
        <v>#REF!</v>
      </c>
      <c r="O26" s="21"/>
      <c r="P26" s="22"/>
    </row>
    <row r="27" spans="2:16" s="5" customFormat="1" ht="30" customHeight="1">
      <c r="B27" s="3">
        <v>22</v>
      </c>
      <c r="C27" s="16" t="s">
        <v>42</v>
      </c>
      <c r="D27" s="12" t="s">
        <v>34</v>
      </c>
      <c r="E27" s="161" t="s">
        <v>16</v>
      </c>
      <c r="F27" s="162" t="str">
        <f t="shared" si="0"/>
        <v>='203.9'!C$33$</v>
      </c>
      <c r="G27" s="11" t="e">
        <f>#REF!</f>
        <v>#REF!</v>
      </c>
      <c r="H27" s="163"/>
      <c r="I27" s="163" t="e">
        <f>#REF!</f>
        <v>#REF!</v>
      </c>
      <c r="J27" s="163" t="e">
        <f>#REF!</f>
        <v>#REF!</v>
      </c>
      <c r="K27" s="163" t="e">
        <f>#REF!</f>
        <v>#REF!</v>
      </c>
      <c r="L27" s="163" t="e">
        <f>#REF!</f>
        <v>#REF!</v>
      </c>
      <c r="M27" s="163" t="e">
        <f>#REF!</f>
        <v>#REF!</v>
      </c>
      <c r="N27" s="65" t="e">
        <f>#REF!</f>
        <v>#REF!</v>
      </c>
      <c r="O27" s="21"/>
      <c r="P27" s="22"/>
    </row>
    <row r="28" spans="2:16" s="5" customFormat="1" ht="30" customHeight="1">
      <c r="B28" s="3">
        <v>23</v>
      </c>
      <c r="C28" s="15" t="s">
        <v>43</v>
      </c>
      <c r="D28" s="10" t="s">
        <v>34</v>
      </c>
      <c r="E28" s="161" t="s">
        <v>16</v>
      </c>
      <c r="F28" s="162" t="str">
        <f t="shared" si="0"/>
        <v>='203.10'!C$33$</v>
      </c>
      <c r="G28" s="11" t="e">
        <f>#REF!</f>
        <v>#REF!</v>
      </c>
      <c r="H28" s="163"/>
      <c r="I28" s="163" t="e">
        <f>#REF!</f>
        <v>#REF!</v>
      </c>
      <c r="J28" s="163" t="e">
        <f>#REF!</f>
        <v>#REF!</v>
      </c>
      <c r="K28" s="163" t="e">
        <f>#REF!</f>
        <v>#REF!</v>
      </c>
      <c r="L28" s="163" t="e">
        <f>#REF!</f>
        <v>#REF!</v>
      </c>
      <c r="M28" s="163" t="e">
        <f>#REF!</f>
        <v>#REF!</v>
      </c>
      <c r="N28" s="65" t="e">
        <f>#REF!</f>
        <v>#REF!</v>
      </c>
      <c r="O28" s="21"/>
      <c r="P28" s="22"/>
    </row>
    <row r="29" spans="2:16" s="5" customFormat="1" ht="30" customHeight="1">
      <c r="B29" s="3">
        <v>24</v>
      </c>
      <c r="C29" s="16" t="s">
        <v>44</v>
      </c>
      <c r="D29" s="12" t="s">
        <v>34</v>
      </c>
      <c r="E29" s="161" t="s">
        <v>16</v>
      </c>
      <c r="F29" s="162" t="str">
        <f t="shared" si="0"/>
        <v>='203.11'!C$33$</v>
      </c>
      <c r="G29" s="11" t="e">
        <f>#REF!</f>
        <v>#REF!</v>
      </c>
      <c r="H29" s="163"/>
      <c r="I29" s="163" t="e">
        <f>#REF!</f>
        <v>#REF!</v>
      </c>
      <c r="J29" s="163" t="e">
        <f>#REF!</f>
        <v>#REF!</v>
      </c>
      <c r="K29" s="163" t="e">
        <f>#REF!</f>
        <v>#REF!</v>
      </c>
      <c r="L29" s="163" t="e">
        <f>#REF!</f>
        <v>#REF!</v>
      </c>
      <c r="M29" s="163" t="e">
        <f>#REF!</f>
        <v>#REF!</v>
      </c>
      <c r="N29" s="65" t="e">
        <f>#REF!</f>
        <v>#REF!</v>
      </c>
      <c r="O29" s="21"/>
      <c r="P29" s="22"/>
    </row>
    <row r="30" spans="2:16" s="5" customFormat="1" ht="30" customHeight="1">
      <c r="B30" s="3">
        <v>25</v>
      </c>
      <c r="C30" s="15" t="s">
        <v>45</v>
      </c>
      <c r="D30" s="10" t="s">
        <v>34</v>
      </c>
      <c r="E30" s="161" t="s">
        <v>16</v>
      </c>
      <c r="F30" s="162" t="str">
        <f t="shared" si="0"/>
        <v>='203.12'!C$33$</v>
      </c>
      <c r="G30" s="11" t="e">
        <f>#REF!</f>
        <v>#REF!</v>
      </c>
      <c r="H30" s="163"/>
      <c r="I30" s="163" t="e">
        <f>#REF!</f>
        <v>#REF!</v>
      </c>
      <c r="J30" s="163" t="e">
        <f>#REF!</f>
        <v>#REF!</v>
      </c>
      <c r="K30" s="163" t="e">
        <f>#REF!</f>
        <v>#REF!</v>
      </c>
      <c r="L30" s="163" t="e">
        <f>#REF!</f>
        <v>#REF!</v>
      </c>
      <c r="M30" s="163" t="e">
        <f>#REF!</f>
        <v>#REF!</v>
      </c>
      <c r="N30" s="65" t="e">
        <f>#REF!</f>
        <v>#REF!</v>
      </c>
      <c r="O30" s="21"/>
      <c r="P30" s="22"/>
    </row>
    <row r="31" spans="2:16" s="5" customFormat="1" ht="30" customHeight="1">
      <c r="B31" s="3">
        <v>26</v>
      </c>
      <c r="C31" s="16" t="s">
        <v>46</v>
      </c>
      <c r="D31" s="12" t="s">
        <v>19</v>
      </c>
      <c r="E31" s="161" t="s">
        <v>16</v>
      </c>
      <c r="F31" s="162" t="str">
        <f t="shared" si="0"/>
        <v>='210.1.1'!C$33$</v>
      </c>
      <c r="G31" s="11" t="e">
        <f>#REF!</f>
        <v>#REF!</v>
      </c>
      <c r="H31" s="163"/>
      <c r="I31" s="163" t="e">
        <f>#REF!</f>
        <v>#REF!</v>
      </c>
      <c r="J31" s="163" t="e">
        <f>#REF!</f>
        <v>#REF!</v>
      </c>
      <c r="K31" s="163" t="e">
        <f>#REF!</f>
        <v>#REF!</v>
      </c>
      <c r="L31" s="163" t="e">
        <f>#REF!</f>
        <v>#REF!</v>
      </c>
      <c r="M31" s="163" t="e">
        <f>#REF!</f>
        <v>#REF!</v>
      </c>
      <c r="N31" s="65" t="e">
        <f>#REF!</f>
        <v>#REF!</v>
      </c>
      <c r="O31" s="21"/>
      <c r="P31" s="22"/>
    </row>
    <row r="32" spans="2:16" s="5" customFormat="1" ht="30" customHeight="1">
      <c r="B32" s="3">
        <v>27</v>
      </c>
      <c r="C32" s="15" t="s">
        <v>47</v>
      </c>
      <c r="D32" s="10" t="s">
        <v>19</v>
      </c>
      <c r="E32" s="161" t="s">
        <v>16</v>
      </c>
      <c r="F32" s="162" t="str">
        <f t="shared" si="0"/>
        <v>='210.1.2'!C$33$</v>
      </c>
      <c r="G32" s="11" t="e">
        <f>#REF!</f>
        <v>#REF!</v>
      </c>
      <c r="H32" s="163"/>
      <c r="I32" s="163" t="e">
        <f>#REF!</f>
        <v>#REF!</v>
      </c>
      <c r="J32" s="163" t="e">
        <f>#REF!</f>
        <v>#REF!</v>
      </c>
      <c r="K32" s="163" t="e">
        <f>#REF!</f>
        <v>#REF!</v>
      </c>
      <c r="L32" s="163" t="e">
        <f>#REF!</f>
        <v>#REF!</v>
      </c>
      <c r="M32" s="163" t="e">
        <f>#REF!</f>
        <v>#REF!</v>
      </c>
      <c r="N32" s="65" t="e">
        <f>#REF!</f>
        <v>#REF!</v>
      </c>
      <c r="O32" s="21"/>
      <c r="P32" s="22"/>
    </row>
    <row r="33" spans="2:16" s="5" customFormat="1" ht="30" customHeight="1">
      <c r="B33" s="3">
        <v>28</v>
      </c>
      <c r="C33" s="15" t="s">
        <v>48</v>
      </c>
      <c r="D33" s="10" t="s">
        <v>19</v>
      </c>
      <c r="E33" s="161" t="s">
        <v>16</v>
      </c>
      <c r="F33" s="162" t="str">
        <f t="shared" si="0"/>
        <v>='210.2.1'!C$33$</v>
      </c>
      <c r="G33" s="11" t="e">
        <f>#REF!</f>
        <v>#REF!</v>
      </c>
      <c r="H33" s="163"/>
      <c r="I33" s="163" t="e">
        <f>#REF!</f>
        <v>#REF!</v>
      </c>
      <c r="J33" s="163" t="e">
        <f>#REF!</f>
        <v>#REF!</v>
      </c>
      <c r="K33" s="163" t="e">
        <f>#REF!</f>
        <v>#REF!</v>
      </c>
      <c r="L33" s="163" t="e">
        <f>#REF!</f>
        <v>#REF!</v>
      </c>
      <c r="M33" s="163" t="e">
        <f>#REF!</f>
        <v>#REF!</v>
      </c>
      <c r="N33" s="65" t="e">
        <f>#REF!</f>
        <v>#REF!</v>
      </c>
      <c r="O33" s="21"/>
      <c r="P33" s="22"/>
    </row>
    <row r="34" spans="2:16" s="5" customFormat="1" ht="30" customHeight="1">
      <c r="B34" s="3">
        <v>29</v>
      </c>
      <c r="C34" s="16" t="s">
        <v>49</v>
      </c>
      <c r="D34" s="12" t="s">
        <v>19</v>
      </c>
      <c r="E34" s="161" t="s">
        <v>16</v>
      </c>
      <c r="F34" s="162" t="str">
        <f t="shared" si="0"/>
        <v>='210.2.2'!C$33$</v>
      </c>
      <c r="G34" s="11" t="e">
        <f>#REF!</f>
        <v>#REF!</v>
      </c>
      <c r="H34" s="163"/>
      <c r="I34" s="163" t="e">
        <f>#REF!</f>
        <v>#REF!</v>
      </c>
      <c r="J34" s="163" t="e">
        <f>#REF!</f>
        <v>#REF!</v>
      </c>
      <c r="K34" s="163" t="e">
        <f>#REF!</f>
        <v>#REF!</v>
      </c>
      <c r="L34" s="163" t="e">
        <f>#REF!</f>
        <v>#REF!</v>
      </c>
      <c r="M34" s="163" t="e">
        <f>#REF!</f>
        <v>#REF!</v>
      </c>
      <c r="N34" s="65" t="e">
        <f>#REF!</f>
        <v>#REF!</v>
      </c>
      <c r="O34" s="21"/>
      <c r="P34" s="22"/>
    </row>
    <row r="35" spans="2:16" s="5" customFormat="1" ht="30" customHeight="1">
      <c r="B35" s="3">
        <v>30</v>
      </c>
      <c r="C35" s="15" t="s">
        <v>50</v>
      </c>
      <c r="D35" s="10" t="s">
        <v>19</v>
      </c>
      <c r="E35" s="161" t="s">
        <v>16</v>
      </c>
      <c r="F35" s="162" t="str">
        <f t="shared" si="0"/>
        <v>='210.2.3'!C$33$</v>
      </c>
      <c r="G35" s="11" t="e">
        <f>#REF!</f>
        <v>#REF!</v>
      </c>
      <c r="H35" s="163"/>
      <c r="I35" s="163" t="e">
        <f>#REF!</f>
        <v>#REF!</v>
      </c>
      <c r="J35" s="163" t="e">
        <f>#REF!</f>
        <v>#REF!</v>
      </c>
      <c r="K35" s="163" t="e">
        <f>#REF!</f>
        <v>#REF!</v>
      </c>
      <c r="L35" s="163" t="e">
        <f>#REF!</f>
        <v>#REF!</v>
      </c>
      <c r="M35" s="163" t="e">
        <f>#REF!</f>
        <v>#REF!</v>
      </c>
      <c r="N35" s="65" t="e">
        <f>#REF!</f>
        <v>#REF!</v>
      </c>
      <c r="O35" s="21"/>
      <c r="P35" s="22"/>
    </row>
    <row r="36" spans="2:16" s="5" customFormat="1" ht="30" customHeight="1">
      <c r="B36" s="3">
        <v>31</v>
      </c>
      <c r="C36" s="16" t="s">
        <v>51</v>
      </c>
      <c r="D36" s="12" t="s">
        <v>19</v>
      </c>
      <c r="E36" s="161" t="s">
        <v>16</v>
      </c>
      <c r="F36" s="162" t="str">
        <f t="shared" si="0"/>
        <v>='210.2.4'!C$33$</v>
      </c>
      <c r="G36" s="11" t="e">
        <f>#REF!</f>
        <v>#REF!</v>
      </c>
      <c r="H36" s="163"/>
      <c r="I36" s="163" t="e">
        <f>#REF!</f>
        <v>#REF!</v>
      </c>
      <c r="J36" s="163" t="e">
        <f>#REF!</f>
        <v>#REF!</v>
      </c>
      <c r="K36" s="163" t="e">
        <f>#REF!</f>
        <v>#REF!</v>
      </c>
      <c r="L36" s="163" t="e">
        <f>#REF!</f>
        <v>#REF!</v>
      </c>
      <c r="M36" s="163" t="e">
        <f>#REF!</f>
        <v>#REF!</v>
      </c>
      <c r="N36" s="65" t="e">
        <f>#REF!</f>
        <v>#REF!</v>
      </c>
      <c r="O36" s="21"/>
      <c r="P36" s="22"/>
    </row>
    <row r="37" spans="2:16" s="5" customFormat="1" ht="30" customHeight="1">
      <c r="B37" s="3">
        <v>32</v>
      </c>
      <c r="C37" s="16" t="s">
        <v>52</v>
      </c>
      <c r="D37" s="12" t="s">
        <v>19</v>
      </c>
      <c r="E37" s="161" t="s">
        <v>16</v>
      </c>
      <c r="F37" s="162" t="str">
        <f t="shared" si="0"/>
        <v>='211.1'!C$33$</v>
      </c>
      <c r="G37" s="11" t="e">
        <f>#REF!</f>
        <v>#REF!</v>
      </c>
      <c r="H37" s="163"/>
      <c r="I37" s="163" t="e">
        <f>#REF!</f>
        <v>#REF!</v>
      </c>
      <c r="J37" s="163" t="e">
        <f>#REF!</f>
        <v>#REF!</v>
      </c>
      <c r="K37" s="163" t="e">
        <f>#REF!</f>
        <v>#REF!</v>
      </c>
      <c r="L37" s="163" t="e">
        <f>#REF!</f>
        <v>#REF!</v>
      </c>
      <c r="M37" s="163" t="e">
        <f>#REF!</f>
        <v>#REF!</v>
      </c>
      <c r="N37" s="65" t="e">
        <f>#REF!</f>
        <v>#REF!</v>
      </c>
      <c r="O37" s="21"/>
      <c r="P37" s="22"/>
    </row>
    <row r="38" spans="2:16" s="5" customFormat="1" ht="30" customHeight="1">
      <c r="B38" s="3">
        <v>33</v>
      </c>
      <c r="C38" s="15" t="s">
        <v>53</v>
      </c>
      <c r="D38" s="10" t="s">
        <v>19</v>
      </c>
      <c r="E38" s="161" t="s">
        <v>16</v>
      </c>
      <c r="F38" s="162" t="str">
        <f t="shared" si="0"/>
        <v>='220.1'!C$33$</v>
      </c>
      <c r="G38" s="11" t="e">
        <f>#REF!</f>
        <v>#REF!</v>
      </c>
      <c r="H38" s="163"/>
      <c r="I38" s="163" t="e">
        <f>#REF!</f>
        <v>#REF!</v>
      </c>
      <c r="J38" s="163" t="e">
        <f>#REF!</f>
        <v>#REF!</v>
      </c>
      <c r="K38" s="163" t="e">
        <f>#REF!</f>
        <v>#REF!</v>
      </c>
      <c r="L38" s="163" t="e">
        <f>#REF!</f>
        <v>#REF!</v>
      </c>
      <c r="M38" s="163" t="e">
        <f>#REF!</f>
        <v>#REF!</v>
      </c>
      <c r="N38" s="65" t="e">
        <f>#REF!</f>
        <v>#REF!</v>
      </c>
      <c r="O38" s="21"/>
      <c r="P38" s="22"/>
    </row>
    <row r="39" spans="2:16" s="5" customFormat="1" ht="30" customHeight="1">
      <c r="B39" s="3">
        <v>34</v>
      </c>
      <c r="C39" s="16" t="s">
        <v>54</v>
      </c>
      <c r="D39" s="12" t="s">
        <v>19</v>
      </c>
      <c r="E39" s="161" t="s">
        <v>16</v>
      </c>
      <c r="F39" s="162" t="str">
        <f t="shared" si="0"/>
        <v>='221.1'!C$33$</v>
      </c>
      <c r="G39" s="11" t="e">
        <f>#REF!</f>
        <v>#REF!</v>
      </c>
      <c r="H39" s="163"/>
      <c r="I39" s="163" t="e">
        <f>#REF!</f>
        <v>#REF!</v>
      </c>
      <c r="J39" s="163" t="e">
        <f>#REF!</f>
        <v>#REF!</v>
      </c>
      <c r="K39" s="163" t="e">
        <f>#REF!</f>
        <v>#REF!</v>
      </c>
      <c r="L39" s="163" t="e">
        <f>#REF!</f>
        <v>#REF!</v>
      </c>
      <c r="M39" s="163" t="e">
        <f>#REF!</f>
        <v>#REF!</v>
      </c>
      <c r="N39" s="65" t="e">
        <f>#REF!</f>
        <v>#REF!</v>
      </c>
      <c r="O39" s="21"/>
      <c r="P39" s="22"/>
    </row>
    <row r="40" spans="2:16" s="5" customFormat="1" ht="30" customHeight="1">
      <c r="B40" s="3">
        <v>35</v>
      </c>
      <c r="C40" s="15" t="s">
        <v>55</v>
      </c>
      <c r="D40" s="10" t="s">
        <v>19</v>
      </c>
      <c r="E40" s="161" t="s">
        <v>16</v>
      </c>
      <c r="F40" s="162" t="str">
        <f t="shared" si="0"/>
        <v>='221.2'!C$33$</v>
      </c>
      <c r="G40" s="11" t="e">
        <f>#REF!</f>
        <v>#REF!</v>
      </c>
      <c r="H40" s="163"/>
      <c r="I40" s="163" t="e">
        <f>#REF!</f>
        <v>#REF!</v>
      </c>
      <c r="J40" s="163" t="e">
        <f>#REF!</f>
        <v>#REF!</v>
      </c>
      <c r="K40" s="163" t="e">
        <f>#REF!</f>
        <v>#REF!</v>
      </c>
      <c r="L40" s="163" t="e">
        <f>#REF!</f>
        <v>#REF!</v>
      </c>
      <c r="M40" s="163" t="e">
        <f>#REF!</f>
        <v>#REF!</v>
      </c>
      <c r="N40" s="65" t="e">
        <f>#REF!</f>
        <v>#REF!</v>
      </c>
      <c r="O40" s="21"/>
      <c r="P40" s="22"/>
    </row>
    <row r="41" spans="2:16" s="5" customFormat="1" ht="37.5" customHeight="1">
      <c r="B41" s="3">
        <v>36</v>
      </c>
      <c r="C41" s="16" t="s">
        <v>56</v>
      </c>
      <c r="D41" s="12" t="s">
        <v>21</v>
      </c>
      <c r="E41" s="161" t="s">
        <v>16</v>
      </c>
      <c r="F41" s="162" t="str">
        <f t="shared" si="0"/>
        <v>='223.1'!C$33$</v>
      </c>
      <c r="G41" s="11" t="e">
        <f>#REF!</f>
        <v>#REF!</v>
      </c>
      <c r="H41" s="163"/>
      <c r="I41" s="163" t="e">
        <f>#REF!</f>
        <v>#REF!</v>
      </c>
      <c r="J41" s="163" t="e">
        <f>#REF!</f>
        <v>#REF!</v>
      </c>
      <c r="K41" s="163" t="e">
        <f>#REF!</f>
        <v>#REF!</v>
      </c>
      <c r="L41" s="163" t="e">
        <f>#REF!</f>
        <v>#REF!</v>
      </c>
      <c r="M41" s="163" t="e">
        <f>#REF!</f>
        <v>#REF!</v>
      </c>
      <c r="N41" s="65" t="e">
        <f>#REF!</f>
        <v>#REF!</v>
      </c>
      <c r="O41" s="21"/>
      <c r="P41" s="22"/>
    </row>
    <row r="42" spans="2:16" s="5" customFormat="1" ht="37.5" customHeight="1">
      <c r="B42" s="3">
        <v>37</v>
      </c>
      <c r="C42" s="15" t="s">
        <v>57</v>
      </c>
      <c r="D42" s="10" t="s">
        <v>21</v>
      </c>
      <c r="E42" s="161" t="s">
        <v>16</v>
      </c>
      <c r="F42" s="162" t="str">
        <f t="shared" si="0"/>
        <v>='223.2'!C$33$</v>
      </c>
      <c r="G42" s="11" t="e">
        <f>#REF!</f>
        <v>#REF!</v>
      </c>
      <c r="H42" s="163"/>
      <c r="I42" s="163" t="e">
        <f>#REF!</f>
        <v>#REF!</v>
      </c>
      <c r="J42" s="163" t="e">
        <f>#REF!</f>
        <v>#REF!</v>
      </c>
      <c r="K42" s="163" t="e">
        <f>#REF!</f>
        <v>#REF!</v>
      </c>
      <c r="L42" s="163" t="e">
        <f>#REF!</f>
        <v>#REF!</v>
      </c>
      <c r="M42" s="163" t="e">
        <f>#REF!</f>
        <v>#REF!</v>
      </c>
      <c r="N42" s="65" t="e">
        <f>#REF!</f>
        <v>#REF!</v>
      </c>
      <c r="O42" s="21"/>
      <c r="P42" s="22"/>
    </row>
    <row r="43" spans="2:16" s="5" customFormat="1" ht="37.5" customHeight="1">
      <c r="B43" s="3">
        <v>38</v>
      </c>
      <c r="C43" s="16" t="s">
        <v>58</v>
      </c>
      <c r="D43" s="12" t="s">
        <v>19</v>
      </c>
      <c r="E43" s="161" t="s">
        <v>16</v>
      </c>
      <c r="F43" s="162" t="str">
        <f t="shared" si="0"/>
        <v>='223.3.1'!C$33$</v>
      </c>
      <c r="G43" s="11" t="e">
        <f>#REF!</f>
        <v>#REF!</v>
      </c>
      <c r="H43" s="163"/>
      <c r="I43" s="163" t="e">
        <f>#REF!</f>
        <v>#REF!</v>
      </c>
      <c r="J43" s="163" t="e">
        <f>#REF!</f>
        <v>#REF!</v>
      </c>
      <c r="K43" s="163" t="e">
        <f>#REF!</f>
        <v>#REF!</v>
      </c>
      <c r="L43" s="163" t="e">
        <f>#REF!</f>
        <v>#REF!</v>
      </c>
      <c r="M43" s="163" t="e">
        <f>#REF!</f>
        <v>#REF!</v>
      </c>
      <c r="N43" s="65" t="e">
        <f>#REF!</f>
        <v>#REF!</v>
      </c>
      <c r="O43" s="21"/>
      <c r="P43" s="22"/>
    </row>
    <row r="44" spans="2:16" s="5" customFormat="1" ht="37.5" customHeight="1">
      <c r="B44" s="3">
        <v>39</v>
      </c>
      <c r="C44" s="15" t="s">
        <v>59</v>
      </c>
      <c r="D44" s="10" t="s">
        <v>19</v>
      </c>
      <c r="E44" s="161" t="s">
        <v>16</v>
      </c>
      <c r="F44" s="162" t="str">
        <f t="shared" si="0"/>
        <v>='223.3.2.1'!C$33$</v>
      </c>
      <c r="G44" s="11" t="e">
        <f>#REF!</f>
        <v>#REF!</v>
      </c>
      <c r="H44" s="163"/>
      <c r="I44" s="163" t="e">
        <f>#REF!</f>
        <v>#REF!</v>
      </c>
      <c r="J44" s="163" t="e">
        <f>#REF!</f>
        <v>#REF!</v>
      </c>
      <c r="K44" s="163" t="e">
        <f>#REF!</f>
        <v>#REF!</v>
      </c>
      <c r="L44" s="163" t="e">
        <f>#REF!</f>
        <v>#REF!</v>
      </c>
      <c r="M44" s="163" t="e">
        <f>#REF!</f>
        <v>#REF!</v>
      </c>
      <c r="N44" s="65" t="e">
        <f>#REF!</f>
        <v>#REF!</v>
      </c>
      <c r="O44" s="21"/>
      <c r="P44" s="22"/>
    </row>
    <row r="45" spans="2:16" s="5" customFormat="1" ht="37.5" customHeight="1">
      <c r="B45" s="3">
        <v>40</v>
      </c>
      <c r="C45" s="16" t="s">
        <v>60</v>
      </c>
      <c r="D45" s="12" t="s">
        <v>19</v>
      </c>
      <c r="E45" s="161" t="s">
        <v>16</v>
      </c>
      <c r="F45" s="162" t="str">
        <f t="shared" si="0"/>
        <v>='223.3.2.2'!C$33$</v>
      </c>
      <c r="G45" s="11" t="e">
        <f>#REF!</f>
        <v>#REF!</v>
      </c>
      <c r="H45" s="163"/>
      <c r="I45" s="163" t="e">
        <f>#REF!</f>
        <v>#REF!</v>
      </c>
      <c r="J45" s="163" t="e">
        <f>#REF!</f>
        <v>#REF!</v>
      </c>
      <c r="K45" s="163" t="e">
        <f>#REF!</f>
        <v>#REF!</v>
      </c>
      <c r="L45" s="163" t="e">
        <f>#REF!</f>
        <v>#REF!</v>
      </c>
      <c r="M45" s="163" t="e">
        <f>#REF!</f>
        <v>#REF!</v>
      </c>
      <c r="N45" s="65" t="e">
        <f>#REF!</f>
        <v>#REF!</v>
      </c>
      <c r="O45" s="21"/>
      <c r="P45" s="22"/>
    </row>
    <row r="46" spans="2:16" s="5" customFormat="1" ht="37.5" customHeight="1">
      <c r="B46" s="3">
        <v>41</v>
      </c>
      <c r="C46" s="15" t="s">
        <v>61</v>
      </c>
      <c r="D46" s="10" t="s">
        <v>19</v>
      </c>
      <c r="E46" s="161" t="s">
        <v>16</v>
      </c>
      <c r="F46" s="162" t="str">
        <f t="shared" si="0"/>
        <v>='223.3.2.3'!C$33$</v>
      </c>
      <c r="G46" s="11" t="e">
        <f>#REF!</f>
        <v>#REF!</v>
      </c>
      <c r="H46" s="163"/>
      <c r="I46" s="163" t="e">
        <f>#REF!</f>
        <v>#REF!</v>
      </c>
      <c r="J46" s="163" t="e">
        <f>#REF!</f>
        <v>#REF!</v>
      </c>
      <c r="K46" s="163" t="e">
        <f>#REF!</f>
        <v>#REF!</v>
      </c>
      <c r="L46" s="163" t="e">
        <f>#REF!</f>
        <v>#REF!</v>
      </c>
      <c r="M46" s="163" t="e">
        <f>#REF!</f>
        <v>#REF!</v>
      </c>
      <c r="N46" s="65" t="e">
        <f>#REF!</f>
        <v>#REF!</v>
      </c>
      <c r="O46" s="21"/>
      <c r="P46" s="22"/>
    </row>
    <row r="47" spans="2:16" s="5" customFormat="1" ht="37.5" customHeight="1">
      <c r="B47" s="3">
        <v>42</v>
      </c>
      <c r="C47" s="16" t="s">
        <v>62</v>
      </c>
      <c r="D47" s="12" t="s">
        <v>19</v>
      </c>
      <c r="E47" s="161" t="s">
        <v>16</v>
      </c>
      <c r="F47" s="162" t="str">
        <f t="shared" si="0"/>
        <v>='223.3.3'!C$33$</v>
      </c>
      <c r="G47" s="11" t="e">
        <f>#REF!</f>
        <v>#REF!</v>
      </c>
      <c r="H47" s="163"/>
      <c r="I47" s="163" t="e">
        <f>#REF!</f>
        <v>#REF!</v>
      </c>
      <c r="J47" s="163" t="e">
        <f>#REF!</f>
        <v>#REF!</v>
      </c>
      <c r="K47" s="163" t="e">
        <f>#REF!</f>
        <v>#REF!</v>
      </c>
      <c r="L47" s="163" t="e">
        <f>#REF!</f>
        <v>#REF!</v>
      </c>
      <c r="M47" s="163" t="e">
        <f>#REF!</f>
        <v>#REF!</v>
      </c>
      <c r="N47" s="65" t="e">
        <f>#REF!</f>
        <v>#REF!</v>
      </c>
      <c r="O47" s="21"/>
      <c r="P47" s="22"/>
    </row>
    <row r="48" spans="2:16" s="5" customFormat="1" ht="30" customHeight="1">
      <c r="B48" s="3">
        <v>43</v>
      </c>
      <c r="C48" s="15" t="s">
        <v>63</v>
      </c>
      <c r="D48" s="10" t="s">
        <v>21</v>
      </c>
      <c r="E48" s="161" t="s">
        <v>16</v>
      </c>
      <c r="F48" s="162" t="str">
        <f t="shared" si="0"/>
        <v>='230.1'!C$33$</v>
      </c>
      <c r="G48" s="11" t="e">
        <f>#REF!</f>
        <v>#REF!</v>
      </c>
      <c r="H48" s="163"/>
      <c r="I48" s="163" t="e">
        <f>#REF!</f>
        <v>#REF!</v>
      </c>
      <c r="J48" s="163" t="e">
        <f>#REF!</f>
        <v>#REF!</v>
      </c>
      <c r="K48" s="163" t="e">
        <f>#REF!</f>
        <v>#REF!</v>
      </c>
      <c r="L48" s="163" t="e">
        <f>#REF!</f>
        <v>#REF!</v>
      </c>
      <c r="M48" s="163" t="e">
        <f>#REF!</f>
        <v>#REF!</v>
      </c>
      <c r="N48" s="65" t="e">
        <f>#REF!</f>
        <v>#REF!</v>
      </c>
      <c r="O48" s="21"/>
      <c r="P48" s="22"/>
    </row>
    <row r="49" spans="2:16" s="5" customFormat="1" ht="37.5" customHeight="1">
      <c r="B49" s="3">
        <v>44</v>
      </c>
      <c r="C49" s="16" t="s">
        <v>64</v>
      </c>
      <c r="D49" s="12" t="s">
        <v>21</v>
      </c>
      <c r="E49" s="161" t="s">
        <v>16</v>
      </c>
      <c r="F49" s="162" t="str">
        <f t="shared" si="0"/>
        <v>='231.1'!C$33$</v>
      </c>
      <c r="G49" s="11" t="e">
        <f>#REF!</f>
        <v>#REF!</v>
      </c>
      <c r="H49" s="163"/>
      <c r="I49" s="163" t="e">
        <f>#REF!</f>
        <v>#REF!</v>
      </c>
      <c r="J49" s="163" t="e">
        <f>#REF!</f>
        <v>#REF!</v>
      </c>
      <c r="K49" s="163" t="e">
        <f>#REF!</f>
        <v>#REF!</v>
      </c>
      <c r="L49" s="163" t="e">
        <f>#REF!</f>
        <v>#REF!</v>
      </c>
      <c r="M49" s="163" t="e">
        <f>#REF!</f>
        <v>#REF!</v>
      </c>
      <c r="N49" s="65" t="e">
        <f>#REF!</f>
        <v>#REF!</v>
      </c>
      <c r="O49" s="21"/>
      <c r="P49" s="22"/>
    </row>
    <row r="50" spans="2:16" s="5" customFormat="1" ht="30" customHeight="1">
      <c r="B50" s="3">
        <v>45</v>
      </c>
      <c r="C50" s="15" t="s">
        <v>65</v>
      </c>
      <c r="D50" s="10" t="s">
        <v>21</v>
      </c>
      <c r="E50" s="161" t="s">
        <v>16</v>
      </c>
      <c r="F50" s="162" t="str">
        <f t="shared" si="0"/>
        <v>='232.1'!C$33$</v>
      </c>
      <c r="G50" s="11" t="e">
        <f>#REF!</f>
        <v>#REF!</v>
      </c>
      <c r="H50" s="163"/>
      <c r="I50" s="163" t="e">
        <f>#REF!</f>
        <v>#REF!</v>
      </c>
      <c r="J50" s="163" t="e">
        <f>#REF!</f>
        <v>#REF!</v>
      </c>
      <c r="K50" s="163" t="e">
        <f>#REF!</f>
        <v>#REF!</v>
      </c>
      <c r="L50" s="163" t="e">
        <f>#REF!</f>
        <v>#REF!</v>
      </c>
      <c r="M50" s="163" t="e">
        <f>#REF!</f>
        <v>#REF!</v>
      </c>
      <c r="N50" s="65" t="e">
        <f>#REF!</f>
        <v>#REF!</v>
      </c>
      <c r="O50" s="21"/>
      <c r="P50" s="22"/>
    </row>
    <row r="51" spans="2:16" s="5" customFormat="1" ht="30" customHeight="1">
      <c r="B51" s="3">
        <v>46</v>
      </c>
      <c r="C51" s="16" t="s">
        <v>66</v>
      </c>
      <c r="D51" s="12" t="s">
        <v>21</v>
      </c>
      <c r="E51" s="161" t="s">
        <v>16</v>
      </c>
      <c r="F51" s="162" t="str">
        <f t="shared" si="0"/>
        <v>='233.1'!C$33$</v>
      </c>
      <c r="G51" s="11" t="e">
        <f>#REF!</f>
        <v>#REF!</v>
      </c>
      <c r="H51" s="163"/>
      <c r="I51" s="163" t="e">
        <f>#REF!</f>
        <v>#REF!</v>
      </c>
      <c r="J51" s="163" t="e">
        <f>#REF!</f>
        <v>#REF!</v>
      </c>
      <c r="K51" s="163" t="e">
        <f>#REF!</f>
        <v>#REF!</v>
      </c>
      <c r="L51" s="163" t="e">
        <f>#REF!</f>
        <v>#REF!</v>
      </c>
      <c r="M51" s="163" t="e">
        <f>#REF!</f>
        <v>#REF!</v>
      </c>
      <c r="N51" s="65" t="e">
        <f>#REF!</f>
        <v>#REF!</v>
      </c>
      <c r="O51" s="21"/>
      <c r="P51" s="22"/>
    </row>
    <row r="52" spans="2:16" s="5" customFormat="1" ht="30" customHeight="1">
      <c r="B52" s="3">
        <v>47</v>
      </c>
      <c r="C52" s="15" t="s">
        <v>67</v>
      </c>
      <c r="D52" s="10" t="s">
        <v>21</v>
      </c>
      <c r="E52" s="161" t="s">
        <v>16</v>
      </c>
      <c r="F52" s="162" t="str">
        <f t="shared" si="0"/>
        <v>='233.10'!C$33$</v>
      </c>
      <c r="G52" s="11" t="e">
        <f>#REF!</f>
        <v>#REF!</v>
      </c>
      <c r="H52" s="163"/>
      <c r="I52" s="163" t="e">
        <f>#REF!</f>
        <v>#REF!</v>
      </c>
      <c r="J52" s="163" t="e">
        <f>#REF!</f>
        <v>#REF!</v>
      </c>
      <c r="K52" s="163" t="e">
        <f>#REF!</f>
        <v>#REF!</v>
      </c>
      <c r="L52" s="163" t="e">
        <f>#REF!</f>
        <v>#REF!</v>
      </c>
      <c r="M52" s="163" t="e">
        <f>#REF!</f>
        <v>#REF!</v>
      </c>
      <c r="N52" s="65" t="e">
        <f>#REF!</f>
        <v>#REF!</v>
      </c>
      <c r="O52" s="21"/>
      <c r="P52" s="22"/>
    </row>
    <row r="53" spans="2:16" s="5" customFormat="1" ht="30" customHeight="1">
      <c r="B53" s="3">
        <v>48</v>
      </c>
      <c r="C53" s="16" t="s">
        <v>68</v>
      </c>
      <c r="D53" s="12" t="s">
        <v>21</v>
      </c>
      <c r="E53" s="161" t="s">
        <v>16</v>
      </c>
      <c r="F53" s="162" t="str">
        <f t="shared" si="0"/>
        <v>='234.1'!C$33$</v>
      </c>
      <c r="G53" s="11" t="e">
        <f>#REF!</f>
        <v>#REF!</v>
      </c>
      <c r="H53" s="163"/>
      <c r="I53" s="163" t="e">
        <f>#REF!</f>
        <v>#REF!</v>
      </c>
      <c r="J53" s="163" t="e">
        <f>#REF!</f>
        <v>#REF!</v>
      </c>
      <c r="K53" s="163" t="e">
        <f>#REF!</f>
        <v>#REF!</v>
      </c>
      <c r="L53" s="163" t="e">
        <f>#REF!</f>
        <v>#REF!</v>
      </c>
      <c r="M53" s="163" t="e">
        <f>#REF!</f>
        <v>#REF!</v>
      </c>
      <c r="N53" s="65" t="e">
        <f>#REF!</f>
        <v>#REF!</v>
      </c>
      <c r="O53" s="21"/>
      <c r="P53" s="22"/>
    </row>
    <row r="54" spans="2:16" s="5" customFormat="1" ht="36.75" customHeight="1">
      <c r="B54" s="3">
        <v>49</v>
      </c>
      <c r="C54" s="15" t="s">
        <v>69</v>
      </c>
      <c r="D54" s="10" t="s">
        <v>19</v>
      </c>
      <c r="E54" s="161" t="s">
        <v>16</v>
      </c>
      <c r="F54" s="162" t="str">
        <f t="shared" si="0"/>
        <v>='235.1'!C$33$</v>
      </c>
      <c r="G54" s="164" t="e">
        <f>#REF!</f>
        <v>#REF!</v>
      </c>
      <c r="H54" s="163"/>
      <c r="I54" s="163" t="e">
        <f>#REF!</f>
        <v>#REF!</v>
      </c>
      <c r="J54" s="163" t="e">
        <f>#REF!</f>
        <v>#REF!</v>
      </c>
      <c r="K54" s="163" t="e">
        <f>#REF!</f>
        <v>#REF!</v>
      </c>
      <c r="L54" s="163" t="e">
        <f>#REF!</f>
        <v>#REF!</v>
      </c>
      <c r="M54" s="163" t="e">
        <f>#REF!</f>
        <v>#REF!</v>
      </c>
      <c r="N54" s="65" t="e">
        <f>#REF!</f>
        <v>#REF!</v>
      </c>
      <c r="O54" s="21"/>
      <c r="P54" s="22"/>
    </row>
    <row r="55" spans="2:16" s="5" customFormat="1" ht="36.75" customHeight="1">
      <c r="B55" s="3">
        <v>50</v>
      </c>
      <c r="C55" s="15" t="s">
        <v>70</v>
      </c>
      <c r="D55" s="10" t="s">
        <v>19</v>
      </c>
      <c r="E55" s="161" t="s">
        <v>16</v>
      </c>
      <c r="F55" s="162" t="str">
        <f t="shared" si="0"/>
        <v>='235.10'!C$33$</v>
      </c>
      <c r="G55" s="164" t="e">
        <f>#REF!</f>
        <v>#REF!</v>
      </c>
      <c r="H55" s="163"/>
      <c r="I55" s="163" t="e">
        <f>#REF!</f>
        <v>#REF!</v>
      </c>
      <c r="J55" s="163" t="e">
        <f>#REF!</f>
        <v>#REF!</v>
      </c>
      <c r="K55" s="163" t="e">
        <f>#REF!</f>
        <v>#REF!</v>
      </c>
      <c r="L55" s="163" t="e">
        <f>#REF!</f>
        <v>#REF!</v>
      </c>
      <c r="M55" s="163" t="e">
        <f>#REF!</f>
        <v>#REF!</v>
      </c>
      <c r="N55" s="65" t="e">
        <f>#REF!</f>
        <v>#REF!</v>
      </c>
      <c r="O55" s="21"/>
      <c r="P55" s="22"/>
    </row>
    <row r="56" spans="2:16" s="5" customFormat="1" ht="30" customHeight="1">
      <c r="B56" s="3">
        <v>51</v>
      </c>
      <c r="C56" s="16" t="s">
        <v>71</v>
      </c>
      <c r="D56" s="12" t="s">
        <v>26</v>
      </c>
      <c r="E56" s="161" t="s">
        <v>16</v>
      </c>
      <c r="F56" s="162" t="str">
        <f t="shared" si="0"/>
        <v>='235.11'!C$33$</v>
      </c>
      <c r="G56" s="11" t="e">
        <f>#REF!</f>
        <v>#REF!</v>
      </c>
      <c r="H56" s="163"/>
      <c r="I56" s="163" t="e">
        <f>#REF!</f>
        <v>#REF!</v>
      </c>
      <c r="J56" s="163" t="e">
        <f>#REF!</f>
        <v>#REF!</v>
      </c>
      <c r="K56" s="163" t="e">
        <f>#REF!</f>
        <v>#REF!</v>
      </c>
      <c r="L56" s="163" t="e">
        <f>#REF!</f>
        <v>#REF!</v>
      </c>
      <c r="M56" s="163" t="e">
        <f>#REF!</f>
        <v>#REF!</v>
      </c>
      <c r="N56" s="65" t="e">
        <f>#REF!</f>
        <v>#REF!</v>
      </c>
      <c r="O56" s="21"/>
      <c r="P56" s="22"/>
    </row>
    <row r="57" spans="2:16" s="5" customFormat="1" ht="38.25" customHeight="1">
      <c r="B57" s="3">
        <v>52</v>
      </c>
      <c r="C57" s="16" t="s">
        <v>72</v>
      </c>
      <c r="D57" s="12" t="s">
        <v>19</v>
      </c>
      <c r="E57" s="161" t="s">
        <v>16</v>
      </c>
      <c r="F57" s="162" t="str">
        <f t="shared" si="0"/>
        <v>='236.1'!C$33$</v>
      </c>
      <c r="G57" s="164" t="e">
        <f>#REF!</f>
        <v>#REF!</v>
      </c>
      <c r="H57" s="163"/>
      <c r="I57" s="163" t="e">
        <f>#REF!</f>
        <v>#REF!</v>
      </c>
      <c r="J57" s="163" t="e">
        <f>#REF!</f>
        <v>#REF!</v>
      </c>
      <c r="K57" s="163" t="e">
        <f>#REF!</f>
        <v>#REF!</v>
      </c>
      <c r="L57" s="163" t="e">
        <f>#REF!</f>
        <v>#REF!</v>
      </c>
      <c r="M57" s="163" t="e">
        <f>#REF!</f>
        <v>#REF!</v>
      </c>
      <c r="N57" s="65" t="e">
        <f>#REF!</f>
        <v>#REF!</v>
      </c>
      <c r="O57" s="21"/>
      <c r="P57" s="22"/>
    </row>
    <row r="58" spans="2:16" s="5" customFormat="1" ht="38.25" customHeight="1">
      <c r="B58" s="3">
        <v>53</v>
      </c>
      <c r="C58" s="16" t="s">
        <v>73</v>
      </c>
      <c r="D58" s="12" t="s">
        <v>19</v>
      </c>
      <c r="E58" s="161" t="s">
        <v>16</v>
      </c>
      <c r="F58" s="162" t="str">
        <f t="shared" si="0"/>
        <v>='236.10'!C$33$</v>
      </c>
      <c r="G58" s="164" t="e">
        <f>#REF!</f>
        <v>#REF!</v>
      </c>
      <c r="H58" s="163"/>
      <c r="I58" s="163" t="e">
        <f>#REF!</f>
        <v>#REF!</v>
      </c>
      <c r="J58" s="163" t="e">
        <f>#REF!</f>
        <v>#REF!</v>
      </c>
      <c r="K58" s="163" t="e">
        <f>#REF!</f>
        <v>#REF!</v>
      </c>
      <c r="L58" s="163" t="e">
        <f>#REF!</f>
        <v>#REF!</v>
      </c>
      <c r="M58" s="163" t="e">
        <f>#REF!</f>
        <v>#REF!</v>
      </c>
      <c r="N58" s="65" t="e">
        <f>#REF!</f>
        <v>#REF!</v>
      </c>
      <c r="O58" s="21"/>
      <c r="P58" s="22"/>
    </row>
    <row r="59" spans="2:16" s="5" customFormat="1" ht="38.25" customHeight="1">
      <c r="B59" s="3">
        <v>54</v>
      </c>
      <c r="C59" s="16" t="s">
        <v>74</v>
      </c>
      <c r="D59" s="165" t="s">
        <v>26</v>
      </c>
      <c r="E59" s="161" t="s">
        <v>16</v>
      </c>
      <c r="F59" s="162" t="str">
        <f t="shared" si="0"/>
        <v>='236.11'!C$33$</v>
      </c>
      <c r="G59" s="164" t="e">
        <f>#REF!</f>
        <v>#REF!</v>
      </c>
      <c r="H59" s="163"/>
      <c r="I59" s="163" t="e">
        <f>#REF!</f>
        <v>#REF!</v>
      </c>
      <c r="J59" s="163" t="e">
        <f>#REF!</f>
        <v>#REF!</v>
      </c>
      <c r="K59" s="163" t="e">
        <f>#REF!</f>
        <v>#REF!</v>
      </c>
      <c r="L59" s="163" t="e">
        <f>#REF!</f>
        <v>#REF!</v>
      </c>
      <c r="M59" s="163" t="e">
        <f>#REF!</f>
        <v>#REF!</v>
      </c>
      <c r="N59" s="65" t="e">
        <f>#REF!</f>
        <v>#REF!</v>
      </c>
      <c r="O59" s="21"/>
      <c r="P59" s="22"/>
    </row>
    <row r="60" spans="2:16" s="5" customFormat="1" ht="30" customHeight="1">
      <c r="B60" s="3">
        <v>55</v>
      </c>
      <c r="C60" s="16" t="s">
        <v>75</v>
      </c>
      <c r="D60" s="12" t="s">
        <v>21</v>
      </c>
      <c r="E60" s="161" t="s">
        <v>16</v>
      </c>
      <c r="F60" s="162" t="str">
        <f t="shared" ref="F60:F123" si="1">"='"&amp;C60&amp;"'!"&amp;E60</f>
        <v>='310.1'!C$33$</v>
      </c>
      <c r="G60" s="11" t="e">
        <f>#REF!</f>
        <v>#REF!</v>
      </c>
      <c r="H60" s="163"/>
      <c r="I60" s="163" t="e">
        <f>#REF!</f>
        <v>#REF!</v>
      </c>
      <c r="J60" s="163" t="e">
        <f>#REF!</f>
        <v>#REF!</v>
      </c>
      <c r="K60" s="163" t="e">
        <f>#REF!</f>
        <v>#REF!</v>
      </c>
      <c r="L60" s="163" t="e">
        <f>#REF!</f>
        <v>#REF!</v>
      </c>
      <c r="M60" s="163" t="e">
        <f>#REF!</f>
        <v>#REF!</v>
      </c>
      <c r="N60" s="65" t="e">
        <f>#REF!</f>
        <v>#REF!</v>
      </c>
      <c r="O60" s="21"/>
      <c r="P60" s="22"/>
    </row>
    <row r="61" spans="2:16" s="5" customFormat="1" ht="30" customHeight="1">
      <c r="B61" s="3">
        <v>56</v>
      </c>
      <c r="C61" s="15" t="s">
        <v>76</v>
      </c>
      <c r="D61" s="10" t="s">
        <v>19</v>
      </c>
      <c r="E61" s="161" t="s">
        <v>16</v>
      </c>
      <c r="F61" s="162" t="str">
        <f t="shared" si="1"/>
        <v>='311.1'!C$33$</v>
      </c>
      <c r="G61" s="11" t="e">
        <f>#REF!</f>
        <v>#REF!</v>
      </c>
      <c r="H61" s="163"/>
      <c r="I61" s="163" t="e">
        <f>#REF!</f>
        <v>#REF!</v>
      </c>
      <c r="J61" s="163" t="e">
        <f>#REF!</f>
        <v>#REF!</v>
      </c>
      <c r="K61" s="163" t="e">
        <f>#REF!</f>
        <v>#REF!</v>
      </c>
      <c r="L61" s="163" t="e">
        <f>#REF!</f>
        <v>#REF!</v>
      </c>
      <c r="M61" s="163" t="e">
        <f>#REF!</f>
        <v>#REF!</v>
      </c>
      <c r="N61" s="65" t="e">
        <f>#REF!</f>
        <v>#REF!</v>
      </c>
      <c r="O61" s="21"/>
      <c r="P61" s="22"/>
    </row>
    <row r="62" spans="2:16" s="5" customFormat="1" ht="36.75" customHeight="1">
      <c r="B62" s="3">
        <v>57</v>
      </c>
      <c r="C62" s="16" t="s">
        <v>77</v>
      </c>
      <c r="D62" s="12" t="s">
        <v>26</v>
      </c>
      <c r="E62" s="161" t="s">
        <v>16</v>
      </c>
      <c r="F62" s="162" t="str">
        <f t="shared" si="1"/>
        <v>='312.1'!C$33$</v>
      </c>
      <c r="G62" s="11" t="e">
        <f>#REF!</f>
        <v>#REF!</v>
      </c>
      <c r="H62" s="163"/>
      <c r="I62" s="163" t="e">
        <f>#REF!</f>
        <v>#REF!</v>
      </c>
      <c r="J62" s="163" t="e">
        <f>#REF!</f>
        <v>#REF!</v>
      </c>
      <c r="K62" s="163" t="e">
        <f>#REF!</f>
        <v>#REF!</v>
      </c>
      <c r="L62" s="163" t="e">
        <f>#REF!</f>
        <v>#REF!</v>
      </c>
      <c r="M62" s="163" t="e">
        <f>#REF!</f>
        <v>#REF!</v>
      </c>
      <c r="N62" s="65" t="e">
        <f>#REF!</f>
        <v>#REF!</v>
      </c>
      <c r="O62" s="21"/>
      <c r="P62" s="22"/>
    </row>
    <row r="63" spans="2:16" s="5" customFormat="1" ht="36.75" customHeight="1">
      <c r="B63" s="3">
        <v>58</v>
      </c>
      <c r="C63" s="15" t="s">
        <v>78</v>
      </c>
      <c r="D63" s="10" t="s">
        <v>26</v>
      </c>
      <c r="E63" s="161" t="s">
        <v>16</v>
      </c>
      <c r="F63" s="162" t="str">
        <f t="shared" si="1"/>
        <v>='312.2'!C$33$</v>
      </c>
      <c r="G63" s="11" t="e">
        <f>#REF!</f>
        <v>#REF!</v>
      </c>
      <c r="H63" s="163"/>
      <c r="I63" s="163" t="e">
        <f>#REF!</f>
        <v>#REF!</v>
      </c>
      <c r="J63" s="163" t="e">
        <f>#REF!</f>
        <v>#REF!</v>
      </c>
      <c r="K63" s="163" t="e">
        <f>#REF!</f>
        <v>#REF!</v>
      </c>
      <c r="L63" s="163" t="e">
        <f>#REF!</f>
        <v>#REF!</v>
      </c>
      <c r="M63" s="163" t="e">
        <f>#REF!</f>
        <v>#REF!</v>
      </c>
      <c r="N63" s="65" t="e">
        <f>#REF!</f>
        <v>#REF!</v>
      </c>
      <c r="O63" s="21"/>
      <c r="P63" s="22"/>
    </row>
    <row r="64" spans="2:16" s="5" customFormat="1" ht="30" customHeight="1">
      <c r="B64" s="3">
        <v>59</v>
      </c>
      <c r="C64" s="16" t="s">
        <v>79</v>
      </c>
      <c r="D64" s="12" t="s">
        <v>80</v>
      </c>
      <c r="E64" s="161" t="s">
        <v>16</v>
      </c>
      <c r="F64" s="162" t="str">
        <f t="shared" si="1"/>
        <v>='312.3'!C$33$</v>
      </c>
      <c r="G64" s="11" t="e">
        <f>#REF!</f>
        <v>#REF!</v>
      </c>
      <c r="H64" s="163"/>
      <c r="I64" s="163" t="e">
        <f>#REF!</f>
        <v>#REF!</v>
      </c>
      <c r="J64" s="163" t="e">
        <f>#REF!</f>
        <v>#REF!</v>
      </c>
      <c r="K64" s="163" t="e">
        <f>#REF!</f>
        <v>#REF!</v>
      </c>
      <c r="L64" s="163" t="e">
        <f>#REF!</f>
        <v>#REF!</v>
      </c>
      <c r="M64" s="163" t="e">
        <f>#REF!</f>
        <v>#REF!</v>
      </c>
      <c r="N64" s="65" t="e">
        <f>#REF!</f>
        <v>#REF!</v>
      </c>
      <c r="O64" s="21"/>
      <c r="P64" s="22"/>
    </row>
    <row r="65" spans="2:16" s="5" customFormat="1" ht="30" customHeight="1">
      <c r="B65" s="3">
        <v>60</v>
      </c>
      <c r="C65" s="15" t="s">
        <v>81</v>
      </c>
      <c r="D65" s="10" t="s">
        <v>19</v>
      </c>
      <c r="E65" s="161" t="s">
        <v>16</v>
      </c>
      <c r="F65" s="162" t="str">
        <f t="shared" si="1"/>
        <v>='312.4'!C$33$</v>
      </c>
      <c r="G65" s="11" t="e">
        <f>#REF!</f>
        <v>#REF!</v>
      </c>
      <c r="H65" s="163"/>
      <c r="I65" s="163" t="e">
        <f>#REF!</f>
        <v>#REF!</v>
      </c>
      <c r="J65" s="163" t="e">
        <f>#REF!</f>
        <v>#REF!</v>
      </c>
      <c r="K65" s="163" t="e">
        <f>#REF!</f>
        <v>#REF!</v>
      </c>
      <c r="L65" s="163" t="e">
        <f>#REF!</f>
        <v>#REF!</v>
      </c>
      <c r="M65" s="163" t="e">
        <f>#REF!</f>
        <v>#REF!</v>
      </c>
      <c r="N65" s="65" t="e">
        <f>#REF!</f>
        <v>#REF!</v>
      </c>
      <c r="O65" s="21"/>
      <c r="P65" s="22"/>
    </row>
    <row r="66" spans="2:16" s="5" customFormat="1" ht="30" customHeight="1">
      <c r="B66" s="3">
        <v>61</v>
      </c>
      <c r="C66" s="16" t="s">
        <v>82</v>
      </c>
      <c r="D66" s="12" t="s">
        <v>19</v>
      </c>
      <c r="E66" s="161" t="s">
        <v>16</v>
      </c>
      <c r="F66" s="162" t="str">
        <f t="shared" si="1"/>
        <v>='320.1.1'!C$33$</v>
      </c>
      <c r="G66" s="11" t="e">
        <f>#REF!</f>
        <v>#REF!</v>
      </c>
      <c r="H66" s="163"/>
      <c r="I66" s="163" t="e">
        <f>#REF!</f>
        <v>#REF!</v>
      </c>
      <c r="J66" s="163" t="e">
        <f>#REF!</f>
        <v>#REF!</v>
      </c>
      <c r="K66" s="163" t="e">
        <f>#REF!</f>
        <v>#REF!</v>
      </c>
      <c r="L66" s="163" t="e">
        <f>#REF!</f>
        <v>#REF!</v>
      </c>
      <c r="M66" s="163" t="e">
        <f>#REF!</f>
        <v>#REF!</v>
      </c>
      <c r="N66" s="65" t="e">
        <f>#REF!</f>
        <v>#REF!</v>
      </c>
      <c r="O66" s="21"/>
      <c r="P66" s="22"/>
    </row>
    <row r="67" spans="2:16" s="5" customFormat="1" ht="30" customHeight="1">
      <c r="B67" s="3">
        <v>62</v>
      </c>
      <c r="C67" s="15" t="s">
        <v>83</v>
      </c>
      <c r="D67" s="10" t="s">
        <v>19</v>
      </c>
      <c r="E67" s="161" t="s">
        <v>16</v>
      </c>
      <c r="F67" s="162" t="str">
        <f t="shared" si="1"/>
        <v>='320.1.2'!C$33$</v>
      </c>
      <c r="G67" s="11" t="e">
        <f>#REF!</f>
        <v>#REF!</v>
      </c>
      <c r="H67" s="163"/>
      <c r="I67" s="163" t="e">
        <f>#REF!</f>
        <v>#REF!</v>
      </c>
      <c r="J67" s="163" t="e">
        <f>#REF!</f>
        <v>#REF!</v>
      </c>
      <c r="K67" s="163" t="e">
        <f>#REF!</f>
        <v>#REF!</v>
      </c>
      <c r="L67" s="163" t="e">
        <f>#REF!</f>
        <v>#REF!</v>
      </c>
      <c r="M67" s="163" t="e">
        <f>#REF!</f>
        <v>#REF!</v>
      </c>
      <c r="N67" s="65" t="e">
        <f>#REF!</f>
        <v>#REF!</v>
      </c>
      <c r="O67" s="21"/>
      <c r="P67" s="22"/>
    </row>
    <row r="68" spans="2:16" s="5" customFormat="1" ht="30" customHeight="1">
      <c r="B68" s="3">
        <v>63</v>
      </c>
      <c r="C68" s="16" t="s">
        <v>84</v>
      </c>
      <c r="D68" s="12" t="s">
        <v>19</v>
      </c>
      <c r="E68" s="161" t="s">
        <v>16</v>
      </c>
      <c r="F68" s="162" t="str">
        <f t="shared" si="1"/>
        <v>='320.2.1'!C$33$</v>
      </c>
      <c r="G68" s="11" t="e">
        <f>#REF!</f>
        <v>#REF!</v>
      </c>
      <c r="H68" s="163"/>
      <c r="I68" s="163" t="e">
        <f>#REF!</f>
        <v>#REF!</v>
      </c>
      <c r="J68" s="163" t="e">
        <f>#REF!</f>
        <v>#REF!</v>
      </c>
      <c r="K68" s="163" t="e">
        <f>#REF!</f>
        <v>#REF!</v>
      </c>
      <c r="L68" s="163" t="e">
        <f>#REF!</f>
        <v>#REF!</v>
      </c>
      <c r="M68" s="163" t="e">
        <f>#REF!</f>
        <v>#REF!</v>
      </c>
      <c r="N68" s="65" t="e">
        <f>#REF!</f>
        <v>#REF!</v>
      </c>
      <c r="O68" s="21"/>
      <c r="P68" s="22"/>
    </row>
    <row r="69" spans="2:16" s="5" customFormat="1" ht="30" customHeight="1">
      <c r="B69" s="3">
        <v>64</v>
      </c>
      <c r="C69" s="15" t="s">
        <v>85</v>
      </c>
      <c r="D69" s="10" t="s">
        <v>19</v>
      </c>
      <c r="E69" s="161" t="s">
        <v>16</v>
      </c>
      <c r="F69" s="162" t="str">
        <f t="shared" si="1"/>
        <v>='320.2.2'!C$33$</v>
      </c>
      <c r="G69" s="11" t="e">
        <f>#REF!</f>
        <v>#REF!</v>
      </c>
      <c r="H69" s="163"/>
      <c r="I69" s="163" t="e">
        <f>#REF!</f>
        <v>#REF!</v>
      </c>
      <c r="J69" s="163" t="e">
        <f>#REF!</f>
        <v>#REF!</v>
      </c>
      <c r="K69" s="163" t="e">
        <f>#REF!</f>
        <v>#REF!</v>
      </c>
      <c r="L69" s="163" t="e">
        <f>#REF!</f>
        <v>#REF!</v>
      </c>
      <c r="M69" s="163" t="e">
        <f>#REF!</f>
        <v>#REF!</v>
      </c>
      <c r="N69" s="65" t="e">
        <f>#REF!</f>
        <v>#REF!</v>
      </c>
      <c r="O69" s="21"/>
      <c r="P69" s="22"/>
    </row>
    <row r="70" spans="2:16" s="5" customFormat="1" ht="30" customHeight="1">
      <c r="B70" s="3">
        <v>65</v>
      </c>
      <c r="C70" s="16" t="s">
        <v>86</v>
      </c>
      <c r="D70" s="12" t="s">
        <v>19</v>
      </c>
      <c r="E70" s="161" t="s">
        <v>16</v>
      </c>
      <c r="F70" s="162" t="str">
        <f t="shared" si="1"/>
        <v>='320.3.1'!C$33$</v>
      </c>
      <c r="G70" s="11" t="e">
        <f>#REF!</f>
        <v>#REF!</v>
      </c>
      <c r="H70" s="163"/>
      <c r="I70" s="163" t="e">
        <f>#REF!</f>
        <v>#REF!</v>
      </c>
      <c r="J70" s="163" t="e">
        <f>#REF!</f>
        <v>#REF!</v>
      </c>
      <c r="K70" s="163" t="e">
        <f>#REF!</f>
        <v>#REF!</v>
      </c>
      <c r="L70" s="163" t="e">
        <f>#REF!</f>
        <v>#REF!</v>
      </c>
      <c r="M70" s="163" t="e">
        <f>#REF!</f>
        <v>#REF!</v>
      </c>
      <c r="N70" s="65" t="e">
        <f>#REF!</f>
        <v>#REF!</v>
      </c>
      <c r="O70" s="21"/>
      <c r="P70" s="22"/>
    </row>
    <row r="71" spans="2:16" s="5" customFormat="1" ht="30" customHeight="1">
      <c r="B71" s="3">
        <v>66</v>
      </c>
      <c r="C71" s="15" t="s">
        <v>87</v>
      </c>
      <c r="D71" s="10" t="s">
        <v>19</v>
      </c>
      <c r="E71" s="161" t="s">
        <v>16</v>
      </c>
      <c r="F71" s="162" t="str">
        <f t="shared" si="1"/>
        <v>='320.3.2'!C$33$</v>
      </c>
      <c r="G71" s="11" t="e">
        <f>#REF!</f>
        <v>#REF!</v>
      </c>
      <c r="H71" s="163"/>
      <c r="I71" s="163" t="e">
        <f>#REF!</f>
        <v>#REF!</v>
      </c>
      <c r="J71" s="163" t="e">
        <f>#REF!</f>
        <v>#REF!</v>
      </c>
      <c r="K71" s="163" t="e">
        <f>#REF!</f>
        <v>#REF!</v>
      </c>
      <c r="L71" s="163" t="e">
        <f>#REF!</f>
        <v>#REF!</v>
      </c>
      <c r="M71" s="163" t="e">
        <f>#REF!</f>
        <v>#REF!</v>
      </c>
      <c r="N71" s="65" t="e">
        <f>#REF!</f>
        <v>#REF!</v>
      </c>
      <c r="O71" s="21"/>
      <c r="P71" s="22"/>
    </row>
    <row r="72" spans="2:16" s="5" customFormat="1" ht="30" customHeight="1">
      <c r="B72" s="3">
        <v>67</v>
      </c>
      <c r="C72" s="16" t="s">
        <v>88</v>
      </c>
      <c r="D72" s="12" t="s">
        <v>19</v>
      </c>
      <c r="E72" s="161" t="s">
        <v>16</v>
      </c>
      <c r="F72" s="162" t="str">
        <f t="shared" si="1"/>
        <v>='320.4.1'!C$33$</v>
      </c>
      <c r="G72" s="11" t="e">
        <f>#REF!</f>
        <v>#REF!</v>
      </c>
      <c r="H72" s="163"/>
      <c r="I72" s="163" t="e">
        <f>#REF!</f>
        <v>#REF!</v>
      </c>
      <c r="J72" s="163" t="e">
        <f>#REF!</f>
        <v>#REF!</v>
      </c>
      <c r="K72" s="163" t="e">
        <f>#REF!</f>
        <v>#REF!</v>
      </c>
      <c r="L72" s="163" t="e">
        <f>#REF!</f>
        <v>#REF!</v>
      </c>
      <c r="M72" s="163" t="e">
        <f>#REF!</f>
        <v>#REF!</v>
      </c>
      <c r="N72" s="65" t="e">
        <f>#REF!</f>
        <v>#REF!</v>
      </c>
      <c r="O72" s="21"/>
      <c r="P72" s="22"/>
    </row>
    <row r="73" spans="2:16" s="5" customFormat="1" ht="30" customHeight="1">
      <c r="B73" s="3">
        <v>68</v>
      </c>
      <c r="C73" s="16" t="s">
        <v>89</v>
      </c>
      <c r="D73" s="12" t="s">
        <v>19</v>
      </c>
      <c r="E73" s="161" t="s">
        <v>16</v>
      </c>
      <c r="F73" s="162" t="str">
        <f t="shared" si="1"/>
        <v>='320.4.2'!C$33$</v>
      </c>
      <c r="G73" s="11" t="e">
        <f>#REF!</f>
        <v>#REF!</v>
      </c>
      <c r="H73" s="163"/>
      <c r="I73" s="163" t="e">
        <f>#REF!</f>
        <v>#REF!</v>
      </c>
      <c r="J73" s="163" t="e">
        <f>#REF!</f>
        <v>#REF!</v>
      </c>
      <c r="K73" s="163" t="e">
        <f>#REF!</f>
        <v>#REF!</v>
      </c>
      <c r="L73" s="163" t="e">
        <f>#REF!</f>
        <v>#REF!</v>
      </c>
      <c r="M73" s="163" t="e">
        <f>#REF!</f>
        <v>#REF!</v>
      </c>
      <c r="N73" s="65" t="e">
        <f>#REF!</f>
        <v>#REF!</v>
      </c>
      <c r="O73" s="21"/>
      <c r="P73" s="22"/>
    </row>
    <row r="74" spans="2:16" s="5" customFormat="1" ht="30" customHeight="1">
      <c r="B74" s="3">
        <v>69</v>
      </c>
      <c r="C74" s="15" t="s">
        <v>90</v>
      </c>
      <c r="D74" s="10" t="s">
        <v>19</v>
      </c>
      <c r="E74" s="161" t="s">
        <v>16</v>
      </c>
      <c r="F74" s="162" t="str">
        <f t="shared" si="1"/>
        <v>='320.5.1'!C$33$</v>
      </c>
      <c r="G74" s="11" t="e">
        <f>#REF!</f>
        <v>#REF!</v>
      </c>
      <c r="H74" s="163"/>
      <c r="I74" s="163" t="e">
        <f>#REF!</f>
        <v>#REF!</v>
      </c>
      <c r="J74" s="163" t="e">
        <f>#REF!</f>
        <v>#REF!</v>
      </c>
      <c r="K74" s="163" t="e">
        <f>#REF!</f>
        <v>#REF!</v>
      </c>
      <c r="L74" s="163" t="e">
        <f>#REF!</f>
        <v>#REF!</v>
      </c>
      <c r="M74" s="163" t="e">
        <f>#REF!</f>
        <v>#REF!</v>
      </c>
      <c r="N74" s="65" t="e">
        <f>#REF!</f>
        <v>#REF!</v>
      </c>
      <c r="O74" s="21"/>
      <c r="P74" s="22"/>
    </row>
    <row r="75" spans="2:16" s="5" customFormat="1" ht="30" customHeight="1">
      <c r="B75" s="3">
        <v>70</v>
      </c>
      <c r="C75" s="16" t="s">
        <v>91</v>
      </c>
      <c r="D75" s="12" t="s">
        <v>19</v>
      </c>
      <c r="E75" s="161" t="s">
        <v>16</v>
      </c>
      <c r="F75" s="162" t="str">
        <f t="shared" si="1"/>
        <v>='320.5.2'!C$33$</v>
      </c>
      <c r="G75" s="11" t="e">
        <f>#REF!</f>
        <v>#REF!</v>
      </c>
      <c r="H75" s="163"/>
      <c r="I75" s="163" t="e">
        <f>#REF!</f>
        <v>#REF!</v>
      </c>
      <c r="J75" s="163" t="e">
        <f>#REF!</f>
        <v>#REF!</v>
      </c>
      <c r="K75" s="163" t="e">
        <f>#REF!</f>
        <v>#REF!</v>
      </c>
      <c r="L75" s="163" t="e">
        <f>#REF!</f>
        <v>#REF!</v>
      </c>
      <c r="M75" s="163" t="e">
        <f>#REF!</f>
        <v>#REF!</v>
      </c>
      <c r="N75" s="65" t="e">
        <f>#REF!</f>
        <v>#REF!</v>
      </c>
      <c r="O75" s="21"/>
      <c r="P75" s="22"/>
    </row>
    <row r="76" spans="2:16" s="5" customFormat="1" ht="30" customHeight="1">
      <c r="B76" s="3">
        <v>71</v>
      </c>
      <c r="C76" s="15" t="s">
        <v>92</v>
      </c>
      <c r="D76" s="10" t="s">
        <v>19</v>
      </c>
      <c r="E76" s="161" t="s">
        <v>16</v>
      </c>
      <c r="F76" s="162" t="str">
        <f t="shared" si="1"/>
        <v>='320.6.1'!C$33$</v>
      </c>
      <c r="G76" s="11" t="e">
        <f>#REF!</f>
        <v>#REF!</v>
      </c>
      <c r="H76" s="163"/>
      <c r="I76" s="163" t="e">
        <f>#REF!</f>
        <v>#REF!</v>
      </c>
      <c r="J76" s="163" t="e">
        <f>#REF!</f>
        <v>#REF!</v>
      </c>
      <c r="K76" s="163" t="e">
        <f>#REF!</f>
        <v>#REF!</v>
      </c>
      <c r="L76" s="163" t="e">
        <f>#REF!</f>
        <v>#REF!</v>
      </c>
      <c r="M76" s="163" t="e">
        <f>#REF!</f>
        <v>#REF!</v>
      </c>
      <c r="N76" s="65" t="e">
        <f>#REF!</f>
        <v>#REF!</v>
      </c>
      <c r="O76" s="21"/>
      <c r="P76" s="22"/>
    </row>
    <row r="77" spans="2:16" s="5" customFormat="1" ht="30" customHeight="1">
      <c r="B77" s="3">
        <v>72</v>
      </c>
      <c r="C77" s="16" t="s">
        <v>93</v>
      </c>
      <c r="D77" s="12" t="s">
        <v>19</v>
      </c>
      <c r="E77" s="161" t="s">
        <v>16</v>
      </c>
      <c r="F77" s="162" t="str">
        <f t="shared" si="1"/>
        <v>='320.6.2'!C$33$</v>
      </c>
      <c r="G77" s="11" t="e">
        <f>#REF!</f>
        <v>#REF!</v>
      </c>
      <c r="H77" s="163"/>
      <c r="I77" s="163" t="e">
        <f>#REF!</f>
        <v>#REF!</v>
      </c>
      <c r="J77" s="163" t="e">
        <f>#REF!</f>
        <v>#REF!</v>
      </c>
      <c r="K77" s="163" t="e">
        <f>#REF!</f>
        <v>#REF!</v>
      </c>
      <c r="L77" s="163" t="e">
        <f>#REF!</f>
        <v>#REF!</v>
      </c>
      <c r="M77" s="163" t="e">
        <f>#REF!</f>
        <v>#REF!</v>
      </c>
      <c r="N77" s="65" t="e">
        <f>#REF!</f>
        <v>#REF!</v>
      </c>
      <c r="O77" s="21"/>
      <c r="P77" s="22"/>
    </row>
    <row r="78" spans="2:16" s="5" customFormat="1" ht="30" customHeight="1">
      <c r="B78" s="3">
        <v>73</v>
      </c>
      <c r="C78" s="15" t="s">
        <v>94</v>
      </c>
      <c r="D78" s="10" t="s">
        <v>19</v>
      </c>
      <c r="E78" s="161" t="s">
        <v>16</v>
      </c>
      <c r="F78" s="162" t="str">
        <f t="shared" si="1"/>
        <v>='330.1.1'!C$33$</v>
      </c>
      <c r="G78" s="11" t="e">
        <f>#REF!</f>
        <v>#REF!</v>
      </c>
      <c r="H78" s="163"/>
      <c r="I78" s="163" t="e">
        <f>#REF!</f>
        <v>#REF!</v>
      </c>
      <c r="J78" s="163" t="e">
        <f>#REF!</f>
        <v>#REF!</v>
      </c>
      <c r="K78" s="163" t="e">
        <f>#REF!</f>
        <v>#REF!</v>
      </c>
      <c r="L78" s="163" t="e">
        <f>#REF!</f>
        <v>#REF!</v>
      </c>
      <c r="M78" s="163" t="e">
        <f>#REF!</f>
        <v>#REF!</v>
      </c>
      <c r="N78" s="65" t="e">
        <f>#REF!</f>
        <v>#REF!</v>
      </c>
      <c r="O78" s="21"/>
      <c r="P78" s="22"/>
    </row>
    <row r="79" spans="2:16" s="5" customFormat="1" ht="30" customHeight="1">
      <c r="B79" s="3">
        <v>74</v>
      </c>
      <c r="C79" s="16" t="s">
        <v>95</v>
      </c>
      <c r="D79" s="12" t="s">
        <v>19</v>
      </c>
      <c r="E79" s="161" t="s">
        <v>16</v>
      </c>
      <c r="F79" s="162" t="str">
        <f t="shared" si="1"/>
        <v>='330.1.2'!C$33$</v>
      </c>
      <c r="G79" s="11" t="e">
        <f>#REF!</f>
        <v>#REF!</v>
      </c>
      <c r="H79" s="163"/>
      <c r="I79" s="163" t="e">
        <f>#REF!</f>
        <v>#REF!</v>
      </c>
      <c r="J79" s="163" t="e">
        <f>#REF!</f>
        <v>#REF!</v>
      </c>
      <c r="K79" s="163" t="e">
        <f>#REF!</f>
        <v>#REF!</v>
      </c>
      <c r="L79" s="163" t="e">
        <f>#REF!</f>
        <v>#REF!</v>
      </c>
      <c r="M79" s="163" t="e">
        <f>#REF!</f>
        <v>#REF!</v>
      </c>
      <c r="N79" s="65" t="e">
        <f>#REF!</f>
        <v>#REF!</v>
      </c>
      <c r="O79" s="21"/>
      <c r="P79" s="22"/>
    </row>
    <row r="80" spans="2:16" s="5" customFormat="1" ht="30" customHeight="1">
      <c r="B80" s="3">
        <v>75</v>
      </c>
      <c r="C80" s="15" t="s">
        <v>96</v>
      </c>
      <c r="D80" s="10" t="s">
        <v>19</v>
      </c>
      <c r="E80" s="161" t="s">
        <v>16</v>
      </c>
      <c r="F80" s="162" t="str">
        <f t="shared" si="1"/>
        <v>='330.2.1'!C$33$</v>
      </c>
      <c r="G80" s="11" t="e">
        <f>#REF!</f>
        <v>#REF!</v>
      </c>
      <c r="H80" s="163"/>
      <c r="I80" s="163" t="e">
        <f>#REF!</f>
        <v>#REF!</v>
      </c>
      <c r="J80" s="163" t="e">
        <f>#REF!</f>
        <v>#REF!</v>
      </c>
      <c r="K80" s="163" t="e">
        <f>#REF!</f>
        <v>#REF!</v>
      </c>
      <c r="L80" s="163" t="e">
        <f>#REF!</f>
        <v>#REF!</v>
      </c>
      <c r="M80" s="163" t="e">
        <f>#REF!</f>
        <v>#REF!</v>
      </c>
      <c r="N80" s="65" t="e">
        <f>#REF!</f>
        <v>#REF!</v>
      </c>
      <c r="O80" s="21"/>
      <c r="P80" s="22"/>
    </row>
    <row r="81" spans="2:16" s="5" customFormat="1" ht="30" customHeight="1">
      <c r="B81" s="3">
        <v>76</v>
      </c>
      <c r="C81" s="16" t="s">
        <v>97</v>
      </c>
      <c r="D81" s="12" t="s">
        <v>19</v>
      </c>
      <c r="E81" s="161" t="s">
        <v>16</v>
      </c>
      <c r="F81" s="162" t="str">
        <f t="shared" si="1"/>
        <v>='330.2.2'!C$33$</v>
      </c>
      <c r="G81" s="11" t="e">
        <f>#REF!</f>
        <v>#REF!</v>
      </c>
      <c r="H81" s="163"/>
      <c r="I81" s="163" t="e">
        <f>#REF!</f>
        <v>#REF!</v>
      </c>
      <c r="J81" s="163" t="e">
        <f>#REF!</f>
        <v>#REF!</v>
      </c>
      <c r="K81" s="163" t="e">
        <f>#REF!</f>
        <v>#REF!</v>
      </c>
      <c r="L81" s="163" t="e">
        <f>#REF!</f>
        <v>#REF!</v>
      </c>
      <c r="M81" s="163" t="e">
        <f>#REF!</f>
        <v>#REF!</v>
      </c>
      <c r="N81" s="65" t="e">
        <f>#REF!</f>
        <v>#REF!</v>
      </c>
      <c r="O81" s="21"/>
      <c r="P81" s="22"/>
    </row>
    <row r="82" spans="2:16" s="5" customFormat="1" ht="30" customHeight="1">
      <c r="B82" s="3">
        <v>77</v>
      </c>
      <c r="C82" s="15" t="s">
        <v>98</v>
      </c>
      <c r="D82" s="10" t="s">
        <v>19</v>
      </c>
      <c r="E82" s="161" t="s">
        <v>16</v>
      </c>
      <c r="F82" s="162" t="str">
        <f t="shared" si="1"/>
        <v>='330.3.1'!C$33$</v>
      </c>
      <c r="G82" s="11" t="e">
        <f>#REF!</f>
        <v>#REF!</v>
      </c>
      <c r="H82" s="163"/>
      <c r="I82" s="163" t="e">
        <f>#REF!</f>
        <v>#REF!</v>
      </c>
      <c r="J82" s="163" t="e">
        <f>#REF!</f>
        <v>#REF!</v>
      </c>
      <c r="K82" s="163" t="e">
        <f>#REF!</f>
        <v>#REF!</v>
      </c>
      <c r="L82" s="163" t="e">
        <f>#REF!</f>
        <v>#REF!</v>
      </c>
      <c r="M82" s="163" t="e">
        <f>#REF!</f>
        <v>#REF!</v>
      </c>
      <c r="N82" s="65" t="e">
        <f>#REF!</f>
        <v>#REF!</v>
      </c>
      <c r="O82" s="21"/>
      <c r="P82" s="22"/>
    </row>
    <row r="83" spans="2:16" s="5" customFormat="1" ht="30" customHeight="1">
      <c r="B83" s="3">
        <v>78</v>
      </c>
      <c r="C83" s="16" t="s">
        <v>99</v>
      </c>
      <c r="D83" s="12" t="s">
        <v>19</v>
      </c>
      <c r="E83" s="161" t="s">
        <v>16</v>
      </c>
      <c r="F83" s="162" t="str">
        <f t="shared" si="1"/>
        <v>='330.3.2'!C$33$</v>
      </c>
      <c r="G83" s="11" t="e">
        <f>#REF!</f>
        <v>#REF!</v>
      </c>
      <c r="H83" s="163"/>
      <c r="I83" s="163" t="e">
        <f>#REF!</f>
        <v>#REF!</v>
      </c>
      <c r="J83" s="163" t="e">
        <f>#REF!</f>
        <v>#REF!</v>
      </c>
      <c r="K83" s="163" t="e">
        <f>#REF!</f>
        <v>#REF!</v>
      </c>
      <c r="L83" s="163" t="e">
        <f>#REF!</f>
        <v>#REF!</v>
      </c>
      <c r="M83" s="163" t="e">
        <f>#REF!</f>
        <v>#REF!</v>
      </c>
      <c r="N83" s="65" t="e">
        <f>#REF!</f>
        <v>#REF!</v>
      </c>
      <c r="O83" s="21"/>
      <c r="P83" s="22"/>
    </row>
    <row r="84" spans="2:16" s="5" customFormat="1" ht="30" customHeight="1">
      <c r="B84" s="3">
        <v>79</v>
      </c>
      <c r="C84" s="16" t="s">
        <v>100</v>
      </c>
      <c r="D84" s="12" t="s">
        <v>19</v>
      </c>
      <c r="E84" s="161" t="s">
        <v>16</v>
      </c>
      <c r="F84" s="162" t="str">
        <f t="shared" si="1"/>
        <v>='330.4.1'!C$33$</v>
      </c>
      <c r="G84" s="11" t="e">
        <f>#REF!</f>
        <v>#REF!</v>
      </c>
      <c r="H84" s="163"/>
      <c r="I84" s="163" t="e">
        <f>#REF!</f>
        <v>#REF!</v>
      </c>
      <c r="J84" s="163" t="e">
        <f>#REF!</f>
        <v>#REF!</v>
      </c>
      <c r="K84" s="163" t="e">
        <f>#REF!</f>
        <v>#REF!</v>
      </c>
      <c r="L84" s="163" t="e">
        <f>#REF!</f>
        <v>#REF!</v>
      </c>
      <c r="M84" s="163" t="e">
        <f>#REF!</f>
        <v>#REF!</v>
      </c>
      <c r="N84" s="65" t="e">
        <f>#REF!</f>
        <v>#REF!</v>
      </c>
      <c r="O84" s="21"/>
      <c r="P84" s="22"/>
    </row>
    <row r="85" spans="2:16" s="5" customFormat="1" ht="30" customHeight="1">
      <c r="B85" s="3">
        <v>80</v>
      </c>
      <c r="C85" s="15" t="s">
        <v>101</v>
      </c>
      <c r="D85" s="10" t="s">
        <v>19</v>
      </c>
      <c r="E85" s="161" t="s">
        <v>16</v>
      </c>
      <c r="F85" s="162" t="str">
        <f t="shared" si="1"/>
        <v>='330.4.2'!C$33$</v>
      </c>
      <c r="G85" s="11" t="e">
        <f>#REF!</f>
        <v>#REF!</v>
      </c>
      <c r="H85" s="163"/>
      <c r="I85" s="163" t="e">
        <f>#REF!</f>
        <v>#REF!</v>
      </c>
      <c r="J85" s="163" t="e">
        <f>#REF!</f>
        <v>#REF!</v>
      </c>
      <c r="K85" s="163" t="e">
        <f>#REF!</f>
        <v>#REF!</v>
      </c>
      <c r="L85" s="163" t="e">
        <f>#REF!</f>
        <v>#REF!</v>
      </c>
      <c r="M85" s="163" t="e">
        <f>#REF!</f>
        <v>#REF!</v>
      </c>
      <c r="N85" s="65" t="e">
        <f>#REF!</f>
        <v>#REF!</v>
      </c>
      <c r="O85" s="21"/>
      <c r="P85" s="22"/>
    </row>
    <row r="86" spans="2:16" s="5" customFormat="1" ht="30" customHeight="1">
      <c r="B86" s="3">
        <v>81</v>
      </c>
      <c r="C86" s="16" t="s">
        <v>102</v>
      </c>
      <c r="D86" s="12" t="s">
        <v>19</v>
      </c>
      <c r="E86" s="161" t="s">
        <v>16</v>
      </c>
      <c r="F86" s="162" t="str">
        <f t="shared" si="1"/>
        <v>='330.5.1'!C$33$</v>
      </c>
      <c r="G86" s="11" t="e">
        <f>#REF!</f>
        <v>#REF!</v>
      </c>
      <c r="H86" s="163"/>
      <c r="I86" s="163" t="e">
        <f>#REF!</f>
        <v>#REF!</v>
      </c>
      <c r="J86" s="163" t="e">
        <f>#REF!</f>
        <v>#REF!</v>
      </c>
      <c r="K86" s="163" t="e">
        <f>#REF!</f>
        <v>#REF!</v>
      </c>
      <c r="L86" s="163" t="e">
        <f>#REF!</f>
        <v>#REF!</v>
      </c>
      <c r="M86" s="163" t="e">
        <f>#REF!</f>
        <v>#REF!</v>
      </c>
      <c r="N86" s="65" t="e">
        <f>#REF!</f>
        <v>#REF!</v>
      </c>
      <c r="O86" s="21"/>
      <c r="P86" s="22"/>
    </row>
    <row r="87" spans="2:16" s="5" customFormat="1" ht="30" customHeight="1">
      <c r="B87" s="3">
        <v>82</v>
      </c>
      <c r="C87" s="15" t="s">
        <v>103</v>
      </c>
      <c r="D87" s="10" t="s">
        <v>19</v>
      </c>
      <c r="E87" s="161" t="s">
        <v>16</v>
      </c>
      <c r="F87" s="162" t="str">
        <f t="shared" si="1"/>
        <v>='330.5.2'!C$33$</v>
      </c>
      <c r="G87" s="11" t="e">
        <f>#REF!</f>
        <v>#REF!</v>
      </c>
      <c r="H87" s="163"/>
      <c r="I87" s="163" t="e">
        <f>#REF!</f>
        <v>#REF!</v>
      </c>
      <c r="J87" s="163" t="e">
        <f>#REF!</f>
        <v>#REF!</v>
      </c>
      <c r="K87" s="163" t="e">
        <f>#REF!</f>
        <v>#REF!</v>
      </c>
      <c r="L87" s="163" t="e">
        <f>#REF!</f>
        <v>#REF!</v>
      </c>
      <c r="M87" s="163" t="e">
        <f>#REF!</f>
        <v>#REF!</v>
      </c>
      <c r="N87" s="65" t="e">
        <f>#REF!</f>
        <v>#REF!</v>
      </c>
      <c r="O87" s="21"/>
      <c r="P87" s="22"/>
    </row>
    <row r="88" spans="2:16" s="5" customFormat="1" ht="30" customHeight="1">
      <c r="B88" s="3">
        <v>83</v>
      </c>
      <c r="C88" s="16" t="s">
        <v>104</v>
      </c>
      <c r="D88" s="12" t="s">
        <v>19</v>
      </c>
      <c r="E88" s="161" t="s">
        <v>16</v>
      </c>
      <c r="F88" s="162" t="str">
        <f t="shared" si="1"/>
        <v>='330.6.1'!C$33$</v>
      </c>
      <c r="G88" s="11" t="e">
        <f>#REF!</f>
        <v>#REF!</v>
      </c>
      <c r="H88" s="163"/>
      <c r="I88" s="163" t="e">
        <f>#REF!</f>
        <v>#REF!</v>
      </c>
      <c r="J88" s="163" t="e">
        <f>#REF!</f>
        <v>#REF!</v>
      </c>
      <c r="K88" s="163" t="e">
        <f>#REF!</f>
        <v>#REF!</v>
      </c>
      <c r="L88" s="163" t="e">
        <f>#REF!</f>
        <v>#REF!</v>
      </c>
      <c r="M88" s="163" t="e">
        <f>#REF!</f>
        <v>#REF!</v>
      </c>
      <c r="N88" s="65" t="e">
        <f>#REF!</f>
        <v>#REF!</v>
      </c>
      <c r="O88" s="21"/>
      <c r="P88" s="22"/>
    </row>
    <row r="89" spans="2:16" s="5" customFormat="1" ht="30" customHeight="1">
      <c r="B89" s="3">
        <v>84</v>
      </c>
      <c r="C89" s="15" t="s">
        <v>105</v>
      </c>
      <c r="D89" s="10" t="s">
        <v>19</v>
      </c>
      <c r="E89" s="161" t="s">
        <v>16</v>
      </c>
      <c r="F89" s="162" t="str">
        <f t="shared" si="1"/>
        <v>='330.6.2'!C$33$</v>
      </c>
      <c r="G89" s="11" t="e">
        <f>#REF!</f>
        <v>#REF!</v>
      </c>
      <c r="H89" s="163"/>
      <c r="I89" s="163" t="e">
        <f>#REF!</f>
        <v>#REF!</v>
      </c>
      <c r="J89" s="163" t="e">
        <f>#REF!</f>
        <v>#REF!</v>
      </c>
      <c r="K89" s="163" t="e">
        <f>#REF!</f>
        <v>#REF!</v>
      </c>
      <c r="L89" s="163" t="e">
        <f>#REF!</f>
        <v>#REF!</v>
      </c>
      <c r="M89" s="163" t="e">
        <f>#REF!</f>
        <v>#REF!</v>
      </c>
      <c r="N89" s="65" t="e">
        <f>#REF!</f>
        <v>#REF!</v>
      </c>
      <c r="O89" s="21"/>
      <c r="P89" s="22"/>
    </row>
    <row r="90" spans="2:16" s="5" customFormat="1" ht="30" customHeight="1">
      <c r="B90" s="3">
        <v>85</v>
      </c>
      <c r="C90" s="16" t="s">
        <v>106</v>
      </c>
      <c r="D90" s="12" t="s">
        <v>19</v>
      </c>
      <c r="E90" s="161" t="s">
        <v>16</v>
      </c>
      <c r="F90" s="162" t="str">
        <f t="shared" si="1"/>
        <v>='340.1'!C$33$</v>
      </c>
      <c r="G90" s="11" t="e">
        <f>#REF!</f>
        <v>#REF!</v>
      </c>
      <c r="H90" s="163"/>
      <c r="I90" s="163" t="e">
        <f>#REF!</f>
        <v>#REF!</v>
      </c>
      <c r="J90" s="163" t="e">
        <f>#REF!</f>
        <v>#REF!</v>
      </c>
      <c r="K90" s="163" t="e">
        <f>#REF!</f>
        <v>#REF!</v>
      </c>
      <c r="L90" s="163" t="e">
        <f>#REF!</f>
        <v>#REF!</v>
      </c>
      <c r="M90" s="163" t="e">
        <f>#REF!</f>
        <v>#REF!</v>
      </c>
      <c r="N90" s="65" t="e">
        <f>#REF!</f>
        <v>#REF!</v>
      </c>
      <c r="O90" s="21"/>
      <c r="P90" s="22"/>
    </row>
    <row r="91" spans="2:16" s="5" customFormat="1" ht="30" customHeight="1">
      <c r="B91" s="3">
        <v>86</v>
      </c>
      <c r="C91" s="15" t="s">
        <v>107</v>
      </c>
      <c r="D91" s="10" t="s">
        <v>19</v>
      </c>
      <c r="E91" s="161" t="s">
        <v>16</v>
      </c>
      <c r="F91" s="162" t="str">
        <f t="shared" si="1"/>
        <v>='340.2'!C$33$</v>
      </c>
      <c r="G91" s="164" t="e">
        <f>#REF!</f>
        <v>#REF!</v>
      </c>
      <c r="H91" s="163"/>
      <c r="I91" s="163" t="e">
        <f>#REF!</f>
        <v>#REF!</v>
      </c>
      <c r="J91" s="163" t="e">
        <f>#REF!</f>
        <v>#REF!</v>
      </c>
      <c r="K91" s="163" t="e">
        <f>#REF!</f>
        <v>#REF!</v>
      </c>
      <c r="L91" s="163" t="e">
        <f>#REF!</f>
        <v>#REF!</v>
      </c>
      <c r="M91" s="163" t="e">
        <f>#REF!</f>
        <v>#REF!</v>
      </c>
      <c r="N91" s="65" t="e">
        <f>#REF!</f>
        <v>#REF!</v>
      </c>
      <c r="O91" s="21"/>
      <c r="P91" s="22"/>
    </row>
    <row r="92" spans="2:16" s="5" customFormat="1" ht="30" customHeight="1">
      <c r="B92" s="3">
        <v>87</v>
      </c>
      <c r="C92" s="16" t="s">
        <v>108</v>
      </c>
      <c r="D92" s="12" t="s">
        <v>19</v>
      </c>
      <c r="E92" s="161" t="s">
        <v>16</v>
      </c>
      <c r="F92" s="162" t="str">
        <f t="shared" si="1"/>
        <v>='340.3'!C$33$</v>
      </c>
      <c r="G92" s="11" t="e">
        <f>#REF!</f>
        <v>#REF!</v>
      </c>
      <c r="H92" s="163"/>
      <c r="I92" s="163" t="e">
        <f>#REF!</f>
        <v>#REF!</v>
      </c>
      <c r="J92" s="163" t="e">
        <f>#REF!</f>
        <v>#REF!</v>
      </c>
      <c r="K92" s="163" t="e">
        <f>#REF!</f>
        <v>#REF!</v>
      </c>
      <c r="L92" s="163" t="e">
        <f>#REF!</f>
        <v>#REF!</v>
      </c>
      <c r="M92" s="163" t="e">
        <f>#REF!</f>
        <v>#REF!</v>
      </c>
      <c r="N92" s="65" t="e">
        <f>#REF!</f>
        <v>#REF!</v>
      </c>
      <c r="O92" s="21"/>
      <c r="P92" s="22"/>
    </row>
    <row r="93" spans="2:16" s="5" customFormat="1" ht="30" customHeight="1">
      <c r="B93" s="3">
        <v>88</v>
      </c>
      <c r="C93" s="15" t="s">
        <v>109</v>
      </c>
      <c r="D93" s="10" t="s">
        <v>19</v>
      </c>
      <c r="E93" s="161" t="s">
        <v>16</v>
      </c>
      <c r="F93" s="162" t="str">
        <f t="shared" si="1"/>
        <v>='350.1'!C$33$</v>
      </c>
      <c r="G93" s="164" t="e">
        <f>#REF!</f>
        <v>#REF!</v>
      </c>
      <c r="H93" s="163"/>
      <c r="I93" s="163" t="e">
        <f>#REF!</f>
        <v>#REF!</v>
      </c>
      <c r="J93" s="163" t="e">
        <f>#REF!</f>
        <v>#REF!</v>
      </c>
      <c r="K93" s="163" t="e">
        <f>#REF!</f>
        <v>#REF!</v>
      </c>
      <c r="L93" s="163" t="e">
        <f>#REF!</f>
        <v>#REF!</v>
      </c>
      <c r="M93" s="163" t="e">
        <f>#REF!</f>
        <v>#REF!</v>
      </c>
      <c r="N93" s="65" t="e">
        <f>#REF!</f>
        <v>#REF!</v>
      </c>
      <c r="O93" s="21"/>
      <c r="P93" s="22"/>
    </row>
    <row r="94" spans="2:16" s="5" customFormat="1" ht="30" customHeight="1">
      <c r="B94" s="3">
        <v>89</v>
      </c>
      <c r="C94" s="16" t="s">
        <v>110</v>
      </c>
      <c r="D94" s="12" t="s">
        <v>19</v>
      </c>
      <c r="E94" s="161" t="s">
        <v>16</v>
      </c>
      <c r="F94" s="162" t="str">
        <f t="shared" si="1"/>
        <v>='350.2'!C$33$</v>
      </c>
      <c r="G94" s="164" t="e">
        <f>#REF!</f>
        <v>#REF!</v>
      </c>
      <c r="H94" s="163"/>
      <c r="I94" s="163" t="e">
        <f>#REF!</f>
        <v>#REF!</v>
      </c>
      <c r="J94" s="163" t="e">
        <f>#REF!</f>
        <v>#REF!</v>
      </c>
      <c r="K94" s="163" t="e">
        <f>#REF!</f>
        <v>#REF!</v>
      </c>
      <c r="L94" s="163" t="e">
        <f>#REF!</f>
        <v>#REF!</v>
      </c>
      <c r="M94" s="163" t="e">
        <f>#REF!</f>
        <v>#REF!</v>
      </c>
      <c r="N94" s="65" t="e">
        <f>#REF!</f>
        <v>#REF!</v>
      </c>
      <c r="O94" s="21"/>
      <c r="P94" s="22"/>
    </row>
    <row r="95" spans="2:16" s="5" customFormat="1" ht="38.25" customHeight="1">
      <c r="B95" s="3">
        <v>90</v>
      </c>
      <c r="C95" s="15" t="s">
        <v>111</v>
      </c>
      <c r="D95" s="10" t="s">
        <v>19</v>
      </c>
      <c r="E95" s="161" t="s">
        <v>16</v>
      </c>
      <c r="F95" s="162" t="str">
        <f t="shared" si="1"/>
        <v>='350.3'!C$33$</v>
      </c>
      <c r="G95" s="164" t="e">
        <f>#REF!</f>
        <v>#REF!</v>
      </c>
      <c r="H95" s="163"/>
      <c r="I95" s="163" t="e">
        <f>#REF!</f>
        <v>#REF!</v>
      </c>
      <c r="J95" s="163" t="e">
        <f>#REF!</f>
        <v>#REF!</v>
      </c>
      <c r="K95" s="163" t="e">
        <f>#REF!</f>
        <v>#REF!</v>
      </c>
      <c r="L95" s="163" t="e">
        <f>#REF!</f>
        <v>#REF!</v>
      </c>
      <c r="M95" s="163" t="e">
        <f>#REF!</f>
        <v>#REF!</v>
      </c>
      <c r="N95" s="65" t="e">
        <f>#REF!</f>
        <v>#REF!</v>
      </c>
      <c r="O95" s="21"/>
      <c r="P95" s="22"/>
    </row>
    <row r="96" spans="2:16" s="5" customFormat="1" ht="38.25" customHeight="1">
      <c r="B96" s="3">
        <v>91</v>
      </c>
      <c r="C96" s="16" t="s">
        <v>112</v>
      </c>
      <c r="D96" s="12" t="s">
        <v>19</v>
      </c>
      <c r="E96" s="161" t="s">
        <v>16</v>
      </c>
      <c r="F96" s="162" t="str">
        <f t="shared" si="1"/>
        <v>='350.4'!C$33$</v>
      </c>
      <c r="G96" s="164" t="e">
        <f>#REF!</f>
        <v>#REF!</v>
      </c>
      <c r="H96" s="163"/>
      <c r="I96" s="163" t="e">
        <f>#REF!</f>
        <v>#REF!</v>
      </c>
      <c r="J96" s="163" t="e">
        <f>#REF!</f>
        <v>#REF!</v>
      </c>
      <c r="K96" s="163" t="e">
        <f>#REF!</f>
        <v>#REF!</v>
      </c>
      <c r="L96" s="163" t="e">
        <f>#REF!</f>
        <v>#REF!</v>
      </c>
      <c r="M96" s="163" t="e">
        <f>#REF!</f>
        <v>#REF!</v>
      </c>
      <c r="N96" s="65" t="e">
        <f>#REF!</f>
        <v>#REF!</v>
      </c>
      <c r="O96" s="21"/>
      <c r="P96" s="22"/>
    </row>
    <row r="97" spans="2:16" s="5" customFormat="1" ht="38.25" customHeight="1">
      <c r="B97" s="3">
        <v>92</v>
      </c>
      <c r="C97" s="15" t="s">
        <v>113</v>
      </c>
      <c r="D97" s="10" t="s">
        <v>19</v>
      </c>
      <c r="E97" s="161" t="s">
        <v>16</v>
      </c>
      <c r="F97" s="162" t="str">
        <f t="shared" si="1"/>
        <v>='350.10'!C$33$</v>
      </c>
      <c r="G97" s="11" t="e">
        <f>#REF!</f>
        <v>#REF!</v>
      </c>
      <c r="H97" s="163"/>
      <c r="I97" s="163" t="e">
        <f>#REF!</f>
        <v>#REF!</v>
      </c>
      <c r="J97" s="163" t="e">
        <f>#REF!</f>
        <v>#REF!</v>
      </c>
      <c r="K97" s="163" t="e">
        <f>#REF!</f>
        <v>#REF!</v>
      </c>
      <c r="L97" s="163" t="e">
        <f>#REF!</f>
        <v>#REF!</v>
      </c>
      <c r="M97" s="163" t="e">
        <f>#REF!</f>
        <v>#REF!</v>
      </c>
      <c r="N97" s="65" t="e">
        <f>#REF!</f>
        <v>#REF!</v>
      </c>
      <c r="O97" s="21"/>
      <c r="P97" s="22"/>
    </row>
    <row r="98" spans="2:16" s="5" customFormat="1" ht="38.25" customHeight="1">
      <c r="B98" s="3">
        <v>93</v>
      </c>
      <c r="C98" s="16" t="s">
        <v>114</v>
      </c>
      <c r="D98" s="12" t="s">
        <v>19</v>
      </c>
      <c r="E98" s="161" t="s">
        <v>16</v>
      </c>
      <c r="F98" s="162" t="str">
        <f t="shared" si="1"/>
        <v>='350.11'!C$33$</v>
      </c>
      <c r="G98" s="11" t="e">
        <f>#REF!</f>
        <v>#REF!</v>
      </c>
      <c r="H98" s="163"/>
      <c r="I98" s="163" t="e">
        <f>#REF!</f>
        <v>#REF!</v>
      </c>
      <c r="J98" s="163" t="e">
        <f>#REF!</f>
        <v>#REF!</v>
      </c>
      <c r="K98" s="163" t="e">
        <f>#REF!</f>
        <v>#REF!</v>
      </c>
      <c r="L98" s="163" t="e">
        <f>#REF!</f>
        <v>#REF!</v>
      </c>
      <c r="M98" s="163" t="e">
        <f>#REF!</f>
        <v>#REF!</v>
      </c>
      <c r="N98" s="65" t="e">
        <f>#REF!</f>
        <v>#REF!</v>
      </c>
      <c r="O98" s="21"/>
      <c r="P98" s="22"/>
    </row>
    <row r="99" spans="2:16" s="5" customFormat="1" ht="38.25" customHeight="1">
      <c r="B99" s="3">
        <v>94</v>
      </c>
      <c r="C99" s="15" t="s">
        <v>115</v>
      </c>
      <c r="D99" s="10" t="s">
        <v>19</v>
      </c>
      <c r="E99" s="161" t="s">
        <v>16</v>
      </c>
      <c r="F99" s="162" t="str">
        <f t="shared" si="1"/>
        <v>='350.12'!C$33$</v>
      </c>
      <c r="G99" s="11" t="e">
        <f>#REF!</f>
        <v>#REF!</v>
      </c>
      <c r="H99" s="163"/>
      <c r="I99" s="163" t="e">
        <f>#REF!</f>
        <v>#REF!</v>
      </c>
      <c r="J99" s="163" t="e">
        <f>#REF!</f>
        <v>#REF!</v>
      </c>
      <c r="K99" s="163" t="e">
        <f>#REF!</f>
        <v>#REF!</v>
      </c>
      <c r="L99" s="163" t="e">
        <f>#REF!</f>
        <v>#REF!</v>
      </c>
      <c r="M99" s="163" t="e">
        <f>#REF!</f>
        <v>#REF!</v>
      </c>
      <c r="N99" s="65" t="e">
        <f>#REF!</f>
        <v>#REF!</v>
      </c>
      <c r="O99" s="21"/>
      <c r="P99" s="22"/>
    </row>
    <row r="100" spans="2:16" s="5" customFormat="1" ht="38.25" customHeight="1">
      <c r="B100" s="3">
        <v>95</v>
      </c>
      <c r="C100" s="16" t="s">
        <v>116</v>
      </c>
      <c r="D100" s="12" t="s">
        <v>19</v>
      </c>
      <c r="E100" s="161" t="s">
        <v>16</v>
      </c>
      <c r="F100" s="162" t="str">
        <f t="shared" si="1"/>
        <v>='350.13'!C$33$</v>
      </c>
      <c r="G100" s="11" t="e">
        <f>#REF!</f>
        <v>#REF!</v>
      </c>
      <c r="H100" s="163"/>
      <c r="I100" s="163" t="e">
        <f>#REF!</f>
        <v>#REF!</v>
      </c>
      <c r="J100" s="163" t="e">
        <f>#REF!</f>
        <v>#REF!</v>
      </c>
      <c r="K100" s="163" t="e">
        <f>#REF!</f>
        <v>#REF!</v>
      </c>
      <c r="L100" s="163" t="e">
        <f>#REF!</f>
        <v>#REF!</v>
      </c>
      <c r="M100" s="163" t="e">
        <f>#REF!</f>
        <v>#REF!</v>
      </c>
      <c r="N100" s="65" t="e">
        <f>#REF!</f>
        <v>#REF!</v>
      </c>
      <c r="O100" s="21"/>
      <c r="P100" s="22"/>
    </row>
    <row r="101" spans="2:16" s="5" customFormat="1" ht="30" customHeight="1">
      <c r="B101" s="3">
        <v>96</v>
      </c>
      <c r="C101" s="15" t="s">
        <v>117</v>
      </c>
      <c r="D101" s="10" t="s">
        <v>118</v>
      </c>
      <c r="E101" s="161" t="s">
        <v>16</v>
      </c>
      <c r="F101" s="162" t="str">
        <f t="shared" si="1"/>
        <v>='350.14'!C$33$</v>
      </c>
      <c r="G101" s="11" t="e">
        <f>#REF!</f>
        <v>#REF!</v>
      </c>
      <c r="H101" s="163"/>
      <c r="I101" s="163" t="e">
        <f>#REF!</f>
        <v>#REF!</v>
      </c>
      <c r="J101" s="163" t="e">
        <f>#REF!</f>
        <v>#REF!</v>
      </c>
      <c r="K101" s="163" t="e">
        <f>#REF!</f>
        <v>#REF!</v>
      </c>
      <c r="L101" s="163" t="e">
        <f>#REF!</f>
        <v>#REF!</v>
      </c>
      <c r="M101" s="163" t="e">
        <f>#REF!</f>
        <v>#REF!</v>
      </c>
      <c r="N101" s="65" t="e">
        <f>#REF!</f>
        <v>#REF!</v>
      </c>
      <c r="O101" s="21"/>
      <c r="P101" s="22"/>
    </row>
    <row r="102" spans="2:16" s="5" customFormat="1" ht="30" customHeight="1">
      <c r="B102" s="3">
        <v>97</v>
      </c>
      <c r="C102" s="15" t="s">
        <v>119</v>
      </c>
      <c r="D102" s="10" t="s">
        <v>19</v>
      </c>
      <c r="E102" s="161" t="s">
        <v>16</v>
      </c>
      <c r="F102" s="162" t="str">
        <f t="shared" si="1"/>
        <v>='351.1'!C$33$</v>
      </c>
      <c r="G102" s="11" t="e">
        <f>#REF!</f>
        <v>#REF!</v>
      </c>
      <c r="H102" s="163"/>
      <c r="I102" s="163" t="e">
        <f>#REF!</f>
        <v>#REF!</v>
      </c>
      <c r="J102" s="163" t="e">
        <f>#REF!</f>
        <v>#REF!</v>
      </c>
      <c r="K102" s="163" t="e">
        <f>#REF!</f>
        <v>#REF!</v>
      </c>
      <c r="L102" s="163" t="e">
        <f>#REF!</f>
        <v>#REF!</v>
      </c>
      <c r="M102" s="163" t="e">
        <f>#REF!</f>
        <v>#REF!</v>
      </c>
      <c r="N102" s="65" t="e">
        <f>#REF!</f>
        <v>#REF!</v>
      </c>
      <c r="O102" s="21"/>
      <c r="P102" s="22"/>
    </row>
    <row r="103" spans="2:16" s="5" customFormat="1" ht="30" customHeight="1">
      <c r="B103" s="3">
        <v>98</v>
      </c>
      <c r="C103" s="15" t="s">
        <v>120</v>
      </c>
      <c r="D103" s="12" t="s">
        <v>19</v>
      </c>
      <c r="E103" s="161" t="s">
        <v>16</v>
      </c>
      <c r="F103" s="162" t="str">
        <f t="shared" si="1"/>
        <v>='351.2'!C$33$</v>
      </c>
      <c r="G103" s="11" t="e">
        <f>#REF!</f>
        <v>#REF!</v>
      </c>
      <c r="H103" s="163"/>
      <c r="I103" s="163" t="e">
        <f>#REF!</f>
        <v>#REF!</v>
      </c>
      <c r="J103" s="163" t="e">
        <f>#REF!</f>
        <v>#REF!</v>
      </c>
      <c r="K103" s="163" t="e">
        <f>#REF!</f>
        <v>#REF!</v>
      </c>
      <c r="L103" s="163" t="e">
        <f>#REF!</f>
        <v>#REF!</v>
      </c>
      <c r="M103" s="163" t="e">
        <f>#REF!</f>
        <v>#REF!</v>
      </c>
      <c r="N103" s="65" t="e">
        <f>#REF!</f>
        <v>#REF!</v>
      </c>
      <c r="O103" s="21"/>
      <c r="P103" s="22"/>
    </row>
    <row r="104" spans="2:16" s="5" customFormat="1" ht="30" customHeight="1">
      <c r="B104" s="3">
        <v>99</v>
      </c>
      <c r="C104" s="15" t="s">
        <v>121</v>
      </c>
      <c r="D104" s="10" t="s">
        <v>19</v>
      </c>
      <c r="E104" s="161" t="s">
        <v>16</v>
      </c>
      <c r="F104" s="162" t="str">
        <f t="shared" si="1"/>
        <v>='351.10'!C$33$</v>
      </c>
      <c r="G104" s="11" t="e">
        <f>#REF!</f>
        <v>#REF!</v>
      </c>
      <c r="H104" s="163"/>
      <c r="I104" s="163" t="e">
        <f>#REF!</f>
        <v>#REF!</v>
      </c>
      <c r="J104" s="163" t="e">
        <f>#REF!</f>
        <v>#REF!</v>
      </c>
      <c r="K104" s="163" t="e">
        <f>#REF!</f>
        <v>#REF!</v>
      </c>
      <c r="L104" s="163" t="e">
        <f>#REF!</f>
        <v>#REF!</v>
      </c>
      <c r="M104" s="163" t="e">
        <f>#REF!</f>
        <v>#REF!</v>
      </c>
      <c r="N104" s="65" t="e">
        <f>#REF!</f>
        <v>#REF!</v>
      </c>
      <c r="O104" s="21"/>
      <c r="P104" s="22"/>
    </row>
    <row r="105" spans="2:16" s="5" customFormat="1" ht="30" customHeight="1">
      <c r="B105" s="3">
        <v>100</v>
      </c>
      <c r="C105" s="15" t="s">
        <v>122</v>
      </c>
      <c r="D105" s="12" t="s">
        <v>19</v>
      </c>
      <c r="E105" s="161" t="s">
        <v>16</v>
      </c>
      <c r="F105" s="162" t="str">
        <f t="shared" si="1"/>
        <v>='351.11'!C$33$</v>
      </c>
      <c r="G105" s="11" t="e">
        <f>#REF!</f>
        <v>#REF!</v>
      </c>
      <c r="H105" s="163"/>
      <c r="I105" s="163" t="e">
        <f>#REF!</f>
        <v>#REF!</v>
      </c>
      <c r="J105" s="163" t="e">
        <f>#REF!</f>
        <v>#REF!</v>
      </c>
      <c r="K105" s="163" t="e">
        <f>#REF!</f>
        <v>#REF!</v>
      </c>
      <c r="L105" s="163" t="e">
        <f>#REF!</f>
        <v>#REF!</v>
      </c>
      <c r="M105" s="163" t="e">
        <f>#REF!</f>
        <v>#REF!</v>
      </c>
      <c r="N105" s="65" t="e">
        <f>#REF!</f>
        <v>#REF!</v>
      </c>
      <c r="O105" s="21"/>
      <c r="P105" s="22"/>
    </row>
    <row r="106" spans="2:16" s="5" customFormat="1" ht="30" customHeight="1">
      <c r="B106" s="3">
        <v>101</v>
      </c>
      <c r="C106" s="15" t="s">
        <v>123</v>
      </c>
      <c r="D106" s="10" t="s">
        <v>118</v>
      </c>
      <c r="E106" s="161" t="s">
        <v>16</v>
      </c>
      <c r="F106" s="162" t="str">
        <f t="shared" si="1"/>
        <v>='351.12'!C$33$</v>
      </c>
      <c r="G106" s="11" t="e">
        <f>#REF!</f>
        <v>#REF!</v>
      </c>
      <c r="H106" s="163"/>
      <c r="I106" s="163" t="e">
        <f>#REF!</f>
        <v>#REF!</v>
      </c>
      <c r="J106" s="163" t="e">
        <f>#REF!</f>
        <v>#REF!</v>
      </c>
      <c r="K106" s="163" t="e">
        <f>#REF!</f>
        <v>#REF!</v>
      </c>
      <c r="L106" s="163" t="e">
        <f>#REF!</f>
        <v>#REF!</v>
      </c>
      <c r="M106" s="163" t="e">
        <f>#REF!</f>
        <v>#REF!</v>
      </c>
      <c r="N106" s="65" t="e">
        <f>#REF!</f>
        <v>#REF!</v>
      </c>
      <c r="O106" s="21"/>
      <c r="P106" s="22"/>
    </row>
    <row r="107" spans="2:16" s="5" customFormat="1" ht="30" customHeight="1">
      <c r="B107" s="3">
        <v>102</v>
      </c>
      <c r="C107" s="16" t="s">
        <v>124</v>
      </c>
      <c r="D107" s="12" t="s">
        <v>26</v>
      </c>
      <c r="E107" s="161" t="s">
        <v>16</v>
      </c>
      <c r="F107" s="162" t="str">
        <f t="shared" si="1"/>
        <v>='410.1'!C$33$</v>
      </c>
      <c r="G107" s="11" t="e">
        <f>#REF!</f>
        <v>#REF!</v>
      </c>
      <c r="H107" s="163"/>
      <c r="I107" s="163" t="e">
        <f>#REF!</f>
        <v>#REF!</v>
      </c>
      <c r="J107" s="163" t="e">
        <f>#REF!</f>
        <v>#REF!</v>
      </c>
      <c r="K107" s="163" t="e">
        <f>#REF!</f>
        <v>#REF!</v>
      </c>
      <c r="L107" s="163" t="e">
        <f>#REF!</f>
        <v>#REF!</v>
      </c>
      <c r="M107" s="163" t="e">
        <f>#REF!</f>
        <v>#REF!</v>
      </c>
      <c r="N107" s="65" t="e">
        <f>#REF!</f>
        <v>#REF!</v>
      </c>
      <c r="O107" s="21"/>
      <c r="P107" s="22"/>
    </row>
    <row r="108" spans="2:16" s="5" customFormat="1" ht="30" customHeight="1">
      <c r="B108" s="3">
        <v>103</v>
      </c>
      <c r="C108" s="15" t="s">
        <v>125</v>
      </c>
      <c r="D108" s="10" t="s">
        <v>26</v>
      </c>
      <c r="E108" s="161" t="s">
        <v>16</v>
      </c>
      <c r="F108" s="162" t="str">
        <f t="shared" si="1"/>
        <v>='410.2'!C$33$</v>
      </c>
      <c r="G108" s="11" t="e">
        <f>#REF!</f>
        <v>#REF!</v>
      </c>
      <c r="H108" s="163"/>
      <c r="I108" s="163" t="e">
        <f>#REF!</f>
        <v>#REF!</v>
      </c>
      <c r="J108" s="163" t="e">
        <f>#REF!</f>
        <v>#REF!</v>
      </c>
      <c r="K108" s="163" t="e">
        <f>#REF!</f>
        <v>#REF!</v>
      </c>
      <c r="L108" s="163" t="e">
        <f>#REF!</f>
        <v>#REF!</v>
      </c>
      <c r="M108" s="163" t="e">
        <f>#REF!</f>
        <v>#REF!</v>
      </c>
      <c r="N108" s="65" t="e">
        <f>#REF!</f>
        <v>#REF!</v>
      </c>
      <c r="O108" s="21"/>
      <c r="P108" s="22"/>
    </row>
    <row r="109" spans="2:16" s="5" customFormat="1" ht="30" customHeight="1">
      <c r="B109" s="3">
        <v>104</v>
      </c>
      <c r="C109" s="16" t="s">
        <v>126</v>
      </c>
      <c r="D109" s="12" t="s">
        <v>26</v>
      </c>
      <c r="E109" s="161" t="s">
        <v>16</v>
      </c>
      <c r="F109" s="162" t="str">
        <f t="shared" si="1"/>
        <v>='410.3'!C$33$</v>
      </c>
      <c r="G109" s="11" t="e">
        <f>#REF!</f>
        <v>#REF!</v>
      </c>
      <c r="H109" s="163"/>
      <c r="I109" s="163" t="e">
        <f>#REF!</f>
        <v>#REF!</v>
      </c>
      <c r="J109" s="163" t="e">
        <f>#REF!</f>
        <v>#REF!</v>
      </c>
      <c r="K109" s="163" t="e">
        <f>#REF!</f>
        <v>#REF!</v>
      </c>
      <c r="L109" s="163" t="e">
        <f>#REF!</f>
        <v>#REF!</v>
      </c>
      <c r="M109" s="163" t="e">
        <f>#REF!</f>
        <v>#REF!</v>
      </c>
      <c r="N109" s="65" t="e">
        <f>#REF!</f>
        <v>#REF!</v>
      </c>
      <c r="O109" s="21"/>
      <c r="P109" s="22"/>
    </row>
    <row r="110" spans="2:16" s="5" customFormat="1" ht="30" customHeight="1">
      <c r="B110" s="3">
        <v>105</v>
      </c>
      <c r="C110" s="15" t="s">
        <v>127</v>
      </c>
      <c r="D110" s="10" t="s">
        <v>80</v>
      </c>
      <c r="E110" s="161" t="s">
        <v>16</v>
      </c>
      <c r="F110" s="162" t="str">
        <f t="shared" si="1"/>
        <v>='411.1'!C$33$</v>
      </c>
      <c r="G110" s="11" t="e">
        <f>#REF!</f>
        <v>#REF!</v>
      </c>
      <c r="H110" s="163"/>
      <c r="I110" s="163" t="e">
        <f>#REF!</f>
        <v>#REF!</v>
      </c>
      <c r="J110" s="163" t="e">
        <f>#REF!</f>
        <v>#REF!</v>
      </c>
      <c r="K110" s="163" t="e">
        <f>#REF!</f>
        <v>#REF!</v>
      </c>
      <c r="L110" s="163" t="e">
        <f>#REF!</f>
        <v>#REF!</v>
      </c>
      <c r="M110" s="163" t="e">
        <f>#REF!</f>
        <v>#REF!</v>
      </c>
      <c r="N110" s="65" t="e">
        <f>#REF!</f>
        <v>#REF!</v>
      </c>
      <c r="O110" s="21"/>
      <c r="P110" s="22"/>
    </row>
    <row r="111" spans="2:16" s="5" customFormat="1" ht="30" customHeight="1">
      <c r="B111" s="3">
        <v>106</v>
      </c>
      <c r="C111" s="16" t="s">
        <v>128</v>
      </c>
      <c r="D111" s="12" t="s">
        <v>80</v>
      </c>
      <c r="E111" s="161" t="s">
        <v>16</v>
      </c>
      <c r="F111" s="162" t="str">
        <f t="shared" si="1"/>
        <v>='411.2'!C$33$</v>
      </c>
      <c r="G111" s="11" t="e">
        <f>#REF!</f>
        <v>#REF!</v>
      </c>
      <c r="H111" s="163"/>
      <c r="I111" s="163" t="e">
        <f>#REF!</f>
        <v>#REF!</v>
      </c>
      <c r="J111" s="163" t="e">
        <f>#REF!</f>
        <v>#REF!</v>
      </c>
      <c r="K111" s="163" t="e">
        <f>#REF!</f>
        <v>#REF!</v>
      </c>
      <c r="L111" s="163" t="e">
        <f>#REF!</f>
        <v>#REF!</v>
      </c>
      <c r="M111" s="163" t="e">
        <f>#REF!</f>
        <v>#REF!</v>
      </c>
      <c r="N111" s="65" t="e">
        <f>#REF!</f>
        <v>#REF!</v>
      </c>
      <c r="O111" s="21"/>
      <c r="P111" s="22"/>
    </row>
    <row r="112" spans="2:16" s="5" customFormat="1" ht="30" customHeight="1">
      <c r="B112" s="3">
        <v>107</v>
      </c>
      <c r="C112" s="15" t="s">
        <v>129</v>
      </c>
      <c r="D112" s="10" t="s">
        <v>80</v>
      </c>
      <c r="E112" s="161" t="s">
        <v>16</v>
      </c>
      <c r="F112" s="162" t="str">
        <f t="shared" si="1"/>
        <v>='411.3'!C$33$</v>
      </c>
      <c r="G112" s="11" t="e">
        <f>#REF!</f>
        <v>#REF!</v>
      </c>
      <c r="H112" s="163"/>
      <c r="I112" s="163" t="e">
        <f>#REF!</f>
        <v>#REF!</v>
      </c>
      <c r="J112" s="163" t="e">
        <f>#REF!</f>
        <v>#REF!</v>
      </c>
      <c r="K112" s="163" t="e">
        <f>#REF!</f>
        <v>#REF!</v>
      </c>
      <c r="L112" s="163" t="e">
        <f>#REF!</f>
        <v>#REF!</v>
      </c>
      <c r="M112" s="163" t="e">
        <f>#REF!</f>
        <v>#REF!</v>
      </c>
      <c r="N112" s="65" t="e">
        <f>#REF!</f>
        <v>#REF!</v>
      </c>
      <c r="O112" s="21"/>
      <c r="P112" s="22"/>
    </row>
    <row r="113" spans="2:16" s="5" customFormat="1" ht="30" customHeight="1">
      <c r="B113" s="3">
        <v>108</v>
      </c>
      <c r="C113" s="16" t="s">
        <v>130</v>
      </c>
      <c r="D113" s="12" t="s">
        <v>80</v>
      </c>
      <c r="E113" s="161" t="s">
        <v>16</v>
      </c>
      <c r="F113" s="162" t="str">
        <f t="shared" si="1"/>
        <v>='411.4'!C$33$</v>
      </c>
      <c r="G113" s="11" t="e">
        <f>#REF!</f>
        <v>#REF!</v>
      </c>
      <c r="H113" s="163"/>
      <c r="I113" s="163" t="e">
        <f>#REF!</f>
        <v>#REF!</v>
      </c>
      <c r="J113" s="163" t="e">
        <f>#REF!</f>
        <v>#REF!</v>
      </c>
      <c r="K113" s="163" t="e">
        <f>#REF!</f>
        <v>#REF!</v>
      </c>
      <c r="L113" s="163" t="e">
        <f>#REF!</f>
        <v>#REF!</v>
      </c>
      <c r="M113" s="163" t="e">
        <f>#REF!</f>
        <v>#REF!</v>
      </c>
      <c r="N113" s="65" t="e">
        <f>#REF!</f>
        <v>#REF!</v>
      </c>
      <c r="O113" s="21"/>
      <c r="P113" s="22"/>
    </row>
    <row r="114" spans="2:16" s="5" customFormat="1" ht="30" customHeight="1">
      <c r="B114" s="3">
        <v>109</v>
      </c>
      <c r="C114" s="15" t="s">
        <v>131</v>
      </c>
      <c r="D114" s="10" t="s">
        <v>26</v>
      </c>
      <c r="E114" s="161" t="s">
        <v>16</v>
      </c>
      <c r="F114" s="162" t="str">
        <f t="shared" si="1"/>
        <v>='413.1'!C$33$</v>
      </c>
      <c r="G114" s="11" t="e">
        <f>#REF!</f>
        <v>#REF!</v>
      </c>
      <c r="H114" s="163"/>
      <c r="I114" s="163" t="e">
        <f>#REF!</f>
        <v>#REF!</v>
      </c>
      <c r="J114" s="163" t="e">
        <f>#REF!</f>
        <v>#REF!</v>
      </c>
      <c r="K114" s="163" t="e">
        <f>#REF!</f>
        <v>#REF!</v>
      </c>
      <c r="L114" s="163" t="e">
        <f>#REF!</f>
        <v>#REF!</v>
      </c>
      <c r="M114" s="163" t="e">
        <f>#REF!</f>
        <v>#REF!</v>
      </c>
      <c r="N114" s="65" t="e">
        <f>#REF!</f>
        <v>#REF!</v>
      </c>
      <c r="O114" s="21"/>
      <c r="P114" s="22"/>
    </row>
    <row r="115" spans="2:16" s="5" customFormat="1" ht="30" customHeight="1">
      <c r="B115" s="3">
        <v>110</v>
      </c>
      <c r="C115" s="16" t="s">
        <v>132</v>
      </c>
      <c r="D115" s="12" t="s">
        <v>26</v>
      </c>
      <c r="E115" s="161" t="s">
        <v>16</v>
      </c>
      <c r="F115" s="162" t="str">
        <f t="shared" si="1"/>
        <v>='413.2'!C$33$</v>
      </c>
      <c r="G115" s="11" t="e">
        <f>#REF!</f>
        <v>#REF!</v>
      </c>
      <c r="H115" s="163"/>
      <c r="I115" s="163" t="e">
        <f>#REF!</f>
        <v>#REF!</v>
      </c>
      <c r="J115" s="163" t="e">
        <f>#REF!</f>
        <v>#REF!</v>
      </c>
      <c r="K115" s="163" t="e">
        <f>#REF!</f>
        <v>#REF!</v>
      </c>
      <c r="L115" s="163" t="e">
        <f>#REF!</f>
        <v>#REF!</v>
      </c>
      <c r="M115" s="163" t="e">
        <f>#REF!</f>
        <v>#REF!</v>
      </c>
      <c r="N115" s="65" t="e">
        <f>#REF!</f>
        <v>#REF!</v>
      </c>
      <c r="O115" s="21"/>
      <c r="P115" s="22"/>
    </row>
    <row r="116" spans="2:16" s="5" customFormat="1" ht="30" customHeight="1">
      <c r="B116" s="3">
        <v>111</v>
      </c>
      <c r="C116" s="15" t="s">
        <v>133</v>
      </c>
      <c r="D116" s="10" t="s">
        <v>26</v>
      </c>
      <c r="E116" s="161" t="s">
        <v>16</v>
      </c>
      <c r="F116" s="162" t="str">
        <f t="shared" si="1"/>
        <v>='413.3'!C$33$</v>
      </c>
      <c r="G116" s="11" t="e">
        <f>#REF!</f>
        <v>#REF!</v>
      </c>
      <c r="H116" s="163"/>
      <c r="I116" s="163" t="e">
        <f>#REF!</f>
        <v>#REF!</v>
      </c>
      <c r="J116" s="163" t="e">
        <f>#REF!</f>
        <v>#REF!</v>
      </c>
      <c r="K116" s="163" t="e">
        <f>#REF!</f>
        <v>#REF!</v>
      </c>
      <c r="L116" s="163" t="e">
        <f>#REF!</f>
        <v>#REF!</v>
      </c>
      <c r="M116" s="163" t="e">
        <f>#REF!</f>
        <v>#REF!</v>
      </c>
      <c r="N116" s="65" t="e">
        <f>#REF!</f>
        <v>#REF!</v>
      </c>
      <c r="O116" s="21"/>
      <c r="P116" s="22"/>
    </row>
    <row r="117" spans="2:16" s="5" customFormat="1" ht="30" customHeight="1">
      <c r="B117" s="3">
        <v>112</v>
      </c>
      <c r="C117" s="16" t="s">
        <v>134</v>
      </c>
      <c r="D117" s="12" t="s">
        <v>26</v>
      </c>
      <c r="E117" s="161" t="s">
        <v>16</v>
      </c>
      <c r="F117" s="162" t="str">
        <f t="shared" si="1"/>
        <v>='414.1'!C$33$</v>
      </c>
      <c r="G117" s="11" t="e">
        <f>#REF!</f>
        <v>#REF!</v>
      </c>
      <c r="H117" s="163"/>
      <c r="I117" s="163" t="e">
        <f>#REF!</f>
        <v>#REF!</v>
      </c>
      <c r="J117" s="163" t="e">
        <f>#REF!</f>
        <v>#REF!</v>
      </c>
      <c r="K117" s="163" t="e">
        <f>#REF!</f>
        <v>#REF!</v>
      </c>
      <c r="L117" s="163" t="e">
        <f>#REF!</f>
        <v>#REF!</v>
      </c>
      <c r="M117" s="163" t="e">
        <f>#REF!</f>
        <v>#REF!</v>
      </c>
      <c r="N117" s="65" t="e">
        <f>#REF!</f>
        <v>#REF!</v>
      </c>
      <c r="O117" s="21"/>
      <c r="P117" s="22"/>
    </row>
    <row r="118" spans="2:16" s="5" customFormat="1" ht="30" customHeight="1">
      <c r="B118" s="3">
        <v>113</v>
      </c>
      <c r="C118" s="15" t="s">
        <v>135</v>
      </c>
      <c r="D118" s="10" t="s">
        <v>26</v>
      </c>
      <c r="E118" s="161" t="s">
        <v>16</v>
      </c>
      <c r="F118" s="162" t="str">
        <f t="shared" si="1"/>
        <v>='414.2'!C$33$</v>
      </c>
      <c r="G118" s="11" t="e">
        <f>#REF!</f>
        <v>#REF!</v>
      </c>
      <c r="H118" s="163"/>
      <c r="I118" s="163" t="e">
        <f>#REF!</f>
        <v>#REF!</v>
      </c>
      <c r="J118" s="163" t="e">
        <f>#REF!</f>
        <v>#REF!</v>
      </c>
      <c r="K118" s="163" t="e">
        <f>#REF!</f>
        <v>#REF!</v>
      </c>
      <c r="L118" s="163" t="e">
        <f>#REF!</f>
        <v>#REF!</v>
      </c>
      <c r="M118" s="163" t="e">
        <f>#REF!</f>
        <v>#REF!</v>
      </c>
      <c r="N118" s="65" t="e">
        <f>#REF!</f>
        <v>#REF!</v>
      </c>
      <c r="O118" s="21"/>
      <c r="P118" s="22"/>
    </row>
    <row r="119" spans="2:16" s="5" customFormat="1" ht="30" customHeight="1">
      <c r="B119" s="3">
        <v>114</v>
      </c>
      <c r="C119" s="16" t="s">
        <v>136</v>
      </c>
      <c r="D119" s="12" t="s">
        <v>26</v>
      </c>
      <c r="E119" s="161" t="s">
        <v>16</v>
      </c>
      <c r="F119" s="162" t="str">
        <f t="shared" si="1"/>
        <v>='414.3'!C$33$</v>
      </c>
      <c r="G119" s="11" t="e">
        <f>#REF!</f>
        <v>#REF!</v>
      </c>
      <c r="H119" s="163"/>
      <c r="I119" s="163" t="e">
        <f>#REF!</f>
        <v>#REF!</v>
      </c>
      <c r="J119" s="163" t="e">
        <f>#REF!</f>
        <v>#REF!</v>
      </c>
      <c r="K119" s="163" t="e">
        <f>#REF!</f>
        <v>#REF!</v>
      </c>
      <c r="L119" s="163" t="e">
        <f>#REF!</f>
        <v>#REF!</v>
      </c>
      <c r="M119" s="163" t="e">
        <f>#REF!</f>
        <v>#REF!</v>
      </c>
      <c r="N119" s="65" t="e">
        <f>#REF!</f>
        <v>#REF!</v>
      </c>
      <c r="O119" s="21"/>
      <c r="P119" s="22"/>
    </row>
    <row r="120" spans="2:16" s="5" customFormat="1" ht="30" customHeight="1">
      <c r="B120" s="3">
        <v>115</v>
      </c>
      <c r="C120" s="15" t="s">
        <v>137</v>
      </c>
      <c r="D120" s="10" t="s">
        <v>26</v>
      </c>
      <c r="E120" s="161" t="s">
        <v>16</v>
      </c>
      <c r="F120" s="162" t="str">
        <f t="shared" si="1"/>
        <v>='414.4'!C$33$</v>
      </c>
      <c r="G120" s="11" t="e">
        <f>#REF!</f>
        <v>#REF!</v>
      </c>
      <c r="H120" s="163"/>
      <c r="I120" s="163" t="e">
        <f>#REF!</f>
        <v>#REF!</v>
      </c>
      <c r="J120" s="163" t="e">
        <f>#REF!</f>
        <v>#REF!</v>
      </c>
      <c r="K120" s="163" t="e">
        <f>#REF!</f>
        <v>#REF!</v>
      </c>
      <c r="L120" s="163" t="e">
        <f>#REF!</f>
        <v>#REF!</v>
      </c>
      <c r="M120" s="163" t="e">
        <f>#REF!</f>
        <v>#REF!</v>
      </c>
      <c r="N120" s="65" t="e">
        <f>#REF!</f>
        <v>#REF!</v>
      </c>
      <c r="O120" s="21"/>
      <c r="P120" s="22"/>
    </row>
    <row r="121" spans="2:16" s="5" customFormat="1" ht="30" customHeight="1">
      <c r="B121" s="3">
        <v>116</v>
      </c>
      <c r="C121" s="16" t="s">
        <v>138</v>
      </c>
      <c r="D121" s="12" t="s">
        <v>26</v>
      </c>
      <c r="E121" s="161" t="s">
        <v>16</v>
      </c>
      <c r="F121" s="162" t="str">
        <f t="shared" si="1"/>
        <v>='414.5'!C$33$</v>
      </c>
      <c r="G121" s="11" t="e">
        <f>#REF!</f>
        <v>#REF!</v>
      </c>
      <c r="H121" s="163"/>
      <c r="I121" s="163" t="e">
        <f>#REF!</f>
        <v>#REF!</v>
      </c>
      <c r="J121" s="163" t="e">
        <f>#REF!</f>
        <v>#REF!</v>
      </c>
      <c r="K121" s="163" t="e">
        <f>#REF!</f>
        <v>#REF!</v>
      </c>
      <c r="L121" s="163" t="e">
        <f>#REF!</f>
        <v>#REF!</v>
      </c>
      <c r="M121" s="163" t="e">
        <f>#REF!</f>
        <v>#REF!</v>
      </c>
      <c r="N121" s="65" t="e">
        <f>#REF!</f>
        <v>#REF!</v>
      </c>
      <c r="O121" s="21"/>
      <c r="P121" s="22"/>
    </row>
    <row r="122" spans="2:16" s="5" customFormat="1" ht="30" customHeight="1">
      <c r="B122" s="3">
        <v>117</v>
      </c>
      <c r="C122" s="15" t="s">
        <v>139</v>
      </c>
      <c r="D122" s="10" t="s">
        <v>26</v>
      </c>
      <c r="E122" s="161" t="s">
        <v>16</v>
      </c>
      <c r="F122" s="162" t="str">
        <f t="shared" si="1"/>
        <v>='414.6'!C$33$</v>
      </c>
      <c r="G122" s="11" t="e">
        <f>#REF!</f>
        <v>#REF!</v>
      </c>
      <c r="H122" s="163"/>
      <c r="I122" s="163" t="e">
        <f>#REF!</f>
        <v>#REF!</v>
      </c>
      <c r="J122" s="163" t="e">
        <f>#REF!</f>
        <v>#REF!</v>
      </c>
      <c r="K122" s="163" t="e">
        <f>#REF!</f>
        <v>#REF!</v>
      </c>
      <c r="L122" s="163" t="e">
        <f>#REF!</f>
        <v>#REF!</v>
      </c>
      <c r="M122" s="163" t="e">
        <f>#REF!</f>
        <v>#REF!</v>
      </c>
      <c r="N122" s="65" t="e">
        <f>#REF!</f>
        <v>#REF!</v>
      </c>
      <c r="O122" s="21"/>
      <c r="P122" s="22"/>
    </row>
    <row r="123" spans="2:16" s="5" customFormat="1" ht="38.25" customHeight="1">
      <c r="B123" s="3">
        <v>118</v>
      </c>
      <c r="C123" s="16" t="s">
        <v>140</v>
      </c>
      <c r="D123" s="12" t="s">
        <v>80</v>
      </c>
      <c r="E123" s="161" t="s">
        <v>16</v>
      </c>
      <c r="F123" s="162" t="str">
        <f t="shared" si="1"/>
        <v>='415.1'!C$33$</v>
      </c>
      <c r="G123" s="11" t="e">
        <f>#REF!</f>
        <v>#REF!</v>
      </c>
      <c r="H123" s="163"/>
      <c r="I123" s="163" t="e">
        <f>#REF!</f>
        <v>#REF!</v>
      </c>
      <c r="J123" s="163" t="e">
        <f>#REF!</f>
        <v>#REF!</v>
      </c>
      <c r="K123" s="163" t="e">
        <f>#REF!</f>
        <v>#REF!</v>
      </c>
      <c r="L123" s="163" t="e">
        <f>#REF!</f>
        <v>#REF!</v>
      </c>
      <c r="M123" s="163" t="e">
        <f>#REF!</f>
        <v>#REF!</v>
      </c>
      <c r="N123" s="65" t="e">
        <f>#REF!</f>
        <v>#REF!</v>
      </c>
      <c r="O123" s="21"/>
      <c r="P123" s="22"/>
    </row>
    <row r="124" spans="2:16" s="5" customFormat="1" ht="38.25" customHeight="1">
      <c r="B124" s="3">
        <v>119</v>
      </c>
      <c r="C124" s="15" t="s">
        <v>141</v>
      </c>
      <c r="D124" s="10" t="s">
        <v>80</v>
      </c>
      <c r="E124" s="161" t="s">
        <v>16</v>
      </c>
      <c r="F124" s="162" t="str">
        <f t="shared" ref="F124:F159" si="2">"='"&amp;C124&amp;"'!"&amp;E124</f>
        <v>='415.2'!C$33$</v>
      </c>
      <c r="G124" s="11" t="e">
        <f>#REF!</f>
        <v>#REF!</v>
      </c>
      <c r="H124" s="163"/>
      <c r="I124" s="163" t="e">
        <f>#REF!</f>
        <v>#REF!</v>
      </c>
      <c r="J124" s="163" t="e">
        <f>#REF!</f>
        <v>#REF!</v>
      </c>
      <c r="K124" s="163" t="e">
        <f>#REF!</f>
        <v>#REF!</v>
      </c>
      <c r="L124" s="163" t="e">
        <f>#REF!</f>
        <v>#REF!</v>
      </c>
      <c r="M124" s="163" t="e">
        <f>#REF!</f>
        <v>#REF!</v>
      </c>
      <c r="N124" s="65" t="e">
        <f>#REF!</f>
        <v>#REF!</v>
      </c>
      <c r="O124" s="21"/>
      <c r="P124" s="22"/>
    </row>
    <row r="125" spans="2:16" s="5" customFormat="1" ht="38.25" customHeight="1">
      <c r="B125" s="3">
        <v>120</v>
      </c>
      <c r="C125" s="16" t="s">
        <v>142</v>
      </c>
      <c r="D125" s="12" t="s">
        <v>80</v>
      </c>
      <c r="E125" s="161" t="s">
        <v>16</v>
      </c>
      <c r="F125" s="162" t="str">
        <f t="shared" si="2"/>
        <v>='415.3'!C$33$</v>
      </c>
      <c r="G125" s="11" t="e">
        <f>#REF!</f>
        <v>#REF!</v>
      </c>
      <c r="H125" s="163"/>
      <c r="I125" s="163" t="e">
        <f>#REF!</f>
        <v>#REF!</v>
      </c>
      <c r="J125" s="163" t="e">
        <f>#REF!</f>
        <v>#REF!</v>
      </c>
      <c r="K125" s="163" t="e">
        <f>#REF!</f>
        <v>#REF!</v>
      </c>
      <c r="L125" s="163" t="e">
        <f>#REF!</f>
        <v>#REF!</v>
      </c>
      <c r="M125" s="163" t="e">
        <f>#REF!</f>
        <v>#REF!</v>
      </c>
      <c r="N125" s="65" t="e">
        <f>#REF!</f>
        <v>#REF!</v>
      </c>
      <c r="O125" s="21"/>
      <c r="P125" s="22"/>
    </row>
    <row r="126" spans="2:16" s="5" customFormat="1" ht="38.25" customHeight="1">
      <c r="B126" s="3">
        <v>121</v>
      </c>
      <c r="C126" s="15" t="s">
        <v>143</v>
      </c>
      <c r="D126" s="10" t="s">
        <v>80</v>
      </c>
      <c r="E126" s="161" t="s">
        <v>16</v>
      </c>
      <c r="F126" s="162" t="str">
        <f t="shared" si="2"/>
        <v>='415.4'!C$33$</v>
      </c>
      <c r="G126" s="11" t="e">
        <f>#REF!</f>
        <v>#REF!</v>
      </c>
      <c r="H126" s="163"/>
      <c r="I126" s="163" t="e">
        <f>#REF!</f>
        <v>#REF!</v>
      </c>
      <c r="J126" s="163" t="e">
        <f>#REF!</f>
        <v>#REF!</v>
      </c>
      <c r="K126" s="163" t="e">
        <f>#REF!</f>
        <v>#REF!</v>
      </c>
      <c r="L126" s="163" t="e">
        <f>#REF!</f>
        <v>#REF!</v>
      </c>
      <c r="M126" s="163" t="e">
        <f>#REF!</f>
        <v>#REF!</v>
      </c>
      <c r="N126" s="65" t="e">
        <f>#REF!</f>
        <v>#REF!</v>
      </c>
      <c r="O126" s="21"/>
      <c r="P126" s="22"/>
    </row>
    <row r="127" spans="2:16" s="5" customFormat="1" ht="30" customHeight="1">
      <c r="B127" s="3">
        <v>122</v>
      </c>
      <c r="C127" s="16" t="s">
        <v>144</v>
      </c>
      <c r="D127" s="12" t="s">
        <v>21</v>
      </c>
      <c r="E127" s="161" t="s">
        <v>16</v>
      </c>
      <c r="F127" s="162" t="str">
        <f t="shared" si="2"/>
        <v>='420.1'!C$33$</v>
      </c>
      <c r="G127" s="11" t="e">
        <f>#REF!</f>
        <v>#REF!</v>
      </c>
      <c r="H127" s="163"/>
      <c r="I127" s="163" t="e">
        <f>#REF!</f>
        <v>#REF!</v>
      </c>
      <c r="J127" s="163" t="e">
        <f>#REF!</f>
        <v>#REF!</v>
      </c>
      <c r="K127" s="163" t="e">
        <f>#REF!</f>
        <v>#REF!</v>
      </c>
      <c r="L127" s="163" t="e">
        <f>#REF!</f>
        <v>#REF!</v>
      </c>
      <c r="M127" s="163" t="e">
        <f>#REF!</f>
        <v>#REF!</v>
      </c>
      <c r="N127" s="65" t="e">
        <f>#REF!</f>
        <v>#REF!</v>
      </c>
      <c r="O127" s="21"/>
      <c r="P127" s="22"/>
    </row>
    <row r="128" spans="2:16" s="5" customFormat="1" ht="30" customHeight="1">
      <c r="B128" s="3">
        <v>123</v>
      </c>
      <c r="C128" s="15" t="s">
        <v>145</v>
      </c>
      <c r="D128" s="10" t="s">
        <v>21</v>
      </c>
      <c r="E128" s="161" t="s">
        <v>16</v>
      </c>
      <c r="F128" s="162" t="str">
        <f t="shared" si="2"/>
        <v>='420.2'!C$33$</v>
      </c>
      <c r="G128" s="11" t="e">
        <f>#REF!</f>
        <v>#REF!</v>
      </c>
      <c r="H128" s="163"/>
      <c r="I128" s="163" t="e">
        <f>#REF!</f>
        <v>#REF!</v>
      </c>
      <c r="J128" s="163" t="e">
        <f>#REF!</f>
        <v>#REF!</v>
      </c>
      <c r="K128" s="163" t="e">
        <f>#REF!</f>
        <v>#REF!</v>
      </c>
      <c r="L128" s="163" t="e">
        <f>#REF!</f>
        <v>#REF!</v>
      </c>
      <c r="M128" s="163" t="e">
        <f>#REF!</f>
        <v>#REF!</v>
      </c>
      <c r="N128" s="65" t="e">
        <f>#REF!</f>
        <v>#REF!</v>
      </c>
      <c r="O128" s="21"/>
      <c r="P128" s="22"/>
    </row>
    <row r="129" spans="2:16" s="5" customFormat="1" ht="30" customHeight="1">
      <c r="B129" s="3">
        <v>124</v>
      </c>
      <c r="C129" s="16" t="s">
        <v>146</v>
      </c>
      <c r="D129" s="12" t="s">
        <v>21</v>
      </c>
      <c r="E129" s="161" t="s">
        <v>16</v>
      </c>
      <c r="F129" s="162" t="str">
        <f t="shared" si="2"/>
        <v>='420.3'!C$33$</v>
      </c>
      <c r="G129" s="11" t="e">
        <f>#REF!</f>
        <v>#REF!</v>
      </c>
      <c r="H129" s="163"/>
      <c r="I129" s="163" t="e">
        <f>#REF!</f>
        <v>#REF!</v>
      </c>
      <c r="J129" s="163" t="e">
        <f>#REF!</f>
        <v>#REF!</v>
      </c>
      <c r="K129" s="163" t="e">
        <f>#REF!</f>
        <v>#REF!</v>
      </c>
      <c r="L129" s="163" t="e">
        <f>#REF!</f>
        <v>#REF!</v>
      </c>
      <c r="M129" s="163" t="e">
        <f>#REF!</f>
        <v>#REF!</v>
      </c>
      <c r="N129" s="65" t="e">
        <f>#REF!</f>
        <v>#REF!</v>
      </c>
      <c r="O129" s="21"/>
      <c r="P129" s="22"/>
    </row>
    <row r="130" spans="2:16" s="5" customFormat="1" ht="30" customHeight="1">
      <c r="B130" s="3">
        <v>125</v>
      </c>
      <c r="C130" s="15" t="s">
        <v>147</v>
      </c>
      <c r="D130" s="10" t="s">
        <v>21</v>
      </c>
      <c r="E130" s="161" t="s">
        <v>16</v>
      </c>
      <c r="F130" s="162" t="str">
        <f t="shared" si="2"/>
        <v>='421.1'!C$33$</v>
      </c>
      <c r="G130" s="11" t="e">
        <f>#REF!</f>
        <v>#REF!</v>
      </c>
      <c r="H130" s="163"/>
      <c r="I130" s="163" t="e">
        <f>#REF!</f>
        <v>#REF!</v>
      </c>
      <c r="J130" s="163" t="e">
        <f>#REF!</f>
        <v>#REF!</v>
      </c>
      <c r="K130" s="163" t="e">
        <f>#REF!</f>
        <v>#REF!</v>
      </c>
      <c r="L130" s="163" t="e">
        <f>#REF!</f>
        <v>#REF!</v>
      </c>
      <c r="M130" s="163" t="e">
        <f>#REF!</f>
        <v>#REF!</v>
      </c>
      <c r="N130" s="65" t="e">
        <f>#REF!</f>
        <v>#REF!</v>
      </c>
      <c r="O130" s="21"/>
      <c r="P130" s="22"/>
    </row>
    <row r="131" spans="2:16" s="5" customFormat="1" ht="30" customHeight="1">
      <c r="B131" s="3">
        <v>126</v>
      </c>
      <c r="C131" s="16" t="s">
        <v>148</v>
      </c>
      <c r="D131" s="12" t="s">
        <v>21</v>
      </c>
      <c r="E131" s="161" t="s">
        <v>16</v>
      </c>
      <c r="F131" s="162" t="str">
        <f t="shared" si="2"/>
        <v>='421.2'!C$33$</v>
      </c>
      <c r="G131" s="11" t="e">
        <f>#REF!</f>
        <v>#REF!</v>
      </c>
      <c r="H131" s="163"/>
      <c r="I131" s="163" t="e">
        <f>#REF!</f>
        <v>#REF!</v>
      </c>
      <c r="J131" s="163" t="e">
        <f>#REF!</f>
        <v>#REF!</v>
      </c>
      <c r="K131" s="163" t="e">
        <f>#REF!</f>
        <v>#REF!</v>
      </c>
      <c r="L131" s="163" t="e">
        <f>#REF!</f>
        <v>#REF!</v>
      </c>
      <c r="M131" s="163" t="e">
        <f>#REF!</f>
        <v>#REF!</v>
      </c>
      <c r="N131" s="65" t="e">
        <f>#REF!</f>
        <v>#REF!</v>
      </c>
      <c r="O131" s="21"/>
      <c r="P131" s="22"/>
    </row>
    <row r="132" spans="2:16" s="5" customFormat="1" ht="36.75" customHeight="1">
      <c r="B132" s="3">
        <v>127</v>
      </c>
      <c r="C132" s="15" t="s">
        <v>149</v>
      </c>
      <c r="D132" s="10" t="s">
        <v>21</v>
      </c>
      <c r="E132" s="161" t="s">
        <v>16</v>
      </c>
      <c r="F132" s="162" t="str">
        <f t="shared" si="2"/>
        <v>='421.3'!C$33$</v>
      </c>
      <c r="G132" s="11" t="e">
        <f>#REF!</f>
        <v>#REF!</v>
      </c>
      <c r="H132" s="163"/>
      <c r="I132" s="163" t="e">
        <f>#REF!</f>
        <v>#REF!</v>
      </c>
      <c r="J132" s="163" t="e">
        <f>#REF!</f>
        <v>#REF!</v>
      </c>
      <c r="K132" s="163" t="e">
        <f>#REF!</f>
        <v>#REF!</v>
      </c>
      <c r="L132" s="163" t="e">
        <f>#REF!</f>
        <v>#REF!</v>
      </c>
      <c r="M132" s="163" t="e">
        <f>#REF!</f>
        <v>#REF!</v>
      </c>
      <c r="N132" s="65" t="e">
        <f>#REF!</f>
        <v>#REF!</v>
      </c>
      <c r="O132" s="21"/>
      <c r="P132" s="22"/>
    </row>
    <row r="133" spans="2:16" s="5" customFormat="1" ht="39" customHeight="1">
      <c r="B133" s="3">
        <v>128</v>
      </c>
      <c r="C133" s="16" t="s">
        <v>150</v>
      </c>
      <c r="D133" s="12" t="s">
        <v>21</v>
      </c>
      <c r="E133" s="161" t="s">
        <v>16</v>
      </c>
      <c r="F133" s="162" t="str">
        <f t="shared" si="2"/>
        <v>='421.4'!C$33$</v>
      </c>
      <c r="G133" s="11" t="e">
        <f>#REF!</f>
        <v>#REF!</v>
      </c>
      <c r="H133" s="163"/>
      <c r="I133" s="163" t="e">
        <f>#REF!</f>
        <v>#REF!</v>
      </c>
      <c r="J133" s="163" t="e">
        <f>#REF!</f>
        <v>#REF!</v>
      </c>
      <c r="K133" s="163" t="e">
        <f>#REF!</f>
        <v>#REF!</v>
      </c>
      <c r="L133" s="163" t="e">
        <f>#REF!</f>
        <v>#REF!</v>
      </c>
      <c r="M133" s="163" t="e">
        <f>#REF!</f>
        <v>#REF!</v>
      </c>
      <c r="N133" s="65" t="e">
        <f>#REF!</f>
        <v>#REF!</v>
      </c>
      <c r="O133" s="21"/>
      <c r="P133" s="22"/>
    </row>
    <row r="134" spans="2:16" s="5" customFormat="1" ht="39" customHeight="1">
      <c r="B134" s="3">
        <v>129</v>
      </c>
      <c r="C134" s="15" t="s">
        <v>151</v>
      </c>
      <c r="D134" s="10" t="s">
        <v>21</v>
      </c>
      <c r="E134" s="161" t="s">
        <v>16</v>
      </c>
      <c r="F134" s="162" t="str">
        <f t="shared" si="2"/>
        <v>='430.1.1'!C$33$</v>
      </c>
      <c r="G134" s="11" t="e">
        <f>#REF!</f>
        <v>#REF!</v>
      </c>
      <c r="H134" s="163"/>
      <c r="I134" s="163" t="e">
        <f>#REF!</f>
        <v>#REF!</v>
      </c>
      <c r="J134" s="163" t="e">
        <f>#REF!</f>
        <v>#REF!</v>
      </c>
      <c r="K134" s="163" t="e">
        <f>#REF!</f>
        <v>#REF!</v>
      </c>
      <c r="L134" s="163" t="e">
        <f>#REF!</f>
        <v>#REF!</v>
      </c>
      <c r="M134" s="163" t="e">
        <f>#REF!</f>
        <v>#REF!</v>
      </c>
      <c r="N134" s="65" t="e">
        <f>#REF!</f>
        <v>#REF!</v>
      </c>
      <c r="O134" s="21"/>
      <c r="P134" s="22"/>
    </row>
    <row r="135" spans="2:16" s="5" customFormat="1" ht="39" customHeight="1">
      <c r="B135" s="3">
        <v>130</v>
      </c>
      <c r="C135" s="16" t="s">
        <v>152</v>
      </c>
      <c r="D135" s="12" t="s">
        <v>21</v>
      </c>
      <c r="E135" s="161" t="s">
        <v>16</v>
      </c>
      <c r="F135" s="162" t="str">
        <f t="shared" si="2"/>
        <v>='430.1.2'!C$33$</v>
      </c>
      <c r="G135" s="11" t="e">
        <f>#REF!</f>
        <v>#REF!</v>
      </c>
      <c r="H135" s="163"/>
      <c r="I135" s="163" t="e">
        <f>#REF!</f>
        <v>#REF!</v>
      </c>
      <c r="J135" s="163" t="e">
        <f>#REF!</f>
        <v>#REF!</v>
      </c>
      <c r="K135" s="163" t="e">
        <f>#REF!</f>
        <v>#REF!</v>
      </c>
      <c r="L135" s="163" t="e">
        <f>#REF!</f>
        <v>#REF!</v>
      </c>
      <c r="M135" s="163" t="e">
        <f>#REF!</f>
        <v>#REF!</v>
      </c>
      <c r="N135" s="65" t="e">
        <f>#REF!</f>
        <v>#REF!</v>
      </c>
      <c r="O135" s="21"/>
      <c r="P135" s="22"/>
    </row>
    <row r="136" spans="2:16" s="5" customFormat="1" ht="39" customHeight="1">
      <c r="B136" s="3">
        <v>131</v>
      </c>
      <c r="C136" s="15" t="s">
        <v>153</v>
      </c>
      <c r="D136" s="10" t="s">
        <v>21</v>
      </c>
      <c r="E136" s="161" t="s">
        <v>16</v>
      </c>
      <c r="F136" s="162" t="str">
        <f t="shared" si="2"/>
        <v>='430.2.1'!C$33$</v>
      </c>
      <c r="G136" s="11" t="e">
        <f>#REF!</f>
        <v>#REF!</v>
      </c>
      <c r="H136" s="163"/>
      <c r="I136" s="163" t="e">
        <f>#REF!</f>
        <v>#REF!</v>
      </c>
      <c r="J136" s="163" t="e">
        <f>#REF!</f>
        <v>#REF!</v>
      </c>
      <c r="K136" s="163" t="e">
        <f>#REF!</f>
        <v>#REF!</v>
      </c>
      <c r="L136" s="163" t="e">
        <f>#REF!</f>
        <v>#REF!</v>
      </c>
      <c r="M136" s="163" t="e">
        <f>#REF!</f>
        <v>#REF!</v>
      </c>
      <c r="N136" s="65" t="e">
        <f>#REF!</f>
        <v>#REF!</v>
      </c>
      <c r="O136" s="21"/>
      <c r="P136" s="22"/>
    </row>
    <row r="137" spans="2:16" s="5" customFormat="1" ht="39" customHeight="1">
      <c r="B137" s="3">
        <v>132</v>
      </c>
      <c r="C137" s="16" t="s">
        <v>154</v>
      </c>
      <c r="D137" s="12" t="s">
        <v>21</v>
      </c>
      <c r="E137" s="161" t="s">
        <v>16</v>
      </c>
      <c r="F137" s="162" t="str">
        <f t="shared" si="2"/>
        <v>='430.2.2'!C$33$</v>
      </c>
      <c r="G137" s="11" t="e">
        <f>#REF!</f>
        <v>#REF!</v>
      </c>
      <c r="H137" s="163"/>
      <c r="I137" s="163" t="e">
        <f>#REF!</f>
        <v>#REF!</v>
      </c>
      <c r="J137" s="163" t="e">
        <f>#REF!</f>
        <v>#REF!</v>
      </c>
      <c r="K137" s="163" t="e">
        <f>#REF!</f>
        <v>#REF!</v>
      </c>
      <c r="L137" s="163" t="e">
        <f>#REF!</f>
        <v>#REF!</v>
      </c>
      <c r="M137" s="163" t="e">
        <f>#REF!</f>
        <v>#REF!</v>
      </c>
      <c r="N137" s="65" t="e">
        <f>#REF!</f>
        <v>#REF!</v>
      </c>
      <c r="O137" s="21"/>
      <c r="P137" s="22"/>
    </row>
    <row r="138" spans="2:16" s="5" customFormat="1" ht="39" customHeight="1">
      <c r="B138" s="3">
        <v>133</v>
      </c>
      <c r="C138" s="15" t="s">
        <v>155</v>
      </c>
      <c r="D138" s="10" t="s">
        <v>21</v>
      </c>
      <c r="E138" s="161" t="s">
        <v>16</v>
      </c>
      <c r="F138" s="162" t="str">
        <f t="shared" si="2"/>
        <v>='431.1.1'!C$33$</v>
      </c>
      <c r="G138" s="11" t="e">
        <f>#REF!</f>
        <v>#REF!</v>
      </c>
      <c r="H138" s="163"/>
      <c r="I138" s="163" t="e">
        <f>#REF!</f>
        <v>#REF!</v>
      </c>
      <c r="J138" s="163" t="e">
        <f>#REF!</f>
        <v>#REF!</v>
      </c>
      <c r="K138" s="163" t="e">
        <f>#REF!</f>
        <v>#REF!</v>
      </c>
      <c r="L138" s="163" t="e">
        <f>#REF!</f>
        <v>#REF!</v>
      </c>
      <c r="M138" s="163" t="e">
        <f>#REF!</f>
        <v>#REF!</v>
      </c>
      <c r="N138" s="65" t="e">
        <f>#REF!</f>
        <v>#REF!</v>
      </c>
      <c r="O138" s="21"/>
      <c r="P138" s="22"/>
    </row>
    <row r="139" spans="2:16" s="5" customFormat="1" ht="39" customHeight="1">
      <c r="B139" s="3">
        <v>134</v>
      </c>
      <c r="C139" s="16" t="s">
        <v>156</v>
      </c>
      <c r="D139" s="12" t="s">
        <v>21</v>
      </c>
      <c r="E139" s="161" t="s">
        <v>16</v>
      </c>
      <c r="F139" s="162" t="str">
        <f t="shared" si="2"/>
        <v>='431.1.2'!C$33$</v>
      </c>
      <c r="G139" s="11" t="e">
        <f>#REF!</f>
        <v>#REF!</v>
      </c>
      <c r="H139" s="163"/>
      <c r="I139" s="163" t="e">
        <f>#REF!</f>
        <v>#REF!</v>
      </c>
      <c r="J139" s="163" t="e">
        <f>#REF!</f>
        <v>#REF!</v>
      </c>
      <c r="K139" s="163" t="e">
        <f>#REF!</f>
        <v>#REF!</v>
      </c>
      <c r="L139" s="163" t="e">
        <f>#REF!</f>
        <v>#REF!</v>
      </c>
      <c r="M139" s="163" t="e">
        <f>#REF!</f>
        <v>#REF!</v>
      </c>
      <c r="N139" s="65" t="e">
        <f>#REF!</f>
        <v>#REF!</v>
      </c>
      <c r="O139" s="21"/>
      <c r="P139" s="22"/>
    </row>
    <row r="140" spans="2:16" s="5" customFormat="1" ht="39" customHeight="1">
      <c r="B140" s="3">
        <v>135</v>
      </c>
      <c r="C140" s="15" t="s">
        <v>157</v>
      </c>
      <c r="D140" s="10" t="s">
        <v>21</v>
      </c>
      <c r="E140" s="161" t="s">
        <v>16</v>
      </c>
      <c r="F140" s="162" t="str">
        <f t="shared" si="2"/>
        <v>='431.2.1'!C$33$</v>
      </c>
      <c r="G140" s="11" t="e">
        <f>#REF!</f>
        <v>#REF!</v>
      </c>
      <c r="H140" s="163"/>
      <c r="I140" s="163" t="e">
        <f>#REF!</f>
        <v>#REF!</v>
      </c>
      <c r="J140" s="163" t="e">
        <f>#REF!</f>
        <v>#REF!</v>
      </c>
      <c r="K140" s="163" t="e">
        <f>#REF!</f>
        <v>#REF!</v>
      </c>
      <c r="L140" s="163" t="e">
        <f>#REF!</f>
        <v>#REF!</v>
      </c>
      <c r="M140" s="163" t="e">
        <f>#REF!</f>
        <v>#REF!</v>
      </c>
      <c r="N140" s="65" t="e">
        <f>#REF!</f>
        <v>#REF!</v>
      </c>
      <c r="O140" s="21"/>
      <c r="P140" s="22"/>
    </row>
    <row r="141" spans="2:16" s="5" customFormat="1" ht="39" customHeight="1">
      <c r="B141" s="3">
        <v>136</v>
      </c>
      <c r="C141" s="16" t="s">
        <v>158</v>
      </c>
      <c r="D141" s="12" t="s">
        <v>21</v>
      </c>
      <c r="E141" s="161" t="s">
        <v>16</v>
      </c>
      <c r="F141" s="162" t="str">
        <f t="shared" si="2"/>
        <v>='431.2.2'!C$33$</v>
      </c>
      <c r="G141" s="11" t="e">
        <f>#REF!</f>
        <v>#REF!</v>
      </c>
      <c r="H141" s="163"/>
      <c r="I141" s="163" t="e">
        <f>#REF!</f>
        <v>#REF!</v>
      </c>
      <c r="J141" s="163" t="e">
        <f>#REF!</f>
        <v>#REF!</v>
      </c>
      <c r="K141" s="163" t="e">
        <f>#REF!</f>
        <v>#REF!</v>
      </c>
      <c r="L141" s="163" t="e">
        <f>#REF!</f>
        <v>#REF!</v>
      </c>
      <c r="M141" s="163" t="e">
        <f>#REF!</f>
        <v>#REF!</v>
      </c>
      <c r="N141" s="65" t="e">
        <f>#REF!</f>
        <v>#REF!</v>
      </c>
      <c r="O141" s="21"/>
      <c r="P141" s="22"/>
    </row>
    <row r="142" spans="2:16" s="5" customFormat="1" ht="30" customHeight="1">
      <c r="B142" s="3">
        <v>137</v>
      </c>
      <c r="C142" s="15" t="s">
        <v>159</v>
      </c>
      <c r="D142" s="10" t="s">
        <v>21</v>
      </c>
      <c r="E142" s="161" t="s">
        <v>16</v>
      </c>
      <c r="F142" s="162" t="str">
        <f t="shared" si="2"/>
        <v>='432.1'!C$33$</v>
      </c>
      <c r="G142" s="11" t="e">
        <f>#REF!</f>
        <v>#REF!</v>
      </c>
      <c r="H142" s="163"/>
      <c r="I142" s="163" t="e">
        <f>#REF!</f>
        <v>#REF!</v>
      </c>
      <c r="J142" s="163" t="e">
        <f>#REF!</f>
        <v>#REF!</v>
      </c>
      <c r="K142" s="163" t="e">
        <f>#REF!</f>
        <v>#REF!</v>
      </c>
      <c r="L142" s="163" t="e">
        <f>#REF!</f>
        <v>#REF!</v>
      </c>
      <c r="M142" s="163" t="e">
        <f>#REF!</f>
        <v>#REF!</v>
      </c>
      <c r="N142" s="65" t="e">
        <f>#REF!</f>
        <v>#REF!</v>
      </c>
      <c r="O142" s="21"/>
      <c r="P142" s="22"/>
    </row>
    <row r="143" spans="2:16" s="5" customFormat="1" ht="30" customHeight="1">
      <c r="B143" s="3">
        <v>138</v>
      </c>
      <c r="C143" s="16" t="s">
        <v>160</v>
      </c>
      <c r="D143" s="12" t="s">
        <v>21</v>
      </c>
      <c r="E143" s="161" t="s">
        <v>16</v>
      </c>
      <c r="F143" s="162" t="str">
        <f t="shared" si="2"/>
        <v>='432.2'!C$33$</v>
      </c>
      <c r="G143" s="11" t="e">
        <f>#REF!</f>
        <v>#REF!</v>
      </c>
      <c r="H143" s="163"/>
      <c r="I143" s="163" t="e">
        <f>#REF!</f>
        <v>#REF!</v>
      </c>
      <c r="J143" s="163" t="e">
        <f>#REF!</f>
        <v>#REF!</v>
      </c>
      <c r="K143" s="163" t="e">
        <f>#REF!</f>
        <v>#REF!</v>
      </c>
      <c r="L143" s="163" t="e">
        <f>#REF!</f>
        <v>#REF!</v>
      </c>
      <c r="M143" s="163" t="e">
        <f>#REF!</f>
        <v>#REF!</v>
      </c>
      <c r="N143" s="65" t="e">
        <f>#REF!</f>
        <v>#REF!</v>
      </c>
      <c r="O143" s="21"/>
      <c r="P143" s="22"/>
    </row>
    <row r="144" spans="2:16" s="5" customFormat="1" ht="30" customHeight="1">
      <c r="B144" s="3">
        <v>139</v>
      </c>
      <c r="C144" s="15" t="s">
        <v>161</v>
      </c>
      <c r="D144" s="10" t="s">
        <v>21</v>
      </c>
      <c r="E144" s="161" t="s">
        <v>16</v>
      </c>
      <c r="F144" s="162" t="str">
        <f t="shared" si="2"/>
        <v>='433.1'!C$33$</v>
      </c>
      <c r="G144" s="11" t="e">
        <f>#REF!</f>
        <v>#REF!</v>
      </c>
      <c r="H144" s="163"/>
      <c r="I144" s="163" t="e">
        <f>#REF!</f>
        <v>#REF!</v>
      </c>
      <c r="J144" s="163" t="e">
        <f>#REF!</f>
        <v>#REF!</v>
      </c>
      <c r="K144" s="163" t="e">
        <f>#REF!</f>
        <v>#REF!</v>
      </c>
      <c r="L144" s="163" t="e">
        <f>#REF!</f>
        <v>#REF!</v>
      </c>
      <c r="M144" s="163" t="e">
        <f>#REF!</f>
        <v>#REF!</v>
      </c>
      <c r="N144" s="65" t="e">
        <f>#REF!</f>
        <v>#REF!</v>
      </c>
      <c r="O144" s="21"/>
      <c r="P144" s="22"/>
    </row>
    <row r="145" spans="2:16" s="5" customFormat="1" ht="30" customHeight="1">
      <c r="B145" s="3">
        <v>140</v>
      </c>
      <c r="C145" s="16" t="s">
        <v>162</v>
      </c>
      <c r="D145" s="12" t="s">
        <v>21</v>
      </c>
      <c r="E145" s="161" t="s">
        <v>16</v>
      </c>
      <c r="F145" s="162" t="str">
        <f t="shared" si="2"/>
        <v>='433.2'!C$33$</v>
      </c>
      <c r="G145" s="11" t="e">
        <f>#REF!</f>
        <v>#REF!</v>
      </c>
      <c r="H145" s="163"/>
      <c r="I145" s="163" t="e">
        <f>#REF!</f>
        <v>#REF!</v>
      </c>
      <c r="J145" s="163" t="e">
        <f>#REF!</f>
        <v>#REF!</v>
      </c>
      <c r="K145" s="163" t="e">
        <f>#REF!</f>
        <v>#REF!</v>
      </c>
      <c r="L145" s="163" t="e">
        <f>#REF!</f>
        <v>#REF!</v>
      </c>
      <c r="M145" s="163" t="e">
        <f>#REF!</f>
        <v>#REF!</v>
      </c>
      <c r="N145" s="65" t="e">
        <f>#REF!</f>
        <v>#REF!</v>
      </c>
      <c r="O145" s="21"/>
      <c r="P145" s="22"/>
    </row>
    <row r="146" spans="2:16" s="5" customFormat="1" ht="30" customHeight="1">
      <c r="B146" s="3">
        <v>141</v>
      </c>
      <c r="C146" s="15" t="s">
        <v>163</v>
      </c>
      <c r="D146" s="10" t="s">
        <v>21</v>
      </c>
      <c r="E146" s="161" t="s">
        <v>16</v>
      </c>
      <c r="F146" s="162" t="str">
        <f t="shared" si="2"/>
        <v>='433.3'!C$33$</v>
      </c>
      <c r="G146" s="11" t="e">
        <f>#REF!</f>
        <v>#REF!</v>
      </c>
      <c r="H146" s="163"/>
      <c r="I146" s="163" t="e">
        <f>#REF!</f>
        <v>#REF!</v>
      </c>
      <c r="J146" s="163" t="e">
        <f>#REF!</f>
        <v>#REF!</v>
      </c>
      <c r="K146" s="163" t="e">
        <f>#REF!</f>
        <v>#REF!</v>
      </c>
      <c r="L146" s="163" t="e">
        <f>#REF!</f>
        <v>#REF!</v>
      </c>
      <c r="M146" s="163" t="e">
        <f>#REF!</f>
        <v>#REF!</v>
      </c>
      <c r="N146" s="65" t="e">
        <f>#REF!</f>
        <v>#REF!</v>
      </c>
      <c r="O146" s="21"/>
      <c r="P146" s="22"/>
    </row>
    <row r="147" spans="2:16" s="5" customFormat="1" ht="30" customHeight="1">
      <c r="B147" s="3">
        <v>142</v>
      </c>
      <c r="C147" s="16" t="s">
        <v>164</v>
      </c>
      <c r="D147" s="12" t="s">
        <v>21</v>
      </c>
      <c r="E147" s="161" t="s">
        <v>16</v>
      </c>
      <c r="F147" s="162" t="str">
        <f t="shared" si="2"/>
        <v>='433.4'!C$33$</v>
      </c>
      <c r="G147" s="11" t="e">
        <f>#REF!</f>
        <v>#REF!</v>
      </c>
      <c r="H147" s="163"/>
      <c r="I147" s="163" t="e">
        <f>#REF!</f>
        <v>#REF!</v>
      </c>
      <c r="J147" s="163" t="e">
        <f>#REF!</f>
        <v>#REF!</v>
      </c>
      <c r="K147" s="163" t="e">
        <f>#REF!</f>
        <v>#REF!</v>
      </c>
      <c r="L147" s="163" t="e">
        <f>#REF!</f>
        <v>#REF!</v>
      </c>
      <c r="M147" s="163" t="e">
        <f>#REF!</f>
        <v>#REF!</v>
      </c>
      <c r="N147" s="65" t="e">
        <f>#REF!</f>
        <v>#REF!</v>
      </c>
      <c r="O147" s="21"/>
      <c r="P147" s="22"/>
    </row>
    <row r="148" spans="2:16" s="5" customFormat="1" ht="30" customHeight="1">
      <c r="B148" s="3">
        <v>143</v>
      </c>
      <c r="C148" s="15" t="s">
        <v>165</v>
      </c>
      <c r="D148" s="10" t="s">
        <v>21</v>
      </c>
      <c r="E148" s="161" t="s">
        <v>16</v>
      </c>
      <c r="F148" s="162" t="str">
        <f t="shared" si="2"/>
        <v>='433.5'!C$33$</v>
      </c>
      <c r="G148" s="11" t="e">
        <f>#REF!</f>
        <v>#REF!</v>
      </c>
      <c r="H148" s="163"/>
      <c r="I148" s="163" t="e">
        <f>#REF!</f>
        <v>#REF!</v>
      </c>
      <c r="J148" s="163" t="e">
        <f>#REF!</f>
        <v>#REF!</v>
      </c>
      <c r="K148" s="163" t="e">
        <f>#REF!</f>
        <v>#REF!</v>
      </c>
      <c r="L148" s="163" t="e">
        <f>#REF!</f>
        <v>#REF!</v>
      </c>
      <c r="M148" s="163" t="e">
        <f>#REF!</f>
        <v>#REF!</v>
      </c>
      <c r="N148" s="65" t="e">
        <f>#REF!</f>
        <v>#REF!</v>
      </c>
      <c r="O148" s="21"/>
      <c r="P148" s="22"/>
    </row>
    <row r="149" spans="2:16" s="5" customFormat="1" ht="30" customHeight="1">
      <c r="B149" s="3">
        <v>144</v>
      </c>
      <c r="C149" s="16" t="s">
        <v>166</v>
      </c>
      <c r="D149" s="12" t="s">
        <v>21</v>
      </c>
      <c r="E149" s="161" t="s">
        <v>16</v>
      </c>
      <c r="F149" s="162" t="str">
        <f t="shared" si="2"/>
        <v>='433.6'!C$33$</v>
      </c>
      <c r="G149" s="11" t="e">
        <f>#REF!</f>
        <v>#REF!</v>
      </c>
      <c r="H149" s="163"/>
      <c r="I149" s="163" t="e">
        <f>#REF!</f>
        <v>#REF!</v>
      </c>
      <c r="J149" s="163" t="e">
        <f>#REF!</f>
        <v>#REF!</v>
      </c>
      <c r="K149" s="163" t="e">
        <f>#REF!</f>
        <v>#REF!</v>
      </c>
      <c r="L149" s="163" t="e">
        <f>#REF!</f>
        <v>#REF!</v>
      </c>
      <c r="M149" s="163" t="e">
        <f>#REF!</f>
        <v>#REF!</v>
      </c>
      <c r="N149" s="65" t="e">
        <f>#REF!</f>
        <v>#REF!</v>
      </c>
      <c r="O149" s="21"/>
      <c r="P149" s="22"/>
    </row>
    <row r="150" spans="2:16" s="5" customFormat="1" ht="30" customHeight="1">
      <c r="B150" s="3">
        <v>145</v>
      </c>
      <c r="C150" s="15" t="s">
        <v>167</v>
      </c>
      <c r="D150" s="10" t="s">
        <v>21</v>
      </c>
      <c r="E150" s="161" t="s">
        <v>16</v>
      </c>
      <c r="F150" s="162" t="str">
        <f t="shared" si="2"/>
        <v>='433.7'!C$33$</v>
      </c>
      <c r="G150" s="11" t="e">
        <f>#REF!</f>
        <v>#REF!</v>
      </c>
      <c r="H150" s="163"/>
      <c r="I150" s="163" t="e">
        <f>#REF!</f>
        <v>#REF!</v>
      </c>
      <c r="J150" s="163" t="e">
        <f>#REF!</f>
        <v>#REF!</v>
      </c>
      <c r="K150" s="163" t="e">
        <f>#REF!</f>
        <v>#REF!</v>
      </c>
      <c r="L150" s="163" t="e">
        <f>#REF!</f>
        <v>#REF!</v>
      </c>
      <c r="M150" s="163" t="e">
        <f>#REF!</f>
        <v>#REF!</v>
      </c>
      <c r="N150" s="65" t="e">
        <f>#REF!</f>
        <v>#REF!</v>
      </c>
      <c r="O150" s="21"/>
      <c r="P150" s="22"/>
    </row>
    <row r="151" spans="2:16" s="5" customFormat="1" ht="30" customHeight="1">
      <c r="B151" s="3">
        <v>146</v>
      </c>
      <c r="C151" s="16" t="s">
        <v>168</v>
      </c>
      <c r="D151" s="12" t="s">
        <v>21</v>
      </c>
      <c r="E151" s="161" t="s">
        <v>16</v>
      </c>
      <c r="F151" s="162" t="str">
        <f t="shared" si="2"/>
        <v>='433.8'!C$33$</v>
      </c>
      <c r="G151" s="11" t="e">
        <f>#REF!</f>
        <v>#REF!</v>
      </c>
      <c r="H151" s="163"/>
      <c r="I151" s="163" t="e">
        <f>#REF!</f>
        <v>#REF!</v>
      </c>
      <c r="J151" s="163" t="e">
        <f>#REF!</f>
        <v>#REF!</v>
      </c>
      <c r="K151" s="163" t="e">
        <f>#REF!</f>
        <v>#REF!</v>
      </c>
      <c r="L151" s="163" t="e">
        <f>#REF!</f>
        <v>#REF!</v>
      </c>
      <c r="M151" s="163" t="e">
        <f>#REF!</f>
        <v>#REF!</v>
      </c>
      <c r="N151" s="65" t="e">
        <f>#REF!</f>
        <v>#REF!</v>
      </c>
      <c r="O151" s="21"/>
      <c r="P151" s="22"/>
    </row>
    <row r="152" spans="2:16" s="5" customFormat="1" ht="30" customHeight="1">
      <c r="B152" s="3">
        <v>147</v>
      </c>
      <c r="C152" s="15" t="s">
        <v>169</v>
      </c>
      <c r="D152" s="10" t="s">
        <v>19</v>
      </c>
      <c r="E152" s="161" t="s">
        <v>16</v>
      </c>
      <c r="F152" s="162" t="str">
        <f t="shared" si="2"/>
        <v>='440.1'!C$33$</v>
      </c>
      <c r="G152" s="11" t="e">
        <f>#REF!</f>
        <v>#REF!</v>
      </c>
      <c r="H152" s="163"/>
      <c r="I152" s="163" t="e">
        <f>#REF!</f>
        <v>#REF!</v>
      </c>
      <c r="J152" s="163" t="e">
        <f>#REF!</f>
        <v>#REF!</v>
      </c>
      <c r="K152" s="163" t="e">
        <f>#REF!</f>
        <v>#REF!</v>
      </c>
      <c r="L152" s="163" t="e">
        <f>#REF!</f>
        <v>#REF!</v>
      </c>
      <c r="M152" s="163" t="e">
        <f>#REF!</f>
        <v>#REF!</v>
      </c>
      <c r="N152" s="65" t="e">
        <f>#REF!</f>
        <v>#REF!</v>
      </c>
      <c r="O152" s="21"/>
      <c r="P152" s="22"/>
    </row>
    <row r="153" spans="2:16" s="5" customFormat="1" ht="30" customHeight="1">
      <c r="B153" s="3">
        <v>148</v>
      </c>
      <c r="C153" s="16" t="s">
        <v>170</v>
      </c>
      <c r="D153" s="12" t="s">
        <v>19</v>
      </c>
      <c r="E153" s="161" t="s">
        <v>16</v>
      </c>
      <c r="F153" s="162" t="str">
        <f t="shared" si="2"/>
        <v>='440.2'!C$33$</v>
      </c>
      <c r="G153" s="11" t="e">
        <f>#REF!</f>
        <v>#REF!</v>
      </c>
      <c r="H153" s="163"/>
      <c r="I153" s="163" t="e">
        <f>#REF!</f>
        <v>#REF!</v>
      </c>
      <c r="J153" s="163" t="e">
        <f>#REF!</f>
        <v>#REF!</v>
      </c>
      <c r="K153" s="163" t="e">
        <f>#REF!</f>
        <v>#REF!</v>
      </c>
      <c r="L153" s="163" t="e">
        <f>#REF!</f>
        <v>#REF!</v>
      </c>
      <c r="M153" s="163" t="e">
        <f>#REF!</f>
        <v>#REF!</v>
      </c>
      <c r="N153" s="65" t="e">
        <f>#REF!</f>
        <v>#REF!</v>
      </c>
      <c r="O153" s="21"/>
      <c r="P153" s="22"/>
    </row>
    <row r="154" spans="2:16" s="5" customFormat="1" ht="30" customHeight="1">
      <c r="B154" s="3">
        <v>149</v>
      </c>
      <c r="C154" s="15" t="s">
        <v>171</v>
      </c>
      <c r="D154" s="10" t="s">
        <v>19</v>
      </c>
      <c r="E154" s="161" t="s">
        <v>16</v>
      </c>
      <c r="F154" s="162" t="str">
        <f t="shared" si="2"/>
        <v>='440.3'!C$33$</v>
      </c>
      <c r="G154" s="11" t="e">
        <f>#REF!</f>
        <v>#REF!</v>
      </c>
      <c r="H154" s="163"/>
      <c r="I154" s="163" t="e">
        <f>#REF!</f>
        <v>#REF!</v>
      </c>
      <c r="J154" s="163" t="e">
        <f>#REF!</f>
        <v>#REF!</v>
      </c>
      <c r="K154" s="163" t="e">
        <f>#REF!</f>
        <v>#REF!</v>
      </c>
      <c r="L154" s="163" t="e">
        <f>#REF!</f>
        <v>#REF!</v>
      </c>
      <c r="M154" s="163" t="e">
        <f>#REF!</f>
        <v>#REF!</v>
      </c>
      <c r="N154" s="65" t="e">
        <f>#REF!</f>
        <v>#REF!</v>
      </c>
      <c r="O154" s="21"/>
      <c r="P154" s="22"/>
    </row>
    <row r="155" spans="2:16" s="5" customFormat="1" ht="30" customHeight="1">
      <c r="B155" s="3">
        <v>150</v>
      </c>
      <c r="C155" s="16" t="s">
        <v>172</v>
      </c>
      <c r="D155" s="12" t="s">
        <v>19</v>
      </c>
      <c r="E155" s="161" t="s">
        <v>16</v>
      </c>
      <c r="F155" s="162" t="str">
        <f t="shared" si="2"/>
        <v>='440.4.1'!C$33$</v>
      </c>
      <c r="G155" s="11" t="e">
        <f>#REF!</f>
        <v>#REF!</v>
      </c>
      <c r="H155" s="163"/>
      <c r="I155" s="163" t="e">
        <f>#REF!</f>
        <v>#REF!</v>
      </c>
      <c r="J155" s="163" t="e">
        <f>#REF!</f>
        <v>#REF!</v>
      </c>
      <c r="K155" s="163" t="e">
        <f>#REF!</f>
        <v>#REF!</v>
      </c>
      <c r="L155" s="163" t="e">
        <f>#REF!</f>
        <v>#REF!</v>
      </c>
      <c r="M155" s="163" t="e">
        <f>#REF!</f>
        <v>#REF!</v>
      </c>
      <c r="N155" s="65" t="e">
        <f>#REF!</f>
        <v>#REF!</v>
      </c>
      <c r="O155" s="21"/>
      <c r="P155" s="22"/>
    </row>
    <row r="156" spans="2:16" s="5" customFormat="1" ht="30" customHeight="1">
      <c r="B156" s="3">
        <v>151</v>
      </c>
      <c r="C156" s="15" t="s">
        <v>173</v>
      </c>
      <c r="D156" s="10" t="s">
        <v>19</v>
      </c>
      <c r="E156" s="161" t="s">
        <v>16</v>
      </c>
      <c r="F156" s="162" t="str">
        <f t="shared" si="2"/>
        <v>='440.4.2'!C$33$</v>
      </c>
      <c r="G156" s="11" t="e">
        <f>#REF!</f>
        <v>#REF!</v>
      </c>
      <c r="H156" s="163"/>
      <c r="I156" s="163" t="e">
        <f>#REF!</f>
        <v>#REF!</v>
      </c>
      <c r="J156" s="163" t="e">
        <f>#REF!</f>
        <v>#REF!</v>
      </c>
      <c r="K156" s="163" t="e">
        <f>#REF!</f>
        <v>#REF!</v>
      </c>
      <c r="L156" s="163" t="e">
        <f>#REF!</f>
        <v>#REF!</v>
      </c>
      <c r="M156" s="163" t="e">
        <f>#REF!</f>
        <v>#REF!</v>
      </c>
      <c r="N156" s="65" t="e">
        <f>#REF!</f>
        <v>#REF!</v>
      </c>
      <c r="O156" s="21"/>
      <c r="P156" s="22"/>
    </row>
    <row r="157" spans="2:16" s="5" customFormat="1" ht="30" customHeight="1">
      <c r="B157" s="3">
        <v>152</v>
      </c>
      <c r="C157" s="16" t="s">
        <v>174</v>
      </c>
      <c r="D157" s="12" t="s">
        <v>19</v>
      </c>
      <c r="E157" s="161" t="s">
        <v>16</v>
      </c>
      <c r="F157" s="162" t="str">
        <f t="shared" si="2"/>
        <v>='441.1'!C$33$</v>
      </c>
      <c r="G157" s="11" t="e">
        <f>#REF!</f>
        <v>#REF!</v>
      </c>
      <c r="H157" s="163"/>
      <c r="I157" s="163" t="e">
        <f>#REF!</f>
        <v>#REF!</v>
      </c>
      <c r="J157" s="163" t="e">
        <f>#REF!</f>
        <v>#REF!</v>
      </c>
      <c r="K157" s="163" t="e">
        <f>#REF!</f>
        <v>#REF!</v>
      </c>
      <c r="L157" s="163" t="e">
        <f>#REF!</f>
        <v>#REF!</v>
      </c>
      <c r="M157" s="163" t="e">
        <f>#REF!</f>
        <v>#REF!</v>
      </c>
      <c r="N157" s="65" t="e">
        <f>#REF!</f>
        <v>#REF!</v>
      </c>
      <c r="O157" s="21"/>
      <c r="P157" s="22"/>
    </row>
    <row r="158" spans="2:16" s="5" customFormat="1" ht="30" customHeight="1">
      <c r="B158" s="3">
        <v>153</v>
      </c>
      <c r="C158" s="15" t="s">
        <v>175</v>
      </c>
      <c r="D158" s="10" t="s">
        <v>19</v>
      </c>
      <c r="E158" s="161" t="s">
        <v>16</v>
      </c>
      <c r="F158" s="162" t="str">
        <f t="shared" si="2"/>
        <v>='441.2'!C$33$</v>
      </c>
      <c r="G158" s="11" t="e">
        <f>#REF!</f>
        <v>#REF!</v>
      </c>
      <c r="H158" s="163"/>
      <c r="I158" s="163" t="e">
        <f>#REF!</f>
        <v>#REF!</v>
      </c>
      <c r="J158" s="163" t="e">
        <f>#REF!</f>
        <v>#REF!</v>
      </c>
      <c r="K158" s="163" t="e">
        <f>#REF!</f>
        <v>#REF!</v>
      </c>
      <c r="L158" s="163" t="e">
        <f>#REF!</f>
        <v>#REF!</v>
      </c>
      <c r="M158" s="163" t="e">
        <f>#REF!</f>
        <v>#REF!</v>
      </c>
      <c r="N158" s="65" t="e">
        <f>#REF!</f>
        <v>#REF!</v>
      </c>
      <c r="O158" s="21"/>
      <c r="P158" s="22"/>
    </row>
    <row r="159" spans="2:16" s="5" customFormat="1" ht="30" customHeight="1">
      <c r="B159" s="3">
        <v>154</v>
      </c>
      <c r="C159" s="15" t="s">
        <v>176</v>
      </c>
      <c r="D159" s="10" t="s">
        <v>19</v>
      </c>
      <c r="E159" s="161" t="s">
        <v>16</v>
      </c>
      <c r="F159" s="162" t="str">
        <f t="shared" si="2"/>
        <v>='441.3'!C$33$</v>
      </c>
      <c r="G159" s="11" t="e">
        <f>#REF!</f>
        <v>#REF!</v>
      </c>
      <c r="H159" s="163"/>
      <c r="I159" s="163" t="e">
        <f>#REF!</f>
        <v>#REF!</v>
      </c>
      <c r="J159" s="163" t="e">
        <f>#REF!</f>
        <v>#REF!</v>
      </c>
      <c r="K159" s="163" t="e">
        <f>#REF!</f>
        <v>#REF!</v>
      </c>
      <c r="L159" s="163" t="e">
        <f>#REF!</f>
        <v>#REF!</v>
      </c>
      <c r="M159" s="163" t="e">
        <f>#REF!</f>
        <v>#REF!</v>
      </c>
      <c r="N159" s="65" t="e">
        <f>#REF!</f>
        <v>#REF!</v>
      </c>
      <c r="O159" s="21"/>
      <c r="P159" s="22"/>
    </row>
    <row r="160" spans="2:16" s="5" customFormat="1" ht="30" customHeight="1">
      <c r="B160" s="3">
        <v>155</v>
      </c>
      <c r="C160" s="15" t="s">
        <v>177</v>
      </c>
      <c r="D160" s="10" t="s">
        <v>19</v>
      </c>
      <c r="E160" s="161" t="s">
        <v>16</v>
      </c>
      <c r="F160" s="162" t="str">
        <f>"='"&amp;C160&amp;"'!"&amp;E160</f>
        <v>='441.4'!C$33$</v>
      </c>
      <c r="G160" s="11" t="e">
        <f>#REF!</f>
        <v>#REF!</v>
      </c>
      <c r="H160" s="163"/>
      <c r="I160" s="163" t="e">
        <f>#REF!</f>
        <v>#REF!</v>
      </c>
      <c r="J160" s="163" t="e">
        <f>#REF!</f>
        <v>#REF!</v>
      </c>
      <c r="K160" s="163" t="e">
        <f>#REF!</f>
        <v>#REF!</v>
      </c>
      <c r="L160" s="163" t="e">
        <f>#REF!</f>
        <v>#REF!</v>
      </c>
      <c r="M160" s="163" t="e">
        <f>#REF!</f>
        <v>#REF!</v>
      </c>
      <c r="N160" s="65" t="e">
        <f>#REF!</f>
        <v>#REF!</v>
      </c>
      <c r="O160" s="21"/>
      <c r="P160" s="22"/>
    </row>
    <row r="161" spans="2:16" s="5" customFormat="1" ht="30" customHeight="1">
      <c r="B161" s="3">
        <v>156</v>
      </c>
      <c r="C161" s="15" t="s">
        <v>178</v>
      </c>
      <c r="D161" s="10" t="s">
        <v>19</v>
      </c>
      <c r="E161" s="161" t="s">
        <v>16</v>
      </c>
      <c r="F161" s="162" t="str">
        <f>"='"&amp;C161&amp;"'!"&amp;E161</f>
        <v>='450.1'!C$33$</v>
      </c>
      <c r="G161" s="11" t="s">
        <v>179</v>
      </c>
      <c r="H161" s="163"/>
      <c r="I161" s="163" t="e">
        <f>#REF!</f>
        <v>#REF!</v>
      </c>
      <c r="J161" s="163" t="e">
        <f>#REF!</f>
        <v>#REF!</v>
      </c>
      <c r="K161" s="163" t="e">
        <f>#REF!</f>
        <v>#REF!</v>
      </c>
      <c r="L161" s="163" t="e">
        <f>#REF!</f>
        <v>#REF!</v>
      </c>
      <c r="M161" s="163" t="e">
        <f>#REF!</f>
        <v>#REF!</v>
      </c>
      <c r="N161" s="65">
        <v>181609.55321407996</v>
      </c>
      <c r="O161" s="21"/>
      <c r="P161" s="22"/>
    </row>
    <row r="162" spans="2:16" s="5" customFormat="1" ht="30" customHeight="1">
      <c r="B162" s="3">
        <v>157</v>
      </c>
      <c r="C162" s="15" t="s">
        <v>180</v>
      </c>
      <c r="D162" s="10" t="s">
        <v>19</v>
      </c>
      <c r="E162" s="161" t="s">
        <v>16</v>
      </c>
      <c r="F162" s="162" t="str">
        <f t="shared" ref="F162:F163" si="3">"='"&amp;C162&amp;"'!"&amp;E162</f>
        <v>='450.1P'!C$33$</v>
      </c>
      <c r="G162" s="11" t="e">
        <f>#REF!</f>
        <v>#REF!</v>
      </c>
      <c r="H162" s="163"/>
      <c r="I162" s="163" t="e">
        <f>#REF!</f>
        <v>#REF!</v>
      </c>
      <c r="J162" s="163" t="e">
        <f>#REF!</f>
        <v>#REF!</v>
      </c>
      <c r="K162" s="163" t="e">
        <f>#REF!</f>
        <v>#REF!</v>
      </c>
      <c r="L162" s="163" t="e">
        <f>#REF!</f>
        <v>#REF!</v>
      </c>
      <c r="M162" s="163" t="e">
        <f>#REF!</f>
        <v>#REF!</v>
      </c>
      <c r="N162" s="65" t="e">
        <f>#REF!</f>
        <v>#REF!</v>
      </c>
      <c r="O162" s="21"/>
      <c r="P162" s="22"/>
    </row>
    <row r="163" spans="2:16" s="5" customFormat="1" ht="30" customHeight="1">
      <c r="B163" s="3">
        <v>158</v>
      </c>
      <c r="C163" s="15" t="s">
        <v>181</v>
      </c>
      <c r="D163" s="10" t="s">
        <v>19</v>
      </c>
      <c r="E163" s="161" t="s">
        <v>16</v>
      </c>
      <c r="F163" s="162" t="str">
        <f t="shared" si="3"/>
        <v>='450.2'!C$33$</v>
      </c>
      <c r="G163" s="11" t="s">
        <v>182</v>
      </c>
      <c r="H163" s="163"/>
      <c r="I163" s="163" t="e">
        <f>#REF!</f>
        <v>#REF!</v>
      </c>
      <c r="J163" s="163" t="e">
        <f>#REF!</f>
        <v>#REF!</v>
      </c>
      <c r="K163" s="163" t="e">
        <f>#REF!</f>
        <v>#REF!</v>
      </c>
      <c r="L163" s="163" t="e">
        <f>#REF!</f>
        <v>#REF!</v>
      </c>
      <c r="M163" s="163" t="e">
        <f>#REF!</f>
        <v>#REF!</v>
      </c>
      <c r="N163" s="65">
        <v>181609.55321407996</v>
      </c>
      <c r="O163" s="21"/>
      <c r="P163" s="22"/>
    </row>
    <row r="164" spans="2:16" s="5" customFormat="1" ht="30" customHeight="1">
      <c r="B164" s="3">
        <v>159</v>
      </c>
      <c r="C164" s="15" t="s">
        <v>183</v>
      </c>
      <c r="D164" s="10" t="s">
        <v>19</v>
      </c>
      <c r="E164" s="161" t="s">
        <v>16</v>
      </c>
      <c r="F164" s="162" t="str">
        <f>"='"&amp;C164&amp;"'!"&amp;E164</f>
        <v>='450.2P'!C$33$</v>
      </c>
      <c r="G164" s="11" t="e">
        <f>#REF!</f>
        <v>#REF!</v>
      </c>
      <c r="H164" s="163"/>
      <c r="I164" s="163" t="e">
        <f>#REF!</f>
        <v>#REF!</v>
      </c>
      <c r="J164" s="163" t="e">
        <f>#REF!</f>
        <v>#REF!</v>
      </c>
      <c r="K164" s="163" t="e">
        <f>#REF!</f>
        <v>#REF!</v>
      </c>
      <c r="L164" s="163" t="e">
        <f>#REF!</f>
        <v>#REF!</v>
      </c>
      <c r="M164" s="163" t="e">
        <f>#REF!</f>
        <v>#REF!</v>
      </c>
      <c r="N164" s="65" t="e">
        <f>#REF!</f>
        <v>#REF!</v>
      </c>
      <c r="O164" s="21"/>
      <c r="P164" s="22"/>
    </row>
    <row r="165" spans="2:16" s="5" customFormat="1" ht="30" customHeight="1">
      <c r="B165" s="3">
        <v>160</v>
      </c>
      <c r="C165" s="15" t="s">
        <v>184</v>
      </c>
      <c r="D165" s="10" t="s">
        <v>19</v>
      </c>
      <c r="E165" s="161" t="s">
        <v>16</v>
      </c>
      <c r="F165" s="162" t="str">
        <f t="shared" ref="F165:F179" si="4">"='"&amp;C165&amp;"'!"&amp;E165</f>
        <v>='450.3'!C$33$</v>
      </c>
      <c r="G165" s="11" t="s">
        <v>185</v>
      </c>
      <c r="H165" s="163"/>
      <c r="I165" s="163" t="e">
        <f>#REF!</f>
        <v>#REF!</v>
      </c>
      <c r="J165" s="163" t="e">
        <f>#REF!</f>
        <v>#REF!</v>
      </c>
      <c r="K165" s="163" t="e">
        <f>#REF!</f>
        <v>#REF!</v>
      </c>
      <c r="L165" s="163" t="e">
        <f>#REF!</f>
        <v>#REF!</v>
      </c>
      <c r="M165" s="163" t="e">
        <f>#REF!</f>
        <v>#REF!</v>
      </c>
      <c r="N165" s="65">
        <v>268933.27865602262</v>
      </c>
      <c r="O165" s="21"/>
      <c r="P165" s="22"/>
    </row>
    <row r="166" spans="2:16" s="5" customFormat="1" ht="30" customHeight="1">
      <c r="B166" s="3">
        <v>161</v>
      </c>
      <c r="C166" s="15" t="s">
        <v>186</v>
      </c>
      <c r="D166" s="10" t="s">
        <v>19</v>
      </c>
      <c r="E166" s="161" t="s">
        <v>16</v>
      </c>
      <c r="F166" s="162" t="str">
        <f t="shared" si="4"/>
        <v>='450.3P'!C$33$</v>
      </c>
      <c r="G166" s="11" t="e">
        <f>#REF!</f>
        <v>#REF!</v>
      </c>
      <c r="H166" s="163"/>
      <c r="I166" s="163" t="e">
        <f>#REF!</f>
        <v>#REF!</v>
      </c>
      <c r="J166" s="163" t="e">
        <f>#REF!</f>
        <v>#REF!</v>
      </c>
      <c r="K166" s="163" t="e">
        <f>#REF!</f>
        <v>#REF!</v>
      </c>
      <c r="L166" s="163" t="e">
        <f>#REF!</f>
        <v>#REF!</v>
      </c>
      <c r="M166" s="163" t="e">
        <f>#REF!</f>
        <v>#REF!</v>
      </c>
      <c r="N166" s="65" t="e">
        <f>#REF!</f>
        <v>#REF!</v>
      </c>
      <c r="O166" s="21"/>
      <c r="P166" s="22"/>
    </row>
    <row r="167" spans="2:16" s="5" customFormat="1" ht="30" customHeight="1">
      <c r="B167" s="3">
        <v>162</v>
      </c>
      <c r="C167" s="15" t="s">
        <v>187</v>
      </c>
      <c r="D167" s="10" t="s">
        <v>19</v>
      </c>
      <c r="E167" s="161" t="s">
        <v>16</v>
      </c>
      <c r="F167" s="162" t="str">
        <f t="shared" si="4"/>
        <v>='450.4'!C$33$</v>
      </c>
      <c r="G167" s="11" t="s">
        <v>188</v>
      </c>
      <c r="H167" s="163" t="s">
        <v>189</v>
      </c>
      <c r="I167" s="163" t="e">
        <f>#REF!</f>
        <v>#REF!</v>
      </c>
      <c r="J167" s="163" t="e">
        <f>#REF!</f>
        <v>#REF!</v>
      </c>
      <c r="K167" s="163" t="e">
        <f>#REF!</f>
        <v>#REF!</v>
      </c>
      <c r="L167" s="163" t="e">
        <f>#REF!</f>
        <v>#REF!</v>
      </c>
      <c r="M167" s="163" t="e">
        <f>#REF!</f>
        <v>#REF!</v>
      </c>
      <c r="N167" s="65">
        <v>278441.99865602265</v>
      </c>
      <c r="O167" s="21"/>
      <c r="P167" s="22"/>
    </row>
    <row r="168" spans="2:16" s="5" customFormat="1" ht="30" customHeight="1">
      <c r="B168" s="3">
        <v>163</v>
      </c>
      <c r="C168" s="15" t="s">
        <v>190</v>
      </c>
      <c r="D168" s="10" t="s">
        <v>19</v>
      </c>
      <c r="E168" s="161" t="s">
        <v>16</v>
      </c>
      <c r="F168" s="162" t="str">
        <f t="shared" si="4"/>
        <v>='450.4P'!C$33$</v>
      </c>
      <c r="G168" s="11" t="e">
        <f>#REF!</f>
        <v>#REF!</v>
      </c>
      <c r="H168" s="163"/>
      <c r="I168" s="163" t="e">
        <f>#REF!</f>
        <v>#REF!</v>
      </c>
      <c r="J168" s="163" t="e">
        <f>#REF!</f>
        <v>#REF!</v>
      </c>
      <c r="K168" s="163" t="e">
        <f>#REF!</f>
        <v>#REF!</v>
      </c>
      <c r="L168" s="163" t="e">
        <f>#REF!</f>
        <v>#REF!</v>
      </c>
      <c r="M168" s="163" t="e">
        <f>#REF!</f>
        <v>#REF!</v>
      </c>
      <c r="N168" s="65" t="e">
        <f>#REF!</f>
        <v>#REF!</v>
      </c>
      <c r="O168" s="21"/>
      <c r="P168" s="22"/>
    </row>
    <row r="169" spans="2:16" s="5" customFormat="1" ht="30" customHeight="1">
      <c r="B169" s="3">
        <v>164</v>
      </c>
      <c r="C169" s="15" t="s">
        <v>191</v>
      </c>
      <c r="D169" s="10" t="s">
        <v>19</v>
      </c>
      <c r="E169" s="161" t="s">
        <v>16</v>
      </c>
      <c r="F169" s="162" t="str">
        <f t="shared" si="4"/>
        <v>='450.5'!C$33$</v>
      </c>
      <c r="G169" s="11" t="s">
        <v>192</v>
      </c>
      <c r="H169" s="163" t="s">
        <v>189</v>
      </c>
      <c r="I169" s="163" t="e">
        <f>#REF!</f>
        <v>#REF!</v>
      </c>
      <c r="J169" s="163" t="e">
        <f>#REF!</f>
        <v>#REF!</v>
      </c>
      <c r="K169" s="163" t="e">
        <f>#REF!</f>
        <v>#REF!</v>
      </c>
      <c r="L169" s="163" t="e">
        <f>#REF!</f>
        <v>#REF!</v>
      </c>
      <c r="M169" s="163" t="e">
        <f>#REF!</f>
        <v>#REF!</v>
      </c>
      <c r="N169" s="65">
        <v>227558.92809355762</v>
      </c>
      <c r="O169" s="21"/>
      <c r="P169" s="22"/>
    </row>
    <row r="170" spans="2:16" s="5" customFormat="1" ht="30" customHeight="1">
      <c r="B170" s="3">
        <v>165</v>
      </c>
      <c r="C170" s="15" t="s">
        <v>193</v>
      </c>
      <c r="D170" s="10" t="s">
        <v>19</v>
      </c>
      <c r="E170" s="161" t="s">
        <v>16</v>
      </c>
      <c r="F170" s="162" t="str">
        <f t="shared" si="4"/>
        <v>='450.5P'!C$33$</v>
      </c>
      <c r="G170" s="11" t="e">
        <f>#REF!</f>
        <v>#REF!</v>
      </c>
      <c r="H170" s="163"/>
      <c r="I170" s="163" t="e">
        <f>#REF!</f>
        <v>#REF!</v>
      </c>
      <c r="J170" s="163" t="e">
        <f>#REF!</f>
        <v>#REF!</v>
      </c>
      <c r="K170" s="163" t="e">
        <f>#REF!</f>
        <v>#REF!</v>
      </c>
      <c r="L170" s="163" t="e">
        <f>#REF!</f>
        <v>#REF!</v>
      </c>
      <c r="M170" s="163" t="e">
        <f>#REF!</f>
        <v>#REF!</v>
      </c>
      <c r="N170" s="65" t="e">
        <f>#REF!</f>
        <v>#REF!</v>
      </c>
      <c r="O170" s="21"/>
      <c r="P170" s="22"/>
    </row>
    <row r="171" spans="2:16" s="5" customFormat="1" ht="30" customHeight="1">
      <c r="B171" s="3">
        <v>166</v>
      </c>
      <c r="C171" s="15" t="s">
        <v>194</v>
      </c>
      <c r="D171" s="10" t="s">
        <v>19</v>
      </c>
      <c r="E171" s="161" t="s">
        <v>16</v>
      </c>
      <c r="F171" s="162" t="str">
        <f t="shared" si="4"/>
        <v>='450.6'!C$33$</v>
      </c>
      <c r="G171" s="11" t="s">
        <v>195</v>
      </c>
      <c r="H171" s="163" t="s">
        <v>189</v>
      </c>
      <c r="I171" s="163" t="e">
        <f>#REF!</f>
        <v>#REF!</v>
      </c>
      <c r="J171" s="163" t="e">
        <f>#REF!</f>
        <v>#REF!</v>
      </c>
      <c r="K171" s="163" t="e">
        <f>#REF!</f>
        <v>#REF!</v>
      </c>
      <c r="L171" s="163" t="e">
        <f>#REF!</f>
        <v>#REF!</v>
      </c>
      <c r="M171" s="163" t="e">
        <f>#REF!</f>
        <v>#REF!</v>
      </c>
      <c r="N171" s="65">
        <v>278441.99865602265</v>
      </c>
      <c r="O171" s="21"/>
      <c r="P171" s="22"/>
    </row>
    <row r="172" spans="2:16" s="5" customFormat="1" ht="30" customHeight="1">
      <c r="B172" s="3">
        <v>167</v>
      </c>
      <c r="C172" s="15" t="s">
        <v>196</v>
      </c>
      <c r="D172" s="10" t="s">
        <v>19</v>
      </c>
      <c r="E172" s="161" t="s">
        <v>16</v>
      </c>
      <c r="F172" s="162" t="str">
        <f t="shared" si="4"/>
        <v>='450.6P'!C$33$</v>
      </c>
      <c r="G172" s="11" t="e">
        <f>#REF!</f>
        <v>#REF!</v>
      </c>
      <c r="H172" s="163"/>
      <c r="I172" s="163" t="e">
        <f>#REF!</f>
        <v>#REF!</v>
      </c>
      <c r="J172" s="163" t="e">
        <f>#REF!</f>
        <v>#REF!</v>
      </c>
      <c r="K172" s="163" t="e">
        <f>#REF!</f>
        <v>#REF!</v>
      </c>
      <c r="L172" s="163" t="e">
        <f>#REF!</f>
        <v>#REF!</v>
      </c>
      <c r="M172" s="163" t="e">
        <f>#REF!</f>
        <v>#REF!</v>
      </c>
      <c r="N172" s="65" t="e">
        <f>#REF!</f>
        <v>#REF!</v>
      </c>
      <c r="O172" s="21"/>
      <c r="P172" s="22"/>
    </row>
    <row r="173" spans="2:16" s="5" customFormat="1" ht="30" customHeight="1">
      <c r="B173" s="3">
        <v>168</v>
      </c>
      <c r="C173" s="15" t="s">
        <v>197</v>
      </c>
      <c r="D173" s="10" t="s">
        <v>19</v>
      </c>
      <c r="E173" s="161" t="s">
        <v>16</v>
      </c>
      <c r="F173" s="162" t="str">
        <f>"='"&amp;C173&amp;"'!"&amp;E173</f>
        <v>='450.7'!C$33$</v>
      </c>
      <c r="G173" s="11" t="s">
        <v>198</v>
      </c>
      <c r="H173" s="163" t="s">
        <v>189</v>
      </c>
      <c r="I173" s="163" t="e">
        <f>#REF!</f>
        <v>#REF!</v>
      </c>
      <c r="J173" s="163" t="e">
        <f>#REF!</f>
        <v>#REF!</v>
      </c>
      <c r="K173" s="163" t="e">
        <f>#REF!</f>
        <v>#REF!</v>
      </c>
      <c r="L173" s="163" t="e">
        <f>#REF!</f>
        <v>#REF!</v>
      </c>
      <c r="M173" s="163" t="e">
        <f>#REF!</f>
        <v>#REF!</v>
      </c>
      <c r="N173" s="65">
        <v>268933.27865602262</v>
      </c>
      <c r="O173" s="21"/>
      <c r="P173" s="22"/>
    </row>
    <row r="174" spans="2:16" s="5" customFormat="1" ht="30" customHeight="1">
      <c r="B174" s="3">
        <v>169</v>
      </c>
      <c r="C174" s="15" t="s">
        <v>199</v>
      </c>
      <c r="D174" s="10" t="s">
        <v>19</v>
      </c>
      <c r="E174" s="161" t="s">
        <v>16</v>
      </c>
      <c r="F174" s="162" t="str">
        <f t="shared" si="4"/>
        <v>='450.7P'!C$33$</v>
      </c>
      <c r="G174" s="11" t="e">
        <f>#REF!</f>
        <v>#REF!</v>
      </c>
      <c r="H174" s="163"/>
      <c r="I174" s="163" t="e">
        <f>#REF!</f>
        <v>#REF!</v>
      </c>
      <c r="J174" s="163" t="e">
        <f>#REF!</f>
        <v>#REF!</v>
      </c>
      <c r="K174" s="163" t="e">
        <f>#REF!</f>
        <v>#REF!</v>
      </c>
      <c r="L174" s="163" t="e">
        <f>#REF!</f>
        <v>#REF!</v>
      </c>
      <c r="M174" s="163" t="e">
        <f>#REF!</f>
        <v>#REF!</v>
      </c>
      <c r="N174" s="65" t="e">
        <f>#REF!</f>
        <v>#REF!</v>
      </c>
      <c r="O174" s="21"/>
      <c r="P174" s="22"/>
    </row>
    <row r="175" spans="2:16" s="5" customFormat="1" ht="30" customHeight="1">
      <c r="B175" s="3">
        <v>170</v>
      </c>
      <c r="C175" s="15" t="s">
        <v>200</v>
      </c>
      <c r="D175" s="10" t="s">
        <v>19</v>
      </c>
      <c r="E175" s="161" t="s">
        <v>16</v>
      </c>
      <c r="F175" s="162" t="str">
        <f t="shared" si="4"/>
        <v>='450.8P'!C$33$</v>
      </c>
      <c r="G175" s="11" t="e">
        <f>#REF!</f>
        <v>#REF!</v>
      </c>
      <c r="H175" s="163"/>
      <c r="I175" s="163" t="e">
        <f>#REF!</f>
        <v>#REF!</v>
      </c>
      <c r="J175" s="163" t="e">
        <f>#REF!</f>
        <v>#REF!</v>
      </c>
      <c r="K175" s="163" t="e">
        <f>#REF!</f>
        <v>#REF!</v>
      </c>
      <c r="L175" s="163" t="e">
        <f>#REF!</f>
        <v>#REF!</v>
      </c>
      <c r="M175" s="163" t="e">
        <f>#REF!</f>
        <v>#REF!</v>
      </c>
      <c r="N175" s="65" t="e">
        <f>#REF!</f>
        <v>#REF!</v>
      </c>
      <c r="O175" s="21"/>
      <c r="P175" s="22"/>
    </row>
    <row r="176" spans="2:16" s="5" customFormat="1" ht="30" customHeight="1">
      <c r="B176" s="3">
        <v>171</v>
      </c>
      <c r="C176" s="15" t="s">
        <v>201</v>
      </c>
      <c r="D176" s="10" t="s">
        <v>19</v>
      </c>
      <c r="E176" s="161" t="s">
        <v>16</v>
      </c>
      <c r="F176" s="162" t="str">
        <f t="shared" si="4"/>
        <v>='450.10P'!C$33$</v>
      </c>
      <c r="G176" s="11" t="e">
        <f>#REF!</f>
        <v>#REF!</v>
      </c>
      <c r="H176" s="163"/>
      <c r="I176" s="163" t="e">
        <f>#REF!</f>
        <v>#REF!</v>
      </c>
      <c r="J176" s="163" t="e">
        <f>#REF!</f>
        <v>#REF!</v>
      </c>
      <c r="K176" s="163" t="e">
        <f>#REF!</f>
        <v>#REF!</v>
      </c>
      <c r="L176" s="163" t="e">
        <f>#REF!</f>
        <v>#REF!</v>
      </c>
      <c r="M176" s="163" t="e">
        <f>#REF!</f>
        <v>#REF!</v>
      </c>
      <c r="N176" s="65" t="e">
        <f>#REF!</f>
        <v>#REF!</v>
      </c>
      <c r="O176" s="21"/>
      <c r="P176" s="22"/>
    </row>
    <row r="177" spans="2:16" s="5" customFormat="1" ht="30" customHeight="1">
      <c r="B177" s="3">
        <v>172</v>
      </c>
      <c r="C177" s="15" t="s">
        <v>202</v>
      </c>
      <c r="D177" s="10" t="s">
        <v>19</v>
      </c>
      <c r="E177" s="161" t="s">
        <v>16</v>
      </c>
      <c r="F177" s="162" t="str">
        <f t="shared" si="4"/>
        <v>='450.11P'!C$33$</v>
      </c>
      <c r="G177" s="11" t="e">
        <f>#REF!</f>
        <v>#REF!</v>
      </c>
      <c r="H177" s="163"/>
      <c r="I177" s="163" t="e">
        <f>#REF!</f>
        <v>#REF!</v>
      </c>
      <c r="J177" s="163" t="e">
        <f>#REF!</f>
        <v>#REF!</v>
      </c>
      <c r="K177" s="163" t="e">
        <f>#REF!</f>
        <v>#REF!</v>
      </c>
      <c r="L177" s="163" t="e">
        <f>#REF!</f>
        <v>#REF!</v>
      </c>
      <c r="M177" s="163" t="e">
        <f>#REF!</f>
        <v>#REF!</v>
      </c>
      <c r="N177" s="65" t="e">
        <f>#REF!</f>
        <v>#REF!</v>
      </c>
      <c r="O177" s="21"/>
      <c r="P177" s="22"/>
    </row>
    <row r="178" spans="2:16" s="5" customFormat="1" ht="30" customHeight="1">
      <c r="B178" s="3">
        <v>173</v>
      </c>
      <c r="C178" s="15" t="s">
        <v>203</v>
      </c>
      <c r="D178" s="10" t="s">
        <v>19</v>
      </c>
      <c r="E178" s="161" t="s">
        <v>16</v>
      </c>
      <c r="F178" s="162" t="str">
        <f>"='"&amp;C178&amp;"'!"&amp;E178</f>
        <v>='450.12P'!C$33$</v>
      </c>
      <c r="G178" s="11" t="e">
        <f>#REF!</f>
        <v>#REF!</v>
      </c>
      <c r="H178" s="163"/>
      <c r="I178" s="163" t="e">
        <f>#REF!</f>
        <v>#REF!</v>
      </c>
      <c r="J178" s="163" t="e">
        <f>#REF!</f>
        <v>#REF!</v>
      </c>
      <c r="K178" s="163" t="e">
        <f>#REF!</f>
        <v>#REF!</v>
      </c>
      <c r="L178" s="163" t="e">
        <f>#REF!</f>
        <v>#REF!</v>
      </c>
      <c r="M178" s="163" t="e">
        <f>#REF!</f>
        <v>#REF!</v>
      </c>
      <c r="N178" s="65" t="e">
        <f>#REF!</f>
        <v>#REF!</v>
      </c>
      <c r="O178" s="21"/>
      <c r="P178" s="22"/>
    </row>
    <row r="179" spans="2:16" s="5" customFormat="1" ht="30" customHeight="1">
      <c r="B179" s="3">
        <v>174</v>
      </c>
      <c r="C179" s="15" t="s">
        <v>204</v>
      </c>
      <c r="D179" s="10" t="s">
        <v>19</v>
      </c>
      <c r="E179" s="161" t="s">
        <v>16</v>
      </c>
      <c r="F179" s="162" t="str">
        <f t="shared" si="4"/>
        <v>='450.13P'!C$33$</v>
      </c>
      <c r="G179" s="11" t="e">
        <f>#REF!</f>
        <v>#REF!</v>
      </c>
      <c r="H179" s="163"/>
      <c r="I179" s="163" t="e">
        <f>#REF!</f>
        <v>#REF!</v>
      </c>
      <c r="J179" s="163" t="e">
        <f>#REF!</f>
        <v>#REF!</v>
      </c>
      <c r="K179" s="163" t="e">
        <f>#REF!</f>
        <v>#REF!</v>
      </c>
      <c r="L179" s="163" t="e">
        <f>#REF!</f>
        <v>#REF!</v>
      </c>
      <c r="M179" s="163" t="e">
        <f>#REF!</f>
        <v>#REF!</v>
      </c>
      <c r="N179" s="65" t="e">
        <f>#REF!</f>
        <v>#REF!</v>
      </c>
      <c r="O179" s="21"/>
      <c r="P179" s="22"/>
    </row>
    <row r="180" spans="2:16" s="5" customFormat="1" ht="30" customHeight="1">
      <c r="B180" s="3">
        <v>175</v>
      </c>
      <c r="C180" s="15" t="s">
        <v>205</v>
      </c>
      <c r="D180" s="10" t="s">
        <v>19</v>
      </c>
      <c r="E180" s="161" t="s">
        <v>16</v>
      </c>
      <c r="F180" s="162" t="str">
        <f>"='"&amp;C180&amp;"'!"&amp;E180</f>
        <v>='450.14P'!C$33$</v>
      </c>
      <c r="G180" s="11" t="e">
        <f>#REF!</f>
        <v>#REF!</v>
      </c>
      <c r="H180" s="163"/>
      <c r="I180" s="163" t="e">
        <f>#REF!</f>
        <v>#REF!</v>
      </c>
      <c r="J180" s="163" t="e">
        <f>#REF!</f>
        <v>#REF!</v>
      </c>
      <c r="K180" s="163" t="e">
        <f>#REF!</f>
        <v>#REF!</v>
      </c>
      <c r="L180" s="163" t="e">
        <f>#REF!</f>
        <v>#REF!</v>
      </c>
      <c r="M180" s="163" t="e">
        <f>#REF!</f>
        <v>#REF!</v>
      </c>
      <c r="N180" s="65" t="e">
        <f>#REF!</f>
        <v>#REF!</v>
      </c>
      <c r="O180" s="21"/>
      <c r="P180" s="22"/>
    </row>
    <row r="181" spans="2:16" s="5" customFormat="1" ht="30" customHeight="1">
      <c r="B181" s="3">
        <v>176</v>
      </c>
      <c r="C181" s="15" t="s">
        <v>206</v>
      </c>
      <c r="D181" s="10" t="s">
        <v>19</v>
      </c>
      <c r="E181" s="161" t="s">
        <v>16</v>
      </c>
      <c r="F181" s="162" t="str">
        <f t="shared" ref="F181:F193" si="5">"='"&amp;C181&amp;"'!"&amp;E181</f>
        <v>='451.1'!C$33$</v>
      </c>
      <c r="G181" s="11" t="s">
        <v>207</v>
      </c>
      <c r="H181" s="163" t="s">
        <v>189</v>
      </c>
      <c r="I181" s="163" t="e">
        <f>#REF!</f>
        <v>#REF!</v>
      </c>
      <c r="J181" s="163" t="e">
        <f>#REF!</f>
        <v>#REF!</v>
      </c>
      <c r="K181" s="163" t="e">
        <f>#REF!</f>
        <v>#REF!</v>
      </c>
      <c r="L181" s="163" t="e">
        <f>#REF!</f>
        <v>#REF!</v>
      </c>
      <c r="M181" s="163" t="e">
        <f>#REF!</f>
        <v>#REF!</v>
      </c>
      <c r="N181" s="65" t="e">
        <f>#REF!</f>
        <v>#REF!</v>
      </c>
      <c r="O181" s="21"/>
      <c r="P181" s="22"/>
    </row>
    <row r="182" spans="2:16" s="5" customFormat="1" ht="30" customHeight="1">
      <c r="B182" s="3">
        <v>177</v>
      </c>
      <c r="C182" s="15" t="s">
        <v>208</v>
      </c>
      <c r="D182" s="10" t="s">
        <v>19</v>
      </c>
      <c r="E182" s="161" t="s">
        <v>16</v>
      </c>
      <c r="F182" s="162" t="str">
        <f t="shared" si="5"/>
        <v>='451.1P'!C$33$</v>
      </c>
      <c r="G182" s="11" t="e">
        <f>#REF!</f>
        <v>#REF!</v>
      </c>
      <c r="H182" s="163"/>
      <c r="I182" s="163" t="e">
        <f>#REF!</f>
        <v>#REF!</v>
      </c>
      <c r="J182" s="163" t="e">
        <f>#REF!</f>
        <v>#REF!</v>
      </c>
      <c r="K182" s="163" t="e">
        <f>#REF!</f>
        <v>#REF!</v>
      </c>
      <c r="L182" s="163" t="e">
        <f>#REF!</f>
        <v>#REF!</v>
      </c>
      <c r="M182" s="163" t="e">
        <f>#REF!</f>
        <v>#REF!</v>
      </c>
      <c r="N182" s="65" t="e">
        <f>#REF!</f>
        <v>#REF!</v>
      </c>
      <c r="O182" s="21"/>
      <c r="P182" s="22"/>
    </row>
    <row r="183" spans="2:16" s="5" customFormat="1" ht="30" customHeight="1">
      <c r="B183" s="3">
        <v>178</v>
      </c>
      <c r="C183" s="15" t="s">
        <v>209</v>
      </c>
      <c r="D183" s="10" t="s">
        <v>19</v>
      </c>
      <c r="E183" s="161" t="s">
        <v>16</v>
      </c>
      <c r="F183" s="162" t="str">
        <f>"='"&amp;C183&amp;"'!"&amp;E183</f>
        <v>='451.2'!C$33$</v>
      </c>
      <c r="G183" s="11" t="s">
        <v>210</v>
      </c>
      <c r="H183" s="163" t="s">
        <v>189</v>
      </c>
      <c r="I183" s="163" t="e">
        <f>#REF!</f>
        <v>#REF!</v>
      </c>
      <c r="J183" s="163" t="e">
        <f>#REF!</f>
        <v>#REF!</v>
      </c>
      <c r="K183" s="163" t="e">
        <f>#REF!</f>
        <v>#REF!</v>
      </c>
      <c r="L183" s="163" t="e">
        <f>#REF!</f>
        <v>#REF!</v>
      </c>
      <c r="M183" s="163" t="e">
        <f>#REF!</f>
        <v>#REF!</v>
      </c>
      <c r="N183" s="65" t="e">
        <f>#REF!</f>
        <v>#REF!</v>
      </c>
      <c r="O183" s="21"/>
      <c r="P183" s="22"/>
    </row>
    <row r="184" spans="2:16" s="5" customFormat="1" ht="30" customHeight="1">
      <c r="B184" s="3">
        <v>179</v>
      </c>
      <c r="C184" s="15" t="s">
        <v>211</v>
      </c>
      <c r="D184" s="10" t="s">
        <v>19</v>
      </c>
      <c r="E184" s="161" t="s">
        <v>16</v>
      </c>
      <c r="F184" s="162" t="str">
        <f t="shared" si="5"/>
        <v>='451.2P'!C$33$</v>
      </c>
      <c r="G184" s="11" t="e">
        <f>#REF!</f>
        <v>#REF!</v>
      </c>
      <c r="H184" s="163"/>
      <c r="I184" s="163" t="e">
        <f>#REF!</f>
        <v>#REF!</v>
      </c>
      <c r="J184" s="163" t="e">
        <f>#REF!</f>
        <v>#REF!</v>
      </c>
      <c r="K184" s="163" t="e">
        <f>#REF!</f>
        <v>#REF!</v>
      </c>
      <c r="L184" s="163" t="e">
        <f>#REF!</f>
        <v>#REF!</v>
      </c>
      <c r="M184" s="163" t="e">
        <f>#REF!</f>
        <v>#REF!</v>
      </c>
      <c r="N184" s="65" t="e">
        <f>#REF!</f>
        <v>#REF!</v>
      </c>
      <c r="O184" s="21"/>
      <c r="P184" s="22"/>
    </row>
    <row r="185" spans="2:16" s="5" customFormat="1" ht="30" customHeight="1">
      <c r="B185" s="3">
        <v>180</v>
      </c>
      <c r="C185" s="15" t="s">
        <v>212</v>
      </c>
      <c r="D185" s="10" t="s">
        <v>19</v>
      </c>
      <c r="E185" s="161" t="s">
        <v>16</v>
      </c>
      <c r="F185" s="162" t="str">
        <f t="shared" si="5"/>
        <v>='451.3'!C$33$</v>
      </c>
      <c r="G185" s="11" t="s">
        <v>213</v>
      </c>
      <c r="H185" s="163" t="s">
        <v>189</v>
      </c>
      <c r="I185" s="163" t="e">
        <f>#REF!</f>
        <v>#REF!</v>
      </c>
      <c r="J185" s="163" t="e">
        <f>#REF!</f>
        <v>#REF!</v>
      </c>
      <c r="K185" s="163" t="e">
        <f>#REF!</f>
        <v>#REF!</v>
      </c>
      <c r="L185" s="163" t="e">
        <f>#REF!</f>
        <v>#REF!</v>
      </c>
      <c r="M185" s="163" t="e">
        <f>#REF!</f>
        <v>#REF!</v>
      </c>
      <c r="N185" s="65" t="e">
        <f>#REF!</f>
        <v>#REF!</v>
      </c>
      <c r="O185" s="21"/>
      <c r="P185" s="22"/>
    </row>
    <row r="186" spans="2:16" s="5" customFormat="1" ht="30" customHeight="1">
      <c r="B186" s="3">
        <v>181</v>
      </c>
      <c r="C186" s="15" t="s">
        <v>214</v>
      </c>
      <c r="D186" s="10" t="s">
        <v>19</v>
      </c>
      <c r="E186" s="161" t="s">
        <v>16</v>
      </c>
      <c r="F186" s="162" t="str">
        <f>"='"&amp;C186&amp;"'!"&amp;E186</f>
        <v>='451.3P'!C$33$</v>
      </c>
      <c r="G186" s="11" t="e">
        <f>#REF!</f>
        <v>#REF!</v>
      </c>
      <c r="H186" s="163"/>
      <c r="I186" s="163" t="e">
        <f>#REF!</f>
        <v>#REF!</v>
      </c>
      <c r="J186" s="163" t="e">
        <f>#REF!</f>
        <v>#REF!</v>
      </c>
      <c r="K186" s="163" t="e">
        <f>#REF!</f>
        <v>#REF!</v>
      </c>
      <c r="L186" s="163" t="e">
        <f>#REF!</f>
        <v>#REF!</v>
      </c>
      <c r="M186" s="163" t="e">
        <f>#REF!</f>
        <v>#REF!</v>
      </c>
      <c r="N186" s="65" t="e">
        <f>#REF!</f>
        <v>#REF!</v>
      </c>
      <c r="O186" s="21"/>
      <c r="P186" s="22"/>
    </row>
    <row r="187" spans="2:16" s="5" customFormat="1" ht="38.25" customHeight="1">
      <c r="B187" s="3">
        <v>182</v>
      </c>
      <c r="C187" s="15" t="s">
        <v>215</v>
      </c>
      <c r="D187" s="10" t="s">
        <v>19</v>
      </c>
      <c r="E187" s="161" t="s">
        <v>16</v>
      </c>
      <c r="F187" s="162" t="str">
        <f t="shared" si="5"/>
        <v>='451.4P'!C$33$</v>
      </c>
      <c r="G187" s="11" t="e">
        <f>#REF!</f>
        <v>#REF!</v>
      </c>
      <c r="H187" s="163"/>
      <c r="I187" s="163" t="e">
        <f>#REF!</f>
        <v>#REF!</v>
      </c>
      <c r="J187" s="163" t="e">
        <f>#REF!</f>
        <v>#REF!</v>
      </c>
      <c r="K187" s="163" t="e">
        <f>#REF!</f>
        <v>#REF!</v>
      </c>
      <c r="L187" s="163" t="e">
        <f>#REF!</f>
        <v>#REF!</v>
      </c>
      <c r="M187" s="163" t="e">
        <f>#REF!</f>
        <v>#REF!</v>
      </c>
      <c r="N187" s="65" t="e">
        <f>#REF!</f>
        <v>#REF!</v>
      </c>
      <c r="O187" s="21"/>
      <c r="P187" s="22"/>
    </row>
    <row r="188" spans="2:16" s="5" customFormat="1" ht="38.25" customHeight="1">
      <c r="B188" s="3">
        <v>183</v>
      </c>
      <c r="C188" s="15" t="s">
        <v>216</v>
      </c>
      <c r="D188" s="10" t="s">
        <v>19</v>
      </c>
      <c r="E188" s="161" t="s">
        <v>16</v>
      </c>
      <c r="F188" s="162" t="str">
        <f t="shared" si="5"/>
        <v>='452.1'!C$33$</v>
      </c>
      <c r="G188" s="11" t="s">
        <v>217</v>
      </c>
      <c r="H188" s="163" t="s">
        <v>189</v>
      </c>
      <c r="I188" s="163" t="e">
        <f>#REF!</f>
        <v>#REF!</v>
      </c>
      <c r="J188" s="163" t="e">
        <f>#REF!</f>
        <v>#REF!</v>
      </c>
      <c r="K188" s="163" t="e">
        <f>#REF!</f>
        <v>#REF!</v>
      </c>
      <c r="L188" s="163" t="e">
        <f>#REF!</f>
        <v>#REF!</v>
      </c>
      <c r="M188" s="163" t="e">
        <f>#REF!</f>
        <v>#REF!</v>
      </c>
      <c r="N188" s="65" t="e">
        <f>#REF!</f>
        <v>#REF!</v>
      </c>
      <c r="O188" s="21"/>
      <c r="P188" s="22"/>
    </row>
    <row r="189" spans="2:16" s="5" customFormat="1" ht="30" customHeight="1">
      <c r="B189" s="3">
        <v>184</v>
      </c>
      <c r="C189" s="15" t="s">
        <v>218</v>
      </c>
      <c r="D189" s="10" t="s">
        <v>19</v>
      </c>
      <c r="E189" s="161" t="s">
        <v>16</v>
      </c>
      <c r="F189" s="162" t="str">
        <f>"='"&amp;C189&amp;"'!"&amp;E189</f>
        <v>='452.1P'!C$33$</v>
      </c>
      <c r="G189" s="11" t="e">
        <f>#REF!</f>
        <v>#REF!</v>
      </c>
      <c r="H189" s="163"/>
      <c r="I189" s="163" t="e">
        <f>#REF!</f>
        <v>#REF!</v>
      </c>
      <c r="J189" s="163" t="e">
        <f>#REF!</f>
        <v>#REF!</v>
      </c>
      <c r="K189" s="163" t="e">
        <f>#REF!</f>
        <v>#REF!</v>
      </c>
      <c r="L189" s="163" t="e">
        <f>#REF!</f>
        <v>#REF!</v>
      </c>
      <c r="M189" s="163" t="e">
        <f>#REF!</f>
        <v>#REF!</v>
      </c>
      <c r="N189" s="65" t="e">
        <f>#REF!</f>
        <v>#REF!</v>
      </c>
      <c r="O189" s="21"/>
      <c r="P189" s="22"/>
    </row>
    <row r="190" spans="2:16" s="5" customFormat="1" ht="30" customHeight="1">
      <c r="B190" s="3">
        <v>185</v>
      </c>
      <c r="C190" s="15" t="s">
        <v>219</v>
      </c>
      <c r="D190" s="10" t="s">
        <v>19</v>
      </c>
      <c r="E190" s="161" t="s">
        <v>16</v>
      </c>
      <c r="F190" s="162" t="str">
        <f t="shared" si="5"/>
        <v>='452.2'!C$33$</v>
      </c>
      <c r="G190" s="11" t="s">
        <v>220</v>
      </c>
      <c r="H190" s="163" t="s">
        <v>189</v>
      </c>
      <c r="I190" s="163" t="e">
        <f>#REF!</f>
        <v>#REF!</v>
      </c>
      <c r="J190" s="163" t="e">
        <f>#REF!</f>
        <v>#REF!</v>
      </c>
      <c r="K190" s="163" t="e">
        <f>#REF!</f>
        <v>#REF!</v>
      </c>
      <c r="L190" s="163" t="e">
        <f>#REF!</f>
        <v>#REF!</v>
      </c>
      <c r="M190" s="163" t="e">
        <f>#REF!</f>
        <v>#REF!</v>
      </c>
      <c r="N190" s="65" t="e">
        <f>#REF!</f>
        <v>#REF!</v>
      </c>
      <c r="O190" s="21"/>
      <c r="P190" s="22"/>
    </row>
    <row r="191" spans="2:16" s="5" customFormat="1" ht="30" customHeight="1">
      <c r="B191" s="3">
        <v>186</v>
      </c>
      <c r="C191" s="15" t="s">
        <v>221</v>
      </c>
      <c r="D191" s="10" t="s">
        <v>19</v>
      </c>
      <c r="E191" s="161" t="s">
        <v>16</v>
      </c>
      <c r="F191" s="162" t="str">
        <f>"='"&amp;C191&amp;"'!"&amp;E191</f>
        <v>='452.2P'!C$33$</v>
      </c>
      <c r="G191" s="11" t="e">
        <f>#REF!</f>
        <v>#REF!</v>
      </c>
      <c r="H191" s="163"/>
      <c r="I191" s="163" t="e">
        <f>#REF!</f>
        <v>#REF!</v>
      </c>
      <c r="J191" s="163" t="e">
        <f>#REF!</f>
        <v>#REF!</v>
      </c>
      <c r="K191" s="163" t="e">
        <f>#REF!</f>
        <v>#REF!</v>
      </c>
      <c r="L191" s="163" t="e">
        <f>#REF!</f>
        <v>#REF!</v>
      </c>
      <c r="M191" s="163" t="e">
        <f>#REF!</f>
        <v>#REF!</v>
      </c>
      <c r="N191" s="65" t="e">
        <f>#REF!</f>
        <v>#REF!</v>
      </c>
      <c r="O191" s="21"/>
      <c r="P191" s="22"/>
    </row>
    <row r="192" spans="2:16" s="5" customFormat="1" ht="30" customHeight="1">
      <c r="B192" s="3">
        <v>187</v>
      </c>
      <c r="C192" s="15" t="s">
        <v>222</v>
      </c>
      <c r="D192" s="10" t="s">
        <v>19</v>
      </c>
      <c r="E192" s="161" t="s">
        <v>16</v>
      </c>
      <c r="F192" s="162" t="str">
        <f t="shared" si="5"/>
        <v>='452.3'!C$33$</v>
      </c>
      <c r="G192" s="11" t="s">
        <v>223</v>
      </c>
      <c r="H192" s="163" t="s">
        <v>189</v>
      </c>
      <c r="I192" s="163" t="e">
        <f>#REF!</f>
        <v>#REF!</v>
      </c>
      <c r="J192" s="163" t="e">
        <f>#REF!</f>
        <v>#REF!</v>
      </c>
      <c r="K192" s="163" t="e">
        <f>#REF!</f>
        <v>#REF!</v>
      </c>
      <c r="L192" s="163" t="e">
        <f>#REF!</f>
        <v>#REF!</v>
      </c>
      <c r="M192" s="163" t="e">
        <f>#REF!</f>
        <v>#REF!</v>
      </c>
      <c r="N192" s="65" t="e">
        <f>#REF!</f>
        <v>#REF!</v>
      </c>
      <c r="O192" s="21"/>
      <c r="P192" s="22"/>
    </row>
    <row r="193" spans="2:16" s="5" customFormat="1" ht="30" customHeight="1">
      <c r="B193" s="3">
        <v>188</v>
      </c>
      <c r="C193" s="15" t="s">
        <v>224</v>
      </c>
      <c r="D193" s="10" t="s">
        <v>19</v>
      </c>
      <c r="E193" s="161" t="s">
        <v>16</v>
      </c>
      <c r="F193" s="162" t="str">
        <f t="shared" si="5"/>
        <v>='452.3P'!C$33$</v>
      </c>
      <c r="G193" s="11" t="e">
        <f>#REF!</f>
        <v>#REF!</v>
      </c>
      <c r="H193" s="163"/>
      <c r="I193" s="163" t="e">
        <f>#REF!</f>
        <v>#REF!</v>
      </c>
      <c r="J193" s="163" t="e">
        <f>#REF!</f>
        <v>#REF!</v>
      </c>
      <c r="K193" s="163" t="e">
        <f>#REF!</f>
        <v>#REF!</v>
      </c>
      <c r="L193" s="163" t="e">
        <f>#REF!</f>
        <v>#REF!</v>
      </c>
      <c r="M193" s="163" t="e">
        <f>#REF!</f>
        <v>#REF!</v>
      </c>
      <c r="N193" s="65" t="e">
        <f>#REF!</f>
        <v>#REF!</v>
      </c>
      <c r="O193" s="21"/>
      <c r="P193" s="22"/>
    </row>
    <row r="194" spans="2:16" s="5" customFormat="1" ht="30" customHeight="1">
      <c r="B194" s="3">
        <v>189</v>
      </c>
      <c r="C194" s="15" t="s">
        <v>225</v>
      </c>
      <c r="D194" s="10" t="s">
        <v>19</v>
      </c>
      <c r="E194" s="161" t="s">
        <v>16</v>
      </c>
      <c r="F194" s="162" t="str">
        <f>"='"&amp;C194&amp;"'!"&amp;E194</f>
        <v>='452.4'!C$33$</v>
      </c>
      <c r="G194" s="11" t="s">
        <v>226</v>
      </c>
      <c r="H194" s="163" t="s">
        <v>189</v>
      </c>
      <c r="I194" s="163" t="e">
        <f>#REF!</f>
        <v>#REF!</v>
      </c>
      <c r="J194" s="163" t="e">
        <f>#REF!</f>
        <v>#REF!</v>
      </c>
      <c r="K194" s="163" t="e">
        <f>#REF!</f>
        <v>#REF!</v>
      </c>
      <c r="L194" s="163" t="e">
        <f>#REF!</f>
        <v>#REF!</v>
      </c>
      <c r="M194" s="163" t="e">
        <f>#REF!</f>
        <v>#REF!</v>
      </c>
      <c r="N194" s="65" t="e">
        <f>#REF!</f>
        <v>#REF!</v>
      </c>
      <c r="O194" s="21"/>
      <c r="P194" s="22"/>
    </row>
    <row r="195" spans="2:16" s="5" customFormat="1" ht="30" customHeight="1">
      <c r="B195" s="3">
        <v>190</v>
      </c>
      <c r="C195" s="15" t="s">
        <v>227</v>
      </c>
      <c r="D195" s="10" t="s">
        <v>19</v>
      </c>
      <c r="E195" s="161" t="s">
        <v>16</v>
      </c>
      <c r="F195" s="162" t="str">
        <f>"='"&amp;C195&amp;"'!"&amp;E195</f>
        <v>='452.4P'!C$33$</v>
      </c>
      <c r="G195" s="11" t="e">
        <f>#REF!</f>
        <v>#REF!</v>
      </c>
      <c r="H195" s="163"/>
      <c r="I195" s="163" t="e">
        <f>#REF!</f>
        <v>#REF!</v>
      </c>
      <c r="J195" s="163" t="e">
        <f>#REF!</f>
        <v>#REF!</v>
      </c>
      <c r="K195" s="163" t="e">
        <f>#REF!</f>
        <v>#REF!</v>
      </c>
      <c r="L195" s="163" t="e">
        <f>#REF!</f>
        <v>#REF!</v>
      </c>
      <c r="M195" s="163" t="e">
        <f>#REF!</f>
        <v>#REF!</v>
      </c>
      <c r="N195" s="65" t="e">
        <f>#REF!</f>
        <v>#REF!</v>
      </c>
      <c r="O195" s="21"/>
      <c r="P195" s="22"/>
    </row>
    <row r="196" spans="2:16" s="5" customFormat="1" ht="30" customHeight="1">
      <c r="B196" s="3">
        <v>191</v>
      </c>
      <c r="C196" s="15" t="s">
        <v>228</v>
      </c>
      <c r="D196" s="10" t="s">
        <v>19</v>
      </c>
      <c r="E196" s="161" t="s">
        <v>16</v>
      </c>
      <c r="F196" s="162" t="str">
        <f>"='"&amp;C196&amp;"'!"&amp;E196</f>
        <v>='453.1'!C$33$</v>
      </c>
      <c r="G196" s="11" t="s">
        <v>229</v>
      </c>
      <c r="H196" s="163" t="s">
        <v>189</v>
      </c>
      <c r="I196" s="163" t="e">
        <f>#REF!</f>
        <v>#REF!</v>
      </c>
      <c r="J196" s="163" t="e">
        <f>#REF!</f>
        <v>#REF!</v>
      </c>
      <c r="K196" s="163" t="e">
        <f>#REF!</f>
        <v>#REF!</v>
      </c>
      <c r="L196" s="163" t="e">
        <f>#REF!</f>
        <v>#REF!</v>
      </c>
      <c r="M196" s="163" t="e">
        <f>#REF!</f>
        <v>#REF!</v>
      </c>
      <c r="N196" s="65" t="e">
        <f>#REF!</f>
        <v>#REF!</v>
      </c>
      <c r="O196" s="21"/>
      <c r="P196" s="22"/>
    </row>
    <row r="197" spans="2:16" s="5" customFormat="1" ht="30" customHeight="1">
      <c r="B197" s="3">
        <v>192</v>
      </c>
      <c r="C197" s="15" t="s">
        <v>230</v>
      </c>
      <c r="D197" s="10" t="s">
        <v>19</v>
      </c>
      <c r="E197" s="161" t="s">
        <v>16</v>
      </c>
      <c r="F197" s="162" t="str">
        <f t="shared" ref="F197:F199" si="6">"='"&amp;C197&amp;"'!"&amp;E197</f>
        <v>='453.1P'!C$33$</v>
      </c>
      <c r="G197" s="11" t="e">
        <f>#REF!</f>
        <v>#REF!</v>
      </c>
      <c r="H197" s="163"/>
      <c r="I197" s="163" t="e">
        <f>#REF!</f>
        <v>#REF!</v>
      </c>
      <c r="J197" s="163" t="e">
        <f>#REF!</f>
        <v>#REF!</v>
      </c>
      <c r="K197" s="163" t="e">
        <f>#REF!</f>
        <v>#REF!</v>
      </c>
      <c r="L197" s="163" t="e">
        <f>#REF!</f>
        <v>#REF!</v>
      </c>
      <c r="M197" s="163" t="e">
        <f>#REF!</f>
        <v>#REF!</v>
      </c>
      <c r="N197" s="65" t="e">
        <f>#REF!</f>
        <v>#REF!</v>
      </c>
      <c r="O197" s="21"/>
      <c r="P197" s="22"/>
    </row>
    <row r="198" spans="2:16" s="5" customFormat="1" ht="30" customHeight="1">
      <c r="B198" s="3">
        <v>193</v>
      </c>
      <c r="C198" s="15" t="s">
        <v>231</v>
      </c>
      <c r="D198" s="10" t="s">
        <v>21</v>
      </c>
      <c r="E198" s="161" t="s">
        <v>16</v>
      </c>
      <c r="F198" s="162" t="str">
        <f>"='"&amp;C198&amp;"'!"&amp;E198</f>
        <v>='460.1.1'!C$33$</v>
      </c>
      <c r="G198" s="11" t="e">
        <f>#REF!</f>
        <v>#REF!</v>
      </c>
      <c r="H198" s="163"/>
      <c r="I198" s="163" t="e">
        <f>#REF!</f>
        <v>#REF!</v>
      </c>
      <c r="J198" s="163" t="e">
        <f>#REF!</f>
        <v>#REF!</v>
      </c>
      <c r="K198" s="163" t="e">
        <f>#REF!</f>
        <v>#REF!</v>
      </c>
      <c r="L198" s="163" t="e">
        <f>#REF!</f>
        <v>#REF!</v>
      </c>
      <c r="M198" s="163" t="e">
        <f>#REF!</f>
        <v>#REF!</v>
      </c>
      <c r="N198" s="65" t="e">
        <f>#REF!</f>
        <v>#REF!</v>
      </c>
      <c r="O198" s="21"/>
      <c r="P198" s="22"/>
    </row>
    <row r="199" spans="2:16" s="5" customFormat="1" ht="30" customHeight="1">
      <c r="B199" s="3">
        <v>194</v>
      </c>
      <c r="C199" s="15" t="s">
        <v>232</v>
      </c>
      <c r="D199" s="10" t="s">
        <v>21</v>
      </c>
      <c r="E199" s="161" t="s">
        <v>16</v>
      </c>
      <c r="F199" s="162" t="str">
        <f t="shared" si="6"/>
        <v>='460.1.2'!C$33$</v>
      </c>
      <c r="G199" s="11" t="e">
        <f>#REF!</f>
        <v>#REF!</v>
      </c>
      <c r="H199" s="163"/>
      <c r="I199" s="163" t="e">
        <f>#REF!</f>
        <v>#REF!</v>
      </c>
      <c r="J199" s="163" t="e">
        <f>#REF!</f>
        <v>#REF!</v>
      </c>
      <c r="K199" s="163" t="e">
        <f>#REF!</f>
        <v>#REF!</v>
      </c>
      <c r="L199" s="163" t="e">
        <f>#REF!</f>
        <v>#REF!</v>
      </c>
      <c r="M199" s="163" t="e">
        <f>#REF!</f>
        <v>#REF!</v>
      </c>
      <c r="N199" s="65" t="e">
        <f>#REF!</f>
        <v>#REF!</v>
      </c>
      <c r="O199" s="21"/>
      <c r="P199" s="22"/>
    </row>
    <row r="200" spans="2:16" s="5" customFormat="1" ht="30" customHeight="1">
      <c r="B200" s="3">
        <v>195</v>
      </c>
      <c r="C200" s="15" t="s">
        <v>233</v>
      </c>
      <c r="D200" s="10" t="s">
        <v>19</v>
      </c>
      <c r="E200" s="161" t="s">
        <v>16</v>
      </c>
      <c r="F200" s="162" t="str">
        <f t="shared" ref="F200:F253" si="7">"='"&amp;C200&amp;"'!"&amp;E200</f>
        <v>='461.1'!C$33$</v>
      </c>
      <c r="G200" s="11" t="e">
        <f>#REF!</f>
        <v>#REF!</v>
      </c>
      <c r="H200" s="163"/>
      <c r="I200" s="163" t="e">
        <f>#REF!</f>
        <v>#REF!</v>
      </c>
      <c r="J200" s="163" t="e">
        <f>#REF!</f>
        <v>#REF!</v>
      </c>
      <c r="K200" s="163" t="e">
        <f>#REF!</f>
        <v>#REF!</v>
      </c>
      <c r="L200" s="163" t="e">
        <f>#REF!</f>
        <v>#REF!</v>
      </c>
      <c r="M200" s="163" t="e">
        <f>#REF!</f>
        <v>#REF!</v>
      </c>
      <c r="N200" s="65" t="e">
        <f>#REF!</f>
        <v>#REF!</v>
      </c>
      <c r="O200" s="21"/>
      <c r="P200" s="22"/>
    </row>
    <row r="201" spans="2:16" s="5" customFormat="1" ht="39.75" customHeight="1">
      <c r="B201" s="3">
        <v>196</v>
      </c>
      <c r="C201" s="15" t="s">
        <v>234</v>
      </c>
      <c r="D201" s="10" t="s">
        <v>19</v>
      </c>
      <c r="E201" s="161" t="s">
        <v>16</v>
      </c>
      <c r="F201" s="162" t="str">
        <f t="shared" si="7"/>
        <v>='461.2'!C$33$</v>
      </c>
      <c r="G201" s="11" t="e">
        <f>#REF!</f>
        <v>#REF!</v>
      </c>
      <c r="H201" s="163"/>
      <c r="I201" s="163" t="e">
        <f>#REF!</f>
        <v>#REF!</v>
      </c>
      <c r="J201" s="163" t="e">
        <f>#REF!</f>
        <v>#REF!</v>
      </c>
      <c r="K201" s="163" t="e">
        <f>#REF!</f>
        <v>#REF!</v>
      </c>
      <c r="L201" s="163" t="e">
        <f>#REF!</f>
        <v>#REF!</v>
      </c>
      <c r="M201" s="163" t="e">
        <f>#REF!</f>
        <v>#REF!</v>
      </c>
      <c r="N201" s="65" t="e">
        <f>#REF!</f>
        <v>#REF!</v>
      </c>
      <c r="O201" s="21"/>
      <c r="P201" s="22"/>
    </row>
    <row r="202" spans="2:16" s="5" customFormat="1" ht="30" customHeight="1">
      <c r="B202" s="3">
        <v>197</v>
      </c>
      <c r="C202" s="15" t="s">
        <v>235</v>
      </c>
      <c r="D202" s="10" t="s">
        <v>19</v>
      </c>
      <c r="E202" s="161" t="s">
        <v>16</v>
      </c>
      <c r="F202" s="162" t="str">
        <f t="shared" si="7"/>
        <v>='462.1.1'!C$33$</v>
      </c>
      <c r="G202" s="11" t="e">
        <f>#REF!</f>
        <v>#REF!</v>
      </c>
      <c r="H202" s="163"/>
      <c r="I202" s="163" t="e">
        <f>#REF!</f>
        <v>#REF!</v>
      </c>
      <c r="J202" s="163" t="e">
        <f>#REF!</f>
        <v>#REF!</v>
      </c>
      <c r="K202" s="163" t="e">
        <f>#REF!</f>
        <v>#REF!</v>
      </c>
      <c r="L202" s="163" t="e">
        <f>#REF!</f>
        <v>#REF!</v>
      </c>
      <c r="M202" s="163" t="e">
        <f>#REF!</f>
        <v>#REF!</v>
      </c>
      <c r="N202" s="65" t="e">
        <f>#REF!</f>
        <v>#REF!</v>
      </c>
      <c r="O202" s="21"/>
      <c r="P202" s="22"/>
    </row>
    <row r="203" spans="2:16" s="5" customFormat="1" ht="30" customHeight="1">
      <c r="B203" s="3">
        <v>198</v>
      </c>
      <c r="C203" s="15" t="s">
        <v>236</v>
      </c>
      <c r="D203" s="10" t="s">
        <v>19</v>
      </c>
      <c r="E203" s="161" t="s">
        <v>16</v>
      </c>
      <c r="F203" s="162" t="str">
        <f t="shared" si="7"/>
        <v>='462.1.2'!C$33$</v>
      </c>
      <c r="G203" s="11" t="e">
        <f>#REF!</f>
        <v>#REF!</v>
      </c>
      <c r="H203" s="163"/>
      <c r="I203" s="163" t="e">
        <f>#REF!</f>
        <v>#REF!</v>
      </c>
      <c r="J203" s="163" t="e">
        <f>#REF!</f>
        <v>#REF!</v>
      </c>
      <c r="K203" s="163" t="e">
        <f>#REF!</f>
        <v>#REF!</v>
      </c>
      <c r="L203" s="163" t="e">
        <f>#REF!</f>
        <v>#REF!</v>
      </c>
      <c r="M203" s="163" t="e">
        <f>#REF!</f>
        <v>#REF!</v>
      </c>
      <c r="N203" s="65" t="e">
        <f>#REF!</f>
        <v>#REF!</v>
      </c>
      <c r="O203" s="21"/>
      <c r="P203" s="22"/>
    </row>
    <row r="204" spans="2:16" s="5" customFormat="1" ht="42.75" customHeight="1">
      <c r="B204" s="3">
        <v>199</v>
      </c>
      <c r="C204" s="15" t="s">
        <v>237</v>
      </c>
      <c r="D204" s="10" t="s">
        <v>19</v>
      </c>
      <c r="E204" s="161" t="s">
        <v>16</v>
      </c>
      <c r="F204" s="162" t="str">
        <f t="shared" si="7"/>
        <v>='462.2.1'!C$33$</v>
      </c>
      <c r="G204" s="11" t="e">
        <f>#REF!</f>
        <v>#REF!</v>
      </c>
      <c r="H204" s="163"/>
      <c r="I204" s="163" t="e">
        <f>#REF!</f>
        <v>#REF!</v>
      </c>
      <c r="J204" s="163" t="e">
        <f>#REF!</f>
        <v>#REF!</v>
      </c>
      <c r="K204" s="163" t="e">
        <f>#REF!</f>
        <v>#REF!</v>
      </c>
      <c r="L204" s="163" t="e">
        <f>#REF!</f>
        <v>#REF!</v>
      </c>
      <c r="M204" s="163" t="e">
        <f>#REF!</f>
        <v>#REF!</v>
      </c>
      <c r="N204" s="65" t="e">
        <f>#REF!</f>
        <v>#REF!</v>
      </c>
      <c r="O204" s="21"/>
      <c r="P204" s="22"/>
    </row>
    <row r="205" spans="2:16" s="5" customFormat="1" ht="42.75" customHeight="1">
      <c r="B205" s="3">
        <v>200</v>
      </c>
      <c r="C205" s="15" t="s">
        <v>238</v>
      </c>
      <c r="D205" s="10" t="s">
        <v>19</v>
      </c>
      <c r="E205" s="161" t="s">
        <v>16</v>
      </c>
      <c r="F205" s="162" t="str">
        <f t="shared" si="7"/>
        <v>='462.2.2'!C$33$</v>
      </c>
      <c r="G205" s="11" t="e">
        <f>#REF!</f>
        <v>#REF!</v>
      </c>
      <c r="H205" s="163"/>
      <c r="I205" s="163" t="e">
        <f>#REF!</f>
        <v>#REF!</v>
      </c>
      <c r="J205" s="163" t="e">
        <f>#REF!</f>
        <v>#REF!</v>
      </c>
      <c r="K205" s="163" t="e">
        <f>#REF!</f>
        <v>#REF!</v>
      </c>
      <c r="L205" s="163" t="e">
        <f>#REF!</f>
        <v>#REF!</v>
      </c>
      <c r="M205" s="163" t="e">
        <f>#REF!</f>
        <v>#REF!</v>
      </c>
      <c r="N205" s="65" t="e">
        <f>#REF!</f>
        <v>#REF!</v>
      </c>
      <c r="O205" s="21"/>
      <c r="P205" s="22"/>
    </row>
    <row r="206" spans="2:16" s="5" customFormat="1" ht="30" customHeight="1">
      <c r="B206" s="3">
        <v>201</v>
      </c>
      <c r="C206" s="15" t="s">
        <v>239</v>
      </c>
      <c r="D206" s="10" t="s">
        <v>21</v>
      </c>
      <c r="E206" s="161" t="s">
        <v>16</v>
      </c>
      <c r="F206" s="162" t="str">
        <f t="shared" si="7"/>
        <v>='464.1.1'!C$33$</v>
      </c>
      <c r="G206" s="11" t="e">
        <f>#REF!</f>
        <v>#REF!</v>
      </c>
      <c r="H206" s="163"/>
      <c r="I206" s="163" t="e">
        <f>#REF!</f>
        <v>#REF!</v>
      </c>
      <c r="J206" s="163" t="e">
        <f>#REF!</f>
        <v>#REF!</v>
      </c>
      <c r="K206" s="163" t="e">
        <f>#REF!</f>
        <v>#REF!</v>
      </c>
      <c r="L206" s="163" t="e">
        <f>#REF!</f>
        <v>#REF!</v>
      </c>
      <c r="M206" s="163" t="e">
        <f>#REF!</f>
        <v>#REF!</v>
      </c>
      <c r="N206" s="65" t="e">
        <f>#REF!</f>
        <v>#REF!</v>
      </c>
      <c r="O206" s="21"/>
      <c r="P206" s="22"/>
    </row>
    <row r="207" spans="2:16" s="5" customFormat="1" ht="34.5" customHeight="1">
      <c r="B207" s="3">
        <v>202</v>
      </c>
      <c r="C207" s="15" t="s">
        <v>240</v>
      </c>
      <c r="D207" s="10" t="s">
        <v>21</v>
      </c>
      <c r="E207" s="161" t="s">
        <v>16</v>
      </c>
      <c r="F207" s="162" t="str">
        <f t="shared" si="7"/>
        <v>='464.1.2'!C$33$</v>
      </c>
      <c r="G207" s="11" t="e">
        <f>#REF!</f>
        <v>#REF!</v>
      </c>
      <c r="H207" s="163"/>
      <c r="I207" s="163" t="e">
        <f>#REF!</f>
        <v>#REF!</v>
      </c>
      <c r="J207" s="163" t="e">
        <f>#REF!</f>
        <v>#REF!</v>
      </c>
      <c r="K207" s="163" t="e">
        <f>#REF!</f>
        <v>#REF!</v>
      </c>
      <c r="L207" s="163" t="e">
        <f>#REF!</f>
        <v>#REF!</v>
      </c>
      <c r="M207" s="163" t="e">
        <f>#REF!</f>
        <v>#REF!</v>
      </c>
      <c r="N207" s="65" t="e">
        <f>#REF!</f>
        <v>#REF!</v>
      </c>
      <c r="O207" s="21"/>
      <c r="P207" s="22"/>
    </row>
    <row r="208" spans="2:16" s="5" customFormat="1" ht="52.5" customHeight="1">
      <c r="B208" s="3">
        <v>203</v>
      </c>
      <c r="C208" s="15" t="s">
        <v>241</v>
      </c>
      <c r="D208" s="10" t="s">
        <v>19</v>
      </c>
      <c r="E208" s="161" t="s">
        <v>16</v>
      </c>
      <c r="F208" s="162" t="str">
        <f t="shared" si="7"/>
        <v>='465.1'!C$33$</v>
      </c>
      <c r="G208" s="11" t="e">
        <f>#REF!</f>
        <v>#REF!</v>
      </c>
      <c r="H208" s="163"/>
      <c r="I208" s="163" t="e">
        <f>#REF!</f>
        <v>#REF!</v>
      </c>
      <c r="J208" s="163" t="e">
        <f>#REF!</f>
        <v>#REF!</v>
      </c>
      <c r="K208" s="163" t="e">
        <f>#REF!</f>
        <v>#REF!</v>
      </c>
      <c r="L208" s="163" t="e">
        <f>#REF!</f>
        <v>#REF!</v>
      </c>
      <c r="M208" s="163" t="e">
        <f>#REF!</f>
        <v>#REF!</v>
      </c>
      <c r="N208" s="65" t="e">
        <f>#REF!</f>
        <v>#REF!</v>
      </c>
      <c r="O208" s="21"/>
      <c r="P208" s="22"/>
    </row>
    <row r="209" spans="2:16" s="5" customFormat="1" ht="52.5" customHeight="1">
      <c r="B209" s="3">
        <v>204</v>
      </c>
      <c r="C209" s="15" t="s">
        <v>242</v>
      </c>
      <c r="D209" s="10" t="s">
        <v>19</v>
      </c>
      <c r="E209" s="161" t="s">
        <v>16</v>
      </c>
      <c r="F209" s="162" t="str">
        <f t="shared" si="7"/>
        <v>='465.2'!C$33$</v>
      </c>
      <c r="G209" s="11" t="e">
        <f>#REF!</f>
        <v>#REF!</v>
      </c>
      <c r="H209" s="163"/>
      <c r="I209" s="163" t="e">
        <f>#REF!</f>
        <v>#REF!</v>
      </c>
      <c r="J209" s="163" t="e">
        <f>#REF!</f>
        <v>#REF!</v>
      </c>
      <c r="K209" s="163" t="e">
        <f>#REF!</f>
        <v>#REF!</v>
      </c>
      <c r="L209" s="163" t="e">
        <f>#REF!</f>
        <v>#REF!</v>
      </c>
      <c r="M209" s="163" t="e">
        <f>#REF!</f>
        <v>#REF!</v>
      </c>
      <c r="N209" s="65" t="e">
        <f>#REF!</f>
        <v>#REF!</v>
      </c>
      <c r="O209" s="21"/>
      <c r="P209" s="22"/>
    </row>
    <row r="210" spans="2:16" s="5" customFormat="1" ht="30" customHeight="1">
      <c r="B210" s="3">
        <v>205</v>
      </c>
      <c r="C210" s="15" t="s">
        <v>243</v>
      </c>
      <c r="D210" s="10" t="s">
        <v>24</v>
      </c>
      <c r="E210" s="161" t="s">
        <v>16</v>
      </c>
      <c r="F210" s="162" t="str">
        <f t="shared" si="7"/>
        <v>='466.1'!C$33$</v>
      </c>
      <c r="G210" s="11" t="e">
        <f>#REF!</f>
        <v>#REF!</v>
      </c>
      <c r="H210" s="163"/>
      <c r="I210" s="163" t="e">
        <f>#REF!</f>
        <v>#REF!</v>
      </c>
      <c r="J210" s="163" t="e">
        <f>#REF!</f>
        <v>#REF!</v>
      </c>
      <c r="K210" s="163" t="e">
        <f>#REF!</f>
        <v>#REF!</v>
      </c>
      <c r="L210" s="163" t="e">
        <f>#REF!</f>
        <v>#REF!</v>
      </c>
      <c r="M210" s="163" t="e">
        <f>#REF!</f>
        <v>#REF!</v>
      </c>
      <c r="N210" s="65" t="e">
        <f>#REF!</f>
        <v>#REF!</v>
      </c>
      <c r="O210" s="21"/>
      <c r="P210" s="22"/>
    </row>
    <row r="211" spans="2:16" s="5" customFormat="1" ht="30" customHeight="1">
      <c r="B211" s="3">
        <v>206</v>
      </c>
      <c r="C211" s="15" t="s">
        <v>244</v>
      </c>
      <c r="D211" s="10" t="s">
        <v>24</v>
      </c>
      <c r="E211" s="161" t="s">
        <v>16</v>
      </c>
      <c r="F211" s="162" t="str">
        <f t="shared" si="7"/>
        <v>='466.2'!C$33$</v>
      </c>
      <c r="G211" s="11" t="e">
        <f>#REF!</f>
        <v>#REF!</v>
      </c>
      <c r="H211" s="163"/>
      <c r="I211" s="163" t="e">
        <f>#REF!</f>
        <v>#REF!</v>
      </c>
      <c r="J211" s="163" t="e">
        <f>#REF!</f>
        <v>#REF!</v>
      </c>
      <c r="K211" s="163" t="e">
        <f>#REF!</f>
        <v>#REF!</v>
      </c>
      <c r="L211" s="163" t="e">
        <f>#REF!</f>
        <v>#REF!</v>
      </c>
      <c r="M211" s="163" t="e">
        <f>#REF!</f>
        <v>#REF!</v>
      </c>
      <c r="N211" s="65" t="e">
        <f>#REF!</f>
        <v>#REF!</v>
      </c>
      <c r="O211" s="21"/>
      <c r="P211" s="22"/>
    </row>
    <row r="212" spans="2:16" s="5" customFormat="1" ht="30" customHeight="1">
      <c r="B212" s="3">
        <v>207</v>
      </c>
      <c r="C212" s="15" t="s">
        <v>245</v>
      </c>
      <c r="D212" s="10" t="s">
        <v>19</v>
      </c>
      <c r="E212" s="161" t="s">
        <v>16</v>
      </c>
      <c r="F212" s="162" t="str">
        <f t="shared" si="7"/>
        <v>='500.1.1'!C$33$</v>
      </c>
      <c r="G212" s="11" t="e">
        <f>#REF!</f>
        <v>#REF!</v>
      </c>
      <c r="H212" s="163"/>
      <c r="I212" s="163" t="e">
        <f>#REF!</f>
        <v>#REF!</v>
      </c>
      <c r="J212" s="163" t="e">
        <f>#REF!</f>
        <v>#REF!</v>
      </c>
      <c r="K212" s="163" t="e">
        <f>#REF!</f>
        <v>#REF!</v>
      </c>
      <c r="L212" s="163" t="e">
        <f>#REF!</f>
        <v>#REF!</v>
      </c>
      <c r="M212" s="163" t="e">
        <f>#REF!</f>
        <v>#REF!</v>
      </c>
      <c r="N212" s="65" t="e">
        <f>#REF!</f>
        <v>#REF!</v>
      </c>
      <c r="O212" s="21"/>
      <c r="P212" s="22"/>
    </row>
    <row r="213" spans="2:16" s="5" customFormat="1" ht="30" customHeight="1">
      <c r="B213" s="3">
        <v>208</v>
      </c>
      <c r="C213" s="15" t="s">
        <v>246</v>
      </c>
      <c r="D213" s="10" t="s">
        <v>19</v>
      </c>
      <c r="E213" s="161" t="s">
        <v>16</v>
      </c>
      <c r="F213" s="162" t="str">
        <f t="shared" si="7"/>
        <v>='500.1.2'!C$33$</v>
      </c>
      <c r="G213" s="11" t="e">
        <f>#REF!</f>
        <v>#REF!</v>
      </c>
      <c r="H213" s="163"/>
      <c r="I213" s="163" t="e">
        <f>#REF!</f>
        <v>#REF!</v>
      </c>
      <c r="J213" s="163" t="e">
        <f>#REF!</f>
        <v>#REF!</v>
      </c>
      <c r="K213" s="163" t="e">
        <f>#REF!</f>
        <v>#REF!</v>
      </c>
      <c r="L213" s="163" t="e">
        <f>#REF!</f>
        <v>#REF!</v>
      </c>
      <c r="M213" s="163" t="e">
        <f>#REF!</f>
        <v>#REF!</v>
      </c>
      <c r="N213" s="65" t="e">
        <f>#REF!</f>
        <v>#REF!</v>
      </c>
      <c r="O213" s="21"/>
      <c r="P213" s="22"/>
    </row>
    <row r="214" spans="2:16" s="5" customFormat="1" ht="30" customHeight="1">
      <c r="B214" s="3">
        <v>209</v>
      </c>
      <c r="C214" s="15" t="s">
        <v>247</v>
      </c>
      <c r="D214" s="10" t="s">
        <v>19</v>
      </c>
      <c r="E214" s="161" t="s">
        <v>16</v>
      </c>
      <c r="F214" s="162" t="str">
        <f t="shared" si="7"/>
        <v>='500.2'!C$33$</v>
      </c>
      <c r="G214" s="11" t="e">
        <f>#REF!</f>
        <v>#REF!</v>
      </c>
      <c r="H214" s="163"/>
      <c r="I214" s="163" t="e">
        <f>#REF!</f>
        <v>#REF!</v>
      </c>
      <c r="J214" s="163" t="e">
        <f>#REF!</f>
        <v>#REF!</v>
      </c>
      <c r="K214" s="163" t="e">
        <f>#REF!</f>
        <v>#REF!</v>
      </c>
      <c r="L214" s="163" t="e">
        <f>#REF!</f>
        <v>#REF!</v>
      </c>
      <c r="M214" s="163" t="e">
        <f>#REF!</f>
        <v>#REF!</v>
      </c>
      <c r="N214" s="65" t="e">
        <f>#REF!</f>
        <v>#REF!</v>
      </c>
      <c r="O214" s="21"/>
      <c r="P214" s="22"/>
    </row>
    <row r="215" spans="2:16" s="5" customFormat="1" ht="30" customHeight="1">
      <c r="B215" s="3">
        <v>210</v>
      </c>
      <c r="C215" s="15" t="s">
        <v>248</v>
      </c>
      <c r="D215" s="10" t="s">
        <v>26</v>
      </c>
      <c r="E215" s="161" t="s">
        <v>16</v>
      </c>
      <c r="F215" s="162" t="str">
        <f t="shared" si="7"/>
        <v>='501.1'!C$33$</v>
      </c>
      <c r="G215" s="11" t="e">
        <f>#REF!</f>
        <v>#REF!</v>
      </c>
      <c r="H215" s="163"/>
      <c r="I215" s="163" t="e">
        <f>#REF!</f>
        <v>#REF!</v>
      </c>
      <c r="J215" s="163" t="e">
        <f>#REF!</f>
        <v>#REF!</v>
      </c>
      <c r="K215" s="163" t="e">
        <f>#REF!</f>
        <v>#REF!</v>
      </c>
      <c r="L215" s="163" t="e">
        <f>#REF!</f>
        <v>#REF!</v>
      </c>
      <c r="M215" s="163" t="e">
        <f>#REF!</f>
        <v>#REF!</v>
      </c>
      <c r="N215" s="65" t="e">
        <f>#REF!</f>
        <v>#REF!</v>
      </c>
      <c r="O215" s="21"/>
      <c r="P215" s="22"/>
    </row>
    <row r="216" spans="2:16" s="5" customFormat="1" ht="30" customHeight="1">
      <c r="B216" s="3">
        <v>211</v>
      </c>
      <c r="C216" s="15" t="s">
        <v>249</v>
      </c>
      <c r="D216" s="10" t="s">
        <v>26</v>
      </c>
      <c r="E216" s="161" t="s">
        <v>16</v>
      </c>
      <c r="F216" s="162" t="str">
        <f t="shared" si="7"/>
        <v>='501.10'!C$33$</v>
      </c>
      <c r="G216" s="11" t="e">
        <f>#REF!</f>
        <v>#REF!</v>
      </c>
      <c r="H216" s="163"/>
      <c r="I216" s="163" t="e">
        <f>#REF!</f>
        <v>#REF!</v>
      </c>
      <c r="J216" s="163" t="e">
        <f>#REF!</f>
        <v>#REF!</v>
      </c>
      <c r="K216" s="163" t="e">
        <f>#REF!</f>
        <v>#REF!</v>
      </c>
      <c r="L216" s="163" t="e">
        <f>#REF!</f>
        <v>#REF!</v>
      </c>
      <c r="M216" s="163" t="e">
        <f>#REF!</f>
        <v>#REF!</v>
      </c>
      <c r="N216" s="65" t="e">
        <f>#REF!</f>
        <v>#REF!</v>
      </c>
      <c r="O216" s="21"/>
      <c r="P216" s="22"/>
    </row>
    <row r="217" spans="2:16" s="5" customFormat="1" ht="47.25" customHeight="1">
      <c r="B217" s="3">
        <v>212</v>
      </c>
      <c r="C217" s="15" t="s">
        <v>250</v>
      </c>
      <c r="D217" s="10" t="s">
        <v>26</v>
      </c>
      <c r="E217" s="161" t="s">
        <v>16</v>
      </c>
      <c r="F217" s="162" t="str">
        <f t="shared" si="7"/>
        <v>='501.20.1'!C$33$</v>
      </c>
      <c r="G217" s="11" t="e">
        <f>#REF!</f>
        <v>#REF!</v>
      </c>
      <c r="H217" s="163"/>
      <c r="I217" s="163" t="e">
        <f>#REF!</f>
        <v>#REF!</v>
      </c>
      <c r="J217" s="163" t="e">
        <f>#REF!</f>
        <v>#REF!</v>
      </c>
      <c r="K217" s="163" t="e">
        <f>#REF!</f>
        <v>#REF!</v>
      </c>
      <c r="L217" s="163" t="e">
        <f>#REF!</f>
        <v>#REF!</v>
      </c>
      <c r="M217" s="163" t="e">
        <f>#REF!</f>
        <v>#REF!</v>
      </c>
      <c r="N217" s="65" t="e">
        <f>#REF!</f>
        <v>#REF!</v>
      </c>
      <c r="O217" s="21"/>
      <c r="P217" s="22"/>
    </row>
    <row r="218" spans="2:16" s="5" customFormat="1" ht="47.25" customHeight="1">
      <c r="B218" s="3">
        <v>213</v>
      </c>
      <c r="C218" s="15" t="s">
        <v>251</v>
      </c>
      <c r="D218" s="10" t="s">
        <v>26</v>
      </c>
      <c r="E218" s="161" t="s">
        <v>16</v>
      </c>
      <c r="F218" s="162" t="str">
        <f t="shared" si="7"/>
        <v>='501.20.2'!C$33$</v>
      </c>
      <c r="G218" s="11" t="e">
        <f>#REF!</f>
        <v>#REF!</v>
      </c>
      <c r="H218" s="163"/>
      <c r="I218" s="163" t="e">
        <f>#REF!</f>
        <v>#REF!</v>
      </c>
      <c r="J218" s="163" t="e">
        <f>#REF!</f>
        <v>#REF!</v>
      </c>
      <c r="K218" s="163" t="e">
        <f>#REF!</f>
        <v>#REF!</v>
      </c>
      <c r="L218" s="163" t="e">
        <f>#REF!</f>
        <v>#REF!</v>
      </c>
      <c r="M218" s="163" t="e">
        <f>#REF!</f>
        <v>#REF!</v>
      </c>
      <c r="N218" s="65" t="e">
        <f>#REF!</f>
        <v>#REF!</v>
      </c>
      <c r="O218" s="21"/>
      <c r="P218" s="22"/>
    </row>
    <row r="219" spans="2:16" s="5" customFormat="1" ht="47.25" customHeight="1">
      <c r="B219" s="3">
        <v>214</v>
      </c>
      <c r="C219" s="15" t="s">
        <v>252</v>
      </c>
      <c r="D219" s="10" t="s">
        <v>26</v>
      </c>
      <c r="E219" s="161" t="s">
        <v>16</v>
      </c>
      <c r="F219" s="162" t="str">
        <f t="shared" si="7"/>
        <v>='501.20.3'!C$33$</v>
      </c>
      <c r="G219" s="11" t="e">
        <f>#REF!</f>
        <v>#REF!</v>
      </c>
      <c r="H219" s="163"/>
      <c r="I219" s="163" t="e">
        <f>#REF!</f>
        <v>#REF!</v>
      </c>
      <c r="J219" s="163" t="e">
        <f>#REF!</f>
        <v>#REF!</v>
      </c>
      <c r="K219" s="163" t="e">
        <f>#REF!</f>
        <v>#REF!</v>
      </c>
      <c r="L219" s="163" t="e">
        <f>#REF!</f>
        <v>#REF!</v>
      </c>
      <c r="M219" s="163" t="e">
        <f>#REF!</f>
        <v>#REF!</v>
      </c>
      <c r="N219" s="65" t="e">
        <f>#REF!</f>
        <v>#REF!</v>
      </c>
      <c r="O219" s="21"/>
      <c r="P219" s="22"/>
    </row>
    <row r="220" spans="2:16" s="5" customFormat="1" ht="47.25" customHeight="1">
      <c r="B220" s="3">
        <v>215</v>
      </c>
      <c r="C220" s="15" t="s">
        <v>253</v>
      </c>
      <c r="D220" s="10" t="s">
        <v>26</v>
      </c>
      <c r="E220" s="161" t="s">
        <v>16</v>
      </c>
      <c r="F220" s="162" t="str">
        <f t="shared" si="7"/>
        <v>='501.20.4'!C$33$</v>
      </c>
      <c r="G220" s="11" t="e">
        <f>#REF!</f>
        <v>#REF!</v>
      </c>
      <c r="H220" s="163"/>
      <c r="I220" s="163" t="e">
        <f>#REF!</f>
        <v>#REF!</v>
      </c>
      <c r="J220" s="163" t="e">
        <f>#REF!</f>
        <v>#REF!</v>
      </c>
      <c r="K220" s="163" t="e">
        <f>#REF!</f>
        <v>#REF!</v>
      </c>
      <c r="L220" s="163" t="e">
        <f>#REF!</f>
        <v>#REF!</v>
      </c>
      <c r="M220" s="163" t="e">
        <f>#REF!</f>
        <v>#REF!</v>
      </c>
      <c r="N220" s="65" t="e">
        <f>#REF!</f>
        <v>#REF!</v>
      </c>
      <c r="O220" s="21"/>
      <c r="P220" s="22"/>
    </row>
    <row r="221" spans="2:16" s="5" customFormat="1" ht="30" customHeight="1">
      <c r="B221" s="3">
        <v>216</v>
      </c>
      <c r="C221" s="15" t="s">
        <v>254</v>
      </c>
      <c r="D221" s="10" t="s">
        <v>19</v>
      </c>
      <c r="E221" s="161" t="s">
        <v>16</v>
      </c>
      <c r="F221" s="162" t="str">
        <f t="shared" si="7"/>
        <v>='505.1'!C$33$</v>
      </c>
      <c r="G221" s="11" t="e">
        <f>#REF!</f>
        <v>#REF!</v>
      </c>
      <c r="H221" s="163"/>
      <c r="I221" s="163" t="e">
        <f>#REF!</f>
        <v>#REF!</v>
      </c>
      <c r="J221" s="163" t="e">
        <f>#REF!</f>
        <v>#REF!</v>
      </c>
      <c r="K221" s="163" t="e">
        <f>#REF!</f>
        <v>#REF!</v>
      </c>
      <c r="L221" s="163" t="e">
        <f>#REF!</f>
        <v>#REF!</v>
      </c>
      <c r="M221" s="163" t="e">
        <f>#REF!</f>
        <v>#REF!</v>
      </c>
      <c r="N221" s="65" t="e">
        <f>#REF!</f>
        <v>#REF!</v>
      </c>
      <c r="O221" s="21"/>
      <c r="P221" s="22"/>
    </row>
    <row r="222" spans="2:16" s="5" customFormat="1" ht="30" customHeight="1">
      <c r="B222" s="3">
        <v>217</v>
      </c>
      <c r="C222" s="15" t="s">
        <v>255</v>
      </c>
      <c r="D222" s="10" t="s">
        <v>21</v>
      </c>
      <c r="E222" s="161" t="s">
        <v>16</v>
      </c>
      <c r="F222" s="162" t="str">
        <f t="shared" si="7"/>
        <v>='510.1'!C$33$</v>
      </c>
      <c r="G222" s="11" t="e">
        <f>#REF!</f>
        <v>#REF!</v>
      </c>
      <c r="H222" s="163"/>
      <c r="I222" s="163" t="e">
        <f>#REF!</f>
        <v>#REF!</v>
      </c>
      <c r="J222" s="163" t="e">
        <f>#REF!</f>
        <v>#REF!</v>
      </c>
      <c r="K222" s="163" t="e">
        <f>#REF!</f>
        <v>#REF!</v>
      </c>
      <c r="L222" s="163" t="e">
        <f>#REF!</f>
        <v>#REF!</v>
      </c>
      <c r="M222" s="163" t="e">
        <f>#REF!</f>
        <v>#REF!</v>
      </c>
      <c r="N222" s="65" t="e">
        <f>#REF!</f>
        <v>#REF!</v>
      </c>
      <c r="O222" s="21"/>
      <c r="P222" s="22"/>
    </row>
    <row r="223" spans="2:16" s="5" customFormat="1" ht="30" customHeight="1">
      <c r="B223" s="3">
        <v>218</v>
      </c>
      <c r="C223" s="15" t="s">
        <v>256</v>
      </c>
      <c r="D223" s="10" t="s">
        <v>19</v>
      </c>
      <c r="E223" s="161" t="s">
        <v>16</v>
      </c>
      <c r="F223" s="162" t="str">
        <f t="shared" si="7"/>
        <v>='600.1.1'!C$33$</v>
      </c>
      <c r="G223" s="11" t="e">
        <f>#REF!</f>
        <v>#REF!</v>
      </c>
      <c r="H223" s="163"/>
      <c r="I223" s="163" t="e">
        <f>#REF!</f>
        <v>#REF!</v>
      </c>
      <c r="J223" s="163" t="e">
        <f>#REF!</f>
        <v>#REF!</v>
      </c>
      <c r="K223" s="163" t="e">
        <f>#REF!</f>
        <v>#REF!</v>
      </c>
      <c r="L223" s="163" t="e">
        <f>#REF!</f>
        <v>#REF!</v>
      </c>
      <c r="M223" s="163" t="e">
        <f>#REF!</f>
        <v>#REF!</v>
      </c>
      <c r="N223" s="65" t="e">
        <f>#REF!</f>
        <v>#REF!</v>
      </c>
      <c r="O223" s="21"/>
      <c r="P223" s="22"/>
    </row>
    <row r="224" spans="2:16" s="5" customFormat="1" ht="30" customHeight="1">
      <c r="B224" s="3">
        <v>219</v>
      </c>
      <c r="C224" s="15" t="s">
        <v>257</v>
      </c>
      <c r="D224" s="10" t="s">
        <v>19</v>
      </c>
      <c r="E224" s="161" t="s">
        <v>16</v>
      </c>
      <c r="F224" s="162" t="str">
        <f t="shared" si="7"/>
        <v>='600.2.1'!C$33$</v>
      </c>
      <c r="G224" s="11" t="e">
        <f>#REF!</f>
        <v>#REF!</v>
      </c>
      <c r="H224" s="163"/>
      <c r="I224" s="163" t="e">
        <f>#REF!</f>
        <v>#REF!</v>
      </c>
      <c r="J224" s="163" t="e">
        <f>#REF!</f>
        <v>#REF!</v>
      </c>
      <c r="K224" s="163" t="e">
        <f>#REF!</f>
        <v>#REF!</v>
      </c>
      <c r="L224" s="163" t="e">
        <f>#REF!</f>
        <v>#REF!</v>
      </c>
      <c r="M224" s="163" t="e">
        <f>#REF!</f>
        <v>#REF!</v>
      </c>
      <c r="N224" s="65" t="e">
        <f>#REF!</f>
        <v>#REF!</v>
      </c>
      <c r="O224" s="21"/>
      <c r="P224" s="22"/>
    </row>
    <row r="225" spans="2:16" s="5" customFormat="1" ht="30" customHeight="1">
      <c r="B225" s="3">
        <v>220</v>
      </c>
      <c r="C225" s="15" t="s">
        <v>258</v>
      </c>
      <c r="D225" s="10" t="s">
        <v>19</v>
      </c>
      <c r="E225" s="161" t="s">
        <v>16</v>
      </c>
      <c r="F225" s="162" t="str">
        <f t="shared" si="7"/>
        <v>='600.2.2'!C$33$</v>
      </c>
      <c r="G225" s="11" t="e">
        <f>#REF!</f>
        <v>#REF!</v>
      </c>
      <c r="H225" s="163"/>
      <c r="I225" s="163" t="e">
        <f>#REF!</f>
        <v>#REF!</v>
      </c>
      <c r="J225" s="163" t="e">
        <f>#REF!</f>
        <v>#REF!</v>
      </c>
      <c r="K225" s="163" t="e">
        <f>#REF!</f>
        <v>#REF!</v>
      </c>
      <c r="L225" s="163" t="e">
        <f>#REF!</f>
        <v>#REF!</v>
      </c>
      <c r="M225" s="163" t="e">
        <f>#REF!</f>
        <v>#REF!</v>
      </c>
      <c r="N225" s="65" t="e">
        <f>#REF!</f>
        <v>#REF!</v>
      </c>
      <c r="O225" s="21"/>
      <c r="P225" s="22"/>
    </row>
    <row r="226" spans="2:16" s="5" customFormat="1" ht="30" customHeight="1">
      <c r="B226" s="3">
        <v>221</v>
      </c>
      <c r="C226" s="15" t="s">
        <v>259</v>
      </c>
      <c r="D226" s="10" t="s">
        <v>19</v>
      </c>
      <c r="E226" s="161" t="s">
        <v>16</v>
      </c>
      <c r="F226" s="162" t="str">
        <f t="shared" si="7"/>
        <v>='600.2.3'!C$33$</v>
      </c>
      <c r="G226" s="11" t="e">
        <f>#REF!</f>
        <v>#REF!</v>
      </c>
      <c r="H226" s="163"/>
      <c r="I226" s="163" t="e">
        <f>#REF!</f>
        <v>#REF!</v>
      </c>
      <c r="J226" s="163" t="e">
        <f>#REF!</f>
        <v>#REF!</v>
      </c>
      <c r="K226" s="163" t="e">
        <f>#REF!</f>
        <v>#REF!</v>
      </c>
      <c r="L226" s="163" t="e">
        <f>#REF!</f>
        <v>#REF!</v>
      </c>
      <c r="M226" s="163" t="e">
        <f>#REF!</f>
        <v>#REF!</v>
      </c>
      <c r="N226" s="65" t="e">
        <f>#REF!</f>
        <v>#REF!</v>
      </c>
      <c r="O226" s="21"/>
      <c r="P226" s="22"/>
    </row>
    <row r="227" spans="2:16" s="5" customFormat="1" ht="30" customHeight="1">
      <c r="B227" s="3">
        <v>222</v>
      </c>
      <c r="C227" s="15" t="s">
        <v>260</v>
      </c>
      <c r="D227" s="10" t="s">
        <v>19</v>
      </c>
      <c r="E227" s="161" t="s">
        <v>16</v>
      </c>
      <c r="F227" s="162" t="str">
        <f t="shared" si="7"/>
        <v>='600.2.4'!C$33$</v>
      </c>
      <c r="G227" s="11" t="e">
        <f>#REF!</f>
        <v>#REF!</v>
      </c>
      <c r="H227" s="163"/>
      <c r="I227" s="163" t="e">
        <f>#REF!</f>
        <v>#REF!</v>
      </c>
      <c r="J227" s="163" t="e">
        <f>#REF!</f>
        <v>#REF!</v>
      </c>
      <c r="K227" s="163" t="e">
        <f>#REF!</f>
        <v>#REF!</v>
      </c>
      <c r="L227" s="163" t="e">
        <f>#REF!</f>
        <v>#REF!</v>
      </c>
      <c r="M227" s="163" t="e">
        <f>#REF!</f>
        <v>#REF!</v>
      </c>
      <c r="N227" s="65" t="e">
        <f>#REF!</f>
        <v>#REF!</v>
      </c>
      <c r="O227" s="21"/>
      <c r="P227" s="22"/>
    </row>
    <row r="228" spans="2:16" s="5" customFormat="1" ht="30" customHeight="1">
      <c r="B228" s="3">
        <v>223</v>
      </c>
      <c r="C228" s="15" t="s">
        <v>261</v>
      </c>
      <c r="D228" s="10" t="s">
        <v>19</v>
      </c>
      <c r="E228" s="161" t="s">
        <v>16</v>
      </c>
      <c r="F228" s="162" t="str">
        <f t="shared" si="7"/>
        <v>='610.1'!C$33$</v>
      </c>
      <c r="G228" s="11" t="e">
        <f>#REF!</f>
        <v>#REF!</v>
      </c>
      <c r="H228" s="163"/>
      <c r="I228" s="163" t="e">
        <f>#REF!</f>
        <v>#REF!</v>
      </c>
      <c r="J228" s="163" t="e">
        <f>#REF!</f>
        <v>#REF!</v>
      </c>
      <c r="K228" s="163" t="e">
        <f>#REF!</f>
        <v>#REF!</v>
      </c>
      <c r="L228" s="163" t="e">
        <f>#REF!</f>
        <v>#REF!</v>
      </c>
      <c r="M228" s="163" t="e">
        <f>#REF!</f>
        <v>#REF!</v>
      </c>
      <c r="N228" s="65" t="e">
        <f>#REF!</f>
        <v>#REF!</v>
      </c>
      <c r="O228" s="21"/>
      <c r="P228" s="22"/>
    </row>
    <row r="229" spans="2:16" s="5" customFormat="1" ht="30" customHeight="1">
      <c r="B229" s="3">
        <v>224</v>
      </c>
      <c r="C229" s="15" t="s">
        <v>262</v>
      </c>
      <c r="D229" s="10" t="s">
        <v>19</v>
      </c>
      <c r="E229" s="161" t="s">
        <v>16</v>
      </c>
      <c r="F229" s="162" t="str">
        <f t="shared" si="7"/>
        <v>='610.2'!C$33$</v>
      </c>
      <c r="G229" s="11" t="e">
        <f>#REF!</f>
        <v>#REF!</v>
      </c>
      <c r="H229" s="163"/>
      <c r="I229" s="163" t="e">
        <f>#REF!</f>
        <v>#REF!</v>
      </c>
      <c r="J229" s="163" t="e">
        <f>#REF!</f>
        <v>#REF!</v>
      </c>
      <c r="K229" s="163" t="e">
        <f>#REF!</f>
        <v>#REF!</v>
      </c>
      <c r="L229" s="163" t="e">
        <f>#REF!</f>
        <v>#REF!</v>
      </c>
      <c r="M229" s="163" t="e">
        <f>#REF!</f>
        <v>#REF!</v>
      </c>
      <c r="N229" s="65" t="e">
        <f>#REF!</f>
        <v>#REF!</v>
      </c>
      <c r="O229" s="21"/>
      <c r="P229" s="22"/>
    </row>
    <row r="230" spans="2:16" s="5" customFormat="1" ht="30" customHeight="1">
      <c r="B230" s="3">
        <v>225</v>
      </c>
      <c r="C230" s="15" t="s">
        <v>263</v>
      </c>
      <c r="D230" s="10" t="s">
        <v>19</v>
      </c>
      <c r="E230" s="161" t="s">
        <v>16</v>
      </c>
      <c r="F230" s="162" t="str">
        <f t="shared" si="7"/>
        <v>='610.3.1'!C$33$</v>
      </c>
      <c r="G230" s="11" t="e">
        <f>#REF!</f>
        <v>#REF!</v>
      </c>
      <c r="H230" s="163"/>
      <c r="I230" s="163" t="e">
        <f>#REF!</f>
        <v>#REF!</v>
      </c>
      <c r="J230" s="163" t="e">
        <f>#REF!</f>
        <v>#REF!</v>
      </c>
      <c r="K230" s="163" t="e">
        <f>#REF!</f>
        <v>#REF!</v>
      </c>
      <c r="L230" s="163" t="e">
        <f>#REF!</f>
        <v>#REF!</v>
      </c>
      <c r="M230" s="163" t="e">
        <f>#REF!</f>
        <v>#REF!</v>
      </c>
      <c r="N230" s="65" t="e">
        <f>#REF!</f>
        <v>#REF!</v>
      </c>
      <c r="O230" s="21"/>
      <c r="P230" s="22"/>
    </row>
    <row r="231" spans="2:16" s="5" customFormat="1" ht="30" customHeight="1">
      <c r="B231" s="3">
        <v>226</v>
      </c>
      <c r="C231" s="15" t="s">
        <v>264</v>
      </c>
      <c r="D231" s="10" t="s">
        <v>19</v>
      </c>
      <c r="E231" s="161" t="s">
        <v>16</v>
      </c>
      <c r="F231" s="162" t="str">
        <f t="shared" si="7"/>
        <v>='610.3.2'!C$33$</v>
      </c>
      <c r="G231" s="11" t="e">
        <f>#REF!</f>
        <v>#REF!</v>
      </c>
      <c r="H231" s="163"/>
      <c r="I231" s="163" t="e">
        <f>#REF!</f>
        <v>#REF!</v>
      </c>
      <c r="J231" s="163" t="e">
        <f>#REF!</f>
        <v>#REF!</v>
      </c>
      <c r="K231" s="163" t="e">
        <f>#REF!</f>
        <v>#REF!</v>
      </c>
      <c r="L231" s="163" t="e">
        <f>#REF!</f>
        <v>#REF!</v>
      </c>
      <c r="M231" s="163" t="e">
        <f>#REF!</f>
        <v>#REF!</v>
      </c>
      <c r="N231" s="65" t="e">
        <f>#REF!</f>
        <v>#REF!</v>
      </c>
      <c r="O231" s="21"/>
      <c r="P231" s="22"/>
    </row>
    <row r="232" spans="2:16" s="5" customFormat="1" ht="30" customHeight="1">
      <c r="B232" s="3">
        <v>227</v>
      </c>
      <c r="C232" s="15" t="s">
        <v>265</v>
      </c>
      <c r="D232" s="10" t="s">
        <v>19</v>
      </c>
      <c r="E232" s="161" t="s">
        <v>16</v>
      </c>
      <c r="F232" s="162" t="str">
        <f t="shared" si="7"/>
        <v>='610.3.3'!C$33$</v>
      </c>
      <c r="G232" s="11" t="e">
        <f>#REF!</f>
        <v>#REF!</v>
      </c>
      <c r="H232" s="163"/>
      <c r="I232" s="163" t="e">
        <f>#REF!</f>
        <v>#REF!</v>
      </c>
      <c r="J232" s="163" t="e">
        <f>#REF!</f>
        <v>#REF!</v>
      </c>
      <c r="K232" s="163" t="e">
        <f>#REF!</f>
        <v>#REF!</v>
      </c>
      <c r="L232" s="163" t="e">
        <f>#REF!</f>
        <v>#REF!</v>
      </c>
      <c r="M232" s="163" t="e">
        <f>#REF!</f>
        <v>#REF!</v>
      </c>
      <c r="N232" s="65" t="e">
        <f>#REF!</f>
        <v>#REF!</v>
      </c>
      <c r="O232" s="21"/>
      <c r="P232" s="22"/>
    </row>
    <row r="233" spans="2:16" s="5" customFormat="1" ht="30" customHeight="1">
      <c r="B233" s="3">
        <v>228</v>
      </c>
      <c r="C233" s="15" t="s">
        <v>266</v>
      </c>
      <c r="D233" s="10" t="s">
        <v>19</v>
      </c>
      <c r="E233" s="161" t="s">
        <v>16</v>
      </c>
      <c r="F233" s="162" t="str">
        <f t="shared" si="7"/>
        <v>='610.4.1'!C$33$</v>
      </c>
      <c r="G233" s="11" t="e">
        <f>#REF!</f>
        <v>#REF!</v>
      </c>
      <c r="H233" s="163"/>
      <c r="I233" s="163" t="e">
        <f>#REF!</f>
        <v>#REF!</v>
      </c>
      <c r="J233" s="163" t="e">
        <f>#REF!</f>
        <v>#REF!</v>
      </c>
      <c r="K233" s="163" t="e">
        <f>#REF!</f>
        <v>#REF!</v>
      </c>
      <c r="L233" s="163" t="e">
        <f>#REF!</f>
        <v>#REF!</v>
      </c>
      <c r="M233" s="163" t="e">
        <f>#REF!</f>
        <v>#REF!</v>
      </c>
      <c r="N233" s="65" t="e">
        <f>#REF!</f>
        <v>#REF!</v>
      </c>
      <c r="O233" s="21"/>
      <c r="P233" s="22"/>
    </row>
    <row r="234" spans="2:16" s="5" customFormat="1" ht="30" customHeight="1">
      <c r="B234" s="3">
        <v>229</v>
      </c>
      <c r="C234" s="15" t="s">
        <v>267</v>
      </c>
      <c r="D234" s="10" t="s">
        <v>19</v>
      </c>
      <c r="E234" s="161" t="s">
        <v>16</v>
      </c>
      <c r="F234" s="162" t="str">
        <f t="shared" si="7"/>
        <v>='610.4.2'!C$33$</v>
      </c>
      <c r="G234" s="11" t="e">
        <f>#REF!</f>
        <v>#REF!</v>
      </c>
      <c r="H234" s="163"/>
      <c r="I234" s="163" t="e">
        <f>#REF!</f>
        <v>#REF!</v>
      </c>
      <c r="J234" s="163" t="e">
        <f>#REF!</f>
        <v>#REF!</v>
      </c>
      <c r="K234" s="163" t="e">
        <f>#REF!</f>
        <v>#REF!</v>
      </c>
      <c r="L234" s="163" t="e">
        <f>#REF!</f>
        <v>#REF!</v>
      </c>
      <c r="M234" s="163" t="e">
        <f>#REF!</f>
        <v>#REF!</v>
      </c>
      <c r="N234" s="65" t="e">
        <f>#REF!</f>
        <v>#REF!</v>
      </c>
      <c r="O234" s="21"/>
      <c r="P234" s="22"/>
    </row>
    <row r="235" spans="2:16" s="5" customFormat="1" ht="30" customHeight="1">
      <c r="B235" s="3">
        <v>230</v>
      </c>
      <c r="C235" s="15" t="s">
        <v>268</v>
      </c>
      <c r="D235" s="10" t="s">
        <v>19</v>
      </c>
      <c r="E235" s="161" t="s">
        <v>16</v>
      </c>
      <c r="F235" s="162" t="str">
        <f t="shared" si="7"/>
        <v>='610.5'!C$33$</v>
      </c>
      <c r="G235" s="11" t="e">
        <f>#REF!</f>
        <v>#REF!</v>
      </c>
      <c r="H235" s="163"/>
      <c r="I235" s="163" t="e">
        <f>#REF!</f>
        <v>#REF!</v>
      </c>
      <c r="J235" s="163" t="e">
        <f>#REF!</f>
        <v>#REF!</v>
      </c>
      <c r="K235" s="163" t="e">
        <f>#REF!</f>
        <v>#REF!</v>
      </c>
      <c r="L235" s="163" t="e">
        <f>#REF!</f>
        <v>#REF!</v>
      </c>
      <c r="M235" s="163" t="e">
        <f>#REF!</f>
        <v>#REF!</v>
      </c>
      <c r="N235" s="65" t="e">
        <f>#REF!</f>
        <v>#REF!</v>
      </c>
      <c r="O235" s="21"/>
      <c r="P235" s="22"/>
    </row>
    <row r="236" spans="2:16" s="5" customFormat="1" ht="30" customHeight="1">
      <c r="B236" s="3">
        <v>231</v>
      </c>
      <c r="C236" s="15" t="s">
        <v>269</v>
      </c>
      <c r="D236" s="10" t="s">
        <v>19</v>
      </c>
      <c r="E236" s="161" t="s">
        <v>16</v>
      </c>
      <c r="F236" s="162" t="str">
        <f t="shared" si="7"/>
        <v>='610.6'!C$33$</v>
      </c>
      <c r="G236" s="11" t="e">
        <f>#REF!</f>
        <v>#REF!</v>
      </c>
      <c r="H236" s="163"/>
      <c r="I236" s="163" t="e">
        <f>#REF!</f>
        <v>#REF!</v>
      </c>
      <c r="J236" s="163" t="e">
        <f>#REF!</f>
        <v>#REF!</v>
      </c>
      <c r="K236" s="163" t="e">
        <f>#REF!</f>
        <v>#REF!</v>
      </c>
      <c r="L236" s="163" t="e">
        <f>#REF!</f>
        <v>#REF!</v>
      </c>
      <c r="M236" s="163" t="e">
        <f>#REF!</f>
        <v>#REF!</v>
      </c>
      <c r="N236" s="65" t="e">
        <f>#REF!</f>
        <v>#REF!</v>
      </c>
      <c r="O236" s="21"/>
      <c r="P236" s="22"/>
    </row>
    <row r="237" spans="2:16" s="5" customFormat="1" ht="30" customHeight="1">
      <c r="B237" s="3">
        <v>232</v>
      </c>
      <c r="C237" s="15" t="s">
        <v>270</v>
      </c>
      <c r="D237" s="10" t="s">
        <v>19</v>
      </c>
      <c r="E237" s="161" t="s">
        <v>16</v>
      </c>
      <c r="F237" s="162" t="str">
        <f t="shared" si="7"/>
        <v>='610.7'!C$33$</v>
      </c>
      <c r="G237" s="11" t="e">
        <f>#REF!</f>
        <v>#REF!</v>
      </c>
      <c r="H237" s="163"/>
      <c r="I237" s="163" t="e">
        <f>#REF!</f>
        <v>#REF!</v>
      </c>
      <c r="J237" s="163" t="e">
        <f>#REF!</f>
        <v>#REF!</v>
      </c>
      <c r="K237" s="163" t="e">
        <f>#REF!</f>
        <v>#REF!</v>
      </c>
      <c r="L237" s="163" t="e">
        <f>#REF!</f>
        <v>#REF!</v>
      </c>
      <c r="M237" s="163" t="e">
        <f>#REF!</f>
        <v>#REF!</v>
      </c>
      <c r="N237" s="65" t="e">
        <f>#REF!</f>
        <v>#REF!</v>
      </c>
      <c r="O237" s="21"/>
      <c r="P237" s="22"/>
    </row>
    <row r="238" spans="2:16" s="5" customFormat="1" ht="30" customHeight="1">
      <c r="B238" s="3">
        <v>233</v>
      </c>
      <c r="C238" s="15" t="s">
        <v>271</v>
      </c>
      <c r="D238" s="10" t="s">
        <v>24</v>
      </c>
      <c r="E238" s="161" t="s">
        <v>16</v>
      </c>
      <c r="F238" s="162" t="str">
        <f t="shared" si="7"/>
        <v>='620.1.1'!C$33$</v>
      </c>
      <c r="G238" s="11" t="e">
        <f>#REF!</f>
        <v>#REF!</v>
      </c>
      <c r="H238" s="163"/>
      <c r="I238" s="163" t="e">
        <f>#REF!</f>
        <v>#REF!</v>
      </c>
      <c r="J238" s="163" t="e">
        <f>#REF!</f>
        <v>#REF!</v>
      </c>
      <c r="K238" s="163" t="e">
        <f>#REF!</f>
        <v>#REF!</v>
      </c>
      <c r="L238" s="163" t="e">
        <f>#REF!</f>
        <v>#REF!</v>
      </c>
      <c r="M238" s="163" t="e">
        <f>#REF!</f>
        <v>#REF!</v>
      </c>
      <c r="N238" s="65" t="e">
        <f>#REF!</f>
        <v>#REF!</v>
      </c>
      <c r="O238" s="21"/>
      <c r="P238" s="22"/>
    </row>
    <row r="239" spans="2:16" s="5" customFormat="1" ht="30" customHeight="1">
      <c r="B239" s="3">
        <v>234</v>
      </c>
      <c r="C239" s="15" t="s">
        <v>272</v>
      </c>
      <c r="D239" s="10" t="s">
        <v>24</v>
      </c>
      <c r="E239" s="161" t="s">
        <v>16</v>
      </c>
      <c r="F239" s="162" t="str">
        <f t="shared" si="7"/>
        <v>='620.1.2'!C$33$</v>
      </c>
      <c r="G239" s="11" t="e">
        <f>#REF!</f>
        <v>#REF!</v>
      </c>
      <c r="H239" s="163"/>
      <c r="I239" s="163" t="e">
        <f>#REF!</f>
        <v>#REF!</v>
      </c>
      <c r="J239" s="163" t="e">
        <f>#REF!</f>
        <v>#REF!</v>
      </c>
      <c r="K239" s="163" t="e">
        <f>#REF!</f>
        <v>#REF!</v>
      </c>
      <c r="L239" s="163" t="e">
        <f>#REF!</f>
        <v>#REF!</v>
      </c>
      <c r="M239" s="163" t="e">
        <f>#REF!</f>
        <v>#REF!</v>
      </c>
      <c r="N239" s="65" t="e">
        <f>#REF!</f>
        <v>#REF!</v>
      </c>
      <c r="O239" s="21"/>
      <c r="P239" s="22"/>
    </row>
    <row r="240" spans="2:16" s="5" customFormat="1" ht="30" customHeight="1">
      <c r="B240" s="3">
        <v>235</v>
      </c>
      <c r="C240" s="15" t="s">
        <v>273</v>
      </c>
      <c r="D240" s="10" t="s">
        <v>24</v>
      </c>
      <c r="E240" s="161" t="s">
        <v>16</v>
      </c>
      <c r="F240" s="162" t="str">
        <f t="shared" si="7"/>
        <v>='620.2'!C$33$</v>
      </c>
      <c r="G240" s="11" t="e">
        <f>#REF!</f>
        <v>#REF!</v>
      </c>
      <c r="H240" s="163"/>
      <c r="I240" s="163" t="e">
        <f>#REF!</f>
        <v>#REF!</v>
      </c>
      <c r="J240" s="163" t="e">
        <f>#REF!</f>
        <v>#REF!</v>
      </c>
      <c r="K240" s="163" t="e">
        <f>#REF!</f>
        <v>#REF!</v>
      </c>
      <c r="L240" s="163" t="e">
        <f>#REF!</f>
        <v>#REF!</v>
      </c>
      <c r="M240" s="163" t="e">
        <f>#REF!</f>
        <v>#REF!</v>
      </c>
      <c r="N240" s="65" t="e">
        <f>#REF!</f>
        <v>#REF!</v>
      </c>
      <c r="O240" s="21"/>
      <c r="P240" s="22"/>
    </row>
    <row r="241" spans="2:16" s="5" customFormat="1" ht="30" customHeight="1">
      <c r="B241" s="3">
        <v>236</v>
      </c>
      <c r="C241" s="15" t="s">
        <v>274</v>
      </c>
      <c r="D241" s="10" t="s">
        <v>34</v>
      </c>
      <c r="E241" s="161" t="s">
        <v>16</v>
      </c>
      <c r="F241" s="162" t="str">
        <f t="shared" si="7"/>
        <v>='620.3'!C$33$</v>
      </c>
      <c r="G241" s="11" t="e">
        <f>#REF!</f>
        <v>#REF!</v>
      </c>
      <c r="H241" s="163"/>
      <c r="I241" s="163" t="e">
        <f>#REF!</f>
        <v>#REF!</v>
      </c>
      <c r="J241" s="163" t="e">
        <f>#REF!</f>
        <v>#REF!</v>
      </c>
      <c r="K241" s="163" t="e">
        <f>#REF!</f>
        <v>#REF!</v>
      </c>
      <c r="L241" s="163" t="e">
        <f>#REF!</f>
        <v>#REF!</v>
      </c>
      <c r="M241" s="163" t="e">
        <f>#REF!</f>
        <v>#REF!</v>
      </c>
      <c r="N241" s="65" t="e">
        <f>#REF!</f>
        <v>#REF!</v>
      </c>
      <c r="O241" s="21"/>
      <c r="P241" s="22"/>
    </row>
    <row r="242" spans="2:16" s="5" customFormat="1" ht="30" customHeight="1">
      <c r="B242" s="3">
        <v>237</v>
      </c>
      <c r="C242" s="15" t="s">
        <v>275</v>
      </c>
      <c r="D242" s="10" t="s">
        <v>24</v>
      </c>
      <c r="E242" s="161" t="s">
        <v>16</v>
      </c>
      <c r="F242" s="162" t="str">
        <f t="shared" si="7"/>
        <v>='621.1.1'!C$33$</v>
      </c>
      <c r="G242" s="11" t="e">
        <f>#REF!</f>
        <v>#REF!</v>
      </c>
      <c r="H242" s="163"/>
      <c r="I242" s="163" t="e">
        <f>#REF!</f>
        <v>#REF!</v>
      </c>
      <c r="J242" s="163" t="e">
        <f>#REF!</f>
        <v>#REF!</v>
      </c>
      <c r="K242" s="163" t="e">
        <f>#REF!</f>
        <v>#REF!</v>
      </c>
      <c r="L242" s="163" t="e">
        <f>#REF!</f>
        <v>#REF!</v>
      </c>
      <c r="M242" s="163" t="e">
        <f>#REF!</f>
        <v>#REF!</v>
      </c>
      <c r="N242" s="65" t="e">
        <f>#REF!</f>
        <v>#REF!</v>
      </c>
      <c r="O242" s="21"/>
      <c r="P242" s="22"/>
    </row>
    <row r="243" spans="2:16" s="5" customFormat="1" ht="38.25" customHeight="1">
      <c r="B243" s="3">
        <v>238</v>
      </c>
      <c r="C243" s="15" t="s">
        <v>276</v>
      </c>
      <c r="D243" s="10" t="s">
        <v>24</v>
      </c>
      <c r="E243" s="161" t="s">
        <v>16</v>
      </c>
      <c r="F243" s="162" t="str">
        <f t="shared" si="7"/>
        <v>='621.1.2'!C$33$</v>
      </c>
      <c r="G243" s="11" t="e">
        <f>#REF!</f>
        <v>#REF!</v>
      </c>
      <c r="H243" s="163"/>
      <c r="I243" s="163" t="e">
        <f>#REF!</f>
        <v>#REF!</v>
      </c>
      <c r="J243" s="163" t="e">
        <f>#REF!</f>
        <v>#REF!</v>
      </c>
      <c r="K243" s="163" t="e">
        <f>#REF!</f>
        <v>#REF!</v>
      </c>
      <c r="L243" s="163" t="e">
        <f>#REF!</f>
        <v>#REF!</v>
      </c>
      <c r="M243" s="163" t="e">
        <f>#REF!</f>
        <v>#REF!</v>
      </c>
      <c r="N243" s="65" t="e">
        <f>#REF!</f>
        <v>#REF!</v>
      </c>
      <c r="O243" s="21"/>
      <c r="P243" s="22"/>
    </row>
    <row r="244" spans="2:16" s="5" customFormat="1" ht="30" customHeight="1">
      <c r="B244" s="3">
        <v>239</v>
      </c>
      <c r="C244" s="15" t="s">
        <v>277</v>
      </c>
      <c r="D244" s="10" t="s">
        <v>24</v>
      </c>
      <c r="E244" s="161" t="s">
        <v>16</v>
      </c>
      <c r="F244" s="162" t="str">
        <f t="shared" si="7"/>
        <v>='621.2'!C$33$</v>
      </c>
      <c r="G244" s="11" t="e">
        <f>#REF!</f>
        <v>#REF!</v>
      </c>
      <c r="H244" s="163"/>
      <c r="I244" s="163" t="e">
        <f>#REF!</f>
        <v>#REF!</v>
      </c>
      <c r="J244" s="163" t="e">
        <f>#REF!</f>
        <v>#REF!</v>
      </c>
      <c r="K244" s="163" t="e">
        <f>#REF!</f>
        <v>#REF!</v>
      </c>
      <c r="L244" s="163" t="e">
        <f>#REF!</f>
        <v>#REF!</v>
      </c>
      <c r="M244" s="163" t="e">
        <f>#REF!</f>
        <v>#REF!</v>
      </c>
      <c r="N244" s="65" t="e">
        <f>#REF!</f>
        <v>#REF!</v>
      </c>
      <c r="O244" s="21"/>
      <c r="P244" s="22"/>
    </row>
    <row r="245" spans="2:16" s="5" customFormat="1" ht="30" customHeight="1">
      <c r="B245" s="3">
        <v>240</v>
      </c>
      <c r="C245" s="15" t="s">
        <v>278</v>
      </c>
      <c r="D245" s="10" t="s">
        <v>24</v>
      </c>
      <c r="E245" s="161" t="s">
        <v>16</v>
      </c>
      <c r="F245" s="162" t="str">
        <f t="shared" si="7"/>
        <v>='621.3'!C$33$</v>
      </c>
      <c r="G245" s="11" t="e">
        <f>#REF!</f>
        <v>#REF!</v>
      </c>
      <c r="H245" s="163"/>
      <c r="I245" s="163" t="e">
        <f>#REF!</f>
        <v>#REF!</v>
      </c>
      <c r="J245" s="163" t="e">
        <f>#REF!</f>
        <v>#REF!</v>
      </c>
      <c r="K245" s="163" t="e">
        <f>#REF!</f>
        <v>#REF!</v>
      </c>
      <c r="L245" s="163" t="e">
        <f>#REF!</f>
        <v>#REF!</v>
      </c>
      <c r="M245" s="163" t="e">
        <f>#REF!</f>
        <v>#REF!</v>
      </c>
      <c r="N245" s="65" t="e">
        <f>#REF!</f>
        <v>#REF!</v>
      </c>
      <c r="O245" s="21"/>
      <c r="P245" s="22"/>
    </row>
    <row r="246" spans="2:16" s="5" customFormat="1" ht="30" customHeight="1">
      <c r="B246" s="3">
        <v>241</v>
      </c>
      <c r="C246" s="15" t="s">
        <v>279</v>
      </c>
      <c r="D246" s="10" t="s">
        <v>19</v>
      </c>
      <c r="E246" s="161" t="s">
        <v>16</v>
      </c>
      <c r="F246" s="162" t="str">
        <f t="shared" si="7"/>
        <v>='621.4'!C$33$</v>
      </c>
      <c r="G246" s="11" t="e">
        <f>#REF!</f>
        <v>#REF!</v>
      </c>
      <c r="H246" s="163"/>
      <c r="I246" s="163" t="e">
        <f>#REF!</f>
        <v>#REF!</v>
      </c>
      <c r="J246" s="163" t="e">
        <f>#REF!</f>
        <v>#REF!</v>
      </c>
      <c r="K246" s="163" t="e">
        <f>#REF!</f>
        <v>#REF!</v>
      </c>
      <c r="L246" s="163" t="e">
        <f>#REF!</f>
        <v>#REF!</v>
      </c>
      <c r="M246" s="163" t="e">
        <f>#REF!</f>
        <v>#REF!</v>
      </c>
      <c r="N246" s="65" t="e">
        <f>#REF!</f>
        <v>#REF!</v>
      </c>
      <c r="O246" s="21"/>
      <c r="P246" s="22"/>
    </row>
    <row r="247" spans="2:16" s="5" customFormat="1" ht="30" customHeight="1">
      <c r="B247" s="3">
        <v>242</v>
      </c>
      <c r="C247" s="15" t="s">
        <v>280</v>
      </c>
      <c r="D247" s="10" t="s">
        <v>24</v>
      </c>
      <c r="E247" s="161" t="s">
        <v>16</v>
      </c>
      <c r="F247" s="162" t="str">
        <f t="shared" si="7"/>
        <v>='621.5.1'!C$33$</v>
      </c>
      <c r="G247" s="11" t="e">
        <f>#REF!</f>
        <v>#REF!</v>
      </c>
      <c r="H247" s="163"/>
      <c r="I247" s="163" t="e">
        <f>#REF!</f>
        <v>#REF!</v>
      </c>
      <c r="J247" s="163" t="e">
        <f>#REF!</f>
        <v>#REF!</v>
      </c>
      <c r="K247" s="163" t="e">
        <f>#REF!</f>
        <v>#REF!</v>
      </c>
      <c r="L247" s="163" t="e">
        <f>#REF!</f>
        <v>#REF!</v>
      </c>
      <c r="M247" s="163" t="e">
        <f>#REF!</f>
        <v>#REF!</v>
      </c>
      <c r="N247" s="65" t="e">
        <f>#REF!</f>
        <v>#REF!</v>
      </c>
      <c r="O247" s="21"/>
      <c r="P247" s="22"/>
    </row>
    <row r="248" spans="2:16" s="5" customFormat="1" ht="30" customHeight="1">
      <c r="B248" s="3">
        <v>243</v>
      </c>
      <c r="C248" s="15" t="s">
        <v>281</v>
      </c>
      <c r="D248" s="10" t="s">
        <v>24</v>
      </c>
      <c r="E248" s="161" t="s">
        <v>16</v>
      </c>
      <c r="F248" s="162" t="str">
        <f t="shared" si="7"/>
        <v>='621.5.2'!C$33$</v>
      </c>
      <c r="G248" s="11" t="e">
        <f>#REF!</f>
        <v>#REF!</v>
      </c>
      <c r="H248" s="163"/>
      <c r="I248" s="163" t="e">
        <f>#REF!</f>
        <v>#REF!</v>
      </c>
      <c r="J248" s="163" t="e">
        <f>#REF!</f>
        <v>#REF!</v>
      </c>
      <c r="K248" s="163" t="e">
        <f>#REF!</f>
        <v>#REF!</v>
      </c>
      <c r="L248" s="163" t="e">
        <f>#REF!</f>
        <v>#REF!</v>
      </c>
      <c r="M248" s="163" t="e">
        <f>#REF!</f>
        <v>#REF!</v>
      </c>
      <c r="N248" s="65" t="e">
        <f>#REF!</f>
        <v>#REF!</v>
      </c>
      <c r="O248" s="21"/>
      <c r="P248" s="22"/>
    </row>
    <row r="249" spans="2:16" s="5" customFormat="1" ht="30" customHeight="1">
      <c r="B249" s="3">
        <v>244</v>
      </c>
      <c r="C249" s="15" t="s">
        <v>282</v>
      </c>
      <c r="D249" s="10" t="s">
        <v>24</v>
      </c>
      <c r="E249" s="161" t="s">
        <v>16</v>
      </c>
      <c r="F249" s="162" t="str">
        <f t="shared" si="7"/>
        <v>='621.5.3P'!C$33$</v>
      </c>
      <c r="G249" s="11" t="e">
        <f>#REF!</f>
        <v>#REF!</v>
      </c>
      <c r="H249" s="163"/>
      <c r="I249" s="163" t="e">
        <f>#REF!</f>
        <v>#REF!</v>
      </c>
      <c r="J249" s="163" t="e">
        <f>#REF!</f>
        <v>#REF!</v>
      </c>
      <c r="K249" s="163" t="e">
        <f>#REF!</f>
        <v>#REF!</v>
      </c>
      <c r="L249" s="163" t="e">
        <f>#REF!</f>
        <v>#REF!</v>
      </c>
      <c r="M249" s="163" t="e">
        <f>#REF!</f>
        <v>#REF!</v>
      </c>
      <c r="N249" s="65" t="e">
        <f>#REF!</f>
        <v>#REF!</v>
      </c>
      <c r="O249" s="21"/>
      <c r="P249" s="22"/>
    </row>
    <row r="250" spans="2:16" s="5" customFormat="1" ht="30" customHeight="1">
      <c r="B250" s="3">
        <v>245</v>
      </c>
      <c r="C250" s="15" t="s">
        <v>283</v>
      </c>
      <c r="D250" s="10" t="s">
        <v>34</v>
      </c>
      <c r="E250" s="161" t="s">
        <v>16</v>
      </c>
      <c r="F250" s="162" t="str">
        <f t="shared" si="7"/>
        <v>='621.6'!C$33$</v>
      </c>
      <c r="G250" s="11" t="e">
        <f>#REF!</f>
        <v>#REF!</v>
      </c>
      <c r="H250" s="163"/>
      <c r="I250" s="163" t="e">
        <f>#REF!</f>
        <v>#REF!</v>
      </c>
      <c r="J250" s="163" t="e">
        <f>#REF!</f>
        <v>#REF!</v>
      </c>
      <c r="K250" s="163" t="e">
        <f>#REF!</f>
        <v>#REF!</v>
      </c>
      <c r="L250" s="163" t="e">
        <f>#REF!</f>
        <v>#REF!</v>
      </c>
      <c r="M250" s="163" t="e">
        <f>#REF!</f>
        <v>#REF!</v>
      </c>
      <c r="N250" s="65" t="e">
        <f>#REF!</f>
        <v>#REF!</v>
      </c>
      <c r="O250" s="21"/>
      <c r="P250" s="22"/>
    </row>
    <row r="251" spans="2:16" s="5" customFormat="1" ht="30" customHeight="1">
      <c r="B251" s="3">
        <v>246</v>
      </c>
      <c r="C251" s="15" t="s">
        <v>284</v>
      </c>
      <c r="D251" s="10" t="s">
        <v>34</v>
      </c>
      <c r="E251" s="161" t="s">
        <v>16</v>
      </c>
      <c r="F251" s="162" t="str">
        <f t="shared" si="7"/>
        <v>='621.7'!C$33$</v>
      </c>
      <c r="G251" s="11" t="e">
        <f>#REF!</f>
        <v>#REF!</v>
      </c>
      <c r="H251" s="163"/>
      <c r="I251" s="163" t="e">
        <f>#REF!</f>
        <v>#REF!</v>
      </c>
      <c r="J251" s="163" t="e">
        <f>#REF!</f>
        <v>#REF!</v>
      </c>
      <c r="K251" s="163" t="e">
        <f>#REF!</f>
        <v>#REF!</v>
      </c>
      <c r="L251" s="163" t="e">
        <f>#REF!</f>
        <v>#REF!</v>
      </c>
      <c r="M251" s="163" t="e">
        <f>#REF!</f>
        <v>#REF!</v>
      </c>
      <c r="N251" s="65" t="e">
        <f>#REF!</f>
        <v>#REF!</v>
      </c>
      <c r="O251" s="21"/>
      <c r="P251" s="22"/>
    </row>
    <row r="252" spans="2:16" s="5" customFormat="1" ht="30" customHeight="1">
      <c r="B252" s="3">
        <v>247</v>
      </c>
      <c r="C252" s="15" t="s">
        <v>285</v>
      </c>
      <c r="D252" s="10" t="s">
        <v>21</v>
      </c>
      <c r="E252" s="161" t="s">
        <v>16</v>
      </c>
      <c r="F252" s="162" t="str">
        <f t="shared" si="7"/>
        <v>='622.1'!C$33$</v>
      </c>
      <c r="G252" s="11" t="e">
        <f>#REF!</f>
        <v>#REF!</v>
      </c>
      <c r="H252" s="163"/>
      <c r="I252" s="163" t="e">
        <f>#REF!</f>
        <v>#REF!</v>
      </c>
      <c r="J252" s="163" t="e">
        <f>#REF!</f>
        <v>#REF!</v>
      </c>
      <c r="K252" s="163" t="e">
        <f>#REF!</f>
        <v>#REF!</v>
      </c>
      <c r="L252" s="163" t="e">
        <f>#REF!</f>
        <v>#REF!</v>
      </c>
      <c r="M252" s="163" t="e">
        <f>#REF!</f>
        <v>#REF!</v>
      </c>
      <c r="N252" s="65" t="e">
        <f>#REF!</f>
        <v>#REF!</v>
      </c>
      <c r="O252" s="21"/>
      <c r="P252" s="22"/>
    </row>
    <row r="253" spans="2:16" s="5" customFormat="1" ht="30" customHeight="1">
      <c r="B253" s="3">
        <v>248</v>
      </c>
      <c r="C253" s="15" t="s">
        <v>286</v>
      </c>
      <c r="D253" s="10" t="s">
        <v>21</v>
      </c>
      <c r="E253" s="161" t="s">
        <v>16</v>
      </c>
      <c r="F253" s="162" t="str">
        <f t="shared" si="7"/>
        <v>='622.2'!C$33$</v>
      </c>
      <c r="G253" s="11" t="e">
        <f>#REF!</f>
        <v>#REF!</v>
      </c>
      <c r="H253" s="163"/>
      <c r="I253" s="163" t="e">
        <f>#REF!</f>
        <v>#REF!</v>
      </c>
      <c r="J253" s="163" t="e">
        <f>#REF!</f>
        <v>#REF!</v>
      </c>
      <c r="K253" s="163" t="e">
        <f>#REF!</f>
        <v>#REF!</v>
      </c>
      <c r="L253" s="163" t="e">
        <f>#REF!</f>
        <v>#REF!</v>
      </c>
      <c r="M253" s="163" t="e">
        <f>#REF!</f>
        <v>#REF!</v>
      </c>
      <c r="N253" s="65" t="e">
        <f>#REF!</f>
        <v>#REF!</v>
      </c>
      <c r="O253" s="21"/>
      <c r="P253" s="22"/>
    </row>
    <row r="254" spans="2:16" s="5" customFormat="1" ht="30" customHeight="1">
      <c r="B254" s="3">
        <v>249</v>
      </c>
      <c r="C254" s="15" t="s">
        <v>287</v>
      </c>
      <c r="D254" s="10" t="s">
        <v>21</v>
      </c>
      <c r="E254" s="161" t="s">
        <v>16</v>
      </c>
      <c r="F254" s="162" t="str">
        <f t="shared" ref="F254:F313" si="8">"='"&amp;C254&amp;"'!"&amp;E254</f>
        <v>='622.3'!C$33$</v>
      </c>
      <c r="G254" s="11" t="e">
        <f>#REF!</f>
        <v>#REF!</v>
      </c>
      <c r="H254" s="163"/>
      <c r="I254" s="163" t="e">
        <f>#REF!</f>
        <v>#REF!</v>
      </c>
      <c r="J254" s="163" t="e">
        <f>#REF!</f>
        <v>#REF!</v>
      </c>
      <c r="K254" s="163" t="e">
        <f>#REF!</f>
        <v>#REF!</v>
      </c>
      <c r="L254" s="163" t="e">
        <f>#REF!</f>
        <v>#REF!</v>
      </c>
      <c r="M254" s="163" t="e">
        <f>#REF!</f>
        <v>#REF!</v>
      </c>
      <c r="N254" s="65" t="e">
        <f>#REF!</f>
        <v>#REF!</v>
      </c>
      <c r="O254" s="21"/>
      <c r="P254" s="22"/>
    </row>
    <row r="255" spans="2:16" s="5" customFormat="1" ht="30" customHeight="1">
      <c r="B255" s="3">
        <v>250</v>
      </c>
      <c r="C255" s="15" t="s">
        <v>288</v>
      </c>
      <c r="D255" s="10" t="s">
        <v>21</v>
      </c>
      <c r="E255" s="161" t="s">
        <v>16</v>
      </c>
      <c r="F255" s="162" t="str">
        <f t="shared" si="8"/>
        <v>='622.4'!C$33$</v>
      </c>
      <c r="G255" s="11" t="e">
        <f>#REF!</f>
        <v>#REF!</v>
      </c>
      <c r="H255" s="163"/>
      <c r="I255" s="163" t="e">
        <f>#REF!</f>
        <v>#REF!</v>
      </c>
      <c r="J255" s="163" t="e">
        <f>#REF!</f>
        <v>#REF!</v>
      </c>
      <c r="K255" s="163" t="e">
        <f>#REF!</f>
        <v>#REF!</v>
      </c>
      <c r="L255" s="163" t="e">
        <f>#REF!</f>
        <v>#REF!</v>
      </c>
      <c r="M255" s="163" t="e">
        <f>#REF!</f>
        <v>#REF!</v>
      </c>
      <c r="N255" s="65" t="e">
        <f>#REF!</f>
        <v>#REF!</v>
      </c>
      <c r="O255" s="21"/>
      <c r="P255" s="22"/>
    </row>
    <row r="256" spans="2:16" s="5" customFormat="1" ht="30" customHeight="1">
      <c r="B256" s="3">
        <v>251</v>
      </c>
      <c r="C256" s="15" t="s">
        <v>289</v>
      </c>
      <c r="D256" s="10" t="s">
        <v>24</v>
      </c>
      <c r="E256" s="161" t="s">
        <v>16</v>
      </c>
      <c r="F256" s="162" t="str">
        <f t="shared" si="8"/>
        <v>='622.5'!C$33$</v>
      </c>
      <c r="G256" s="11" t="e">
        <f>#REF!</f>
        <v>#REF!</v>
      </c>
      <c r="H256" s="163"/>
      <c r="I256" s="163" t="e">
        <f>#REF!</f>
        <v>#REF!</v>
      </c>
      <c r="J256" s="163" t="e">
        <f>#REF!</f>
        <v>#REF!</v>
      </c>
      <c r="K256" s="163" t="e">
        <f>#REF!</f>
        <v>#REF!</v>
      </c>
      <c r="L256" s="163" t="e">
        <f>#REF!</f>
        <v>#REF!</v>
      </c>
      <c r="M256" s="163" t="e">
        <f>#REF!</f>
        <v>#REF!</v>
      </c>
      <c r="N256" s="65" t="e">
        <f>#REF!</f>
        <v>#REF!</v>
      </c>
      <c r="O256" s="21"/>
      <c r="P256" s="22"/>
    </row>
    <row r="257" spans="2:16" s="5" customFormat="1" ht="30" customHeight="1">
      <c r="B257" s="3">
        <v>252</v>
      </c>
      <c r="C257" s="15" t="s">
        <v>290</v>
      </c>
      <c r="D257" s="10" t="s">
        <v>24</v>
      </c>
      <c r="E257" s="161" t="s">
        <v>16</v>
      </c>
      <c r="F257" s="162" t="str">
        <f t="shared" si="8"/>
        <v>='623.1'!C$33$</v>
      </c>
      <c r="G257" s="11" t="e">
        <f>#REF!</f>
        <v>#REF!</v>
      </c>
      <c r="H257" s="163"/>
      <c r="I257" s="163" t="e">
        <f>#REF!</f>
        <v>#REF!</v>
      </c>
      <c r="J257" s="163" t="e">
        <f>#REF!</f>
        <v>#REF!</v>
      </c>
      <c r="K257" s="163" t="e">
        <f>#REF!</f>
        <v>#REF!</v>
      </c>
      <c r="L257" s="163" t="e">
        <f>#REF!</f>
        <v>#REF!</v>
      </c>
      <c r="M257" s="163" t="e">
        <f>#REF!</f>
        <v>#REF!</v>
      </c>
      <c r="N257" s="65" t="e">
        <f>#REF!</f>
        <v>#REF!</v>
      </c>
      <c r="O257" s="21"/>
      <c r="P257" s="22"/>
    </row>
    <row r="258" spans="2:16" s="5" customFormat="1" ht="30" customHeight="1">
      <c r="B258" s="3">
        <v>253</v>
      </c>
      <c r="C258" s="15" t="s">
        <v>291</v>
      </c>
      <c r="D258" s="10" t="s">
        <v>34</v>
      </c>
      <c r="E258" s="161" t="s">
        <v>16</v>
      </c>
      <c r="F258" s="162" t="str">
        <f t="shared" si="8"/>
        <v>='623.2'!C$33$</v>
      </c>
      <c r="G258" s="11" t="e">
        <f>#REF!</f>
        <v>#REF!</v>
      </c>
      <c r="H258" s="163"/>
      <c r="I258" s="163" t="e">
        <f>#REF!</f>
        <v>#REF!</v>
      </c>
      <c r="J258" s="163" t="e">
        <f>#REF!</f>
        <v>#REF!</v>
      </c>
      <c r="K258" s="163" t="e">
        <f>#REF!</f>
        <v>#REF!</v>
      </c>
      <c r="L258" s="163" t="e">
        <f>#REF!</f>
        <v>#REF!</v>
      </c>
      <c r="M258" s="163" t="e">
        <f>#REF!</f>
        <v>#REF!</v>
      </c>
      <c r="N258" s="65" t="e">
        <f>#REF!</f>
        <v>#REF!</v>
      </c>
      <c r="O258" s="21"/>
      <c r="P258" s="22"/>
    </row>
    <row r="259" spans="2:16" s="5" customFormat="1" ht="43.5" customHeight="1">
      <c r="B259" s="3">
        <v>254</v>
      </c>
      <c r="C259" s="15" t="s">
        <v>292</v>
      </c>
      <c r="D259" s="10" t="s">
        <v>19</v>
      </c>
      <c r="E259" s="161" t="s">
        <v>16</v>
      </c>
      <c r="F259" s="162" t="str">
        <f t="shared" si="8"/>
        <v>='630.1'!C$33$</v>
      </c>
      <c r="G259" s="11" t="e">
        <f>#REF!</f>
        <v>#REF!</v>
      </c>
      <c r="H259" s="163"/>
      <c r="I259" s="163" t="e">
        <f>#REF!</f>
        <v>#REF!</v>
      </c>
      <c r="J259" s="163" t="e">
        <f>#REF!</f>
        <v>#REF!</v>
      </c>
      <c r="K259" s="163" t="e">
        <f>#REF!</f>
        <v>#REF!</v>
      </c>
      <c r="L259" s="163" t="e">
        <f>#REF!</f>
        <v>#REF!</v>
      </c>
      <c r="M259" s="163" t="e">
        <f>#REF!</f>
        <v>#REF!</v>
      </c>
      <c r="N259" s="65" t="e">
        <f>#REF!</f>
        <v>#REF!</v>
      </c>
      <c r="O259" s="21"/>
      <c r="P259" s="22"/>
    </row>
    <row r="260" spans="2:16" s="5" customFormat="1" ht="43.5" customHeight="1">
      <c r="B260" s="3">
        <v>255</v>
      </c>
      <c r="C260" s="15" t="s">
        <v>293</v>
      </c>
      <c r="D260" s="10" t="s">
        <v>19</v>
      </c>
      <c r="E260" s="161" t="s">
        <v>16</v>
      </c>
      <c r="F260" s="162" t="str">
        <f t="shared" si="8"/>
        <v>='630.2'!C$33$</v>
      </c>
      <c r="G260" s="11" t="e">
        <f>#REF!</f>
        <v>#REF!</v>
      </c>
      <c r="H260" s="163"/>
      <c r="I260" s="163" t="e">
        <f>#REF!</f>
        <v>#REF!</v>
      </c>
      <c r="J260" s="163" t="e">
        <f>#REF!</f>
        <v>#REF!</v>
      </c>
      <c r="K260" s="163" t="e">
        <f>#REF!</f>
        <v>#REF!</v>
      </c>
      <c r="L260" s="163" t="e">
        <f>#REF!</f>
        <v>#REF!</v>
      </c>
      <c r="M260" s="163" t="e">
        <f>#REF!</f>
        <v>#REF!</v>
      </c>
      <c r="N260" s="65" t="e">
        <f>#REF!</f>
        <v>#REF!</v>
      </c>
      <c r="O260" s="21"/>
      <c r="P260" s="22"/>
    </row>
    <row r="261" spans="2:16" s="5" customFormat="1" ht="51.75" customHeight="1">
      <c r="B261" s="3">
        <v>256</v>
      </c>
      <c r="C261" s="15" t="s">
        <v>294</v>
      </c>
      <c r="D261" s="10" t="s">
        <v>19</v>
      </c>
      <c r="E261" s="161" t="s">
        <v>16</v>
      </c>
      <c r="F261" s="162" t="str">
        <f t="shared" si="8"/>
        <v>='630.3.1'!C$33$</v>
      </c>
      <c r="G261" s="11" t="e">
        <f>#REF!</f>
        <v>#REF!</v>
      </c>
      <c r="H261" s="163"/>
      <c r="I261" s="163" t="e">
        <f>#REF!</f>
        <v>#REF!</v>
      </c>
      <c r="J261" s="163" t="e">
        <f>#REF!</f>
        <v>#REF!</v>
      </c>
      <c r="K261" s="163" t="e">
        <f>#REF!</f>
        <v>#REF!</v>
      </c>
      <c r="L261" s="163" t="e">
        <f>#REF!</f>
        <v>#REF!</v>
      </c>
      <c r="M261" s="163" t="e">
        <f>#REF!</f>
        <v>#REF!</v>
      </c>
      <c r="N261" s="65" t="e">
        <f>#REF!</f>
        <v>#REF!</v>
      </c>
      <c r="O261" s="21"/>
      <c r="P261" s="22"/>
    </row>
    <row r="262" spans="2:16" s="5" customFormat="1" ht="51.75" customHeight="1">
      <c r="B262" s="3">
        <v>257</v>
      </c>
      <c r="C262" s="15" t="s">
        <v>295</v>
      </c>
      <c r="D262" s="10" t="s">
        <v>19</v>
      </c>
      <c r="E262" s="161" t="s">
        <v>16</v>
      </c>
      <c r="F262" s="162" t="str">
        <f t="shared" si="8"/>
        <v>='630.3.2'!C$33$</v>
      </c>
      <c r="G262" s="11" t="e">
        <f>#REF!</f>
        <v>#REF!</v>
      </c>
      <c r="H262" s="163"/>
      <c r="I262" s="163" t="e">
        <f>#REF!</f>
        <v>#REF!</v>
      </c>
      <c r="J262" s="163" t="e">
        <f>#REF!</f>
        <v>#REF!</v>
      </c>
      <c r="K262" s="163" t="e">
        <f>#REF!</f>
        <v>#REF!</v>
      </c>
      <c r="L262" s="163" t="e">
        <f>#REF!</f>
        <v>#REF!</v>
      </c>
      <c r="M262" s="163" t="e">
        <f>#REF!</f>
        <v>#REF!</v>
      </c>
      <c r="N262" s="65" t="e">
        <f>#REF!</f>
        <v>#REF!</v>
      </c>
      <c r="O262" s="21"/>
      <c r="P262" s="22"/>
    </row>
    <row r="263" spans="2:16" s="5" customFormat="1" ht="51.75" customHeight="1">
      <c r="B263" s="3">
        <v>258</v>
      </c>
      <c r="C263" s="15" t="s">
        <v>296</v>
      </c>
      <c r="D263" s="10" t="s">
        <v>19</v>
      </c>
      <c r="E263" s="161" t="s">
        <v>16</v>
      </c>
      <c r="F263" s="162" t="str">
        <f t="shared" si="8"/>
        <v>='630.4.1'!C$33$</v>
      </c>
      <c r="G263" s="11" t="e">
        <f>#REF!</f>
        <v>#REF!</v>
      </c>
      <c r="H263" s="163"/>
      <c r="I263" s="163" t="e">
        <f>#REF!</f>
        <v>#REF!</v>
      </c>
      <c r="J263" s="163" t="e">
        <f>#REF!</f>
        <v>#REF!</v>
      </c>
      <c r="K263" s="163" t="e">
        <f>#REF!</f>
        <v>#REF!</v>
      </c>
      <c r="L263" s="163" t="e">
        <f>#REF!</f>
        <v>#REF!</v>
      </c>
      <c r="M263" s="163" t="e">
        <f>#REF!</f>
        <v>#REF!</v>
      </c>
      <c r="N263" s="65" t="e">
        <f>#REF!</f>
        <v>#REF!</v>
      </c>
      <c r="O263" s="21"/>
      <c r="P263" s="22"/>
    </row>
    <row r="264" spans="2:16" s="5" customFormat="1" ht="51.75" customHeight="1">
      <c r="B264" s="3">
        <v>259</v>
      </c>
      <c r="C264" s="15" t="s">
        <v>297</v>
      </c>
      <c r="D264" s="10" t="s">
        <v>19</v>
      </c>
      <c r="E264" s="161" t="s">
        <v>16</v>
      </c>
      <c r="F264" s="162" t="str">
        <f t="shared" si="8"/>
        <v>='630.4.2'!C$33$</v>
      </c>
      <c r="G264" s="11" t="e">
        <f>#REF!</f>
        <v>#REF!</v>
      </c>
      <c r="H264" s="163"/>
      <c r="I264" s="163" t="e">
        <f>#REF!</f>
        <v>#REF!</v>
      </c>
      <c r="J264" s="163" t="e">
        <f>#REF!</f>
        <v>#REF!</v>
      </c>
      <c r="K264" s="163" t="e">
        <f>#REF!</f>
        <v>#REF!</v>
      </c>
      <c r="L264" s="163" t="e">
        <f>#REF!</f>
        <v>#REF!</v>
      </c>
      <c r="M264" s="163" t="e">
        <f>#REF!</f>
        <v>#REF!</v>
      </c>
      <c r="N264" s="65" t="e">
        <f>#REF!</f>
        <v>#REF!</v>
      </c>
      <c r="O264" s="21"/>
      <c r="P264" s="22"/>
    </row>
    <row r="265" spans="2:16" s="5" customFormat="1" ht="42" customHeight="1">
      <c r="B265" s="3">
        <v>260</v>
      </c>
      <c r="C265" s="15" t="s">
        <v>298</v>
      </c>
      <c r="D265" s="10" t="s">
        <v>19</v>
      </c>
      <c r="E265" s="161" t="s">
        <v>16</v>
      </c>
      <c r="F265" s="162" t="str">
        <f t="shared" si="8"/>
        <v>='630.5'!C$33$</v>
      </c>
      <c r="G265" s="11" t="e">
        <f>#REF!</f>
        <v>#REF!</v>
      </c>
      <c r="H265" s="163"/>
      <c r="I265" s="163" t="e">
        <f>#REF!</f>
        <v>#REF!</v>
      </c>
      <c r="J265" s="163" t="e">
        <f>#REF!</f>
        <v>#REF!</v>
      </c>
      <c r="K265" s="163" t="e">
        <f>#REF!</f>
        <v>#REF!</v>
      </c>
      <c r="L265" s="163" t="e">
        <f>#REF!</f>
        <v>#REF!</v>
      </c>
      <c r="M265" s="163" t="e">
        <f>#REF!</f>
        <v>#REF!</v>
      </c>
      <c r="N265" s="65" t="e">
        <f>#REF!</f>
        <v>#REF!</v>
      </c>
      <c r="O265" s="21"/>
      <c r="P265" s="22"/>
    </row>
    <row r="266" spans="2:16" s="5" customFormat="1" ht="42" customHeight="1">
      <c r="B266" s="3">
        <v>261</v>
      </c>
      <c r="C266" s="15" t="s">
        <v>299</v>
      </c>
      <c r="D266" s="10" t="s">
        <v>19</v>
      </c>
      <c r="E266" s="161" t="s">
        <v>16</v>
      </c>
      <c r="F266" s="162" t="str">
        <f t="shared" si="8"/>
        <v>='630.6'!C$33$</v>
      </c>
      <c r="G266" s="11" t="e">
        <f>#REF!</f>
        <v>#REF!</v>
      </c>
      <c r="H266" s="163"/>
      <c r="I266" s="163" t="e">
        <f>#REF!</f>
        <v>#REF!</v>
      </c>
      <c r="J266" s="163" t="e">
        <f>#REF!</f>
        <v>#REF!</v>
      </c>
      <c r="K266" s="163" t="e">
        <f>#REF!</f>
        <v>#REF!</v>
      </c>
      <c r="L266" s="163" t="e">
        <f>#REF!</f>
        <v>#REF!</v>
      </c>
      <c r="M266" s="163" t="e">
        <f>#REF!</f>
        <v>#REF!</v>
      </c>
      <c r="N266" s="65" t="e">
        <f>#REF!</f>
        <v>#REF!</v>
      </c>
      <c r="O266" s="21"/>
      <c r="P266" s="22"/>
    </row>
    <row r="267" spans="2:16" s="5" customFormat="1" ht="30" customHeight="1">
      <c r="B267" s="3">
        <v>262</v>
      </c>
      <c r="C267" s="16" t="s">
        <v>300</v>
      </c>
      <c r="D267" s="12" t="s">
        <v>19</v>
      </c>
      <c r="E267" s="161" t="s">
        <v>16</v>
      </c>
      <c r="F267" s="162" t="str">
        <f t="shared" si="8"/>
        <v>='630.7'!C$33$</v>
      </c>
      <c r="G267" s="164" t="e">
        <f>#REF!</f>
        <v>#REF!</v>
      </c>
      <c r="H267" s="163"/>
      <c r="I267" s="163" t="e">
        <f>#REF!</f>
        <v>#REF!</v>
      </c>
      <c r="J267" s="163" t="e">
        <f>#REF!</f>
        <v>#REF!</v>
      </c>
      <c r="K267" s="163" t="e">
        <f>#REF!</f>
        <v>#REF!</v>
      </c>
      <c r="L267" s="163" t="e">
        <f>#REF!</f>
        <v>#REF!</v>
      </c>
      <c r="M267" s="163" t="e">
        <f>#REF!</f>
        <v>#REF!</v>
      </c>
      <c r="N267" s="65" t="e">
        <f>#REF!</f>
        <v>#REF!</v>
      </c>
      <c r="O267" s="21"/>
      <c r="P267" s="22"/>
    </row>
    <row r="268" spans="2:16" s="5" customFormat="1" ht="30" customHeight="1">
      <c r="B268" s="3">
        <v>263</v>
      </c>
      <c r="C268" s="15" t="s">
        <v>301</v>
      </c>
      <c r="D268" s="10" t="s">
        <v>24</v>
      </c>
      <c r="E268" s="161" t="s">
        <v>16</v>
      </c>
      <c r="F268" s="162" t="str">
        <f t="shared" si="8"/>
        <v>='632.1'!C$33$</v>
      </c>
      <c r="G268" s="11" t="e">
        <f>#REF!</f>
        <v>#REF!</v>
      </c>
      <c r="H268" s="163"/>
      <c r="I268" s="163" t="e">
        <f>#REF!</f>
        <v>#REF!</v>
      </c>
      <c r="J268" s="163" t="e">
        <f>#REF!</f>
        <v>#REF!</v>
      </c>
      <c r="K268" s="163" t="e">
        <f>#REF!</f>
        <v>#REF!</v>
      </c>
      <c r="L268" s="163" t="e">
        <f>#REF!</f>
        <v>#REF!</v>
      </c>
      <c r="M268" s="163" t="e">
        <f>#REF!</f>
        <v>#REF!</v>
      </c>
      <c r="N268" s="65" t="e">
        <f>#REF!</f>
        <v>#REF!</v>
      </c>
      <c r="O268" s="21"/>
      <c r="P268" s="22"/>
    </row>
    <row r="269" spans="2:16" s="5" customFormat="1" ht="30" customHeight="1">
      <c r="B269" s="3">
        <v>264</v>
      </c>
      <c r="C269" s="16" t="s">
        <v>302</v>
      </c>
      <c r="D269" s="12" t="s">
        <v>24</v>
      </c>
      <c r="E269" s="161" t="s">
        <v>16</v>
      </c>
      <c r="F269" s="162" t="str">
        <f t="shared" si="8"/>
        <v>='632.2'!C$33$</v>
      </c>
      <c r="G269" s="11" t="e">
        <f>#REF!</f>
        <v>#REF!</v>
      </c>
      <c r="H269" s="163"/>
      <c r="I269" s="163" t="e">
        <f>#REF!</f>
        <v>#REF!</v>
      </c>
      <c r="J269" s="163" t="e">
        <f>#REF!</f>
        <v>#REF!</v>
      </c>
      <c r="K269" s="163" t="e">
        <f>#REF!</f>
        <v>#REF!</v>
      </c>
      <c r="L269" s="163" t="e">
        <f>#REF!</f>
        <v>#REF!</v>
      </c>
      <c r="M269" s="163" t="e">
        <f>#REF!</f>
        <v>#REF!</v>
      </c>
      <c r="N269" s="65" t="e">
        <f>#REF!</f>
        <v>#REF!</v>
      </c>
      <c r="O269" s="21"/>
      <c r="P269" s="22"/>
    </row>
    <row r="270" spans="2:16" s="5" customFormat="1" ht="30" customHeight="1">
      <c r="B270" s="3">
        <v>265</v>
      </c>
      <c r="C270" s="15" t="s">
        <v>303</v>
      </c>
      <c r="D270" s="10" t="s">
        <v>26</v>
      </c>
      <c r="E270" s="161" t="s">
        <v>16</v>
      </c>
      <c r="F270" s="162" t="str">
        <f t="shared" si="8"/>
        <v>='640.1'!C$33$</v>
      </c>
      <c r="G270" s="11" t="e">
        <f>#REF!</f>
        <v>#REF!</v>
      </c>
      <c r="H270" s="163"/>
      <c r="I270" s="163" t="e">
        <f>#REF!</f>
        <v>#REF!</v>
      </c>
      <c r="J270" s="163" t="e">
        <f>#REF!</f>
        <v>#REF!</v>
      </c>
      <c r="K270" s="163" t="e">
        <f>#REF!</f>
        <v>#REF!</v>
      </c>
      <c r="L270" s="163" t="e">
        <f>#REF!</f>
        <v>#REF!</v>
      </c>
      <c r="M270" s="163" t="e">
        <f>#REF!</f>
        <v>#REF!</v>
      </c>
      <c r="N270" s="65" t="e">
        <f>#REF!</f>
        <v>#REF!</v>
      </c>
      <c r="O270" s="21"/>
      <c r="P270" s="22"/>
    </row>
    <row r="271" spans="2:16" s="5" customFormat="1" ht="30" customHeight="1">
      <c r="B271" s="3">
        <v>266</v>
      </c>
      <c r="C271" s="16" t="s">
        <v>304</v>
      </c>
      <c r="D271" s="12" t="s">
        <v>26</v>
      </c>
      <c r="E271" s="161" t="s">
        <v>16</v>
      </c>
      <c r="F271" s="162" t="str">
        <f t="shared" si="8"/>
        <v>='640.2'!C$33$</v>
      </c>
      <c r="G271" s="11" t="e">
        <f>#REF!</f>
        <v>#REF!</v>
      </c>
      <c r="H271" s="163"/>
      <c r="I271" s="163" t="e">
        <f>#REF!</f>
        <v>#REF!</v>
      </c>
      <c r="J271" s="163" t="e">
        <f>#REF!</f>
        <v>#REF!</v>
      </c>
      <c r="K271" s="163" t="e">
        <f>#REF!</f>
        <v>#REF!</v>
      </c>
      <c r="L271" s="163" t="e">
        <f>#REF!</f>
        <v>#REF!</v>
      </c>
      <c r="M271" s="163" t="e">
        <f>#REF!</f>
        <v>#REF!</v>
      </c>
      <c r="N271" s="65" t="e">
        <f>#REF!</f>
        <v>#REF!</v>
      </c>
      <c r="O271" s="21"/>
      <c r="P271" s="22"/>
    </row>
    <row r="272" spans="2:16" s="5" customFormat="1" ht="30" customHeight="1">
      <c r="B272" s="3">
        <v>267</v>
      </c>
      <c r="C272" s="15" t="s">
        <v>305</v>
      </c>
      <c r="D272" s="10" t="s">
        <v>306</v>
      </c>
      <c r="E272" s="161" t="s">
        <v>16</v>
      </c>
      <c r="F272" s="162" t="str">
        <f t="shared" si="8"/>
        <v>='641.1'!C$33$</v>
      </c>
      <c r="G272" s="11" t="e">
        <f>#REF!</f>
        <v>#REF!</v>
      </c>
      <c r="H272" s="163"/>
      <c r="I272" s="163" t="e">
        <f>#REF!</f>
        <v>#REF!</v>
      </c>
      <c r="J272" s="163" t="e">
        <f>#REF!</f>
        <v>#REF!</v>
      </c>
      <c r="K272" s="163" t="e">
        <f>#REF!</f>
        <v>#REF!</v>
      </c>
      <c r="L272" s="163" t="e">
        <f>#REF!</f>
        <v>#REF!</v>
      </c>
      <c r="M272" s="163" t="e">
        <f>#REF!</f>
        <v>#REF!</v>
      </c>
      <c r="N272" s="65" t="e">
        <f>#REF!</f>
        <v>#REF!</v>
      </c>
      <c r="O272" s="21"/>
      <c r="P272" s="22"/>
    </row>
    <row r="273" spans="2:16" s="5" customFormat="1" ht="30" customHeight="1">
      <c r="B273" s="3">
        <v>268</v>
      </c>
      <c r="C273" s="16" t="s">
        <v>307</v>
      </c>
      <c r="D273" s="12" t="s">
        <v>34</v>
      </c>
      <c r="E273" s="161" t="s">
        <v>16</v>
      </c>
      <c r="F273" s="162" t="str">
        <f t="shared" si="8"/>
        <v>='642.1'!C$33$</v>
      </c>
      <c r="G273" s="11" t="e">
        <f>#REF!</f>
        <v>#REF!</v>
      </c>
      <c r="H273" s="163"/>
      <c r="I273" s="163" t="e">
        <f>#REF!</f>
        <v>#REF!</v>
      </c>
      <c r="J273" s="163" t="e">
        <f>#REF!</f>
        <v>#REF!</v>
      </c>
      <c r="K273" s="163" t="e">
        <f>#REF!</f>
        <v>#REF!</v>
      </c>
      <c r="L273" s="163" t="e">
        <f>#REF!</f>
        <v>#REF!</v>
      </c>
      <c r="M273" s="163" t="e">
        <f>#REF!</f>
        <v>#REF!</v>
      </c>
      <c r="N273" s="65" t="e">
        <f>#REF!</f>
        <v>#REF!</v>
      </c>
      <c r="O273" s="21"/>
      <c r="P273" s="22"/>
    </row>
    <row r="274" spans="2:16" s="5" customFormat="1" ht="30" customHeight="1">
      <c r="B274" s="3">
        <v>269</v>
      </c>
      <c r="C274" s="15" t="s">
        <v>308</v>
      </c>
      <c r="D274" s="10" t="s">
        <v>24</v>
      </c>
      <c r="E274" s="161" t="s">
        <v>16</v>
      </c>
      <c r="F274" s="162" t="str">
        <f t="shared" si="8"/>
        <v>='642.2.1'!C$33$</v>
      </c>
      <c r="G274" s="11" t="e">
        <f>#REF!</f>
        <v>#REF!</v>
      </c>
      <c r="H274" s="163"/>
      <c r="I274" s="163" t="e">
        <f>#REF!</f>
        <v>#REF!</v>
      </c>
      <c r="J274" s="163" t="e">
        <f>#REF!</f>
        <v>#REF!</v>
      </c>
      <c r="K274" s="163" t="e">
        <f>#REF!</f>
        <v>#REF!</v>
      </c>
      <c r="L274" s="163" t="e">
        <f>#REF!</f>
        <v>#REF!</v>
      </c>
      <c r="M274" s="163" t="e">
        <f>#REF!</f>
        <v>#REF!</v>
      </c>
      <c r="N274" s="65" t="e">
        <f>#REF!</f>
        <v>#REF!</v>
      </c>
      <c r="O274" s="21"/>
      <c r="P274" s="22"/>
    </row>
    <row r="275" spans="2:16" s="5" customFormat="1" ht="30" customHeight="1">
      <c r="B275" s="3">
        <v>270</v>
      </c>
      <c r="C275" s="16" t="s">
        <v>309</v>
      </c>
      <c r="D275" s="12" t="s">
        <v>24</v>
      </c>
      <c r="E275" s="161" t="s">
        <v>16</v>
      </c>
      <c r="F275" s="162" t="str">
        <f t="shared" si="8"/>
        <v>='642.2.2'!C$33$</v>
      </c>
      <c r="G275" s="11" t="e">
        <f>#REF!</f>
        <v>#REF!</v>
      </c>
      <c r="H275" s="163"/>
      <c r="I275" s="163" t="e">
        <f>#REF!</f>
        <v>#REF!</v>
      </c>
      <c r="J275" s="163" t="e">
        <f>#REF!</f>
        <v>#REF!</v>
      </c>
      <c r="K275" s="163" t="e">
        <f>#REF!</f>
        <v>#REF!</v>
      </c>
      <c r="L275" s="163" t="e">
        <f>#REF!</f>
        <v>#REF!</v>
      </c>
      <c r="M275" s="163" t="e">
        <f>#REF!</f>
        <v>#REF!</v>
      </c>
      <c r="N275" s="65" t="e">
        <f>#REF!</f>
        <v>#REF!</v>
      </c>
      <c r="O275" s="21"/>
      <c r="P275" s="22"/>
    </row>
    <row r="276" spans="2:16" s="5" customFormat="1" ht="30" customHeight="1">
      <c r="B276" s="3">
        <v>271</v>
      </c>
      <c r="C276" s="16" t="s">
        <v>310</v>
      </c>
      <c r="D276" s="12" t="s">
        <v>26</v>
      </c>
      <c r="E276" s="161" t="s">
        <v>16</v>
      </c>
      <c r="F276" s="162" t="str">
        <f t="shared" si="8"/>
        <v>='650.2'!C$33$</v>
      </c>
      <c r="G276" s="11" t="e">
        <f>#REF!</f>
        <v>#REF!</v>
      </c>
      <c r="H276" s="163"/>
      <c r="I276" s="163" t="e">
        <f>#REF!</f>
        <v>#REF!</v>
      </c>
      <c r="J276" s="163" t="e">
        <f>#REF!</f>
        <v>#REF!</v>
      </c>
      <c r="K276" s="163" t="e">
        <f>#REF!</f>
        <v>#REF!</v>
      </c>
      <c r="L276" s="163" t="e">
        <f>#REF!</f>
        <v>#REF!</v>
      </c>
      <c r="M276" s="163" t="e">
        <f>#REF!</f>
        <v>#REF!</v>
      </c>
      <c r="N276" s="65" t="e">
        <f>#REF!</f>
        <v>#REF!</v>
      </c>
      <c r="O276" s="21"/>
      <c r="P276" s="22"/>
    </row>
    <row r="277" spans="2:16" s="5" customFormat="1" ht="30" customHeight="1">
      <c r="B277" s="3">
        <v>272</v>
      </c>
      <c r="C277" s="15" t="s">
        <v>311</v>
      </c>
      <c r="D277" s="10" t="s">
        <v>26</v>
      </c>
      <c r="E277" s="161" t="s">
        <v>16</v>
      </c>
      <c r="F277" s="162" t="str">
        <f t="shared" si="8"/>
        <v>='650.3'!C$33$</v>
      </c>
      <c r="G277" s="11" t="e">
        <f>#REF!</f>
        <v>#REF!</v>
      </c>
      <c r="H277" s="163"/>
      <c r="I277" s="163" t="e">
        <f>#REF!</f>
        <v>#REF!</v>
      </c>
      <c r="J277" s="163" t="e">
        <f>#REF!</f>
        <v>#REF!</v>
      </c>
      <c r="K277" s="163" t="e">
        <f>#REF!</f>
        <v>#REF!</v>
      </c>
      <c r="L277" s="163" t="e">
        <f>#REF!</f>
        <v>#REF!</v>
      </c>
      <c r="M277" s="163" t="e">
        <f>#REF!</f>
        <v>#REF!</v>
      </c>
      <c r="N277" s="65" t="e">
        <f>#REF!</f>
        <v>#REF!</v>
      </c>
      <c r="O277" s="21"/>
      <c r="P277" s="22"/>
    </row>
    <row r="278" spans="2:16" s="5" customFormat="1" ht="30" customHeight="1">
      <c r="B278" s="3">
        <v>273</v>
      </c>
      <c r="C278" s="15" t="s">
        <v>312</v>
      </c>
      <c r="D278" s="10" t="s">
        <v>26</v>
      </c>
      <c r="E278" s="161" t="s">
        <v>16</v>
      </c>
      <c r="F278" s="162" t="str">
        <f t="shared" si="8"/>
        <v>='650.4'!C$33$</v>
      </c>
      <c r="G278" s="11" t="e">
        <f>#REF!</f>
        <v>#REF!</v>
      </c>
      <c r="H278" s="163"/>
      <c r="I278" s="163" t="e">
        <f>#REF!</f>
        <v>#REF!</v>
      </c>
      <c r="J278" s="163" t="e">
        <f>#REF!</f>
        <v>#REF!</v>
      </c>
      <c r="K278" s="163" t="e">
        <f>#REF!</f>
        <v>#REF!</v>
      </c>
      <c r="L278" s="163" t="e">
        <f>#REF!</f>
        <v>#REF!</v>
      </c>
      <c r="M278" s="163" t="e">
        <f>#REF!</f>
        <v>#REF!</v>
      </c>
      <c r="N278" s="65" t="e">
        <f>#REF!</f>
        <v>#REF!</v>
      </c>
      <c r="O278" s="21"/>
      <c r="P278" s="22"/>
    </row>
    <row r="279" spans="2:16" s="5" customFormat="1" ht="39.75" customHeight="1">
      <c r="B279" s="3">
        <v>274</v>
      </c>
      <c r="C279" s="16" t="s">
        <v>313</v>
      </c>
      <c r="D279" s="12" t="s">
        <v>24</v>
      </c>
      <c r="E279" s="161" t="s">
        <v>16</v>
      </c>
      <c r="F279" s="162" t="str">
        <f t="shared" si="8"/>
        <v>='660.1'!C$33$</v>
      </c>
      <c r="G279" s="11" t="e">
        <f>#REF!</f>
        <v>#REF!</v>
      </c>
      <c r="H279" s="163"/>
      <c r="I279" s="163" t="e">
        <f>#REF!</f>
        <v>#REF!</v>
      </c>
      <c r="J279" s="163" t="e">
        <f>#REF!</f>
        <v>#REF!</v>
      </c>
      <c r="K279" s="163" t="e">
        <f>#REF!</f>
        <v>#REF!</v>
      </c>
      <c r="L279" s="163" t="e">
        <f>#REF!</f>
        <v>#REF!</v>
      </c>
      <c r="M279" s="163" t="e">
        <f>#REF!</f>
        <v>#REF!</v>
      </c>
      <c r="N279" s="65" t="e">
        <f>#REF!</f>
        <v>#REF!</v>
      </c>
      <c r="O279" s="21"/>
      <c r="P279" s="22"/>
    </row>
    <row r="280" spans="2:16" s="5" customFormat="1" ht="39.75" customHeight="1">
      <c r="B280" s="3">
        <v>275</v>
      </c>
      <c r="C280" s="15" t="s">
        <v>314</v>
      </c>
      <c r="D280" s="10" t="s">
        <v>24</v>
      </c>
      <c r="E280" s="161" t="s">
        <v>16</v>
      </c>
      <c r="F280" s="162" t="str">
        <f t="shared" si="8"/>
        <v>='660.2'!C$33$</v>
      </c>
      <c r="G280" s="11" t="e">
        <f>#REF!</f>
        <v>#REF!</v>
      </c>
      <c r="H280" s="163"/>
      <c r="I280" s="163" t="e">
        <f>#REF!</f>
        <v>#REF!</v>
      </c>
      <c r="J280" s="163" t="e">
        <f>#REF!</f>
        <v>#REF!</v>
      </c>
      <c r="K280" s="163" t="e">
        <f>#REF!</f>
        <v>#REF!</v>
      </c>
      <c r="L280" s="163" t="e">
        <f>#REF!</f>
        <v>#REF!</v>
      </c>
      <c r="M280" s="163" t="e">
        <f>#REF!</f>
        <v>#REF!</v>
      </c>
      <c r="N280" s="65" t="e">
        <f>#REF!</f>
        <v>#REF!</v>
      </c>
      <c r="O280" s="21"/>
      <c r="P280" s="22"/>
    </row>
    <row r="281" spans="2:16" s="5" customFormat="1" ht="39.75" customHeight="1">
      <c r="B281" s="3">
        <v>276</v>
      </c>
      <c r="C281" s="16" t="s">
        <v>315</v>
      </c>
      <c r="D281" s="12" t="s">
        <v>24</v>
      </c>
      <c r="E281" s="161" t="s">
        <v>16</v>
      </c>
      <c r="F281" s="162" t="str">
        <f t="shared" si="8"/>
        <v>='660.3'!C$33$</v>
      </c>
      <c r="G281" s="11" t="e">
        <f>#REF!</f>
        <v>#REF!</v>
      </c>
      <c r="H281" s="163"/>
      <c r="I281" s="163" t="e">
        <f>#REF!</f>
        <v>#REF!</v>
      </c>
      <c r="J281" s="163" t="e">
        <f>#REF!</f>
        <v>#REF!</v>
      </c>
      <c r="K281" s="163" t="e">
        <f>#REF!</f>
        <v>#REF!</v>
      </c>
      <c r="L281" s="163" t="e">
        <f>#REF!</f>
        <v>#REF!</v>
      </c>
      <c r="M281" s="163" t="e">
        <f>#REF!</f>
        <v>#REF!</v>
      </c>
      <c r="N281" s="65" t="e">
        <f>#REF!</f>
        <v>#REF!</v>
      </c>
      <c r="O281" s="21"/>
      <c r="P281" s="22"/>
    </row>
    <row r="282" spans="2:16" s="5" customFormat="1" ht="39.75" customHeight="1">
      <c r="B282" s="3">
        <v>277</v>
      </c>
      <c r="C282" s="15" t="s">
        <v>316</v>
      </c>
      <c r="D282" s="10" t="s">
        <v>24</v>
      </c>
      <c r="E282" s="161" t="s">
        <v>16</v>
      </c>
      <c r="F282" s="162" t="str">
        <f t="shared" si="8"/>
        <v>='660.4'!C$33$</v>
      </c>
      <c r="G282" s="11" t="e">
        <f>#REF!</f>
        <v>#REF!</v>
      </c>
      <c r="H282" s="163"/>
      <c r="I282" s="163" t="e">
        <f>#REF!</f>
        <v>#REF!</v>
      </c>
      <c r="J282" s="163" t="e">
        <f>#REF!</f>
        <v>#REF!</v>
      </c>
      <c r="K282" s="163" t="e">
        <f>#REF!</f>
        <v>#REF!</v>
      </c>
      <c r="L282" s="163" t="e">
        <f>#REF!</f>
        <v>#REF!</v>
      </c>
      <c r="M282" s="163" t="e">
        <f>#REF!</f>
        <v>#REF!</v>
      </c>
      <c r="N282" s="65" t="e">
        <f>#REF!</f>
        <v>#REF!</v>
      </c>
      <c r="O282" s="21"/>
      <c r="P282" s="22"/>
    </row>
    <row r="283" spans="2:16" s="5" customFormat="1" ht="39" customHeight="1">
      <c r="B283" s="3">
        <v>278</v>
      </c>
      <c r="C283" s="16" t="s">
        <v>317</v>
      </c>
      <c r="D283" s="12" t="s">
        <v>24</v>
      </c>
      <c r="E283" s="161" t="s">
        <v>16</v>
      </c>
      <c r="F283" s="162" t="str">
        <f t="shared" si="8"/>
        <v>='661.1'!C$33$</v>
      </c>
      <c r="G283" s="11" t="e">
        <f>#REF!</f>
        <v>#REF!</v>
      </c>
      <c r="H283" s="163"/>
      <c r="I283" s="163" t="e">
        <f>#REF!</f>
        <v>#REF!</v>
      </c>
      <c r="J283" s="163" t="e">
        <f>#REF!</f>
        <v>#REF!</v>
      </c>
      <c r="K283" s="163" t="e">
        <f>#REF!</f>
        <v>#REF!</v>
      </c>
      <c r="L283" s="163" t="e">
        <f>#REF!</f>
        <v>#REF!</v>
      </c>
      <c r="M283" s="163" t="e">
        <f>#REF!</f>
        <v>#REF!</v>
      </c>
      <c r="N283" s="65" t="e">
        <f>#REF!</f>
        <v>#REF!</v>
      </c>
      <c r="O283" s="21"/>
      <c r="P283" s="22"/>
    </row>
    <row r="284" spans="2:16" s="5" customFormat="1" ht="39" customHeight="1">
      <c r="B284" s="3">
        <v>279</v>
      </c>
      <c r="C284" s="15" t="s">
        <v>318</v>
      </c>
      <c r="D284" s="10" t="s">
        <v>24</v>
      </c>
      <c r="E284" s="161" t="s">
        <v>16</v>
      </c>
      <c r="F284" s="162" t="str">
        <f t="shared" si="8"/>
        <v>='661.2'!C$33$</v>
      </c>
      <c r="G284" s="11" t="e">
        <f>#REF!</f>
        <v>#REF!</v>
      </c>
      <c r="H284" s="163"/>
      <c r="I284" s="163" t="e">
        <f>#REF!</f>
        <v>#REF!</v>
      </c>
      <c r="J284" s="163" t="e">
        <f>#REF!</f>
        <v>#REF!</v>
      </c>
      <c r="K284" s="163" t="e">
        <f>#REF!</f>
        <v>#REF!</v>
      </c>
      <c r="L284" s="163" t="e">
        <f>#REF!</f>
        <v>#REF!</v>
      </c>
      <c r="M284" s="163" t="e">
        <f>#REF!</f>
        <v>#REF!</v>
      </c>
      <c r="N284" s="65" t="e">
        <f>#REF!</f>
        <v>#REF!</v>
      </c>
      <c r="O284" s="21"/>
      <c r="P284" s="22"/>
    </row>
    <row r="285" spans="2:16" s="5" customFormat="1" ht="39" customHeight="1">
      <c r="B285" s="3">
        <v>280</v>
      </c>
      <c r="C285" s="16" t="s">
        <v>319</v>
      </c>
      <c r="D285" s="12" t="s">
        <v>24</v>
      </c>
      <c r="E285" s="161" t="s">
        <v>16</v>
      </c>
      <c r="F285" s="162" t="str">
        <f t="shared" si="8"/>
        <v>='661.3'!C$33$</v>
      </c>
      <c r="G285" s="11" t="e">
        <f>#REF!</f>
        <v>#REF!</v>
      </c>
      <c r="H285" s="163"/>
      <c r="I285" s="163" t="e">
        <f>#REF!</f>
        <v>#REF!</v>
      </c>
      <c r="J285" s="163" t="e">
        <f>#REF!</f>
        <v>#REF!</v>
      </c>
      <c r="K285" s="163" t="e">
        <f>#REF!</f>
        <v>#REF!</v>
      </c>
      <c r="L285" s="163" t="e">
        <f>#REF!</f>
        <v>#REF!</v>
      </c>
      <c r="M285" s="163" t="e">
        <f>#REF!</f>
        <v>#REF!</v>
      </c>
      <c r="N285" s="65" t="e">
        <f>#REF!</f>
        <v>#REF!</v>
      </c>
      <c r="O285" s="21"/>
      <c r="P285" s="22"/>
    </row>
    <row r="286" spans="2:16" s="5" customFormat="1" ht="39" customHeight="1">
      <c r="B286" s="3">
        <v>281</v>
      </c>
      <c r="C286" s="15" t="s">
        <v>320</v>
      </c>
      <c r="D286" s="10" t="s">
        <v>24</v>
      </c>
      <c r="E286" s="161" t="s">
        <v>16</v>
      </c>
      <c r="F286" s="162" t="str">
        <f t="shared" si="8"/>
        <v>='662.1'!C$33$</v>
      </c>
      <c r="G286" s="11" t="e">
        <f>#REF!</f>
        <v>#REF!</v>
      </c>
      <c r="H286" s="163"/>
      <c r="I286" s="163" t="e">
        <f>#REF!</f>
        <v>#REF!</v>
      </c>
      <c r="J286" s="163" t="e">
        <f>#REF!</f>
        <v>#REF!</v>
      </c>
      <c r="K286" s="163" t="e">
        <f>#REF!</f>
        <v>#REF!</v>
      </c>
      <c r="L286" s="163" t="e">
        <f>#REF!</f>
        <v>#REF!</v>
      </c>
      <c r="M286" s="163" t="e">
        <f>#REF!</f>
        <v>#REF!</v>
      </c>
      <c r="N286" s="65" t="e">
        <f>#REF!</f>
        <v>#REF!</v>
      </c>
      <c r="O286" s="21"/>
      <c r="P286" s="22"/>
    </row>
    <row r="287" spans="2:16" s="5" customFormat="1" ht="39" customHeight="1">
      <c r="B287" s="3">
        <v>282</v>
      </c>
      <c r="C287" s="16" t="s">
        <v>321</v>
      </c>
      <c r="D287" s="12" t="s">
        <v>24</v>
      </c>
      <c r="E287" s="161" t="s">
        <v>16</v>
      </c>
      <c r="F287" s="162" t="str">
        <f t="shared" si="8"/>
        <v>='662.2'!C$33$</v>
      </c>
      <c r="G287" s="11" t="e">
        <f>#REF!</f>
        <v>#REF!</v>
      </c>
      <c r="H287" s="163"/>
      <c r="I287" s="163" t="e">
        <f>#REF!</f>
        <v>#REF!</v>
      </c>
      <c r="J287" s="163" t="e">
        <f>#REF!</f>
        <v>#REF!</v>
      </c>
      <c r="K287" s="163" t="e">
        <f>#REF!</f>
        <v>#REF!</v>
      </c>
      <c r="L287" s="163" t="e">
        <f>#REF!</f>
        <v>#REF!</v>
      </c>
      <c r="M287" s="163" t="e">
        <f>#REF!</f>
        <v>#REF!</v>
      </c>
      <c r="N287" s="65" t="e">
        <f>#REF!</f>
        <v>#REF!</v>
      </c>
      <c r="O287" s="21"/>
      <c r="P287" s="22"/>
    </row>
    <row r="288" spans="2:16" s="5" customFormat="1" ht="39" customHeight="1">
      <c r="B288" s="3">
        <v>283</v>
      </c>
      <c r="C288" s="15" t="s">
        <v>322</v>
      </c>
      <c r="D288" s="10" t="s">
        <v>24</v>
      </c>
      <c r="E288" s="161" t="s">
        <v>16</v>
      </c>
      <c r="F288" s="162" t="str">
        <f t="shared" si="8"/>
        <v>='663.1'!C$33$</v>
      </c>
      <c r="G288" s="11" t="e">
        <f>#REF!</f>
        <v>#REF!</v>
      </c>
      <c r="H288" s="163"/>
      <c r="I288" s="163" t="e">
        <f>#REF!</f>
        <v>#REF!</v>
      </c>
      <c r="J288" s="163" t="e">
        <f>#REF!</f>
        <v>#REF!</v>
      </c>
      <c r="K288" s="163" t="e">
        <f>#REF!</f>
        <v>#REF!</v>
      </c>
      <c r="L288" s="163" t="e">
        <f>#REF!</f>
        <v>#REF!</v>
      </c>
      <c r="M288" s="163" t="e">
        <f>#REF!</f>
        <v>#REF!</v>
      </c>
      <c r="N288" s="65" t="e">
        <f>#REF!</f>
        <v>#REF!</v>
      </c>
      <c r="O288" s="21"/>
      <c r="P288" s="22"/>
    </row>
    <row r="289" spans="2:16" s="5" customFormat="1" ht="54.75" customHeight="1">
      <c r="B289" s="3">
        <v>284</v>
      </c>
      <c r="C289" s="16" t="s">
        <v>323</v>
      </c>
      <c r="D289" s="12" t="s">
        <v>19</v>
      </c>
      <c r="E289" s="161" t="s">
        <v>16</v>
      </c>
      <c r="F289" s="162" t="str">
        <f t="shared" si="8"/>
        <v>='670.1'!C$33$</v>
      </c>
      <c r="G289" s="11" t="e">
        <f>#REF!</f>
        <v>#REF!</v>
      </c>
      <c r="H289" s="163"/>
      <c r="I289" s="163" t="e">
        <f>#REF!</f>
        <v>#REF!</v>
      </c>
      <c r="J289" s="163" t="e">
        <f>#REF!</f>
        <v>#REF!</v>
      </c>
      <c r="K289" s="163" t="e">
        <f>#REF!</f>
        <v>#REF!</v>
      </c>
      <c r="L289" s="163" t="e">
        <f>#REF!</f>
        <v>#REF!</v>
      </c>
      <c r="M289" s="163" t="e">
        <f>#REF!</f>
        <v>#REF!</v>
      </c>
      <c r="N289" s="65" t="e">
        <f>#REF!</f>
        <v>#REF!</v>
      </c>
      <c r="O289" s="21"/>
      <c r="P289" s="22"/>
    </row>
    <row r="290" spans="2:16" s="5" customFormat="1" ht="54.75" customHeight="1">
      <c r="B290" s="3">
        <v>285</v>
      </c>
      <c r="C290" s="15" t="s">
        <v>324</v>
      </c>
      <c r="D290" s="10" t="s">
        <v>19</v>
      </c>
      <c r="E290" s="161" t="s">
        <v>16</v>
      </c>
      <c r="F290" s="162" t="str">
        <f t="shared" si="8"/>
        <v>='670.2'!C$33$</v>
      </c>
      <c r="G290" s="11" t="e">
        <f>#REF!</f>
        <v>#REF!</v>
      </c>
      <c r="H290" s="163"/>
      <c r="I290" s="163" t="e">
        <f>#REF!</f>
        <v>#REF!</v>
      </c>
      <c r="J290" s="163" t="e">
        <f>#REF!</f>
        <v>#REF!</v>
      </c>
      <c r="K290" s="163" t="e">
        <f>#REF!</f>
        <v>#REF!</v>
      </c>
      <c r="L290" s="163" t="e">
        <f>#REF!</f>
        <v>#REF!</v>
      </c>
      <c r="M290" s="163" t="e">
        <f>#REF!</f>
        <v>#REF!</v>
      </c>
      <c r="N290" s="65" t="e">
        <f>#REF!</f>
        <v>#REF!</v>
      </c>
      <c r="O290" s="21"/>
      <c r="P290" s="22"/>
    </row>
    <row r="291" spans="2:16" s="5" customFormat="1" ht="54.75" customHeight="1">
      <c r="B291" s="3">
        <v>286</v>
      </c>
      <c r="C291" s="16" t="s">
        <v>325</v>
      </c>
      <c r="D291" s="12" t="s">
        <v>19</v>
      </c>
      <c r="E291" s="161" t="s">
        <v>16</v>
      </c>
      <c r="F291" s="162" t="str">
        <f t="shared" si="8"/>
        <v>='670.3'!C$33$</v>
      </c>
      <c r="G291" s="11" t="e">
        <f>#REF!</f>
        <v>#REF!</v>
      </c>
      <c r="H291" s="163"/>
      <c r="I291" s="163" t="e">
        <f>#REF!</f>
        <v>#REF!</v>
      </c>
      <c r="J291" s="163" t="e">
        <f>#REF!</f>
        <v>#REF!</v>
      </c>
      <c r="K291" s="163" t="e">
        <f>#REF!</f>
        <v>#REF!</v>
      </c>
      <c r="L291" s="163" t="e">
        <f>#REF!</f>
        <v>#REF!</v>
      </c>
      <c r="M291" s="163" t="e">
        <f>#REF!</f>
        <v>#REF!</v>
      </c>
      <c r="N291" s="65" t="e">
        <f>#REF!</f>
        <v>#REF!</v>
      </c>
      <c r="O291" s="21"/>
      <c r="P291" s="22"/>
    </row>
    <row r="292" spans="2:16" s="5" customFormat="1" ht="54.75" customHeight="1">
      <c r="B292" s="3">
        <v>287</v>
      </c>
      <c r="C292" s="15" t="s">
        <v>326</v>
      </c>
      <c r="D292" s="10" t="s">
        <v>19</v>
      </c>
      <c r="E292" s="161" t="s">
        <v>16</v>
      </c>
      <c r="F292" s="162" t="str">
        <f t="shared" si="8"/>
        <v>='670.4'!C$33$</v>
      </c>
      <c r="G292" s="11" t="e">
        <f>#REF!</f>
        <v>#REF!</v>
      </c>
      <c r="H292" s="163"/>
      <c r="I292" s="163" t="e">
        <f>#REF!</f>
        <v>#REF!</v>
      </c>
      <c r="J292" s="163" t="e">
        <f>#REF!</f>
        <v>#REF!</v>
      </c>
      <c r="K292" s="163" t="e">
        <f>#REF!</f>
        <v>#REF!</v>
      </c>
      <c r="L292" s="163" t="e">
        <f>#REF!</f>
        <v>#REF!</v>
      </c>
      <c r="M292" s="163" t="e">
        <f>#REF!</f>
        <v>#REF!</v>
      </c>
      <c r="N292" s="65" t="e">
        <f>#REF!</f>
        <v>#REF!</v>
      </c>
      <c r="O292" s="21"/>
      <c r="P292" s="22"/>
    </row>
    <row r="293" spans="2:16" s="5" customFormat="1" ht="37.5" customHeight="1">
      <c r="B293" s="3">
        <v>288</v>
      </c>
      <c r="C293" s="16" t="s">
        <v>327</v>
      </c>
      <c r="D293" s="12" t="s">
        <v>19</v>
      </c>
      <c r="E293" s="161" t="s">
        <v>16</v>
      </c>
      <c r="F293" s="162" t="str">
        <f t="shared" si="8"/>
        <v>='670.5'!C$33$</v>
      </c>
      <c r="G293" s="11" t="e">
        <f>#REF!</f>
        <v>#REF!</v>
      </c>
      <c r="H293" s="163"/>
      <c r="I293" s="163" t="e">
        <f>#REF!</f>
        <v>#REF!</v>
      </c>
      <c r="J293" s="163" t="e">
        <f>#REF!</f>
        <v>#REF!</v>
      </c>
      <c r="K293" s="163" t="e">
        <f>#REF!</f>
        <v>#REF!</v>
      </c>
      <c r="L293" s="163" t="e">
        <f>#REF!</f>
        <v>#REF!</v>
      </c>
      <c r="M293" s="163" t="e">
        <f>#REF!</f>
        <v>#REF!</v>
      </c>
      <c r="N293" s="65" t="e">
        <f>#REF!</f>
        <v>#REF!</v>
      </c>
      <c r="O293" s="21"/>
      <c r="P293" s="22"/>
    </row>
    <row r="294" spans="2:16" s="5" customFormat="1" ht="41.25" customHeight="1">
      <c r="B294" s="3">
        <v>289</v>
      </c>
      <c r="C294" s="15" t="s">
        <v>328</v>
      </c>
      <c r="D294" s="10" t="s">
        <v>19</v>
      </c>
      <c r="E294" s="161" t="s">
        <v>16</v>
      </c>
      <c r="F294" s="162" t="str">
        <f t="shared" si="8"/>
        <v>='671.1'!C$33$</v>
      </c>
      <c r="G294" s="11" t="e">
        <f>#REF!</f>
        <v>#REF!</v>
      </c>
      <c r="H294" s="163"/>
      <c r="I294" s="163" t="e">
        <f>#REF!</f>
        <v>#REF!</v>
      </c>
      <c r="J294" s="163" t="e">
        <f>#REF!</f>
        <v>#REF!</v>
      </c>
      <c r="K294" s="163" t="e">
        <f>#REF!</f>
        <v>#REF!</v>
      </c>
      <c r="L294" s="163" t="e">
        <f>#REF!</f>
        <v>#REF!</v>
      </c>
      <c r="M294" s="163" t="e">
        <f>#REF!</f>
        <v>#REF!</v>
      </c>
      <c r="N294" s="65" t="e">
        <f>#REF!</f>
        <v>#REF!</v>
      </c>
      <c r="O294" s="21"/>
      <c r="P294" s="22"/>
    </row>
    <row r="295" spans="2:16" s="5" customFormat="1" ht="41.25" customHeight="1">
      <c r="B295" s="3">
        <v>290</v>
      </c>
      <c r="C295" s="16" t="s">
        <v>329</v>
      </c>
      <c r="D295" s="12" t="s">
        <v>24</v>
      </c>
      <c r="E295" s="161" t="s">
        <v>16</v>
      </c>
      <c r="F295" s="162" t="str">
        <f t="shared" si="8"/>
        <v>='671.2'!C$33$</v>
      </c>
      <c r="G295" s="11" t="e">
        <f>#REF!</f>
        <v>#REF!</v>
      </c>
      <c r="H295" s="163"/>
      <c r="I295" s="163" t="e">
        <f>#REF!</f>
        <v>#REF!</v>
      </c>
      <c r="J295" s="163" t="e">
        <f>#REF!</f>
        <v>#REF!</v>
      </c>
      <c r="K295" s="163" t="e">
        <f>#REF!</f>
        <v>#REF!</v>
      </c>
      <c r="L295" s="163" t="e">
        <f>#REF!</f>
        <v>#REF!</v>
      </c>
      <c r="M295" s="163" t="e">
        <f>#REF!</f>
        <v>#REF!</v>
      </c>
      <c r="N295" s="65" t="e">
        <f>#REF!</f>
        <v>#REF!</v>
      </c>
      <c r="O295" s="21"/>
      <c r="P295" s="22"/>
    </row>
    <row r="296" spans="2:16" s="5" customFormat="1" ht="41.25" customHeight="1">
      <c r="B296" s="3">
        <v>291</v>
      </c>
      <c r="C296" s="15" t="s">
        <v>330</v>
      </c>
      <c r="D296" s="10" t="s">
        <v>19</v>
      </c>
      <c r="E296" s="161" t="s">
        <v>16</v>
      </c>
      <c r="F296" s="162" t="str">
        <f t="shared" si="8"/>
        <v>='671.3'!C$33$</v>
      </c>
      <c r="G296" s="11" t="e">
        <f>#REF!</f>
        <v>#REF!</v>
      </c>
      <c r="H296" s="163"/>
      <c r="I296" s="163" t="e">
        <f>#REF!</f>
        <v>#REF!</v>
      </c>
      <c r="J296" s="163" t="e">
        <f>#REF!</f>
        <v>#REF!</v>
      </c>
      <c r="K296" s="163" t="e">
        <f>#REF!</f>
        <v>#REF!</v>
      </c>
      <c r="L296" s="163" t="e">
        <f>#REF!</f>
        <v>#REF!</v>
      </c>
      <c r="M296" s="163" t="e">
        <f>#REF!</f>
        <v>#REF!</v>
      </c>
      <c r="N296" s="65" t="e">
        <f>#REF!</f>
        <v>#REF!</v>
      </c>
      <c r="O296" s="21"/>
      <c r="P296" s="22"/>
    </row>
    <row r="297" spans="2:16" s="5" customFormat="1" ht="41.25" customHeight="1">
      <c r="B297" s="3">
        <v>292</v>
      </c>
      <c r="C297" s="16" t="s">
        <v>331</v>
      </c>
      <c r="D297" s="12" t="s">
        <v>24</v>
      </c>
      <c r="E297" s="161" t="s">
        <v>16</v>
      </c>
      <c r="F297" s="162" t="str">
        <f t="shared" si="8"/>
        <v>='671.4'!C$33$</v>
      </c>
      <c r="G297" s="11" t="e">
        <f>#REF!</f>
        <v>#REF!</v>
      </c>
      <c r="H297" s="163"/>
      <c r="I297" s="163" t="e">
        <f>#REF!</f>
        <v>#REF!</v>
      </c>
      <c r="J297" s="163" t="e">
        <f>#REF!</f>
        <v>#REF!</v>
      </c>
      <c r="K297" s="163" t="e">
        <f>#REF!</f>
        <v>#REF!</v>
      </c>
      <c r="L297" s="163" t="e">
        <f>#REF!</f>
        <v>#REF!</v>
      </c>
      <c r="M297" s="163" t="e">
        <f>#REF!</f>
        <v>#REF!</v>
      </c>
      <c r="N297" s="65" t="e">
        <f>#REF!</f>
        <v>#REF!</v>
      </c>
      <c r="O297" s="21"/>
      <c r="P297" s="22"/>
    </row>
    <row r="298" spans="2:16" s="5" customFormat="1" ht="41.25" customHeight="1">
      <c r="B298" s="3">
        <v>293</v>
      </c>
      <c r="C298" s="15" t="s">
        <v>332</v>
      </c>
      <c r="D298" s="10" t="s">
        <v>24</v>
      </c>
      <c r="E298" s="161" t="s">
        <v>16</v>
      </c>
      <c r="F298" s="162" t="str">
        <f t="shared" si="8"/>
        <v>='672.1'!C$33$</v>
      </c>
      <c r="G298" s="11" t="e">
        <f>#REF!</f>
        <v>#REF!</v>
      </c>
      <c r="H298" s="163"/>
      <c r="I298" s="163" t="e">
        <f>#REF!</f>
        <v>#REF!</v>
      </c>
      <c r="J298" s="163" t="e">
        <f>#REF!</f>
        <v>#REF!</v>
      </c>
      <c r="K298" s="163" t="e">
        <f>#REF!</f>
        <v>#REF!</v>
      </c>
      <c r="L298" s="163" t="e">
        <f>#REF!</f>
        <v>#REF!</v>
      </c>
      <c r="M298" s="163" t="e">
        <f>#REF!</f>
        <v>#REF!</v>
      </c>
      <c r="N298" s="65" t="e">
        <f>#REF!</f>
        <v>#REF!</v>
      </c>
      <c r="O298" s="21"/>
      <c r="P298" s="22"/>
    </row>
    <row r="299" spans="2:16" s="5" customFormat="1" ht="41.25" customHeight="1">
      <c r="B299" s="3">
        <v>294</v>
      </c>
      <c r="C299" s="16" t="s">
        <v>333</v>
      </c>
      <c r="D299" s="12" t="s">
        <v>24</v>
      </c>
      <c r="E299" s="161" t="s">
        <v>16</v>
      </c>
      <c r="F299" s="162" t="str">
        <f t="shared" si="8"/>
        <v>='672.2'!C$33$</v>
      </c>
      <c r="G299" s="11" t="e">
        <f>#REF!</f>
        <v>#REF!</v>
      </c>
      <c r="H299" s="163"/>
      <c r="I299" s="163" t="e">
        <f>#REF!</f>
        <v>#REF!</v>
      </c>
      <c r="J299" s="163" t="e">
        <f>#REF!</f>
        <v>#REF!</v>
      </c>
      <c r="K299" s="163" t="e">
        <f>#REF!</f>
        <v>#REF!</v>
      </c>
      <c r="L299" s="163" t="e">
        <f>#REF!</f>
        <v>#REF!</v>
      </c>
      <c r="M299" s="163" t="e">
        <f>#REF!</f>
        <v>#REF!</v>
      </c>
      <c r="N299" s="65" t="e">
        <f>#REF!</f>
        <v>#REF!</v>
      </c>
      <c r="O299" s="21"/>
      <c r="P299" s="22"/>
    </row>
    <row r="300" spans="2:16" s="5" customFormat="1" ht="41.25" customHeight="1">
      <c r="B300" s="3">
        <v>295</v>
      </c>
      <c r="C300" s="15" t="s">
        <v>334</v>
      </c>
      <c r="D300" s="10" t="s">
        <v>24</v>
      </c>
      <c r="E300" s="161" t="s">
        <v>16</v>
      </c>
      <c r="F300" s="162" t="str">
        <f t="shared" si="8"/>
        <v>='672.3'!C$33$</v>
      </c>
      <c r="G300" s="11" t="e">
        <f>#REF!</f>
        <v>#REF!</v>
      </c>
      <c r="H300" s="163"/>
      <c r="I300" s="163" t="e">
        <f>#REF!</f>
        <v>#REF!</v>
      </c>
      <c r="J300" s="163" t="e">
        <f>#REF!</f>
        <v>#REF!</v>
      </c>
      <c r="K300" s="163" t="e">
        <f>#REF!</f>
        <v>#REF!</v>
      </c>
      <c r="L300" s="163" t="e">
        <f>#REF!</f>
        <v>#REF!</v>
      </c>
      <c r="M300" s="163" t="e">
        <f>#REF!</f>
        <v>#REF!</v>
      </c>
      <c r="N300" s="65" t="e">
        <f>#REF!</f>
        <v>#REF!</v>
      </c>
      <c r="O300" s="21"/>
      <c r="P300" s="22"/>
    </row>
    <row r="301" spans="2:16" s="5" customFormat="1" ht="41.25" customHeight="1">
      <c r="B301" s="3">
        <v>296</v>
      </c>
      <c r="C301" s="16" t="s">
        <v>335</v>
      </c>
      <c r="D301" s="12" t="s">
        <v>24</v>
      </c>
      <c r="E301" s="161" t="s">
        <v>16</v>
      </c>
      <c r="F301" s="162" t="str">
        <f t="shared" si="8"/>
        <v>='672.4'!C$33$</v>
      </c>
      <c r="G301" s="11" t="e">
        <f>#REF!</f>
        <v>#REF!</v>
      </c>
      <c r="H301" s="163"/>
      <c r="I301" s="163" t="e">
        <f>#REF!</f>
        <v>#REF!</v>
      </c>
      <c r="J301" s="163" t="e">
        <f>#REF!</f>
        <v>#REF!</v>
      </c>
      <c r="K301" s="163" t="e">
        <f>#REF!</f>
        <v>#REF!</v>
      </c>
      <c r="L301" s="163" t="e">
        <f>#REF!</f>
        <v>#REF!</v>
      </c>
      <c r="M301" s="163" t="e">
        <f>#REF!</f>
        <v>#REF!</v>
      </c>
      <c r="N301" s="65" t="e">
        <f>#REF!</f>
        <v>#REF!</v>
      </c>
      <c r="O301" s="21"/>
      <c r="P301" s="22"/>
    </row>
    <row r="302" spans="2:16" s="5" customFormat="1" ht="30" customHeight="1">
      <c r="B302" s="3">
        <v>297</v>
      </c>
      <c r="C302" s="15" t="s">
        <v>336</v>
      </c>
      <c r="D302" s="10" t="s">
        <v>21</v>
      </c>
      <c r="E302" s="161" t="s">
        <v>16</v>
      </c>
      <c r="F302" s="162" t="str">
        <f t="shared" si="8"/>
        <v>='673.1.1'!C$33$</v>
      </c>
      <c r="G302" s="11" t="e">
        <f>#REF!</f>
        <v>#REF!</v>
      </c>
      <c r="H302" s="163"/>
      <c r="I302" s="163" t="e">
        <f>#REF!</f>
        <v>#REF!</v>
      </c>
      <c r="J302" s="163" t="e">
        <f>#REF!</f>
        <v>#REF!</v>
      </c>
      <c r="K302" s="163" t="e">
        <f>#REF!</f>
        <v>#REF!</v>
      </c>
      <c r="L302" s="163" t="e">
        <f>#REF!</f>
        <v>#REF!</v>
      </c>
      <c r="M302" s="163" t="e">
        <f>#REF!</f>
        <v>#REF!</v>
      </c>
      <c r="N302" s="65" t="e">
        <f>#REF!</f>
        <v>#REF!</v>
      </c>
      <c r="O302" s="21"/>
      <c r="P302" s="22"/>
    </row>
    <row r="303" spans="2:16" s="5" customFormat="1" ht="30" customHeight="1">
      <c r="B303" s="3">
        <v>298</v>
      </c>
      <c r="C303" s="16" t="s">
        <v>337</v>
      </c>
      <c r="D303" s="12" t="s">
        <v>21</v>
      </c>
      <c r="E303" s="161" t="s">
        <v>16</v>
      </c>
      <c r="F303" s="162" t="str">
        <f t="shared" si="8"/>
        <v>='673.1.2'!C$33$</v>
      </c>
      <c r="G303" s="11" t="e">
        <f>#REF!</f>
        <v>#REF!</v>
      </c>
      <c r="H303" s="163"/>
      <c r="I303" s="163" t="e">
        <f>#REF!</f>
        <v>#REF!</v>
      </c>
      <c r="J303" s="163" t="e">
        <f>#REF!</f>
        <v>#REF!</v>
      </c>
      <c r="K303" s="163" t="e">
        <f>#REF!</f>
        <v>#REF!</v>
      </c>
      <c r="L303" s="163" t="e">
        <f>#REF!</f>
        <v>#REF!</v>
      </c>
      <c r="M303" s="163" t="e">
        <f>#REF!</f>
        <v>#REF!</v>
      </c>
      <c r="N303" s="65" t="e">
        <f>#REF!</f>
        <v>#REF!</v>
      </c>
      <c r="O303" s="21"/>
      <c r="P303" s="22"/>
    </row>
    <row r="304" spans="2:16" s="5" customFormat="1" ht="30" customHeight="1">
      <c r="B304" s="3">
        <v>299</v>
      </c>
      <c r="C304" s="15" t="s">
        <v>338</v>
      </c>
      <c r="D304" s="10" t="s">
        <v>19</v>
      </c>
      <c r="E304" s="161" t="s">
        <v>16</v>
      </c>
      <c r="F304" s="162" t="str">
        <f t="shared" si="8"/>
        <v>='673.2'!C$33$</v>
      </c>
      <c r="G304" s="11" t="e">
        <f>#REF!</f>
        <v>#REF!</v>
      </c>
      <c r="H304" s="163"/>
      <c r="I304" s="163" t="e">
        <f>#REF!</f>
        <v>#REF!</v>
      </c>
      <c r="J304" s="163" t="e">
        <f>#REF!</f>
        <v>#REF!</v>
      </c>
      <c r="K304" s="163" t="e">
        <f>#REF!</f>
        <v>#REF!</v>
      </c>
      <c r="L304" s="163" t="e">
        <f>#REF!</f>
        <v>#REF!</v>
      </c>
      <c r="M304" s="163" t="e">
        <f>#REF!</f>
        <v>#REF!</v>
      </c>
      <c r="N304" s="65" t="e">
        <f>#REF!</f>
        <v>#REF!</v>
      </c>
      <c r="O304" s="21"/>
      <c r="P304" s="22"/>
    </row>
    <row r="305" spans="2:16" s="5" customFormat="1" ht="30" customHeight="1">
      <c r="B305" s="3">
        <v>300</v>
      </c>
      <c r="C305" s="16" t="s">
        <v>339</v>
      </c>
      <c r="D305" s="12" t="s">
        <v>19</v>
      </c>
      <c r="E305" s="161" t="s">
        <v>16</v>
      </c>
      <c r="F305" s="162" t="str">
        <f t="shared" si="8"/>
        <v>='673.3.1'!C$33$</v>
      </c>
      <c r="G305" s="11" t="e">
        <f>#REF!</f>
        <v>#REF!</v>
      </c>
      <c r="H305" s="163"/>
      <c r="I305" s="163" t="e">
        <f>#REF!</f>
        <v>#REF!</v>
      </c>
      <c r="J305" s="163" t="e">
        <f>#REF!</f>
        <v>#REF!</v>
      </c>
      <c r="K305" s="163" t="e">
        <f>#REF!</f>
        <v>#REF!</v>
      </c>
      <c r="L305" s="163" t="e">
        <f>#REF!</f>
        <v>#REF!</v>
      </c>
      <c r="M305" s="163" t="e">
        <f>#REF!</f>
        <v>#REF!</v>
      </c>
      <c r="N305" s="65" t="e">
        <f>#REF!</f>
        <v>#REF!</v>
      </c>
      <c r="O305" s="21"/>
      <c r="P305" s="22"/>
    </row>
    <row r="306" spans="2:16" s="5" customFormat="1" ht="30" customHeight="1">
      <c r="B306" s="3">
        <v>301</v>
      </c>
      <c r="C306" s="15" t="s">
        <v>340</v>
      </c>
      <c r="D306" s="10" t="s">
        <v>19</v>
      </c>
      <c r="E306" s="161" t="s">
        <v>16</v>
      </c>
      <c r="F306" s="162" t="str">
        <f t="shared" si="8"/>
        <v>='673.3.2'!C$33$</v>
      </c>
      <c r="G306" s="11" t="e">
        <f>#REF!</f>
        <v>#REF!</v>
      </c>
      <c r="H306" s="163"/>
      <c r="I306" s="163" t="e">
        <f>#REF!</f>
        <v>#REF!</v>
      </c>
      <c r="J306" s="163" t="e">
        <f>#REF!</f>
        <v>#REF!</v>
      </c>
      <c r="K306" s="163" t="e">
        <f>#REF!</f>
        <v>#REF!</v>
      </c>
      <c r="L306" s="163" t="e">
        <f>#REF!</f>
        <v>#REF!</v>
      </c>
      <c r="M306" s="163" t="e">
        <f>#REF!</f>
        <v>#REF!</v>
      </c>
      <c r="N306" s="65" t="e">
        <f>#REF!</f>
        <v>#REF!</v>
      </c>
      <c r="O306" s="21"/>
      <c r="P306" s="22"/>
    </row>
    <row r="307" spans="2:16" s="5" customFormat="1" ht="30" customHeight="1">
      <c r="B307" s="3">
        <v>302</v>
      </c>
      <c r="C307" s="16" t="s">
        <v>341</v>
      </c>
      <c r="D307" s="12" t="s">
        <v>19</v>
      </c>
      <c r="E307" s="161" t="s">
        <v>16</v>
      </c>
      <c r="F307" s="162" t="str">
        <f t="shared" si="8"/>
        <v>='673.3.3'!C$33$</v>
      </c>
      <c r="G307" s="11" t="e">
        <f>#REF!</f>
        <v>#REF!</v>
      </c>
      <c r="H307" s="163"/>
      <c r="I307" s="163" t="e">
        <f>#REF!</f>
        <v>#REF!</v>
      </c>
      <c r="J307" s="163" t="e">
        <f>#REF!</f>
        <v>#REF!</v>
      </c>
      <c r="K307" s="163" t="e">
        <f>#REF!</f>
        <v>#REF!</v>
      </c>
      <c r="L307" s="163" t="e">
        <f>#REF!</f>
        <v>#REF!</v>
      </c>
      <c r="M307" s="163" t="e">
        <f>#REF!</f>
        <v>#REF!</v>
      </c>
      <c r="N307" s="65" t="e">
        <f>#REF!</f>
        <v>#REF!</v>
      </c>
      <c r="O307" s="21"/>
      <c r="P307" s="22"/>
    </row>
    <row r="308" spans="2:16" s="5" customFormat="1" ht="30" customHeight="1">
      <c r="B308" s="3">
        <v>303</v>
      </c>
      <c r="C308" s="15" t="s">
        <v>342</v>
      </c>
      <c r="D308" s="10" t="s">
        <v>24</v>
      </c>
      <c r="E308" s="161" t="s">
        <v>16</v>
      </c>
      <c r="F308" s="162" t="str">
        <f t="shared" si="8"/>
        <v>='674.1'!C$33$</v>
      </c>
      <c r="G308" s="11" t="e">
        <f>#REF!</f>
        <v>#REF!</v>
      </c>
      <c r="H308" s="163"/>
      <c r="I308" s="163" t="e">
        <f>#REF!</f>
        <v>#REF!</v>
      </c>
      <c r="J308" s="163" t="e">
        <f>#REF!</f>
        <v>#REF!</v>
      </c>
      <c r="K308" s="163" t="e">
        <f>#REF!</f>
        <v>#REF!</v>
      </c>
      <c r="L308" s="163" t="e">
        <f>#REF!</f>
        <v>#REF!</v>
      </c>
      <c r="M308" s="163" t="e">
        <f>#REF!</f>
        <v>#REF!</v>
      </c>
      <c r="N308" s="65" t="e">
        <f>#REF!</f>
        <v>#REF!</v>
      </c>
      <c r="O308" s="21"/>
      <c r="P308" s="22"/>
    </row>
    <row r="309" spans="2:16" s="5" customFormat="1" ht="30" customHeight="1">
      <c r="B309" s="3">
        <v>304</v>
      </c>
      <c r="C309" s="16" t="s">
        <v>343</v>
      </c>
      <c r="D309" s="12" t="s">
        <v>24</v>
      </c>
      <c r="E309" s="161" t="s">
        <v>16</v>
      </c>
      <c r="F309" s="162" t="str">
        <f t="shared" si="8"/>
        <v>='674.2'!C$33$</v>
      </c>
      <c r="G309" s="11" t="e">
        <f>#REF!</f>
        <v>#REF!</v>
      </c>
      <c r="H309" s="163"/>
      <c r="I309" s="163" t="e">
        <f>#REF!</f>
        <v>#REF!</v>
      </c>
      <c r="J309" s="163" t="e">
        <f>#REF!</f>
        <v>#REF!</v>
      </c>
      <c r="K309" s="163" t="e">
        <f>#REF!</f>
        <v>#REF!</v>
      </c>
      <c r="L309" s="163" t="e">
        <f>#REF!</f>
        <v>#REF!</v>
      </c>
      <c r="M309" s="163" t="e">
        <f>#REF!</f>
        <v>#REF!</v>
      </c>
      <c r="N309" s="65" t="e">
        <f>#REF!</f>
        <v>#REF!</v>
      </c>
      <c r="O309" s="21"/>
      <c r="P309" s="22"/>
    </row>
    <row r="310" spans="2:16" s="5" customFormat="1" ht="30" customHeight="1">
      <c r="B310" s="3">
        <v>305</v>
      </c>
      <c r="C310" s="15" t="s">
        <v>344</v>
      </c>
      <c r="D310" s="10" t="s">
        <v>21</v>
      </c>
      <c r="E310" s="161" t="s">
        <v>16</v>
      </c>
      <c r="F310" s="162" t="str">
        <f t="shared" si="8"/>
        <v>='680.1'!C$33$</v>
      </c>
      <c r="G310" s="164" t="e">
        <f>#REF!</f>
        <v>#REF!</v>
      </c>
      <c r="H310" s="163"/>
      <c r="I310" s="163" t="e">
        <f>#REF!</f>
        <v>#REF!</v>
      </c>
      <c r="J310" s="163" t="e">
        <f>#REF!</f>
        <v>#REF!</v>
      </c>
      <c r="K310" s="163" t="e">
        <f>#REF!</f>
        <v>#REF!</v>
      </c>
      <c r="L310" s="163" t="e">
        <f>#REF!</f>
        <v>#REF!</v>
      </c>
      <c r="M310" s="163" t="e">
        <f>#REF!</f>
        <v>#REF!</v>
      </c>
      <c r="N310" s="65" t="e">
        <f>#REF!</f>
        <v>#REF!</v>
      </c>
      <c r="O310" s="21"/>
      <c r="P310" s="22"/>
    </row>
    <row r="311" spans="2:16" s="5" customFormat="1" ht="30" customHeight="1">
      <c r="B311" s="3">
        <v>306</v>
      </c>
      <c r="C311" s="16" t="s">
        <v>345</v>
      </c>
      <c r="D311" s="12" t="s">
        <v>24</v>
      </c>
      <c r="E311" s="161" t="s">
        <v>16</v>
      </c>
      <c r="F311" s="162" t="str">
        <f t="shared" si="8"/>
        <v>='680.2'!C$33$</v>
      </c>
      <c r="G311" s="11" t="e">
        <f>#REF!</f>
        <v>#REF!</v>
      </c>
      <c r="H311" s="163"/>
      <c r="I311" s="163" t="e">
        <f>#REF!</f>
        <v>#REF!</v>
      </c>
      <c r="J311" s="163" t="e">
        <f>#REF!</f>
        <v>#REF!</v>
      </c>
      <c r="K311" s="163" t="e">
        <f>#REF!</f>
        <v>#REF!</v>
      </c>
      <c r="L311" s="163" t="e">
        <f>#REF!</f>
        <v>#REF!</v>
      </c>
      <c r="M311" s="163" t="e">
        <f>#REF!</f>
        <v>#REF!</v>
      </c>
      <c r="N311" s="65" t="e">
        <f>#REF!</f>
        <v>#REF!</v>
      </c>
      <c r="O311" s="21"/>
      <c r="P311" s="22"/>
    </row>
    <row r="312" spans="2:16" s="5" customFormat="1" ht="39.75" customHeight="1">
      <c r="B312" s="3">
        <v>307</v>
      </c>
      <c r="C312" s="15" t="s">
        <v>346</v>
      </c>
      <c r="D312" s="10" t="s">
        <v>19</v>
      </c>
      <c r="E312" s="161" t="s">
        <v>16</v>
      </c>
      <c r="F312" s="162" t="str">
        <f t="shared" si="8"/>
        <v>='680.3'!C$33$</v>
      </c>
      <c r="G312" s="11" t="e">
        <f>#REF!</f>
        <v>#REF!</v>
      </c>
      <c r="H312" s="163"/>
      <c r="I312" s="163" t="e">
        <f>#REF!</f>
        <v>#REF!</v>
      </c>
      <c r="J312" s="163" t="e">
        <f>#REF!</f>
        <v>#REF!</v>
      </c>
      <c r="K312" s="163" t="e">
        <f>#REF!</f>
        <v>#REF!</v>
      </c>
      <c r="L312" s="163" t="e">
        <f>#REF!</f>
        <v>#REF!</v>
      </c>
      <c r="M312" s="163" t="e">
        <f>#REF!</f>
        <v>#REF!</v>
      </c>
      <c r="N312" s="65" t="e">
        <f>#REF!</f>
        <v>#REF!</v>
      </c>
      <c r="O312" s="21"/>
      <c r="P312" s="22"/>
    </row>
    <row r="313" spans="2:16" s="5" customFormat="1" ht="39.75" customHeight="1">
      <c r="B313" s="3">
        <v>308</v>
      </c>
      <c r="C313" s="16" t="s">
        <v>347</v>
      </c>
      <c r="D313" s="12" t="s">
        <v>19</v>
      </c>
      <c r="E313" s="161" t="s">
        <v>16</v>
      </c>
      <c r="F313" s="162" t="str">
        <f t="shared" si="8"/>
        <v>='681.1'!C$33$</v>
      </c>
      <c r="G313" s="11" t="e">
        <f>#REF!</f>
        <v>#REF!</v>
      </c>
      <c r="H313" s="163"/>
      <c r="I313" s="163" t="e">
        <f>#REF!</f>
        <v>#REF!</v>
      </c>
      <c r="J313" s="163" t="e">
        <f>#REF!</f>
        <v>#REF!</v>
      </c>
      <c r="K313" s="163" t="e">
        <f>#REF!</f>
        <v>#REF!</v>
      </c>
      <c r="L313" s="163" t="e">
        <f>#REF!</f>
        <v>#REF!</v>
      </c>
      <c r="M313" s="163" t="e">
        <f>#REF!</f>
        <v>#REF!</v>
      </c>
      <c r="N313" s="65" t="e">
        <f>#REF!</f>
        <v>#REF!</v>
      </c>
      <c r="O313" s="21"/>
      <c r="P313" s="22"/>
    </row>
    <row r="314" spans="2:16" s="5" customFormat="1" ht="39.75" customHeight="1">
      <c r="B314" s="3">
        <v>309</v>
      </c>
      <c r="C314" s="15" t="s">
        <v>348</v>
      </c>
      <c r="D314" s="10" t="s">
        <v>19</v>
      </c>
      <c r="E314" s="161" t="s">
        <v>16</v>
      </c>
      <c r="F314" s="162" t="str">
        <f t="shared" ref="F314:F374" si="9">"='"&amp;C314&amp;"'!"&amp;E314</f>
        <v>='681.2'!C$33$</v>
      </c>
      <c r="G314" s="11" t="e">
        <f>#REF!</f>
        <v>#REF!</v>
      </c>
      <c r="H314" s="163"/>
      <c r="I314" s="163" t="e">
        <f>#REF!</f>
        <v>#REF!</v>
      </c>
      <c r="J314" s="163" t="e">
        <f>#REF!</f>
        <v>#REF!</v>
      </c>
      <c r="K314" s="163" t="e">
        <f>#REF!</f>
        <v>#REF!</v>
      </c>
      <c r="L314" s="163" t="e">
        <f>#REF!</f>
        <v>#REF!</v>
      </c>
      <c r="M314" s="163" t="e">
        <f>#REF!</f>
        <v>#REF!</v>
      </c>
      <c r="N314" s="65" t="e">
        <f>#REF!</f>
        <v>#REF!</v>
      </c>
      <c r="O314" s="21"/>
      <c r="P314" s="22"/>
    </row>
    <row r="315" spans="2:16" s="5" customFormat="1" ht="39.75" customHeight="1">
      <c r="B315" s="3">
        <v>310</v>
      </c>
      <c r="C315" s="16" t="s">
        <v>349</v>
      </c>
      <c r="D315" s="12" t="s">
        <v>19</v>
      </c>
      <c r="E315" s="161" t="s">
        <v>16</v>
      </c>
      <c r="F315" s="162" t="str">
        <f t="shared" si="9"/>
        <v>='681.3'!C$33$</v>
      </c>
      <c r="G315" s="11" t="e">
        <f>#REF!</f>
        <v>#REF!</v>
      </c>
      <c r="H315" s="163"/>
      <c r="I315" s="163" t="e">
        <f>#REF!</f>
        <v>#REF!</v>
      </c>
      <c r="J315" s="163" t="e">
        <f>#REF!</f>
        <v>#REF!</v>
      </c>
      <c r="K315" s="163" t="e">
        <f>#REF!</f>
        <v>#REF!</v>
      </c>
      <c r="L315" s="163" t="e">
        <f>#REF!</f>
        <v>#REF!</v>
      </c>
      <c r="M315" s="163" t="e">
        <f>#REF!</f>
        <v>#REF!</v>
      </c>
      <c r="N315" s="65" t="e">
        <f>#REF!</f>
        <v>#REF!</v>
      </c>
      <c r="O315" s="21"/>
      <c r="P315" s="22"/>
    </row>
    <row r="316" spans="2:16" s="5" customFormat="1" ht="39.75" customHeight="1">
      <c r="B316" s="3">
        <v>311</v>
      </c>
      <c r="C316" s="15" t="s">
        <v>350</v>
      </c>
      <c r="D316" s="10" t="s">
        <v>19</v>
      </c>
      <c r="E316" s="161" t="s">
        <v>16</v>
      </c>
      <c r="F316" s="162" t="str">
        <f t="shared" si="9"/>
        <v>='681.4'!C$33$</v>
      </c>
      <c r="G316" s="11" t="e">
        <f>#REF!</f>
        <v>#REF!</v>
      </c>
      <c r="H316" s="163"/>
      <c r="I316" s="163" t="e">
        <f>#REF!</f>
        <v>#REF!</v>
      </c>
      <c r="J316" s="163" t="e">
        <f>#REF!</f>
        <v>#REF!</v>
      </c>
      <c r="K316" s="163" t="e">
        <f>#REF!</f>
        <v>#REF!</v>
      </c>
      <c r="L316" s="163" t="e">
        <f>#REF!</f>
        <v>#REF!</v>
      </c>
      <c r="M316" s="163" t="e">
        <f>#REF!</f>
        <v>#REF!</v>
      </c>
      <c r="N316" s="65" t="e">
        <f>#REF!</f>
        <v>#REF!</v>
      </c>
      <c r="O316" s="21"/>
      <c r="P316" s="22"/>
    </row>
    <row r="317" spans="2:16" s="5" customFormat="1" ht="39.75" customHeight="1">
      <c r="B317" s="3">
        <v>312</v>
      </c>
      <c r="C317" s="16" t="s">
        <v>351</v>
      </c>
      <c r="D317" s="12" t="s">
        <v>19</v>
      </c>
      <c r="E317" s="161" t="s">
        <v>16</v>
      </c>
      <c r="F317" s="162" t="str">
        <f t="shared" si="9"/>
        <v>='682.1'!C$33$</v>
      </c>
      <c r="G317" s="11" t="e">
        <f>#REF!</f>
        <v>#REF!</v>
      </c>
      <c r="H317" s="163"/>
      <c r="I317" s="163" t="e">
        <f>#REF!</f>
        <v>#REF!</v>
      </c>
      <c r="J317" s="163" t="e">
        <f>#REF!</f>
        <v>#REF!</v>
      </c>
      <c r="K317" s="163" t="e">
        <f>#REF!</f>
        <v>#REF!</v>
      </c>
      <c r="L317" s="163" t="e">
        <f>#REF!</f>
        <v>#REF!</v>
      </c>
      <c r="M317" s="163" t="e">
        <f>#REF!</f>
        <v>#REF!</v>
      </c>
      <c r="N317" s="65" t="e">
        <f>#REF!</f>
        <v>#REF!</v>
      </c>
      <c r="O317" s="21"/>
      <c r="P317" s="22"/>
    </row>
    <row r="318" spans="2:16" s="5" customFormat="1" ht="39.75" customHeight="1">
      <c r="B318" s="3">
        <v>313</v>
      </c>
      <c r="C318" s="16" t="s">
        <v>352</v>
      </c>
      <c r="D318" s="12" t="s">
        <v>21</v>
      </c>
      <c r="E318" s="161" t="s">
        <v>16</v>
      </c>
      <c r="F318" s="162" t="str">
        <f t="shared" si="9"/>
        <v>='683.1'!C$33$</v>
      </c>
      <c r="G318" s="11" t="e">
        <f>#REF!</f>
        <v>#REF!</v>
      </c>
      <c r="H318" s="163"/>
      <c r="I318" s="163" t="e">
        <f>#REF!</f>
        <v>#REF!</v>
      </c>
      <c r="J318" s="163" t="e">
        <f>#REF!</f>
        <v>#REF!</v>
      </c>
      <c r="K318" s="163" t="e">
        <f>#REF!</f>
        <v>#REF!</v>
      </c>
      <c r="L318" s="163" t="e">
        <f>#REF!</f>
        <v>#REF!</v>
      </c>
      <c r="M318" s="163" t="e">
        <f>#REF!</f>
        <v>#REF!</v>
      </c>
      <c r="N318" s="65" t="e">
        <f>#REF!</f>
        <v>#REF!</v>
      </c>
      <c r="O318" s="21"/>
      <c r="P318" s="22"/>
    </row>
    <row r="319" spans="2:16" s="5" customFormat="1" ht="39.75" customHeight="1">
      <c r="B319" s="3">
        <v>314</v>
      </c>
      <c r="C319" s="15" t="s">
        <v>353</v>
      </c>
      <c r="D319" s="10" t="s">
        <v>21</v>
      </c>
      <c r="E319" s="161" t="s">
        <v>16</v>
      </c>
      <c r="F319" s="162" t="str">
        <f t="shared" si="9"/>
        <v>='683.2'!C$33$</v>
      </c>
      <c r="G319" s="11" t="e">
        <f>#REF!</f>
        <v>#REF!</v>
      </c>
      <c r="H319" s="163"/>
      <c r="I319" s="163" t="e">
        <f>#REF!</f>
        <v>#REF!</v>
      </c>
      <c r="J319" s="163" t="e">
        <f>#REF!</f>
        <v>#REF!</v>
      </c>
      <c r="K319" s="163" t="e">
        <f>#REF!</f>
        <v>#REF!</v>
      </c>
      <c r="L319" s="163" t="e">
        <f>#REF!</f>
        <v>#REF!</v>
      </c>
      <c r="M319" s="163" t="e">
        <f>#REF!</f>
        <v>#REF!</v>
      </c>
      <c r="N319" s="65" t="e">
        <f>#REF!</f>
        <v>#REF!</v>
      </c>
      <c r="O319" s="21"/>
      <c r="P319" s="22"/>
    </row>
    <row r="320" spans="2:16" s="5" customFormat="1" ht="39.75" customHeight="1">
      <c r="B320" s="3">
        <v>315</v>
      </c>
      <c r="C320" s="16" t="s">
        <v>354</v>
      </c>
      <c r="D320" s="12" t="s">
        <v>21</v>
      </c>
      <c r="E320" s="161" t="s">
        <v>16</v>
      </c>
      <c r="F320" s="162" t="str">
        <f t="shared" si="9"/>
        <v>='683.3'!C$33$</v>
      </c>
      <c r="G320" s="11" t="e">
        <f>#REF!</f>
        <v>#REF!</v>
      </c>
      <c r="H320" s="163"/>
      <c r="I320" s="163" t="e">
        <f>#REF!</f>
        <v>#REF!</v>
      </c>
      <c r="J320" s="163" t="e">
        <f>#REF!</f>
        <v>#REF!</v>
      </c>
      <c r="K320" s="163" t="e">
        <f>#REF!</f>
        <v>#REF!</v>
      </c>
      <c r="L320" s="163" t="e">
        <f>#REF!</f>
        <v>#REF!</v>
      </c>
      <c r="M320" s="163" t="e">
        <f>#REF!</f>
        <v>#REF!</v>
      </c>
      <c r="N320" s="65" t="e">
        <f>#REF!</f>
        <v>#REF!</v>
      </c>
      <c r="O320" s="21"/>
      <c r="P320" s="22"/>
    </row>
    <row r="321" spans="2:16" s="5" customFormat="1" ht="39.75" customHeight="1">
      <c r="B321" s="3">
        <v>316</v>
      </c>
      <c r="C321" s="15" t="s">
        <v>355</v>
      </c>
      <c r="D321" s="10" t="s">
        <v>21</v>
      </c>
      <c r="E321" s="161" t="s">
        <v>16</v>
      </c>
      <c r="F321" s="162" t="str">
        <f t="shared" si="9"/>
        <v>='683.4'!C$33$</v>
      </c>
      <c r="G321" s="11" t="e">
        <f>#REF!</f>
        <v>#REF!</v>
      </c>
      <c r="H321" s="163"/>
      <c r="I321" s="163" t="e">
        <f>#REF!</f>
        <v>#REF!</v>
      </c>
      <c r="J321" s="163" t="e">
        <f>#REF!</f>
        <v>#REF!</v>
      </c>
      <c r="K321" s="163" t="e">
        <f>#REF!</f>
        <v>#REF!</v>
      </c>
      <c r="L321" s="163" t="e">
        <f>#REF!</f>
        <v>#REF!</v>
      </c>
      <c r="M321" s="163" t="e">
        <f>#REF!</f>
        <v>#REF!</v>
      </c>
      <c r="N321" s="65" t="e">
        <f>#REF!</f>
        <v>#REF!</v>
      </c>
      <c r="O321" s="21"/>
      <c r="P321" s="22"/>
    </row>
    <row r="322" spans="2:16" s="5" customFormat="1" ht="39.75" customHeight="1">
      <c r="B322" s="3">
        <v>317</v>
      </c>
      <c r="C322" s="16" t="s">
        <v>356</v>
      </c>
      <c r="D322" s="12" t="s">
        <v>19</v>
      </c>
      <c r="E322" s="161" t="s">
        <v>16</v>
      </c>
      <c r="F322" s="162" t="str">
        <f t="shared" si="9"/>
        <v>='683.5'!C$33$</v>
      </c>
      <c r="G322" s="11" t="e">
        <f>#REF!</f>
        <v>#REF!</v>
      </c>
      <c r="H322" s="163"/>
      <c r="I322" s="163" t="e">
        <f>#REF!</f>
        <v>#REF!</v>
      </c>
      <c r="J322" s="163" t="e">
        <f>#REF!</f>
        <v>#REF!</v>
      </c>
      <c r="K322" s="163" t="e">
        <f>#REF!</f>
        <v>#REF!</v>
      </c>
      <c r="L322" s="163" t="e">
        <f>#REF!</f>
        <v>#REF!</v>
      </c>
      <c r="M322" s="163" t="e">
        <f>#REF!</f>
        <v>#REF!</v>
      </c>
      <c r="N322" s="65" t="e">
        <f>#REF!</f>
        <v>#REF!</v>
      </c>
      <c r="O322" s="21"/>
      <c r="P322" s="22"/>
    </row>
    <row r="323" spans="2:16" s="5" customFormat="1" ht="30" customHeight="1">
      <c r="B323" s="3">
        <v>318</v>
      </c>
      <c r="C323" s="16" t="s">
        <v>357</v>
      </c>
      <c r="D323" s="12" t="s">
        <v>21</v>
      </c>
      <c r="E323" s="161" t="s">
        <v>16</v>
      </c>
      <c r="F323" s="162" t="str">
        <f t="shared" si="9"/>
        <v>='690.1.1'!C$33$</v>
      </c>
      <c r="G323" s="11" t="e">
        <f>#REF!</f>
        <v>#REF!</v>
      </c>
      <c r="H323" s="163"/>
      <c r="I323" s="163" t="e">
        <f>#REF!</f>
        <v>#REF!</v>
      </c>
      <c r="J323" s="163" t="e">
        <f>#REF!</f>
        <v>#REF!</v>
      </c>
      <c r="K323" s="163" t="e">
        <f>#REF!</f>
        <v>#REF!</v>
      </c>
      <c r="L323" s="163" t="e">
        <f>#REF!</f>
        <v>#REF!</v>
      </c>
      <c r="M323" s="163" t="e">
        <f>#REF!</f>
        <v>#REF!</v>
      </c>
      <c r="N323" s="65" t="e">
        <f>#REF!</f>
        <v>#REF!</v>
      </c>
      <c r="O323" s="21"/>
      <c r="P323" s="22"/>
    </row>
    <row r="324" spans="2:16" s="5" customFormat="1" ht="30" customHeight="1">
      <c r="B324" s="3">
        <v>319</v>
      </c>
      <c r="C324" s="16" t="s">
        <v>358</v>
      </c>
      <c r="D324" s="12" t="s">
        <v>21</v>
      </c>
      <c r="E324" s="161" t="s">
        <v>16</v>
      </c>
      <c r="F324" s="162" t="str">
        <f t="shared" si="9"/>
        <v>='690.1.2'!C$33$</v>
      </c>
      <c r="G324" s="11" t="e">
        <f>#REF!</f>
        <v>#REF!</v>
      </c>
      <c r="H324" s="163"/>
      <c r="I324" s="163" t="e">
        <f>#REF!</f>
        <v>#REF!</v>
      </c>
      <c r="J324" s="163" t="e">
        <f>#REF!</f>
        <v>#REF!</v>
      </c>
      <c r="K324" s="163" t="e">
        <f>#REF!</f>
        <v>#REF!</v>
      </c>
      <c r="L324" s="163" t="e">
        <f>#REF!</f>
        <v>#REF!</v>
      </c>
      <c r="M324" s="163" t="e">
        <f>#REF!</f>
        <v>#REF!</v>
      </c>
      <c r="N324" s="65" t="e">
        <f>#REF!</f>
        <v>#REF!</v>
      </c>
      <c r="O324" s="21"/>
      <c r="P324" s="22"/>
    </row>
    <row r="325" spans="2:16" s="5" customFormat="1" ht="30" customHeight="1">
      <c r="B325" s="3">
        <v>320</v>
      </c>
      <c r="C325" s="16" t="s">
        <v>359</v>
      </c>
      <c r="D325" s="12" t="s">
        <v>21</v>
      </c>
      <c r="E325" s="161" t="s">
        <v>16</v>
      </c>
      <c r="F325" s="162" t="str">
        <f>"='"&amp;C325&amp;"'!"&amp;E325</f>
        <v>='690.1.3'!C$33$</v>
      </c>
      <c r="G325" s="11" t="e">
        <f>#REF!</f>
        <v>#REF!</v>
      </c>
      <c r="H325" s="163"/>
      <c r="I325" s="163" t="e">
        <f>#REF!</f>
        <v>#REF!</v>
      </c>
      <c r="J325" s="163" t="e">
        <f>#REF!</f>
        <v>#REF!</v>
      </c>
      <c r="K325" s="163" t="e">
        <f>#REF!</f>
        <v>#REF!</v>
      </c>
      <c r="L325" s="163" t="e">
        <f>#REF!</f>
        <v>#REF!</v>
      </c>
      <c r="M325" s="163" t="e">
        <f>#REF!</f>
        <v>#REF!</v>
      </c>
      <c r="N325" s="65" t="e">
        <f>#REF!</f>
        <v>#REF!</v>
      </c>
      <c r="O325" s="21"/>
      <c r="P325" s="22"/>
    </row>
    <row r="326" spans="2:16" s="5" customFormat="1" ht="30" customHeight="1">
      <c r="B326" s="3">
        <v>321</v>
      </c>
      <c r="C326" s="16" t="s">
        <v>360</v>
      </c>
      <c r="D326" s="12" t="s">
        <v>24</v>
      </c>
      <c r="E326" s="161" t="s">
        <v>16</v>
      </c>
      <c r="F326" s="162" t="str">
        <f t="shared" si="9"/>
        <v>='700.1'!C$33$</v>
      </c>
      <c r="G326" s="11" t="e">
        <f>#REF!</f>
        <v>#REF!</v>
      </c>
      <c r="H326" s="163"/>
      <c r="I326" s="163" t="e">
        <f>#REF!</f>
        <v>#REF!</v>
      </c>
      <c r="J326" s="163" t="e">
        <f>#REF!</f>
        <v>#REF!</v>
      </c>
      <c r="K326" s="163" t="e">
        <f>#REF!</f>
        <v>#REF!</v>
      </c>
      <c r="L326" s="163" t="e">
        <f>#REF!</f>
        <v>#REF!</v>
      </c>
      <c r="M326" s="163" t="e">
        <f>#REF!</f>
        <v>#REF!</v>
      </c>
      <c r="N326" s="65" t="e">
        <f>#REF!</f>
        <v>#REF!</v>
      </c>
      <c r="O326" s="21"/>
      <c r="P326" s="22"/>
    </row>
    <row r="327" spans="2:16" s="5" customFormat="1" ht="30" customHeight="1">
      <c r="B327" s="3">
        <v>322</v>
      </c>
      <c r="C327" s="15" t="s">
        <v>361</v>
      </c>
      <c r="D327" s="10" t="s">
        <v>24</v>
      </c>
      <c r="E327" s="161" t="s">
        <v>16</v>
      </c>
      <c r="F327" s="162" t="str">
        <f t="shared" si="9"/>
        <v>='700.2'!C$33$</v>
      </c>
      <c r="G327" s="11" t="e">
        <f>#REF!</f>
        <v>#REF!</v>
      </c>
      <c r="H327" s="163"/>
      <c r="I327" s="163" t="e">
        <f>#REF!</f>
        <v>#REF!</v>
      </c>
      <c r="J327" s="163" t="e">
        <f>#REF!</f>
        <v>#REF!</v>
      </c>
      <c r="K327" s="163" t="e">
        <f>#REF!</f>
        <v>#REF!</v>
      </c>
      <c r="L327" s="163" t="e">
        <f>#REF!</f>
        <v>#REF!</v>
      </c>
      <c r="M327" s="163" t="e">
        <f>#REF!</f>
        <v>#REF!</v>
      </c>
      <c r="N327" s="65" t="e">
        <f>#REF!</f>
        <v>#REF!</v>
      </c>
      <c r="O327" s="21"/>
      <c r="P327" s="22"/>
    </row>
    <row r="328" spans="2:16" s="5" customFormat="1" ht="30" customHeight="1">
      <c r="B328" s="3">
        <v>323</v>
      </c>
      <c r="C328" s="16" t="s">
        <v>362</v>
      </c>
      <c r="D328" s="12" t="s">
        <v>21</v>
      </c>
      <c r="E328" s="161" t="s">
        <v>16</v>
      </c>
      <c r="F328" s="162" t="str">
        <f t="shared" si="9"/>
        <v>='700.3'!C$33$</v>
      </c>
      <c r="G328" s="11" t="e">
        <f>#REF!</f>
        <v>#REF!</v>
      </c>
      <c r="H328" s="163"/>
      <c r="I328" s="163" t="e">
        <f>#REF!</f>
        <v>#REF!</v>
      </c>
      <c r="J328" s="163" t="e">
        <f>#REF!</f>
        <v>#REF!</v>
      </c>
      <c r="K328" s="163" t="e">
        <f>#REF!</f>
        <v>#REF!</v>
      </c>
      <c r="L328" s="163" t="e">
        <f>#REF!</f>
        <v>#REF!</v>
      </c>
      <c r="M328" s="163" t="e">
        <f>#REF!</f>
        <v>#REF!</v>
      </c>
      <c r="N328" s="65" t="e">
        <f>#REF!</f>
        <v>#REF!</v>
      </c>
      <c r="O328" s="21"/>
      <c r="P328" s="22"/>
    </row>
    <row r="329" spans="2:16" s="5" customFormat="1" ht="30" customHeight="1">
      <c r="B329" s="3">
        <v>324</v>
      </c>
      <c r="C329" s="15" t="s">
        <v>363</v>
      </c>
      <c r="D329" s="10" t="s">
        <v>21</v>
      </c>
      <c r="E329" s="161" t="s">
        <v>16</v>
      </c>
      <c r="F329" s="162" t="str">
        <f t="shared" si="9"/>
        <v>='700.4'!C$33$</v>
      </c>
      <c r="G329" s="11" t="e">
        <f>#REF!</f>
        <v>#REF!</v>
      </c>
      <c r="H329" s="163"/>
      <c r="I329" s="163" t="e">
        <f>#REF!</f>
        <v>#REF!</v>
      </c>
      <c r="J329" s="163" t="e">
        <f>#REF!</f>
        <v>#REF!</v>
      </c>
      <c r="K329" s="163" t="e">
        <f>#REF!</f>
        <v>#REF!</v>
      </c>
      <c r="L329" s="163" t="e">
        <f>#REF!</f>
        <v>#REF!</v>
      </c>
      <c r="M329" s="163" t="e">
        <f>#REF!</f>
        <v>#REF!</v>
      </c>
      <c r="N329" s="65" t="e">
        <f>#REF!</f>
        <v>#REF!</v>
      </c>
      <c r="O329" s="21"/>
      <c r="P329" s="22"/>
    </row>
    <row r="330" spans="2:16" s="5" customFormat="1" ht="33" customHeight="1">
      <c r="B330" s="3">
        <v>325</v>
      </c>
      <c r="C330" s="16" t="s">
        <v>364</v>
      </c>
      <c r="D330" s="12" t="s">
        <v>34</v>
      </c>
      <c r="E330" s="161" t="s">
        <v>16</v>
      </c>
      <c r="F330" s="162" t="str">
        <f t="shared" si="9"/>
        <v>='701.1.1'!C$33$</v>
      </c>
      <c r="G330" s="11" t="e">
        <f>#REF!</f>
        <v>#REF!</v>
      </c>
      <c r="H330" s="163"/>
      <c r="I330" s="163" t="e">
        <f>#REF!</f>
        <v>#REF!</v>
      </c>
      <c r="J330" s="163" t="e">
        <f>#REF!</f>
        <v>#REF!</v>
      </c>
      <c r="K330" s="163" t="e">
        <f>#REF!</f>
        <v>#REF!</v>
      </c>
      <c r="L330" s="163" t="e">
        <f>#REF!</f>
        <v>#REF!</v>
      </c>
      <c r="M330" s="163" t="e">
        <f>#REF!</f>
        <v>#REF!</v>
      </c>
      <c r="N330" s="65" t="e">
        <f>#REF!</f>
        <v>#REF!</v>
      </c>
      <c r="O330" s="21"/>
      <c r="P330" s="22"/>
    </row>
    <row r="331" spans="2:16" s="5" customFormat="1" ht="30" customHeight="1">
      <c r="B331" s="3">
        <v>326</v>
      </c>
      <c r="C331" s="15" t="s">
        <v>365</v>
      </c>
      <c r="D331" s="10" t="s">
        <v>34</v>
      </c>
      <c r="E331" s="161" t="s">
        <v>16</v>
      </c>
      <c r="F331" s="162" t="str">
        <f t="shared" si="9"/>
        <v>='701.1.2'!C$33$</v>
      </c>
      <c r="G331" s="11" t="e">
        <f>#REF!</f>
        <v>#REF!</v>
      </c>
      <c r="H331" s="163"/>
      <c r="I331" s="163" t="e">
        <f>#REF!</f>
        <v>#REF!</v>
      </c>
      <c r="J331" s="163" t="e">
        <f>#REF!</f>
        <v>#REF!</v>
      </c>
      <c r="K331" s="163" t="e">
        <f>#REF!</f>
        <v>#REF!</v>
      </c>
      <c r="L331" s="163" t="e">
        <f>#REF!</f>
        <v>#REF!</v>
      </c>
      <c r="M331" s="163" t="e">
        <f>#REF!</f>
        <v>#REF!</v>
      </c>
      <c r="N331" s="65" t="e">
        <f>#REF!</f>
        <v>#REF!</v>
      </c>
      <c r="O331" s="21"/>
      <c r="P331" s="22"/>
    </row>
    <row r="332" spans="2:16" s="5" customFormat="1" ht="39.75" customHeight="1">
      <c r="B332" s="3">
        <v>327</v>
      </c>
      <c r="C332" s="16" t="s">
        <v>366</v>
      </c>
      <c r="D332" s="12" t="s">
        <v>34</v>
      </c>
      <c r="E332" s="161" t="s">
        <v>16</v>
      </c>
      <c r="F332" s="162" t="str">
        <f t="shared" si="9"/>
        <v>='710.1.2'!C$33$</v>
      </c>
      <c r="G332" s="11" t="e">
        <f>#REF!</f>
        <v>#REF!</v>
      </c>
      <c r="H332" s="163"/>
      <c r="I332" s="163" t="e">
        <f>#REF!</f>
        <v>#REF!</v>
      </c>
      <c r="J332" s="163" t="e">
        <f>#REF!</f>
        <v>#REF!</v>
      </c>
      <c r="K332" s="163" t="e">
        <f>#REF!</f>
        <v>#REF!</v>
      </c>
      <c r="L332" s="163" t="e">
        <f>#REF!</f>
        <v>#REF!</v>
      </c>
      <c r="M332" s="163" t="e">
        <f>#REF!</f>
        <v>#REF!</v>
      </c>
      <c r="N332" s="65" t="e">
        <f>#REF!</f>
        <v>#REF!</v>
      </c>
      <c r="O332" s="21"/>
      <c r="P332" s="22"/>
    </row>
    <row r="333" spans="2:16" s="5" customFormat="1" ht="39.75" customHeight="1">
      <c r="B333" s="3">
        <v>328</v>
      </c>
      <c r="C333" s="15" t="s">
        <v>367</v>
      </c>
      <c r="D333" s="10" t="s">
        <v>34</v>
      </c>
      <c r="E333" s="161" t="s">
        <v>16</v>
      </c>
      <c r="F333" s="162" t="str">
        <f t="shared" si="9"/>
        <v>='710.1.1'!C$33$</v>
      </c>
      <c r="G333" s="11" t="e">
        <f>#REF!</f>
        <v>#REF!</v>
      </c>
      <c r="H333" s="163"/>
      <c r="I333" s="163" t="e">
        <f>#REF!</f>
        <v>#REF!</v>
      </c>
      <c r="J333" s="163" t="e">
        <f>#REF!</f>
        <v>#REF!</v>
      </c>
      <c r="K333" s="163" t="e">
        <f>#REF!</f>
        <v>#REF!</v>
      </c>
      <c r="L333" s="163" t="e">
        <f>#REF!</f>
        <v>#REF!</v>
      </c>
      <c r="M333" s="163" t="e">
        <f>#REF!</f>
        <v>#REF!</v>
      </c>
      <c r="N333" s="65" t="e">
        <f>#REF!</f>
        <v>#REF!</v>
      </c>
      <c r="O333" s="21"/>
      <c r="P333" s="22"/>
    </row>
    <row r="334" spans="2:16" s="5" customFormat="1" ht="39.75" customHeight="1">
      <c r="B334" s="3">
        <v>329</v>
      </c>
      <c r="C334" s="16" t="s">
        <v>368</v>
      </c>
      <c r="D334" s="12" t="s">
        <v>34</v>
      </c>
      <c r="E334" s="161" t="s">
        <v>16</v>
      </c>
      <c r="F334" s="162" t="str">
        <f t="shared" si="9"/>
        <v>='710.1.3'!C$33$</v>
      </c>
      <c r="G334" s="11" t="e">
        <f>#REF!</f>
        <v>#REF!</v>
      </c>
      <c r="H334" s="163"/>
      <c r="I334" s="163" t="e">
        <f>#REF!</f>
        <v>#REF!</v>
      </c>
      <c r="J334" s="163" t="e">
        <f>#REF!</f>
        <v>#REF!</v>
      </c>
      <c r="K334" s="163" t="e">
        <f>#REF!</f>
        <v>#REF!</v>
      </c>
      <c r="L334" s="163" t="e">
        <f>#REF!</f>
        <v>#REF!</v>
      </c>
      <c r="M334" s="163" t="e">
        <f>#REF!</f>
        <v>#REF!</v>
      </c>
      <c r="N334" s="65" t="e">
        <f>#REF!</f>
        <v>#REF!</v>
      </c>
      <c r="O334" s="21"/>
      <c r="P334" s="22"/>
    </row>
    <row r="335" spans="2:16" s="5" customFormat="1" ht="39.75" customHeight="1">
      <c r="B335" s="3">
        <v>330</v>
      </c>
      <c r="C335" s="15" t="s">
        <v>369</v>
      </c>
      <c r="D335" s="10" t="s">
        <v>34</v>
      </c>
      <c r="E335" s="161" t="s">
        <v>16</v>
      </c>
      <c r="F335" s="162" t="str">
        <f t="shared" si="9"/>
        <v>='710.1.4'!C$33$</v>
      </c>
      <c r="G335" s="11" t="e">
        <f>#REF!</f>
        <v>#REF!</v>
      </c>
      <c r="H335" s="163"/>
      <c r="I335" s="163" t="e">
        <f>#REF!</f>
        <v>#REF!</v>
      </c>
      <c r="J335" s="163" t="e">
        <f>#REF!</f>
        <v>#REF!</v>
      </c>
      <c r="K335" s="163" t="e">
        <f>#REF!</f>
        <v>#REF!</v>
      </c>
      <c r="L335" s="163" t="e">
        <f>#REF!</f>
        <v>#REF!</v>
      </c>
      <c r="M335" s="163" t="e">
        <f>#REF!</f>
        <v>#REF!</v>
      </c>
      <c r="N335" s="65" t="e">
        <f>#REF!</f>
        <v>#REF!</v>
      </c>
      <c r="O335" s="21"/>
      <c r="P335" s="22"/>
    </row>
    <row r="336" spans="2:16" s="5" customFormat="1" ht="39.75" customHeight="1">
      <c r="B336" s="3">
        <v>331</v>
      </c>
      <c r="C336" s="16" t="s">
        <v>370</v>
      </c>
      <c r="D336" s="12" t="s">
        <v>34</v>
      </c>
      <c r="E336" s="161" t="s">
        <v>16</v>
      </c>
      <c r="F336" s="162" t="str">
        <f t="shared" si="9"/>
        <v>='710.1.5'!C$33$</v>
      </c>
      <c r="G336" s="11" t="e">
        <f>#REF!</f>
        <v>#REF!</v>
      </c>
      <c r="H336" s="163"/>
      <c r="I336" s="163" t="e">
        <f>#REF!</f>
        <v>#REF!</v>
      </c>
      <c r="J336" s="163" t="e">
        <f>#REF!</f>
        <v>#REF!</v>
      </c>
      <c r="K336" s="163" t="e">
        <f>#REF!</f>
        <v>#REF!</v>
      </c>
      <c r="L336" s="163" t="e">
        <f>#REF!</f>
        <v>#REF!</v>
      </c>
      <c r="M336" s="163" t="e">
        <f>#REF!</f>
        <v>#REF!</v>
      </c>
      <c r="N336" s="65" t="e">
        <f>#REF!</f>
        <v>#REF!</v>
      </c>
      <c r="O336" s="21"/>
      <c r="P336" s="22"/>
    </row>
    <row r="337" spans="2:16" s="5" customFormat="1" ht="39.75" customHeight="1">
      <c r="B337" s="3">
        <v>332</v>
      </c>
      <c r="C337" s="15" t="s">
        <v>371</v>
      </c>
      <c r="D337" s="10" t="s">
        <v>21</v>
      </c>
      <c r="E337" s="161" t="s">
        <v>16</v>
      </c>
      <c r="F337" s="162" t="str">
        <f t="shared" si="9"/>
        <v>='710.2.1'!C$33$</v>
      </c>
      <c r="G337" s="11" t="e">
        <f>#REF!</f>
        <v>#REF!</v>
      </c>
      <c r="H337" s="163"/>
      <c r="I337" s="163" t="e">
        <f>#REF!</f>
        <v>#REF!</v>
      </c>
      <c r="J337" s="163" t="e">
        <f>#REF!</f>
        <v>#REF!</v>
      </c>
      <c r="K337" s="163" t="e">
        <f>#REF!</f>
        <v>#REF!</v>
      </c>
      <c r="L337" s="163" t="e">
        <f>#REF!</f>
        <v>#REF!</v>
      </c>
      <c r="M337" s="163" t="e">
        <f>#REF!</f>
        <v>#REF!</v>
      </c>
      <c r="N337" s="65" t="e">
        <f>#REF!</f>
        <v>#REF!</v>
      </c>
      <c r="O337" s="21"/>
      <c r="P337" s="22"/>
    </row>
    <row r="338" spans="2:16" s="5" customFormat="1" ht="39.75" customHeight="1">
      <c r="B338" s="3">
        <v>333</v>
      </c>
      <c r="C338" s="15" t="s">
        <v>372</v>
      </c>
      <c r="D338" s="10" t="s">
        <v>21</v>
      </c>
      <c r="E338" s="161" t="s">
        <v>16</v>
      </c>
      <c r="F338" s="162" t="str">
        <f t="shared" si="9"/>
        <v>='710.2.2'!C$33$</v>
      </c>
      <c r="G338" s="11" t="e">
        <f>#REF!</f>
        <v>#REF!</v>
      </c>
      <c r="H338" s="163"/>
      <c r="I338" s="163" t="e">
        <f>#REF!</f>
        <v>#REF!</v>
      </c>
      <c r="J338" s="163" t="e">
        <f>#REF!</f>
        <v>#REF!</v>
      </c>
      <c r="K338" s="163" t="e">
        <f>#REF!</f>
        <v>#REF!</v>
      </c>
      <c r="L338" s="163" t="e">
        <f>#REF!</f>
        <v>#REF!</v>
      </c>
      <c r="M338" s="163" t="e">
        <f>#REF!</f>
        <v>#REF!</v>
      </c>
      <c r="N338" s="65" t="e">
        <f>#REF!</f>
        <v>#REF!</v>
      </c>
      <c r="O338" s="21"/>
      <c r="P338" s="22"/>
    </row>
    <row r="339" spans="2:16" s="5" customFormat="1" ht="57" customHeight="1">
      <c r="B339" s="3">
        <v>334</v>
      </c>
      <c r="C339" s="16" t="s">
        <v>373</v>
      </c>
      <c r="D339" s="12" t="s">
        <v>21</v>
      </c>
      <c r="E339" s="161" t="s">
        <v>16</v>
      </c>
      <c r="F339" s="162" t="str">
        <f t="shared" si="9"/>
        <v>='710.2.3'!C$33$</v>
      </c>
      <c r="G339" s="164" t="e">
        <f>#REF!</f>
        <v>#REF!</v>
      </c>
      <c r="H339" s="163"/>
      <c r="I339" s="163" t="e">
        <f>#REF!</f>
        <v>#REF!</v>
      </c>
      <c r="J339" s="163" t="e">
        <f>#REF!</f>
        <v>#REF!</v>
      </c>
      <c r="K339" s="163" t="e">
        <f>#REF!</f>
        <v>#REF!</v>
      </c>
      <c r="L339" s="163" t="e">
        <f>#REF!</f>
        <v>#REF!</v>
      </c>
      <c r="M339" s="163" t="e">
        <f>#REF!</f>
        <v>#REF!</v>
      </c>
      <c r="N339" s="65" t="e">
        <f>#REF!</f>
        <v>#REF!</v>
      </c>
      <c r="O339" s="21"/>
      <c r="P339" s="22"/>
    </row>
    <row r="340" spans="2:16" s="5" customFormat="1" ht="57" customHeight="1">
      <c r="B340" s="3">
        <v>335</v>
      </c>
      <c r="C340" s="15" t="s">
        <v>374</v>
      </c>
      <c r="D340" s="10" t="s">
        <v>21</v>
      </c>
      <c r="E340" s="161" t="s">
        <v>16</v>
      </c>
      <c r="F340" s="162" t="str">
        <f t="shared" si="9"/>
        <v>='710.2.4'!C$33$</v>
      </c>
      <c r="G340" s="11" t="e">
        <f>#REF!</f>
        <v>#REF!</v>
      </c>
      <c r="H340" s="163"/>
      <c r="I340" s="163" t="e">
        <f>#REF!</f>
        <v>#REF!</v>
      </c>
      <c r="J340" s="163" t="e">
        <f>#REF!</f>
        <v>#REF!</v>
      </c>
      <c r="K340" s="163" t="e">
        <f>#REF!</f>
        <v>#REF!</v>
      </c>
      <c r="L340" s="163" t="e">
        <f>#REF!</f>
        <v>#REF!</v>
      </c>
      <c r="M340" s="163" t="e">
        <f>#REF!</f>
        <v>#REF!</v>
      </c>
      <c r="N340" s="65" t="e">
        <f>#REF!</f>
        <v>#REF!</v>
      </c>
      <c r="O340" s="21"/>
      <c r="P340" s="22"/>
    </row>
    <row r="341" spans="2:16" s="5" customFormat="1" ht="30" customHeight="1">
      <c r="B341" s="3">
        <v>336</v>
      </c>
      <c r="C341" s="16" t="s">
        <v>375</v>
      </c>
      <c r="D341" s="12" t="s">
        <v>24</v>
      </c>
      <c r="E341" s="161" t="s">
        <v>16</v>
      </c>
      <c r="F341" s="162" t="str">
        <f t="shared" si="9"/>
        <v>='730.1.1'!C$33$</v>
      </c>
      <c r="G341" s="11" t="e">
        <f>#REF!</f>
        <v>#REF!</v>
      </c>
      <c r="H341" s="163"/>
      <c r="I341" s="163" t="e">
        <f>#REF!</f>
        <v>#REF!</v>
      </c>
      <c r="J341" s="163" t="e">
        <f>#REF!</f>
        <v>#REF!</v>
      </c>
      <c r="K341" s="163" t="e">
        <f>#REF!</f>
        <v>#REF!</v>
      </c>
      <c r="L341" s="163" t="e">
        <f>#REF!</f>
        <v>#REF!</v>
      </c>
      <c r="M341" s="163" t="e">
        <f>#REF!</f>
        <v>#REF!</v>
      </c>
      <c r="N341" s="65" t="e">
        <f>#REF!</f>
        <v>#REF!</v>
      </c>
      <c r="O341" s="21"/>
      <c r="P341" s="22"/>
    </row>
    <row r="342" spans="2:16" s="5" customFormat="1" ht="30" customHeight="1">
      <c r="B342" s="3">
        <v>337</v>
      </c>
      <c r="C342" s="15" t="s">
        <v>376</v>
      </c>
      <c r="D342" s="10" t="s">
        <v>24</v>
      </c>
      <c r="E342" s="161" t="s">
        <v>16</v>
      </c>
      <c r="F342" s="162" t="str">
        <f t="shared" si="9"/>
        <v>='730.1.2'!C$33$</v>
      </c>
      <c r="G342" s="11" t="e">
        <f>#REF!</f>
        <v>#REF!</v>
      </c>
      <c r="H342" s="163"/>
      <c r="I342" s="163" t="e">
        <f>#REF!</f>
        <v>#REF!</v>
      </c>
      <c r="J342" s="163" t="e">
        <f>#REF!</f>
        <v>#REF!</v>
      </c>
      <c r="K342" s="163" t="e">
        <f>#REF!</f>
        <v>#REF!</v>
      </c>
      <c r="L342" s="163" t="e">
        <f>#REF!</f>
        <v>#REF!</v>
      </c>
      <c r="M342" s="163" t="e">
        <f>#REF!</f>
        <v>#REF!</v>
      </c>
      <c r="N342" s="65" t="e">
        <f>#REF!</f>
        <v>#REF!</v>
      </c>
      <c r="O342" s="21"/>
      <c r="P342" s="22"/>
    </row>
    <row r="343" spans="2:16" s="5" customFormat="1" ht="30" customHeight="1">
      <c r="B343" s="3">
        <v>338</v>
      </c>
      <c r="C343" s="16" t="s">
        <v>377</v>
      </c>
      <c r="D343" s="12" t="s">
        <v>34</v>
      </c>
      <c r="E343" s="161" t="s">
        <v>16</v>
      </c>
      <c r="F343" s="162" t="str">
        <f t="shared" si="9"/>
        <v>='730.2'!C$33$</v>
      </c>
      <c r="G343" s="11" t="e">
        <f>#REF!</f>
        <v>#REF!</v>
      </c>
      <c r="H343" s="163"/>
      <c r="I343" s="163" t="e">
        <f>#REF!</f>
        <v>#REF!</v>
      </c>
      <c r="J343" s="163" t="e">
        <f>#REF!</f>
        <v>#REF!</v>
      </c>
      <c r="K343" s="163" t="e">
        <f>#REF!</f>
        <v>#REF!</v>
      </c>
      <c r="L343" s="163" t="e">
        <f>#REF!</f>
        <v>#REF!</v>
      </c>
      <c r="M343" s="163" t="e">
        <f>#REF!</f>
        <v>#REF!</v>
      </c>
      <c r="N343" s="65" t="e">
        <f>#REF!</f>
        <v>#REF!</v>
      </c>
      <c r="O343" s="21"/>
      <c r="P343" s="22"/>
    </row>
    <row r="344" spans="2:16" s="5" customFormat="1" ht="30" customHeight="1">
      <c r="B344" s="3">
        <v>339</v>
      </c>
      <c r="C344" s="15" t="s">
        <v>378</v>
      </c>
      <c r="D344" s="161" t="s">
        <v>34</v>
      </c>
      <c r="E344" s="161" t="s">
        <v>16</v>
      </c>
      <c r="F344" s="162" t="str">
        <f t="shared" si="9"/>
        <v>='730.3'!C$33$</v>
      </c>
      <c r="G344" s="11" t="e">
        <f>#REF!</f>
        <v>#REF!</v>
      </c>
      <c r="H344" s="163"/>
      <c r="I344" s="163" t="e">
        <f>#REF!</f>
        <v>#REF!</v>
      </c>
      <c r="J344" s="163" t="e">
        <f>#REF!</f>
        <v>#REF!</v>
      </c>
      <c r="K344" s="163" t="e">
        <f>#REF!</f>
        <v>#REF!</v>
      </c>
      <c r="L344" s="163" t="e">
        <f>#REF!</f>
        <v>#REF!</v>
      </c>
      <c r="M344" s="163" t="e">
        <f>#REF!</f>
        <v>#REF!</v>
      </c>
      <c r="N344" s="65" t="e">
        <f>#REF!</f>
        <v>#REF!</v>
      </c>
      <c r="O344" s="21"/>
      <c r="P344" s="22"/>
    </row>
    <row r="345" spans="2:16" s="5" customFormat="1" ht="30" customHeight="1">
      <c r="B345" s="3">
        <v>340</v>
      </c>
      <c r="C345" s="16" t="s">
        <v>379</v>
      </c>
      <c r="D345" s="12" t="s">
        <v>34</v>
      </c>
      <c r="E345" s="161" t="s">
        <v>16</v>
      </c>
      <c r="F345" s="162" t="str">
        <f t="shared" si="9"/>
        <v>='730.4'!C$33$</v>
      </c>
      <c r="G345" s="11" t="e">
        <f>#REF!</f>
        <v>#REF!</v>
      </c>
      <c r="H345" s="163"/>
      <c r="I345" s="163" t="e">
        <f>#REF!</f>
        <v>#REF!</v>
      </c>
      <c r="J345" s="163" t="e">
        <f>#REF!</f>
        <v>#REF!</v>
      </c>
      <c r="K345" s="163" t="e">
        <f>#REF!</f>
        <v>#REF!</v>
      </c>
      <c r="L345" s="163" t="e">
        <f>#REF!</f>
        <v>#REF!</v>
      </c>
      <c r="M345" s="163" t="e">
        <f>#REF!</f>
        <v>#REF!</v>
      </c>
      <c r="N345" s="65" t="e">
        <f>#REF!</f>
        <v>#REF!</v>
      </c>
      <c r="O345" s="21"/>
      <c r="P345" s="22"/>
    </row>
    <row r="346" spans="2:16" s="5" customFormat="1" ht="30" customHeight="1">
      <c r="B346" s="3">
        <v>341</v>
      </c>
      <c r="C346" s="15" t="s">
        <v>380</v>
      </c>
      <c r="D346" s="10" t="s">
        <v>24</v>
      </c>
      <c r="E346" s="161" t="s">
        <v>16</v>
      </c>
      <c r="F346" s="162" t="str">
        <f t="shared" si="9"/>
        <v>='731.1'!C$33$</v>
      </c>
      <c r="G346" s="11" t="e">
        <f>#REF!</f>
        <v>#REF!</v>
      </c>
      <c r="H346" s="163"/>
      <c r="I346" s="163" t="e">
        <f>#REF!</f>
        <v>#REF!</v>
      </c>
      <c r="J346" s="163" t="e">
        <f>#REF!</f>
        <v>#REF!</v>
      </c>
      <c r="K346" s="163" t="e">
        <f>#REF!</f>
        <v>#REF!</v>
      </c>
      <c r="L346" s="163" t="e">
        <f>#REF!</f>
        <v>#REF!</v>
      </c>
      <c r="M346" s="163" t="e">
        <f>#REF!</f>
        <v>#REF!</v>
      </c>
      <c r="N346" s="65" t="e">
        <f>#REF!</f>
        <v>#REF!</v>
      </c>
      <c r="O346" s="21"/>
      <c r="P346" s="22"/>
    </row>
    <row r="347" spans="2:16" ht="30" customHeight="1">
      <c r="B347" s="3">
        <v>342</v>
      </c>
      <c r="C347" s="16" t="s">
        <v>381</v>
      </c>
      <c r="D347" s="12" t="s">
        <v>24</v>
      </c>
      <c r="E347" s="161" t="s">
        <v>16</v>
      </c>
      <c r="F347" s="162" t="str">
        <f t="shared" si="9"/>
        <v>='731.2'!C$33$</v>
      </c>
      <c r="G347" s="11" t="e">
        <f>#REF!</f>
        <v>#REF!</v>
      </c>
      <c r="H347" s="163"/>
      <c r="I347" s="163" t="e">
        <f>#REF!</f>
        <v>#REF!</v>
      </c>
      <c r="J347" s="163" t="e">
        <f>#REF!</f>
        <v>#REF!</v>
      </c>
      <c r="K347" s="163" t="e">
        <f>#REF!</f>
        <v>#REF!</v>
      </c>
      <c r="L347" s="163" t="e">
        <f>#REF!</f>
        <v>#REF!</v>
      </c>
      <c r="M347" s="163" t="e">
        <f>#REF!</f>
        <v>#REF!</v>
      </c>
      <c r="N347" s="65" t="e">
        <f>#REF!</f>
        <v>#REF!</v>
      </c>
      <c r="O347" s="21"/>
      <c r="P347" s="22"/>
    </row>
    <row r="348" spans="2:16" ht="30" customHeight="1">
      <c r="B348" s="3">
        <v>343</v>
      </c>
      <c r="C348" s="15" t="s">
        <v>382</v>
      </c>
      <c r="D348" s="10" t="s">
        <v>34</v>
      </c>
      <c r="E348" s="161" t="s">
        <v>16</v>
      </c>
      <c r="F348" s="162" t="str">
        <f t="shared" si="9"/>
        <v>='740.1'!C$33$</v>
      </c>
      <c r="G348" s="11" t="e">
        <f>#REF!</f>
        <v>#REF!</v>
      </c>
      <c r="H348" s="163"/>
      <c r="I348" s="163" t="e">
        <f>#REF!</f>
        <v>#REF!</v>
      </c>
      <c r="J348" s="163" t="e">
        <f>#REF!</f>
        <v>#REF!</v>
      </c>
      <c r="K348" s="163" t="e">
        <f>#REF!</f>
        <v>#REF!</v>
      </c>
      <c r="L348" s="163" t="e">
        <f>#REF!</f>
        <v>#REF!</v>
      </c>
      <c r="M348" s="163" t="e">
        <f>#REF!</f>
        <v>#REF!</v>
      </c>
      <c r="N348" s="65" t="e">
        <f>#REF!</f>
        <v>#REF!</v>
      </c>
      <c r="O348" s="21"/>
      <c r="P348" s="22"/>
    </row>
    <row r="349" spans="2:16" ht="30" customHeight="1">
      <c r="B349" s="3">
        <v>344</v>
      </c>
      <c r="C349" s="16" t="s">
        <v>383</v>
      </c>
      <c r="D349" s="12" t="s">
        <v>34</v>
      </c>
      <c r="E349" s="161" t="s">
        <v>16</v>
      </c>
      <c r="F349" s="162" t="str">
        <f t="shared" si="9"/>
        <v>='741.1.1'!C$33$</v>
      </c>
      <c r="G349" s="11" t="e">
        <f>#REF!</f>
        <v>#REF!</v>
      </c>
      <c r="H349" s="163"/>
      <c r="I349" s="163" t="e">
        <f>#REF!</f>
        <v>#REF!</v>
      </c>
      <c r="J349" s="163" t="e">
        <f>#REF!</f>
        <v>#REF!</v>
      </c>
      <c r="K349" s="163" t="e">
        <f>#REF!</f>
        <v>#REF!</v>
      </c>
      <c r="L349" s="163" t="e">
        <f>#REF!</f>
        <v>#REF!</v>
      </c>
      <c r="M349" s="163" t="e">
        <f>#REF!</f>
        <v>#REF!</v>
      </c>
      <c r="N349" s="65" t="e">
        <f>#REF!</f>
        <v>#REF!</v>
      </c>
      <c r="O349" s="21"/>
      <c r="P349" s="22"/>
    </row>
    <row r="350" spans="2:16" ht="30" customHeight="1">
      <c r="B350" s="3">
        <v>345</v>
      </c>
      <c r="C350" s="15" t="s">
        <v>384</v>
      </c>
      <c r="D350" s="10" t="s">
        <v>34</v>
      </c>
      <c r="E350" s="161" t="s">
        <v>16</v>
      </c>
      <c r="F350" s="162" t="str">
        <f t="shared" si="9"/>
        <v>='741.1.2'!C$33$</v>
      </c>
      <c r="G350" s="11" t="e">
        <f>#REF!</f>
        <v>#REF!</v>
      </c>
      <c r="H350" s="163"/>
      <c r="I350" s="163" t="e">
        <f>#REF!</f>
        <v>#REF!</v>
      </c>
      <c r="J350" s="163" t="e">
        <f>#REF!</f>
        <v>#REF!</v>
      </c>
      <c r="K350" s="163" t="e">
        <f>#REF!</f>
        <v>#REF!</v>
      </c>
      <c r="L350" s="163" t="e">
        <f>#REF!</f>
        <v>#REF!</v>
      </c>
      <c r="M350" s="163" t="e">
        <f>#REF!</f>
        <v>#REF!</v>
      </c>
      <c r="N350" s="65" t="e">
        <f>#REF!</f>
        <v>#REF!</v>
      </c>
      <c r="O350" s="21"/>
      <c r="P350" s="22"/>
    </row>
    <row r="351" spans="2:16" ht="30" customHeight="1">
      <c r="B351" s="3">
        <v>346</v>
      </c>
      <c r="C351" s="16" t="s">
        <v>385</v>
      </c>
      <c r="D351" s="12" t="s">
        <v>24</v>
      </c>
      <c r="E351" s="161" t="s">
        <v>16</v>
      </c>
      <c r="F351" s="162" t="str">
        <f t="shared" si="9"/>
        <v>='800.1'!C$33$</v>
      </c>
      <c r="G351" s="11" t="e">
        <f>#REF!</f>
        <v>#REF!</v>
      </c>
      <c r="H351" s="163"/>
      <c r="I351" s="163" t="e">
        <f>#REF!</f>
        <v>#REF!</v>
      </c>
      <c r="J351" s="163" t="e">
        <f>#REF!</f>
        <v>#REF!</v>
      </c>
      <c r="K351" s="163" t="e">
        <f>#REF!</f>
        <v>#REF!</v>
      </c>
      <c r="L351" s="163" t="e">
        <f>#REF!</f>
        <v>#REF!</v>
      </c>
      <c r="M351" s="163" t="e">
        <f>#REF!</f>
        <v>#REF!</v>
      </c>
      <c r="N351" s="65" t="e">
        <f>#REF!</f>
        <v>#REF!</v>
      </c>
      <c r="O351" s="21"/>
      <c r="P351" s="22"/>
    </row>
    <row r="352" spans="2:16" ht="30" customHeight="1">
      <c r="B352" s="3">
        <v>347</v>
      </c>
      <c r="C352" s="15" t="s">
        <v>386</v>
      </c>
      <c r="D352" s="10" t="s">
        <v>24</v>
      </c>
      <c r="E352" s="161" t="s">
        <v>16</v>
      </c>
      <c r="F352" s="162" t="str">
        <f t="shared" si="9"/>
        <v>='800.2'!C$33$</v>
      </c>
      <c r="G352" s="11" t="e">
        <f>#REF!</f>
        <v>#REF!</v>
      </c>
      <c r="H352" s="163"/>
      <c r="I352" s="163" t="e">
        <f>#REF!</f>
        <v>#REF!</v>
      </c>
      <c r="J352" s="163" t="e">
        <f>#REF!</f>
        <v>#REF!</v>
      </c>
      <c r="K352" s="163" t="e">
        <f>#REF!</f>
        <v>#REF!</v>
      </c>
      <c r="L352" s="163" t="e">
        <f>#REF!</f>
        <v>#REF!</v>
      </c>
      <c r="M352" s="163" t="e">
        <f>#REF!</f>
        <v>#REF!</v>
      </c>
      <c r="N352" s="65" t="e">
        <f>#REF!</f>
        <v>#REF!</v>
      </c>
      <c r="O352" s="21"/>
      <c r="P352" s="22"/>
    </row>
    <row r="353" spans="2:16" ht="30" customHeight="1">
      <c r="B353" s="3">
        <v>348</v>
      </c>
      <c r="C353" s="16" t="s">
        <v>387</v>
      </c>
      <c r="D353" s="12" t="s">
        <v>24</v>
      </c>
      <c r="E353" s="161" t="s">
        <v>16</v>
      </c>
      <c r="F353" s="162" t="str">
        <f t="shared" si="9"/>
        <v>='800.3'!C$33$</v>
      </c>
      <c r="G353" s="11" t="e">
        <f>#REF!</f>
        <v>#REF!</v>
      </c>
      <c r="H353" s="163"/>
      <c r="I353" s="163" t="e">
        <f>#REF!</f>
        <v>#REF!</v>
      </c>
      <c r="J353" s="163" t="e">
        <f>#REF!</f>
        <v>#REF!</v>
      </c>
      <c r="K353" s="163" t="e">
        <f>#REF!</f>
        <v>#REF!</v>
      </c>
      <c r="L353" s="163" t="e">
        <f>#REF!</f>
        <v>#REF!</v>
      </c>
      <c r="M353" s="163" t="e">
        <f>#REF!</f>
        <v>#REF!</v>
      </c>
      <c r="N353" s="65" t="e">
        <f>#REF!</f>
        <v>#REF!</v>
      </c>
      <c r="O353" s="21"/>
      <c r="P353" s="22"/>
    </row>
    <row r="354" spans="2:16" ht="30" customHeight="1">
      <c r="B354" s="3">
        <v>349</v>
      </c>
      <c r="C354" s="15" t="s">
        <v>388</v>
      </c>
      <c r="D354" s="10" t="s">
        <v>24</v>
      </c>
      <c r="E354" s="161" t="s">
        <v>16</v>
      </c>
      <c r="F354" s="162" t="str">
        <f t="shared" si="9"/>
        <v>='800.4'!C$33$</v>
      </c>
      <c r="G354" s="11" t="e">
        <f>#REF!</f>
        <v>#REF!</v>
      </c>
      <c r="H354" s="163"/>
      <c r="I354" s="163" t="e">
        <f>#REF!</f>
        <v>#REF!</v>
      </c>
      <c r="J354" s="163" t="e">
        <f>#REF!</f>
        <v>#REF!</v>
      </c>
      <c r="K354" s="163" t="e">
        <f>#REF!</f>
        <v>#REF!</v>
      </c>
      <c r="L354" s="163" t="e">
        <f>#REF!</f>
        <v>#REF!</v>
      </c>
      <c r="M354" s="163" t="e">
        <f>#REF!</f>
        <v>#REF!</v>
      </c>
      <c r="N354" s="65" t="e">
        <f>#REF!</f>
        <v>#REF!</v>
      </c>
      <c r="O354" s="21"/>
      <c r="P354" s="22"/>
    </row>
    <row r="355" spans="2:16" ht="30" customHeight="1">
      <c r="B355" s="3">
        <v>350</v>
      </c>
      <c r="C355" s="16" t="s">
        <v>389</v>
      </c>
      <c r="D355" s="12" t="s">
        <v>34</v>
      </c>
      <c r="E355" s="161" t="s">
        <v>16</v>
      </c>
      <c r="F355" s="162" t="str">
        <f t="shared" si="9"/>
        <v>='802.1'!C$33$</v>
      </c>
      <c r="G355" s="11" t="e">
        <f>#REF!</f>
        <v>#REF!</v>
      </c>
      <c r="H355" s="163"/>
      <c r="I355" s="163" t="e">
        <f>#REF!</f>
        <v>#REF!</v>
      </c>
      <c r="J355" s="163" t="e">
        <f>#REF!</f>
        <v>#REF!</v>
      </c>
      <c r="K355" s="163" t="e">
        <f>#REF!</f>
        <v>#REF!</v>
      </c>
      <c r="L355" s="163" t="e">
        <f>#REF!</f>
        <v>#REF!</v>
      </c>
      <c r="M355" s="163" t="e">
        <f>#REF!</f>
        <v>#REF!</v>
      </c>
      <c r="N355" s="65" t="e">
        <f>#REF!</f>
        <v>#REF!</v>
      </c>
      <c r="O355" s="21"/>
      <c r="P355" s="22"/>
    </row>
    <row r="356" spans="2:16" ht="30" customHeight="1">
      <c r="B356" s="3">
        <v>351</v>
      </c>
      <c r="C356" s="15" t="s">
        <v>390</v>
      </c>
      <c r="D356" s="10" t="s">
        <v>34</v>
      </c>
      <c r="E356" s="161" t="s">
        <v>16</v>
      </c>
      <c r="F356" s="162" t="str">
        <f t="shared" si="9"/>
        <v>='802.2'!C$33$</v>
      </c>
      <c r="G356" s="11" t="e">
        <f>#REF!</f>
        <v>#REF!</v>
      </c>
      <c r="H356" s="163"/>
      <c r="I356" s="163" t="e">
        <f>#REF!</f>
        <v>#REF!</v>
      </c>
      <c r="J356" s="163" t="e">
        <f>#REF!</f>
        <v>#REF!</v>
      </c>
      <c r="K356" s="163" t="e">
        <f>#REF!</f>
        <v>#REF!</v>
      </c>
      <c r="L356" s="163" t="e">
        <f>#REF!</f>
        <v>#REF!</v>
      </c>
      <c r="M356" s="163" t="e">
        <f>#REF!</f>
        <v>#REF!</v>
      </c>
      <c r="N356" s="65" t="e">
        <f>#REF!</f>
        <v>#REF!</v>
      </c>
      <c r="O356" s="21"/>
      <c r="P356" s="22"/>
    </row>
    <row r="357" spans="2:16" ht="30" customHeight="1">
      <c r="B357" s="3">
        <v>352</v>
      </c>
      <c r="C357" s="16" t="s">
        <v>391</v>
      </c>
      <c r="D357" s="12" t="s">
        <v>34</v>
      </c>
      <c r="E357" s="161" t="s">
        <v>16</v>
      </c>
      <c r="F357" s="162" t="str">
        <f t="shared" si="9"/>
        <v>='802.3'!C$33$</v>
      </c>
      <c r="G357" s="11" t="e">
        <f>#REF!</f>
        <v>#REF!</v>
      </c>
      <c r="H357" s="163"/>
      <c r="I357" s="163" t="e">
        <f>#REF!</f>
        <v>#REF!</v>
      </c>
      <c r="J357" s="163" t="e">
        <f>#REF!</f>
        <v>#REF!</v>
      </c>
      <c r="K357" s="163" t="e">
        <f>#REF!</f>
        <v>#REF!</v>
      </c>
      <c r="L357" s="163" t="e">
        <f>#REF!</f>
        <v>#REF!</v>
      </c>
      <c r="M357" s="163" t="e">
        <f>#REF!</f>
        <v>#REF!</v>
      </c>
      <c r="N357" s="65" t="e">
        <f>#REF!</f>
        <v>#REF!</v>
      </c>
      <c r="O357" s="21"/>
      <c r="P357" s="22"/>
    </row>
    <row r="358" spans="2:16" ht="30" customHeight="1">
      <c r="B358" s="3">
        <v>353</v>
      </c>
      <c r="C358" s="15" t="s">
        <v>392</v>
      </c>
      <c r="D358" s="10" t="s">
        <v>34</v>
      </c>
      <c r="E358" s="161" t="s">
        <v>16</v>
      </c>
      <c r="F358" s="162" t="str">
        <f t="shared" si="9"/>
        <v>='802.4'!C$33$</v>
      </c>
      <c r="G358" s="11" t="e">
        <f>#REF!</f>
        <v>#REF!</v>
      </c>
      <c r="H358" s="163"/>
      <c r="I358" s="163" t="e">
        <f>#REF!</f>
        <v>#REF!</v>
      </c>
      <c r="J358" s="163" t="e">
        <f>#REF!</f>
        <v>#REF!</v>
      </c>
      <c r="K358" s="163" t="e">
        <f>#REF!</f>
        <v>#REF!</v>
      </c>
      <c r="L358" s="163" t="e">
        <f>#REF!</f>
        <v>#REF!</v>
      </c>
      <c r="M358" s="163" t="e">
        <f>#REF!</f>
        <v>#REF!</v>
      </c>
      <c r="N358" s="65" t="e">
        <f>#REF!</f>
        <v>#REF!</v>
      </c>
      <c r="O358" s="21"/>
      <c r="P358" s="22"/>
    </row>
    <row r="359" spans="2:16" ht="30" customHeight="1">
      <c r="B359" s="3">
        <v>354</v>
      </c>
      <c r="C359" s="16" t="s">
        <v>393</v>
      </c>
      <c r="D359" s="12" t="s">
        <v>34</v>
      </c>
      <c r="E359" s="161" t="s">
        <v>16</v>
      </c>
      <c r="F359" s="162" t="str">
        <f t="shared" si="9"/>
        <v>='802.5'!C$33$</v>
      </c>
      <c r="G359" s="11" t="e">
        <f>#REF!</f>
        <v>#REF!</v>
      </c>
      <c r="H359" s="163"/>
      <c r="I359" s="163" t="e">
        <f>#REF!</f>
        <v>#REF!</v>
      </c>
      <c r="J359" s="163" t="e">
        <f>#REF!</f>
        <v>#REF!</v>
      </c>
      <c r="K359" s="163" t="e">
        <f>#REF!</f>
        <v>#REF!</v>
      </c>
      <c r="L359" s="163" t="e">
        <f>#REF!</f>
        <v>#REF!</v>
      </c>
      <c r="M359" s="163" t="e">
        <f>#REF!</f>
        <v>#REF!</v>
      </c>
      <c r="N359" s="65" t="e">
        <f>#REF!</f>
        <v>#REF!</v>
      </c>
      <c r="O359" s="21"/>
      <c r="P359" s="22"/>
    </row>
    <row r="360" spans="2:16" ht="30" customHeight="1">
      <c r="B360" s="3">
        <v>355</v>
      </c>
      <c r="C360" s="16" t="s">
        <v>394</v>
      </c>
      <c r="D360" s="12" t="s">
        <v>34</v>
      </c>
      <c r="E360" s="161" t="s">
        <v>16</v>
      </c>
      <c r="F360" s="162" t="str">
        <f t="shared" si="9"/>
        <v>='802.6'!C$33$</v>
      </c>
      <c r="G360" s="11" t="e">
        <f>#REF!</f>
        <v>#REF!</v>
      </c>
      <c r="H360" s="163"/>
      <c r="I360" s="163" t="e">
        <f>#REF!</f>
        <v>#REF!</v>
      </c>
      <c r="J360" s="163" t="e">
        <f>#REF!</f>
        <v>#REF!</v>
      </c>
      <c r="K360" s="163" t="e">
        <f>#REF!</f>
        <v>#REF!</v>
      </c>
      <c r="L360" s="163" t="e">
        <f>#REF!</f>
        <v>#REF!</v>
      </c>
      <c r="M360" s="163" t="e">
        <f>#REF!</f>
        <v>#REF!</v>
      </c>
      <c r="N360" s="65" t="e">
        <f>#REF!</f>
        <v>#REF!</v>
      </c>
      <c r="O360" s="21"/>
      <c r="P360" s="22"/>
    </row>
    <row r="361" spans="2:16" ht="30" customHeight="1">
      <c r="B361" s="3">
        <v>356</v>
      </c>
      <c r="C361" s="16" t="s">
        <v>395</v>
      </c>
      <c r="D361" s="12" t="s">
        <v>34</v>
      </c>
      <c r="E361" s="161" t="s">
        <v>16</v>
      </c>
      <c r="F361" s="162" t="str">
        <f t="shared" si="9"/>
        <v>='802.7'!C$33$</v>
      </c>
      <c r="G361" s="11" t="e">
        <f>#REF!</f>
        <v>#REF!</v>
      </c>
      <c r="H361" s="163"/>
      <c r="I361" s="163" t="e">
        <f>#REF!</f>
        <v>#REF!</v>
      </c>
      <c r="J361" s="163" t="e">
        <f>#REF!</f>
        <v>#REF!</v>
      </c>
      <c r="K361" s="163" t="e">
        <f>#REF!</f>
        <v>#REF!</v>
      </c>
      <c r="L361" s="163" t="e">
        <f>#REF!</f>
        <v>#REF!</v>
      </c>
      <c r="M361" s="163" t="e">
        <f>#REF!</f>
        <v>#REF!</v>
      </c>
      <c r="N361" s="65" t="e">
        <f>#REF!</f>
        <v>#REF!</v>
      </c>
      <c r="O361" s="21"/>
      <c r="P361" s="22"/>
    </row>
    <row r="362" spans="2:16" ht="30" customHeight="1">
      <c r="B362" s="3">
        <v>357</v>
      </c>
      <c r="C362" s="15" t="s">
        <v>396</v>
      </c>
      <c r="D362" s="10" t="s">
        <v>34</v>
      </c>
      <c r="E362" s="161" t="s">
        <v>16</v>
      </c>
      <c r="F362" s="162" t="str">
        <f t="shared" si="9"/>
        <v>='802.8'!C$33$</v>
      </c>
      <c r="G362" s="11" t="e">
        <f>#REF!</f>
        <v>#REF!</v>
      </c>
      <c r="H362" s="163"/>
      <c r="I362" s="163" t="e">
        <f>#REF!</f>
        <v>#REF!</v>
      </c>
      <c r="J362" s="163" t="e">
        <f>#REF!</f>
        <v>#REF!</v>
      </c>
      <c r="K362" s="163" t="e">
        <f>#REF!</f>
        <v>#REF!</v>
      </c>
      <c r="L362" s="163" t="e">
        <f>#REF!</f>
        <v>#REF!</v>
      </c>
      <c r="M362" s="163" t="e">
        <f>#REF!</f>
        <v>#REF!</v>
      </c>
      <c r="N362" s="65" t="e">
        <f>#REF!</f>
        <v>#REF!</v>
      </c>
      <c r="O362" s="21"/>
      <c r="P362" s="22"/>
    </row>
    <row r="363" spans="2:16" ht="30" customHeight="1">
      <c r="B363" s="3">
        <v>358</v>
      </c>
      <c r="C363" s="16" t="s">
        <v>397</v>
      </c>
      <c r="D363" s="12" t="s">
        <v>21</v>
      </c>
      <c r="E363" s="161" t="s">
        <v>16</v>
      </c>
      <c r="F363" s="162" t="str">
        <f t="shared" si="9"/>
        <v>='810.1'!C$33$</v>
      </c>
      <c r="G363" s="11" t="e">
        <f>#REF!</f>
        <v>#REF!</v>
      </c>
      <c r="H363" s="163"/>
      <c r="I363" s="163" t="e">
        <f>#REF!</f>
        <v>#REF!</v>
      </c>
      <c r="J363" s="163" t="e">
        <f>#REF!</f>
        <v>#REF!</v>
      </c>
      <c r="K363" s="163" t="e">
        <f>#REF!</f>
        <v>#REF!</v>
      </c>
      <c r="L363" s="163" t="e">
        <f>#REF!</f>
        <v>#REF!</v>
      </c>
      <c r="M363" s="163" t="e">
        <f>#REF!</f>
        <v>#REF!</v>
      </c>
      <c r="N363" s="65" t="e">
        <f>#REF!</f>
        <v>#REF!</v>
      </c>
      <c r="O363" s="21"/>
      <c r="P363" s="22"/>
    </row>
    <row r="364" spans="2:16" ht="30" customHeight="1">
      <c r="B364" s="3">
        <v>359</v>
      </c>
      <c r="C364" s="16" t="s">
        <v>398</v>
      </c>
      <c r="D364" s="12" t="s">
        <v>21</v>
      </c>
      <c r="E364" s="161" t="s">
        <v>16</v>
      </c>
      <c r="F364" s="162" t="str">
        <f t="shared" si="9"/>
        <v>='810.2'!C$33$</v>
      </c>
      <c r="G364" s="11" t="e">
        <f>#REF!</f>
        <v>#REF!</v>
      </c>
      <c r="H364" s="163"/>
      <c r="I364" s="163" t="e">
        <f>#REF!</f>
        <v>#REF!</v>
      </c>
      <c r="J364" s="163" t="e">
        <f>#REF!</f>
        <v>#REF!</v>
      </c>
      <c r="K364" s="163" t="e">
        <f>#REF!</f>
        <v>#REF!</v>
      </c>
      <c r="L364" s="163" t="e">
        <f>#REF!</f>
        <v>#REF!</v>
      </c>
      <c r="M364" s="163" t="e">
        <f>#REF!</f>
        <v>#REF!</v>
      </c>
      <c r="N364" s="65" t="e">
        <f>#REF!</f>
        <v>#REF!</v>
      </c>
      <c r="O364" s="21"/>
      <c r="P364" s="22"/>
    </row>
    <row r="365" spans="2:16" ht="30" customHeight="1">
      <c r="B365" s="3">
        <v>360</v>
      </c>
      <c r="C365" s="16" t="s">
        <v>399</v>
      </c>
      <c r="D365" s="12" t="s">
        <v>21</v>
      </c>
      <c r="E365" s="161" t="s">
        <v>16</v>
      </c>
      <c r="F365" s="162" t="str">
        <f t="shared" si="9"/>
        <v>='810.3'!C$33$</v>
      </c>
      <c r="G365" s="11" t="e">
        <f>#REF!</f>
        <v>#REF!</v>
      </c>
      <c r="H365" s="163"/>
      <c r="I365" s="163" t="e">
        <f>#REF!</f>
        <v>#REF!</v>
      </c>
      <c r="J365" s="163" t="e">
        <f>#REF!</f>
        <v>#REF!</v>
      </c>
      <c r="K365" s="163" t="e">
        <f>#REF!</f>
        <v>#REF!</v>
      </c>
      <c r="L365" s="163" t="e">
        <f>#REF!</f>
        <v>#REF!</v>
      </c>
      <c r="M365" s="163" t="e">
        <f>#REF!</f>
        <v>#REF!</v>
      </c>
      <c r="N365" s="65" t="e">
        <f>#REF!</f>
        <v>#REF!</v>
      </c>
      <c r="O365" s="21"/>
      <c r="P365" s="22"/>
    </row>
    <row r="366" spans="2:16" ht="42.75" customHeight="1">
      <c r="B366" s="3">
        <v>361</v>
      </c>
      <c r="C366" s="15" t="s">
        <v>400</v>
      </c>
      <c r="D366" s="10" t="s">
        <v>21</v>
      </c>
      <c r="E366" s="161" t="s">
        <v>16</v>
      </c>
      <c r="F366" s="162" t="str">
        <f t="shared" si="9"/>
        <v>='811.1'!C$33$</v>
      </c>
      <c r="G366" s="11" t="e">
        <f>#REF!</f>
        <v>#REF!</v>
      </c>
      <c r="H366" s="163"/>
      <c r="I366" s="163" t="e">
        <f>#REF!</f>
        <v>#REF!</v>
      </c>
      <c r="J366" s="163" t="e">
        <f>#REF!</f>
        <v>#REF!</v>
      </c>
      <c r="K366" s="163" t="e">
        <f>#REF!</f>
        <v>#REF!</v>
      </c>
      <c r="L366" s="163" t="e">
        <f>#REF!</f>
        <v>#REF!</v>
      </c>
      <c r="M366" s="163" t="e">
        <f>#REF!</f>
        <v>#REF!</v>
      </c>
      <c r="N366" s="65" t="e">
        <f>#REF!</f>
        <v>#REF!</v>
      </c>
      <c r="O366" s="21"/>
      <c r="P366" s="22"/>
    </row>
    <row r="367" spans="2:16" ht="37.5" customHeight="1">
      <c r="B367" s="3">
        <v>362</v>
      </c>
      <c r="C367" s="16" t="s">
        <v>401</v>
      </c>
      <c r="D367" s="12" t="s">
        <v>21</v>
      </c>
      <c r="E367" s="161" t="s">
        <v>16</v>
      </c>
      <c r="F367" s="162" t="str">
        <f t="shared" si="9"/>
        <v>='811.2'!C$33$</v>
      </c>
      <c r="G367" s="11" t="e">
        <f>#REF!</f>
        <v>#REF!</v>
      </c>
      <c r="H367" s="163"/>
      <c r="I367" s="163" t="e">
        <f>#REF!</f>
        <v>#REF!</v>
      </c>
      <c r="J367" s="163" t="e">
        <f>#REF!</f>
        <v>#REF!</v>
      </c>
      <c r="K367" s="163" t="e">
        <f>#REF!</f>
        <v>#REF!</v>
      </c>
      <c r="L367" s="163" t="e">
        <f>#REF!</f>
        <v>#REF!</v>
      </c>
      <c r="M367" s="163" t="e">
        <f>#REF!</f>
        <v>#REF!</v>
      </c>
      <c r="N367" s="65" t="e">
        <f>#REF!</f>
        <v>#REF!</v>
      </c>
      <c r="O367" s="21"/>
      <c r="P367" s="22"/>
    </row>
    <row r="368" spans="2:16" ht="34.5" customHeight="1">
      <c r="B368" s="3">
        <v>363</v>
      </c>
      <c r="C368" s="16" t="s">
        <v>402</v>
      </c>
      <c r="D368" s="12" t="s">
        <v>21</v>
      </c>
      <c r="E368" s="161" t="s">
        <v>16</v>
      </c>
      <c r="F368" s="162" t="str">
        <f t="shared" si="9"/>
        <v>='812.1'!C$33$</v>
      </c>
      <c r="G368" s="11" t="e">
        <f>#REF!</f>
        <v>#REF!</v>
      </c>
      <c r="H368" s="163"/>
      <c r="I368" s="163" t="e">
        <f>#REF!</f>
        <v>#REF!</v>
      </c>
      <c r="J368" s="163" t="e">
        <f>#REF!</f>
        <v>#REF!</v>
      </c>
      <c r="K368" s="163" t="e">
        <f>#REF!</f>
        <v>#REF!</v>
      </c>
      <c r="L368" s="163" t="e">
        <f>#REF!</f>
        <v>#REF!</v>
      </c>
      <c r="M368" s="163" t="e">
        <f>#REF!</f>
        <v>#REF!</v>
      </c>
      <c r="N368" s="65" t="e">
        <f>#REF!</f>
        <v>#REF!</v>
      </c>
      <c r="O368" s="21"/>
      <c r="P368" s="22"/>
    </row>
    <row r="369" spans="2:16" ht="35.25" customHeight="1">
      <c r="B369" s="3">
        <v>364</v>
      </c>
      <c r="C369" s="16" t="s">
        <v>403</v>
      </c>
      <c r="D369" s="12" t="s">
        <v>21</v>
      </c>
      <c r="E369" s="161" t="s">
        <v>16</v>
      </c>
      <c r="F369" s="162" t="str">
        <f t="shared" si="9"/>
        <v>='812.2'!C$33$</v>
      </c>
      <c r="G369" s="11" t="e">
        <f>#REF!</f>
        <v>#REF!</v>
      </c>
      <c r="H369" s="163"/>
      <c r="I369" s="163" t="e">
        <f>#REF!</f>
        <v>#REF!</v>
      </c>
      <c r="J369" s="163" t="e">
        <f>#REF!</f>
        <v>#REF!</v>
      </c>
      <c r="K369" s="163" t="e">
        <f>#REF!</f>
        <v>#REF!</v>
      </c>
      <c r="L369" s="163" t="e">
        <f>#REF!</f>
        <v>#REF!</v>
      </c>
      <c r="M369" s="163" t="e">
        <f>#REF!</f>
        <v>#REF!</v>
      </c>
      <c r="N369" s="65" t="e">
        <f>#REF!</f>
        <v>#REF!</v>
      </c>
      <c r="O369" s="21"/>
      <c r="P369" s="22"/>
    </row>
    <row r="370" spans="2:16" ht="30" customHeight="1">
      <c r="B370" s="3">
        <v>365</v>
      </c>
      <c r="C370" s="15" t="s">
        <v>404</v>
      </c>
      <c r="D370" s="10" t="s">
        <v>34</v>
      </c>
      <c r="E370" s="161" t="s">
        <v>16</v>
      </c>
      <c r="F370" s="162" t="str">
        <f t="shared" si="9"/>
        <v>='820.1.1'!C$33$</v>
      </c>
      <c r="G370" s="11" t="e">
        <f>#REF!</f>
        <v>#REF!</v>
      </c>
      <c r="H370" s="163"/>
      <c r="I370" s="163" t="e">
        <f>#REF!</f>
        <v>#REF!</v>
      </c>
      <c r="J370" s="163" t="e">
        <f>#REF!</f>
        <v>#REF!</v>
      </c>
      <c r="K370" s="163" t="e">
        <f>#REF!</f>
        <v>#REF!</v>
      </c>
      <c r="L370" s="163" t="e">
        <f>#REF!</f>
        <v>#REF!</v>
      </c>
      <c r="M370" s="163" t="e">
        <f>#REF!</f>
        <v>#REF!</v>
      </c>
      <c r="N370" s="65" t="e">
        <f>#REF!</f>
        <v>#REF!</v>
      </c>
      <c r="O370" s="21"/>
      <c r="P370" s="22"/>
    </row>
    <row r="371" spans="2:16" ht="39" customHeight="1">
      <c r="B371" s="3">
        <v>366</v>
      </c>
      <c r="C371" s="16" t="s">
        <v>405</v>
      </c>
      <c r="D371" s="165" t="s">
        <v>15</v>
      </c>
      <c r="E371" s="161" t="s">
        <v>16</v>
      </c>
      <c r="F371" s="162" t="str">
        <f t="shared" si="9"/>
        <v>='820.1.2'!C$33$</v>
      </c>
      <c r="G371" s="11" t="e">
        <f>#REF!</f>
        <v>#REF!</v>
      </c>
      <c r="H371" s="163"/>
      <c r="I371" s="163" t="e">
        <f>#REF!</f>
        <v>#REF!</v>
      </c>
      <c r="J371" s="163" t="e">
        <f>#REF!</f>
        <v>#REF!</v>
      </c>
      <c r="K371" s="163" t="e">
        <f>#REF!</f>
        <v>#REF!</v>
      </c>
      <c r="L371" s="163" t="e">
        <f>#REF!</f>
        <v>#REF!</v>
      </c>
      <c r="M371" s="163" t="e">
        <f>#REF!</f>
        <v>#REF!</v>
      </c>
      <c r="N371" s="65" t="e">
        <f>#REF!</f>
        <v>#REF!</v>
      </c>
      <c r="O371" s="21"/>
      <c r="P371" s="22"/>
    </row>
    <row r="372" spans="2:16" ht="57" customHeight="1">
      <c r="B372" s="3">
        <v>367</v>
      </c>
      <c r="C372" s="16" t="s">
        <v>406</v>
      </c>
      <c r="D372" s="165" t="s">
        <v>407</v>
      </c>
      <c r="E372" s="161" t="s">
        <v>16</v>
      </c>
      <c r="F372" s="162" t="str">
        <f t="shared" si="9"/>
        <v>='900.1'!C$33$</v>
      </c>
      <c r="G372" s="11" t="e">
        <f>#REF!</f>
        <v>#REF!</v>
      </c>
      <c r="H372" s="163"/>
      <c r="I372" s="163" t="e">
        <f>#REF!</f>
        <v>#REF!</v>
      </c>
      <c r="J372" s="163" t="e">
        <f>#REF!</f>
        <v>#REF!</v>
      </c>
      <c r="K372" s="163" t="e">
        <f>#REF!</f>
        <v>#REF!</v>
      </c>
      <c r="L372" s="163" t="e">
        <f>#REF!</f>
        <v>#REF!</v>
      </c>
      <c r="M372" s="163" t="e">
        <f>#REF!</f>
        <v>#REF!</v>
      </c>
      <c r="N372" s="65" t="e">
        <f>#REF!</f>
        <v>#REF!</v>
      </c>
      <c r="O372" s="21"/>
      <c r="P372" s="22"/>
    </row>
    <row r="373" spans="2:16" ht="69.75" customHeight="1">
      <c r="B373" s="3">
        <v>368</v>
      </c>
      <c r="C373" s="16" t="s">
        <v>408</v>
      </c>
      <c r="D373" s="165" t="s">
        <v>409</v>
      </c>
      <c r="E373" s="161" t="s">
        <v>16</v>
      </c>
      <c r="F373" s="162" t="str">
        <f t="shared" si="9"/>
        <v>='900.2.1'!C$33$</v>
      </c>
      <c r="G373" s="11" t="e">
        <f>#REF!</f>
        <v>#REF!</v>
      </c>
      <c r="H373" s="163"/>
      <c r="I373" s="163" t="e">
        <f>#REF!</f>
        <v>#REF!</v>
      </c>
      <c r="J373" s="163" t="e">
        <f>#REF!</f>
        <v>#REF!</v>
      </c>
      <c r="K373" s="163" t="e">
        <f>#REF!</f>
        <v>#REF!</v>
      </c>
      <c r="L373" s="163" t="e">
        <f>#REF!</f>
        <v>#REF!</v>
      </c>
      <c r="M373" s="163" t="e">
        <f>#REF!</f>
        <v>#REF!</v>
      </c>
      <c r="N373" s="65" t="e">
        <f>#REF!</f>
        <v>#REF!</v>
      </c>
      <c r="O373" s="21"/>
      <c r="P373" s="22"/>
    </row>
    <row r="374" spans="2:16" ht="71.25" customHeight="1">
      <c r="B374" s="3">
        <v>369</v>
      </c>
      <c r="C374" s="15" t="s">
        <v>410</v>
      </c>
      <c r="D374" s="161" t="s">
        <v>409</v>
      </c>
      <c r="E374" s="161" t="s">
        <v>16</v>
      </c>
      <c r="F374" s="162" t="str">
        <f t="shared" si="9"/>
        <v>='900.2.2'!C$33$</v>
      </c>
      <c r="G374" s="11" t="e">
        <f>#REF!</f>
        <v>#REF!</v>
      </c>
      <c r="H374" s="163"/>
      <c r="I374" s="163" t="e">
        <f>#REF!</f>
        <v>#REF!</v>
      </c>
      <c r="J374" s="163" t="e">
        <f>#REF!</f>
        <v>#REF!</v>
      </c>
      <c r="K374" s="163" t="e">
        <f>#REF!</f>
        <v>#REF!</v>
      </c>
      <c r="L374" s="163" t="e">
        <f>#REF!</f>
        <v>#REF!</v>
      </c>
      <c r="M374" s="163" t="e">
        <f>#REF!</f>
        <v>#REF!</v>
      </c>
      <c r="N374" s="65" t="e">
        <f>#REF!</f>
        <v>#REF!</v>
      </c>
      <c r="O374" s="21"/>
      <c r="P374" s="22"/>
    </row>
    <row r="375" spans="2:16" ht="52.5" customHeight="1">
      <c r="B375" s="3">
        <v>370</v>
      </c>
      <c r="C375" s="16" t="s">
        <v>411</v>
      </c>
      <c r="D375" s="12" t="s">
        <v>409</v>
      </c>
      <c r="E375" s="161" t="s">
        <v>16</v>
      </c>
      <c r="F375" s="162" t="str">
        <f t="shared" ref="F375:F377" si="10">"='"&amp;C375&amp;"'!"&amp;E375</f>
        <v>='900.3.1'!C$33$</v>
      </c>
      <c r="G375" s="11" t="e">
        <f>#REF!</f>
        <v>#REF!</v>
      </c>
      <c r="H375" s="163"/>
      <c r="I375" s="163" t="e">
        <f>#REF!</f>
        <v>#REF!</v>
      </c>
      <c r="J375" s="163" t="e">
        <f>#REF!</f>
        <v>#REF!</v>
      </c>
      <c r="K375" s="163" t="e">
        <f>#REF!</f>
        <v>#REF!</v>
      </c>
      <c r="L375" s="163" t="e">
        <f>#REF!</f>
        <v>#REF!</v>
      </c>
      <c r="M375" s="163" t="e">
        <f>#REF!</f>
        <v>#REF!</v>
      </c>
      <c r="N375" s="65" t="e">
        <f>#REF!</f>
        <v>#REF!</v>
      </c>
      <c r="O375" s="21"/>
      <c r="P375" s="22"/>
    </row>
    <row r="376" spans="2:16" ht="54" customHeight="1">
      <c r="B376" s="3">
        <v>371</v>
      </c>
      <c r="C376" s="16" t="s">
        <v>412</v>
      </c>
      <c r="D376" s="12" t="s">
        <v>409</v>
      </c>
      <c r="E376" s="161" t="s">
        <v>16</v>
      </c>
      <c r="F376" s="162" t="str">
        <f t="shared" si="10"/>
        <v>='900.3.2'!C$33$</v>
      </c>
      <c r="G376" s="11" t="e">
        <f>#REF!</f>
        <v>#REF!</v>
      </c>
      <c r="H376" s="163"/>
      <c r="I376" s="163" t="e">
        <f>#REF!</f>
        <v>#REF!</v>
      </c>
      <c r="J376" s="163" t="e">
        <f>#REF!</f>
        <v>#REF!</v>
      </c>
      <c r="K376" s="163" t="e">
        <f>#REF!</f>
        <v>#REF!</v>
      </c>
      <c r="L376" s="163" t="e">
        <f>#REF!</f>
        <v>#REF!</v>
      </c>
      <c r="M376" s="163" t="e">
        <f>#REF!</f>
        <v>#REF!</v>
      </c>
      <c r="N376" s="65" t="e">
        <f>#REF!</f>
        <v>#REF!</v>
      </c>
      <c r="O376" s="21"/>
      <c r="P376" s="22"/>
    </row>
    <row r="377" spans="2:16" ht="47.25" customHeight="1">
      <c r="B377" s="3">
        <v>372</v>
      </c>
      <c r="C377" s="16" t="s">
        <v>413</v>
      </c>
      <c r="D377" s="12" t="s">
        <v>409</v>
      </c>
      <c r="E377" s="161" t="s">
        <v>16</v>
      </c>
      <c r="F377" s="162" t="str">
        <f t="shared" si="10"/>
        <v>='900.3.3'!C$33$</v>
      </c>
      <c r="G377" s="11" t="e">
        <f>#REF!</f>
        <v>#REF!</v>
      </c>
      <c r="H377" s="163"/>
      <c r="I377" s="163" t="e">
        <f>#REF!</f>
        <v>#REF!</v>
      </c>
      <c r="J377" s="163" t="e">
        <f>#REF!</f>
        <v>#REF!</v>
      </c>
      <c r="K377" s="163" t="e">
        <f>#REF!</f>
        <v>#REF!</v>
      </c>
      <c r="L377" s="163" t="e">
        <f>#REF!</f>
        <v>#REF!</v>
      </c>
      <c r="M377" s="163" t="e">
        <f>#REF!</f>
        <v>#REF!</v>
      </c>
      <c r="N377" s="65" t="e">
        <f>#REF!</f>
        <v>#REF!</v>
      </c>
      <c r="O377" s="21"/>
      <c r="P377" s="22"/>
    </row>
    <row r="378" spans="2:16"/>
    <row r="379" spans="2:16"/>
  </sheetData>
  <autoFilter ref="A5:P377" xr:uid="{00000000-0009-0000-0000-000000000000}"/>
  <mergeCells count="3">
    <mergeCell ref="B4:N4"/>
    <mergeCell ref="B1:N3"/>
    <mergeCell ref="P1:P5"/>
  </mergeCells>
  <hyperlinks>
    <hyperlink ref="C6" location="'200.1'!A1" display="'200.1'!A1" xr:uid="{00000000-0004-0000-0000-000000000000}"/>
    <hyperlink ref="C7" location="'200.2'!A1" display="'200.2'!A1" xr:uid="{00000000-0004-0000-0000-000001000000}"/>
    <hyperlink ref="C8" location="'201.7'!A1" display="'201.7'!A1" xr:uid="{00000000-0004-0000-0000-000002000000}"/>
    <hyperlink ref="C9" location="'201.8'!A1" display="'201.8'!A1" xr:uid="{00000000-0004-0000-0000-000003000000}"/>
    <hyperlink ref="C10" location="'201.9'!A1" display="'201.9'!A1" xr:uid="{00000000-0004-0000-0000-000004000000}"/>
    <hyperlink ref="C11" location="'201.10'!A1" display="'201.10'!A1" xr:uid="{00000000-0004-0000-0000-000005000000}"/>
    <hyperlink ref="C12" location="'201.11'!A1" display="'201.11'!A1" xr:uid="{00000000-0004-0000-0000-000006000000}"/>
    <hyperlink ref="C13" location="'201.14'!A1" display="'201.14'!A1" xr:uid="{00000000-0004-0000-0000-000007000000}"/>
    <hyperlink ref="C14" location="'201.15'!A1" display="'201.15'!A1" xr:uid="{00000000-0004-0000-0000-000008000000}"/>
    <hyperlink ref="C15" location="'201.16'!A1" display="'201.16'!A1" xr:uid="{00000000-0004-0000-0000-000009000000}"/>
    <hyperlink ref="C16" location="'201.19'!A1" display="'201.19'!A1" xr:uid="{00000000-0004-0000-0000-00000A000000}"/>
    <hyperlink ref="C17" location="'201.20'!A1" display="'201.20'!A1" xr:uid="{00000000-0004-0000-0000-00000B000000}"/>
    <hyperlink ref="C18" location="'201.21'!A1" display="'201.21'!A1" xr:uid="{00000000-0004-0000-0000-00000C000000}"/>
    <hyperlink ref="C19" location="'203.1'!A1" display="'203.1'!A1" xr:uid="{00000000-0004-0000-0000-00000D000000}"/>
    <hyperlink ref="C20" location="'203.2'!A1" display="'203.2'!A1" xr:uid="{00000000-0004-0000-0000-00000E000000}"/>
    <hyperlink ref="C21" location="'203.3'!A1" display="'203.3'!A1" xr:uid="{00000000-0004-0000-0000-00000F000000}"/>
    <hyperlink ref="C22" location="'203.4'!A1" display="'203.4'!A1" xr:uid="{00000000-0004-0000-0000-000010000000}"/>
    <hyperlink ref="C23" location="'203.5'!A1" display="'203.5'!A1" xr:uid="{00000000-0004-0000-0000-000011000000}"/>
    <hyperlink ref="C24" location="'203.6'!A1" display="'203.6'!A1" xr:uid="{00000000-0004-0000-0000-000012000000}"/>
    <hyperlink ref="C25" location="'203.7'!A1" display="'203.7'!A1" xr:uid="{00000000-0004-0000-0000-000013000000}"/>
    <hyperlink ref="C26" location="'203.8'!A1" display="'203.8'!A1" xr:uid="{00000000-0004-0000-0000-000014000000}"/>
    <hyperlink ref="C27" location="'203.9'!A1" display="'203.9'!A1" xr:uid="{00000000-0004-0000-0000-000015000000}"/>
    <hyperlink ref="C28" location="'203.10'!A1" display="'203.10'!A1" xr:uid="{00000000-0004-0000-0000-000016000000}"/>
    <hyperlink ref="C29" location="'203.11'!A1" display="'203.11'!A1" xr:uid="{00000000-0004-0000-0000-000017000000}"/>
    <hyperlink ref="C30" location="'203.12'!A1" display="'203.12'!A1" xr:uid="{00000000-0004-0000-0000-000018000000}"/>
    <hyperlink ref="C31" location="'210.1.1'!A1" display="'210.1.1'!A1" xr:uid="{00000000-0004-0000-0000-000019000000}"/>
    <hyperlink ref="C32" location="'210.1.2'!A1" display="'210.1.2'!A1" xr:uid="{00000000-0004-0000-0000-00001A000000}"/>
    <hyperlink ref="C33" location="'210.2.1'!A1" display="'210.2.1'!A1" xr:uid="{00000000-0004-0000-0000-00001B000000}"/>
    <hyperlink ref="C34" location="'210.2.2'!A1" display="'210.2.2'!A1" xr:uid="{00000000-0004-0000-0000-00001C000000}"/>
    <hyperlink ref="C35" location="'210.2.3'!A1" display="'210.2.3'!A1" xr:uid="{00000000-0004-0000-0000-00001D000000}"/>
    <hyperlink ref="C36" location="'210.2.4'!A1" display="'210.2.4'!A1" xr:uid="{00000000-0004-0000-0000-00001E000000}"/>
    <hyperlink ref="C37" location="'211.1'!A1" display="'211.1'!A1" xr:uid="{00000000-0004-0000-0000-00001F000000}"/>
    <hyperlink ref="C38" location="'220.1'!A1" display="'220.1'!A1" xr:uid="{00000000-0004-0000-0000-000020000000}"/>
    <hyperlink ref="C39" location="'221.1'!A1" display="'221.1'!A1" xr:uid="{00000000-0004-0000-0000-000021000000}"/>
    <hyperlink ref="C40" location="'221.2'!A1" display="'221.2'!A1" xr:uid="{00000000-0004-0000-0000-000022000000}"/>
    <hyperlink ref="C41" location="'223.1'!A1" display="'223.1'!A1" xr:uid="{00000000-0004-0000-0000-000023000000}"/>
    <hyperlink ref="C42" location="'223.2'!A1" display="'223.2'!A1" xr:uid="{00000000-0004-0000-0000-000024000000}"/>
    <hyperlink ref="C43" location="'223.3.1'!A1" display="'223.3.1'!A1" xr:uid="{00000000-0004-0000-0000-000025000000}"/>
    <hyperlink ref="C44" location="'223.3.2.1'!A1" display="'223.3.2.1'!A1" xr:uid="{00000000-0004-0000-0000-000026000000}"/>
    <hyperlink ref="C45" location="'223.3.2.2'!A1" display="'223.3.2.2'!A1" xr:uid="{00000000-0004-0000-0000-000027000000}"/>
    <hyperlink ref="C46" location="'223.3.2.3'!A1" display="'223.3.2.3'!A1" xr:uid="{00000000-0004-0000-0000-000028000000}"/>
    <hyperlink ref="C47" location="'223.3.3'!A1" display="'223.3.3'!A1" xr:uid="{00000000-0004-0000-0000-000029000000}"/>
    <hyperlink ref="C48" location="'230.1'!A1" display="'230.1'!A1" xr:uid="{00000000-0004-0000-0000-00002A000000}"/>
    <hyperlink ref="C49" location="'231.1'!A1" display="'231.1'!A1" xr:uid="{00000000-0004-0000-0000-00002B000000}"/>
    <hyperlink ref="C50" location="'232.1'!A1" display="'232.1'!A1" xr:uid="{00000000-0004-0000-0000-00002C000000}"/>
    <hyperlink ref="C51" location="'233.1'!A1" display="'233.1'!A1" xr:uid="{00000000-0004-0000-0000-00002D000000}"/>
    <hyperlink ref="C52" location="'233.10'!A1" display="'233.10'!A1" xr:uid="{00000000-0004-0000-0000-00002E000000}"/>
    <hyperlink ref="C53" location="'234.1'!A1" display="'234.1'!A1" xr:uid="{00000000-0004-0000-0000-00002F000000}"/>
    <hyperlink ref="C54" location="'235.1'!A1" display="'235.1'!A1" xr:uid="{00000000-0004-0000-0000-000030000000}"/>
    <hyperlink ref="C55" location="'235.10'!A1" display="'235.10'!A1" xr:uid="{00000000-0004-0000-0000-000031000000}"/>
    <hyperlink ref="C56" location="'235.11'!A1" display="'235.11'!A1" xr:uid="{00000000-0004-0000-0000-000032000000}"/>
    <hyperlink ref="C57" location="'236.1'!A1" display="'236.1'!A1" xr:uid="{00000000-0004-0000-0000-000033000000}"/>
    <hyperlink ref="C58" location="'236.10'!A1" display="'236.10'!A1" xr:uid="{00000000-0004-0000-0000-000034000000}"/>
    <hyperlink ref="C60" location="'310.1'!A1" display="'310.1'!A1" xr:uid="{00000000-0004-0000-0000-000035000000}"/>
    <hyperlink ref="C61" location="'311.1'!A1" display="'311.1'!A1" xr:uid="{00000000-0004-0000-0000-000036000000}"/>
    <hyperlink ref="C62" location="'312.1'!A1" display="'312.1'!A1" xr:uid="{00000000-0004-0000-0000-000037000000}"/>
    <hyperlink ref="C63" location="'312.2'!A1" display="'312.2'!A1" xr:uid="{00000000-0004-0000-0000-000038000000}"/>
    <hyperlink ref="C64" location="'312.3'!A1" display="'312.3'!A1" xr:uid="{00000000-0004-0000-0000-000039000000}"/>
    <hyperlink ref="C65" location="'312.4'!A1" display="'312.4'!A1" xr:uid="{00000000-0004-0000-0000-00003A000000}"/>
    <hyperlink ref="C66" location="'320.1.1'!A1" display="'320.1.1'!A1" xr:uid="{00000000-0004-0000-0000-00003B000000}"/>
    <hyperlink ref="C67" location="'320.1.2'!A1" display="'320.1.2'!A1" xr:uid="{00000000-0004-0000-0000-00003C000000}"/>
    <hyperlink ref="C68" location="'320.2.1'!A1" display="'320.2.1'!A1" xr:uid="{00000000-0004-0000-0000-00003D000000}"/>
    <hyperlink ref="C69" location="'320.2.2'!A1" display="'320.2.2'!A1" xr:uid="{00000000-0004-0000-0000-00003E000000}"/>
    <hyperlink ref="C70" location="'320.3.1'!A1" display="'320.3.1'!A1" xr:uid="{00000000-0004-0000-0000-00003F000000}"/>
    <hyperlink ref="C71" location="'320.3.2'!A1" display="'320.3.2'!A1" xr:uid="{00000000-0004-0000-0000-000040000000}"/>
    <hyperlink ref="C72" location="'320.4.1'!A1" display="'320.4.1'!A1" xr:uid="{00000000-0004-0000-0000-000041000000}"/>
    <hyperlink ref="C73" location="'320.4.2'!A1" display="'320.4.2'!A1" xr:uid="{00000000-0004-0000-0000-000042000000}"/>
    <hyperlink ref="C74" location="'320.5.1'!A1" display="'320.5.1'!A1" xr:uid="{00000000-0004-0000-0000-000043000000}"/>
    <hyperlink ref="C75" location="'320.5.2'!A1" display="'320.5.2'!A1" xr:uid="{00000000-0004-0000-0000-000044000000}"/>
    <hyperlink ref="C76" location="'320.6.1'!A1" display="'320.6.1'!A1" xr:uid="{00000000-0004-0000-0000-000045000000}"/>
    <hyperlink ref="C77" location="'320.6.2'!A1" display="'320.6.2'!A1" xr:uid="{00000000-0004-0000-0000-000046000000}"/>
    <hyperlink ref="C78" location="'330.1.1'!A1" display="'330.1.1'!A1" xr:uid="{00000000-0004-0000-0000-000047000000}"/>
    <hyperlink ref="C79" location="'330.1.2'!A1" display="'330.1.2'!A1" xr:uid="{00000000-0004-0000-0000-000048000000}"/>
    <hyperlink ref="C80" location="'330.2.1'!A1" display="'330.2.1'!A1" xr:uid="{00000000-0004-0000-0000-000049000000}"/>
    <hyperlink ref="C81" location="'330.2.2'!A1" display="'330.2.2'!A1" xr:uid="{00000000-0004-0000-0000-00004A000000}"/>
    <hyperlink ref="C82" location="'330.3.1'!A1" display="'330.3.1'!A1" xr:uid="{00000000-0004-0000-0000-00004B000000}"/>
    <hyperlink ref="C83" location="'330.3.2'!A1" display="'330.3.2'!A1" xr:uid="{00000000-0004-0000-0000-00004C000000}"/>
    <hyperlink ref="C84" location="'330.4.1'!A1" display="'330.4.1'!A1" xr:uid="{00000000-0004-0000-0000-00004D000000}"/>
    <hyperlink ref="C85" location="'330.4.2'!A1" display="'330.4.2'!A1" xr:uid="{00000000-0004-0000-0000-00004E000000}"/>
    <hyperlink ref="C86" location="'330.5.1'!A1" display="'330.5.1'!A1" xr:uid="{00000000-0004-0000-0000-00004F000000}"/>
    <hyperlink ref="C87" location="'330.5.2'!A1" display="'330.5.2'!A1" xr:uid="{00000000-0004-0000-0000-000050000000}"/>
    <hyperlink ref="C88" location="'330.6.1'!A1" display="'330.6.1'!A1" xr:uid="{00000000-0004-0000-0000-000051000000}"/>
    <hyperlink ref="C89" location="'330.6.2'!A1" display="'330.6.2'!A1" xr:uid="{00000000-0004-0000-0000-000052000000}"/>
    <hyperlink ref="C90" location="'340.1'!A1" display="'340.1'!A1" xr:uid="{00000000-0004-0000-0000-000053000000}"/>
    <hyperlink ref="C91" location="'340.2'!A1" display="'340.2'!A1" xr:uid="{00000000-0004-0000-0000-000054000000}"/>
    <hyperlink ref="C92" location="'340.3'!A1" display="'340.3'!A1" xr:uid="{00000000-0004-0000-0000-000055000000}"/>
    <hyperlink ref="C93" location="'350.1'!A1" display="350.1" xr:uid="{00000000-0004-0000-0000-000056000000}"/>
    <hyperlink ref="C94" location="'350.2'!A1" display="350.2" xr:uid="{00000000-0004-0000-0000-000057000000}"/>
    <hyperlink ref="C95" location="'350.3'!A1" display="350.3" xr:uid="{00000000-0004-0000-0000-000058000000}"/>
    <hyperlink ref="C96" location="'350.4'!A1" display="350.4" xr:uid="{00000000-0004-0000-0000-000059000000}"/>
    <hyperlink ref="C97" location="'350.10'!A1" display="350.10" xr:uid="{00000000-0004-0000-0000-00005A000000}"/>
    <hyperlink ref="C98" location="'350.11'!A1" display="350.11" xr:uid="{00000000-0004-0000-0000-00005B000000}"/>
    <hyperlink ref="C99" location="'350.12'!A1" display="350.12" xr:uid="{00000000-0004-0000-0000-00005C000000}"/>
    <hyperlink ref="C100" location="'350.13'!A1" display="350.13" xr:uid="{00000000-0004-0000-0000-00005D000000}"/>
    <hyperlink ref="C101" location="'350.14'!A1" display="350.14" xr:uid="{00000000-0004-0000-0000-00005E000000}"/>
    <hyperlink ref="C107" location="'410.1'!A1" display="'410.1'!A1" xr:uid="{00000000-0004-0000-0000-00005F000000}"/>
    <hyperlink ref="C108" location="'410.2'!A1" display="'410.2'!A1" xr:uid="{00000000-0004-0000-0000-000060000000}"/>
    <hyperlink ref="C109" location="'410.3'!A1" display="'410.3'!A1" xr:uid="{00000000-0004-0000-0000-000061000000}"/>
    <hyperlink ref="C110" location="'411.1'!A1" display="411.1" xr:uid="{00000000-0004-0000-0000-000062000000}"/>
    <hyperlink ref="C111" location="'411.2'!A1" display="411.2" xr:uid="{00000000-0004-0000-0000-000063000000}"/>
    <hyperlink ref="C112" location="'411.3'!A1" display="411.3" xr:uid="{00000000-0004-0000-0000-000064000000}"/>
    <hyperlink ref="C113" location="'411.4'!A1" display="411.4" xr:uid="{00000000-0004-0000-0000-000065000000}"/>
    <hyperlink ref="C114" location="'413.1'!A1" display="'413.1'!A1" xr:uid="{00000000-0004-0000-0000-000066000000}"/>
    <hyperlink ref="C115" location="'413.2'!A1" display="'413.2'!A1" xr:uid="{00000000-0004-0000-0000-000067000000}"/>
    <hyperlink ref="C116" location="'413.3'!A1" display="'413.3'!A1" xr:uid="{00000000-0004-0000-0000-000068000000}"/>
    <hyperlink ref="C117" location="'414.1'!A1" display="'414.1'!A1" xr:uid="{00000000-0004-0000-0000-000069000000}"/>
    <hyperlink ref="C118" location="'414.2'!A1" display="'414.2'!A1" xr:uid="{00000000-0004-0000-0000-00006A000000}"/>
    <hyperlink ref="C119" location="'414.3'!A1" display="'414.3'!A1" xr:uid="{00000000-0004-0000-0000-00006B000000}"/>
    <hyperlink ref="C120" location="'414.4'!A1" display="'414.4'!A1" xr:uid="{00000000-0004-0000-0000-00006C000000}"/>
    <hyperlink ref="C121" location="'414.5'!A1" display="'414.5'!A1" xr:uid="{00000000-0004-0000-0000-00006D000000}"/>
    <hyperlink ref="C122" location="'414.6'!A1" display="'414.6'!A1" xr:uid="{00000000-0004-0000-0000-00006E000000}"/>
    <hyperlink ref="C123" location="'415.1'!A1" display="'415.1'!A1" xr:uid="{00000000-0004-0000-0000-00006F000000}"/>
    <hyperlink ref="C124" location="'415.2'!A1" display="415.2" xr:uid="{00000000-0004-0000-0000-000070000000}"/>
    <hyperlink ref="C125" location="'415.3'!A1" display="415.3" xr:uid="{00000000-0004-0000-0000-000071000000}"/>
    <hyperlink ref="C126" location="'415.4'!A1" display="415.4" xr:uid="{00000000-0004-0000-0000-000072000000}"/>
    <hyperlink ref="C127" location="'420.1'!A1" display="'420.1'!A1" xr:uid="{00000000-0004-0000-0000-000073000000}"/>
    <hyperlink ref="C128" location="'420.2'!A1" display="'420.2'!A1" xr:uid="{00000000-0004-0000-0000-000074000000}"/>
    <hyperlink ref="C129" location="'420.3'!A1" display="'420.3'!A1" xr:uid="{00000000-0004-0000-0000-000075000000}"/>
    <hyperlink ref="C130" location="'421.1'!A1" display="'421.1'!A1" xr:uid="{00000000-0004-0000-0000-000076000000}"/>
    <hyperlink ref="C131" location="'421.2'!A1" display="'421.2'!A1" xr:uid="{00000000-0004-0000-0000-000077000000}"/>
    <hyperlink ref="C132" location="'421.3'!A1" display="'421.3'!A1" xr:uid="{00000000-0004-0000-0000-000078000000}"/>
    <hyperlink ref="C133" location="'421.4'!A1" display="'421.4'!A1" xr:uid="{00000000-0004-0000-0000-000079000000}"/>
    <hyperlink ref="C134" location="'430.1.1'!A1" display="'430.1.1'!A1" xr:uid="{00000000-0004-0000-0000-00007A000000}"/>
    <hyperlink ref="C135" location="'430.1.2'!A1" display="'430.1.2'!A1" xr:uid="{00000000-0004-0000-0000-00007B000000}"/>
    <hyperlink ref="C136" location="'430.2.1'!A1" display="'430.2.1'!A1" xr:uid="{00000000-0004-0000-0000-00007C000000}"/>
    <hyperlink ref="C137" location="'430.2.2'!A1" display="'430.2.2'!A1" xr:uid="{00000000-0004-0000-0000-00007D000000}"/>
    <hyperlink ref="C138" location="'431.1.1'!A1" display="431.1.1" xr:uid="{00000000-0004-0000-0000-00007E000000}"/>
    <hyperlink ref="C139" location="'431.1.2'!A1" display="431.1.2" xr:uid="{00000000-0004-0000-0000-00007F000000}"/>
    <hyperlink ref="C140" location="'431.2.1'!A1" display="431.2.1" xr:uid="{00000000-0004-0000-0000-000080000000}"/>
    <hyperlink ref="C141" location="'431.2.2'!A1" display="431.2.2" xr:uid="{00000000-0004-0000-0000-000081000000}"/>
    <hyperlink ref="C142" location="'432.1'!A1" display="'432.1'!A1" xr:uid="{00000000-0004-0000-0000-000082000000}"/>
    <hyperlink ref="C143" location="'432.2'!A1" display="'432.2'!A1" xr:uid="{00000000-0004-0000-0000-000083000000}"/>
    <hyperlink ref="C144" location="'433.1'!A1" display="'433.1'!A1" xr:uid="{00000000-0004-0000-0000-000084000000}"/>
    <hyperlink ref="C145" location="'433.2'!A1" display="'433.2'!A1" xr:uid="{00000000-0004-0000-0000-000085000000}"/>
    <hyperlink ref="C146" location="'433.3'!A1" display="'433.3'!A1" xr:uid="{00000000-0004-0000-0000-000086000000}"/>
    <hyperlink ref="C147" location="'433.4'!A1" display="'433.4'!A1" xr:uid="{00000000-0004-0000-0000-000087000000}"/>
    <hyperlink ref="C148" location="'433.5'!A1" display="'433.5'!A1" xr:uid="{00000000-0004-0000-0000-000088000000}"/>
    <hyperlink ref="C149" location="'433.6'!A1" display="'433.6'!A1" xr:uid="{00000000-0004-0000-0000-000089000000}"/>
    <hyperlink ref="C150" location="'433.7'!A1" display="'433.7'!A1" xr:uid="{00000000-0004-0000-0000-00008A000000}"/>
    <hyperlink ref="C151" location="'433.8'!A1" display="'433.8'!A1" xr:uid="{00000000-0004-0000-0000-00008B000000}"/>
    <hyperlink ref="C152" location="'440.1'!A1" display="'440.1'!A1" xr:uid="{00000000-0004-0000-0000-00008C000000}"/>
    <hyperlink ref="C153" location="'440.2'!A1" display="'440.2'!A1" xr:uid="{00000000-0004-0000-0000-00008D000000}"/>
    <hyperlink ref="C154" location="'440.3'!A1" display="'440.3'!A1" xr:uid="{00000000-0004-0000-0000-00008E000000}"/>
    <hyperlink ref="C155" location="'440.4.1'!A1" display="'440.4.1'!A1" xr:uid="{00000000-0004-0000-0000-00008F000000}"/>
    <hyperlink ref="C156" location="'440.4.2'!A1" display="'440.4.2'!A1" xr:uid="{00000000-0004-0000-0000-000090000000}"/>
    <hyperlink ref="C157" location="'441.1'!A1" display="441.1" xr:uid="{00000000-0004-0000-0000-000091000000}"/>
    <hyperlink ref="C158" location="'441.2'!A1" display="441.2" xr:uid="{00000000-0004-0000-0000-000092000000}"/>
    <hyperlink ref="C159" location="'441.3'!A1" display="441.3" xr:uid="{00000000-0004-0000-0000-000093000000}"/>
    <hyperlink ref="C160" location="'441.4'!A1" display="441.4" xr:uid="{00000000-0004-0000-0000-000094000000}"/>
    <hyperlink ref="C162" location="'450.1P'!A1" display="450.1P" xr:uid="{00000000-0004-0000-0000-000095000000}"/>
    <hyperlink ref="C164" location="'450.2P'!A1" display="450.2P" xr:uid="{00000000-0004-0000-0000-000096000000}"/>
    <hyperlink ref="C166" location="'450.3P'!A1" display="450.3P" xr:uid="{00000000-0004-0000-0000-000097000000}"/>
    <hyperlink ref="C168" location="'450.4P'!A1" display="450.4P" xr:uid="{00000000-0004-0000-0000-000098000000}"/>
    <hyperlink ref="C170" location="'450.5P'!A1" display="450.5P" xr:uid="{00000000-0004-0000-0000-000099000000}"/>
    <hyperlink ref="C172" location="'450.6P'!A1" display="450.6P" xr:uid="{00000000-0004-0000-0000-00009A000000}"/>
    <hyperlink ref="C174" location="'450.7P'!A1" display="450.7P" xr:uid="{00000000-0004-0000-0000-00009B000000}"/>
    <hyperlink ref="C175" location="'450.8P'!A1" display="450.8P" xr:uid="{00000000-0004-0000-0000-00009C000000}"/>
    <hyperlink ref="C176" location="'450.10P'!A1" display="450.10P" xr:uid="{00000000-0004-0000-0000-00009D000000}"/>
    <hyperlink ref="C177" location="'450.11P'!A1" display="450.11P" xr:uid="{00000000-0004-0000-0000-00009E000000}"/>
    <hyperlink ref="C178" location="'450.12P'!A1" display="450.12P" xr:uid="{00000000-0004-0000-0000-00009F000000}"/>
    <hyperlink ref="C182" location="'451.1P'!A1" display="451.1P" xr:uid="{00000000-0004-0000-0000-0000A0000000}"/>
    <hyperlink ref="C184" location="'451.2P'!A1" display="451.2P" xr:uid="{00000000-0004-0000-0000-0000A1000000}"/>
    <hyperlink ref="C186" location="'451.3P'!A1" display="451.3P" xr:uid="{00000000-0004-0000-0000-0000A2000000}"/>
    <hyperlink ref="C187" location="'451.4P'!A1" display="451.4P" xr:uid="{00000000-0004-0000-0000-0000A3000000}"/>
    <hyperlink ref="C189" location="'452.1P'!A1" display="452.1P" xr:uid="{00000000-0004-0000-0000-0000A4000000}"/>
    <hyperlink ref="C191" location="'452.2P'!A1" display="452.2P" xr:uid="{00000000-0004-0000-0000-0000A5000000}"/>
    <hyperlink ref="C193" location="'452.3P'!A1" display="452.3P" xr:uid="{00000000-0004-0000-0000-0000A6000000}"/>
    <hyperlink ref="C195" location="'452.4P'!A1" display="452.4P" xr:uid="{00000000-0004-0000-0000-0000A7000000}"/>
    <hyperlink ref="C197" location="'453.1P'!A1" display="453.1P" xr:uid="{00000000-0004-0000-0000-0000A8000000}"/>
    <hyperlink ref="C198" location="'460.1.1'!A1" display="'460.1.1'!A1" xr:uid="{00000000-0004-0000-0000-0000A9000000}"/>
    <hyperlink ref="C199" location="'460.1.2'!A1" display="'460.1.2'!A1" xr:uid="{00000000-0004-0000-0000-0000AA000000}"/>
    <hyperlink ref="C200" location="'461.1'!A1" display="'461.1'!A1" xr:uid="{00000000-0004-0000-0000-0000AB000000}"/>
    <hyperlink ref="C201" location="'461.2'!A1" display="'461.2'!A1" xr:uid="{00000000-0004-0000-0000-0000AC000000}"/>
    <hyperlink ref="C202" location="'462.1.1'!A1" display="'462.1.1'!A1" xr:uid="{00000000-0004-0000-0000-0000AD000000}"/>
    <hyperlink ref="C203" location="'462.1.2'!A1" display="'462.1.2'!A1" xr:uid="{00000000-0004-0000-0000-0000AE000000}"/>
    <hyperlink ref="C204" location="'462.2.1'!A1" display="'462.2.1'!A1" xr:uid="{00000000-0004-0000-0000-0000AF000000}"/>
    <hyperlink ref="C205" location="'462.2.2'!A1" display="'462.2.2'!A1" xr:uid="{00000000-0004-0000-0000-0000B0000000}"/>
    <hyperlink ref="C206" location="'464.1.1'!A1" display="464.1.1" xr:uid="{00000000-0004-0000-0000-0000B1000000}"/>
    <hyperlink ref="C207" location="'464.1.2'!A1" display="464.1.2" xr:uid="{00000000-0004-0000-0000-0000B2000000}"/>
    <hyperlink ref="C208" location="'465.1'!A1" display="'465.1'!A1" xr:uid="{00000000-0004-0000-0000-0000B3000000}"/>
    <hyperlink ref="C209" location="'465.2'!A1" display="'465.2'!A1" xr:uid="{00000000-0004-0000-0000-0000B4000000}"/>
    <hyperlink ref="C210" location="'466.1'!A1" display="'466.1'!A1" xr:uid="{00000000-0004-0000-0000-0000B5000000}"/>
    <hyperlink ref="C211" location="'466.2'!A1" display="'466.2'!A1" xr:uid="{00000000-0004-0000-0000-0000B6000000}"/>
    <hyperlink ref="C212" location="'500.1.1'!A1" display="'500.1.1'!A1" xr:uid="{00000000-0004-0000-0000-0000B7000000}"/>
    <hyperlink ref="C213" location="'500.1.2'!A1" display="'500.1.2'!A1" xr:uid="{00000000-0004-0000-0000-0000B8000000}"/>
    <hyperlink ref="C214" location="'500.2'!A1" display="'500.2'!A1" xr:uid="{00000000-0004-0000-0000-0000B9000000}"/>
    <hyperlink ref="C215" location="'501.1'!A1" display="501.1.1" xr:uid="{00000000-0004-0000-0000-0000BA000000}"/>
    <hyperlink ref="C216" location="'501.10'!A1" display="501.10" xr:uid="{00000000-0004-0000-0000-0000BB000000}"/>
    <hyperlink ref="C217" location="'501.20.1'!A1" display="'501.20.1'!A1" xr:uid="{00000000-0004-0000-0000-0000BC000000}"/>
    <hyperlink ref="C218" location="'501.20.2'!A1" display="'501.20.2'!A1" xr:uid="{00000000-0004-0000-0000-0000BD000000}"/>
    <hyperlink ref="C219" location="'501.20.3'!A1" display="'501.20.3'!A1" xr:uid="{00000000-0004-0000-0000-0000BE000000}"/>
    <hyperlink ref="C220" location="'501.20.4'!A1" display="'501.20.4'!A1" xr:uid="{00000000-0004-0000-0000-0000BF000000}"/>
    <hyperlink ref="C221" location="'505.1'!A1" display="'505.1'!A1" xr:uid="{00000000-0004-0000-0000-0000C0000000}"/>
    <hyperlink ref="C222" location="'510.1'!A1" display="'510.1'!A1" xr:uid="{00000000-0004-0000-0000-0000C1000000}"/>
    <hyperlink ref="C223" location="'600.1.1'!A1" display="'600.1.1'!A1" xr:uid="{00000000-0004-0000-0000-0000C2000000}"/>
    <hyperlink ref="C224" location="'600.2.1'!A1" display="'600.2.1'!A1" xr:uid="{00000000-0004-0000-0000-0000C3000000}"/>
    <hyperlink ref="C225" location="'600.2.2'!A1" display="'600.2.2'!A1" xr:uid="{00000000-0004-0000-0000-0000C4000000}"/>
    <hyperlink ref="C226" location="'600.2.3'!A1" display="'600.2.3'!A1" xr:uid="{00000000-0004-0000-0000-0000C5000000}"/>
    <hyperlink ref="C227" location="'600.2.4'!A1" display="'600.2.4'!A1" xr:uid="{00000000-0004-0000-0000-0000C6000000}"/>
    <hyperlink ref="C228" location="'610.1'!A1" display="'610.1'!A1" xr:uid="{00000000-0004-0000-0000-0000C7000000}"/>
    <hyperlink ref="C229" location="'610.2'!A1" display="'610.2'!A1" xr:uid="{00000000-0004-0000-0000-0000C8000000}"/>
    <hyperlink ref="C230" location="'610.3.1'!A1" display="'610.3.1'!A1" xr:uid="{00000000-0004-0000-0000-0000C9000000}"/>
    <hyperlink ref="C231" location="'610.3.2'!A1" display="'610.3.2'!A1" xr:uid="{00000000-0004-0000-0000-0000CA000000}"/>
    <hyperlink ref="C232" location="'610.3.3'!A1" display="'610.3.3'!A1" xr:uid="{00000000-0004-0000-0000-0000CB000000}"/>
    <hyperlink ref="C233" location="'610.4.1'!A1" display="'610.4.1'!A1" xr:uid="{00000000-0004-0000-0000-0000CC000000}"/>
    <hyperlink ref="C234" location="'610.4.2'!A1" display="'610.4.2'!A1" xr:uid="{00000000-0004-0000-0000-0000CD000000}"/>
    <hyperlink ref="C235" location="'610.5'!A1" display="'610.5'!A1" xr:uid="{00000000-0004-0000-0000-0000CE000000}"/>
    <hyperlink ref="C236" location="'610.6'!A1" display="'610.6'!A1" xr:uid="{00000000-0004-0000-0000-0000CF000000}"/>
    <hyperlink ref="C237" location="'610.7'!A1" display="'610.7'!A1" xr:uid="{00000000-0004-0000-0000-0000D0000000}"/>
    <hyperlink ref="C238" location="'620.1.1'!A1" display="'620.1.1'!A1" xr:uid="{00000000-0004-0000-0000-0000D1000000}"/>
    <hyperlink ref="C239" location="'620.1.2'!A1" display="'620.1.2'!A1" xr:uid="{00000000-0004-0000-0000-0000D2000000}"/>
    <hyperlink ref="C240" location="'620.2'!A1" display="'620.2'!A1" xr:uid="{00000000-0004-0000-0000-0000D3000000}"/>
    <hyperlink ref="C241" location="'620.3'!A1" display="'620.3'!A1" xr:uid="{00000000-0004-0000-0000-0000D4000000}"/>
    <hyperlink ref="C242" location="'621.1.1'!A1" display="'621.1.1'!A1" xr:uid="{00000000-0004-0000-0000-0000D5000000}"/>
    <hyperlink ref="C243" location="'621.1.2'!A1" display="'621.1.2'!A1" xr:uid="{00000000-0004-0000-0000-0000D6000000}"/>
    <hyperlink ref="C244" location="'621.2'!A1" display="'621.2'!A1" xr:uid="{00000000-0004-0000-0000-0000D7000000}"/>
    <hyperlink ref="C245" location="'621.3'!A1" display="'621.3'!A1" xr:uid="{00000000-0004-0000-0000-0000D8000000}"/>
    <hyperlink ref="C246" location="'621.4'!A1" display="'621.4'!A1" xr:uid="{00000000-0004-0000-0000-0000D9000000}"/>
    <hyperlink ref="C247" location="'621.5.1'!A1" display="'621.5.1'!A1" xr:uid="{00000000-0004-0000-0000-0000DA000000}"/>
    <hyperlink ref="C248" location="'621.5.2'!A1" display="'621.5.2'!A1" xr:uid="{00000000-0004-0000-0000-0000DB000000}"/>
    <hyperlink ref="C249" location="'621.5.3P'!A1" display="621.5.3P" xr:uid="{00000000-0004-0000-0000-0000DC000000}"/>
    <hyperlink ref="C250" location="'621.6'!A1" display="621.6" xr:uid="{00000000-0004-0000-0000-0000DD000000}"/>
    <hyperlink ref="C251" location="'621.7'!A1" display="'621.7'!A1" xr:uid="{00000000-0004-0000-0000-0000DE000000}"/>
    <hyperlink ref="C252" location="'622.1'!A1" display="'622.1'!A1" xr:uid="{00000000-0004-0000-0000-0000DF000000}"/>
    <hyperlink ref="C253" location="'622.2'!A1" display="'622.2'!A1" xr:uid="{00000000-0004-0000-0000-0000E0000000}"/>
    <hyperlink ref="C254" location="'622.3'!A1" display="'622.3'!A1" xr:uid="{00000000-0004-0000-0000-0000E1000000}"/>
    <hyperlink ref="C255" location="'622.4'!A1" display="'622.4'!A1" xr:uid="{00000000-0004-0000-0000-0000E2000000}"/>
    <hyperlink ref="C256" location="'622.5'!A1" display="'622.5'!A1" xr:uid="{00000000-0004-0000-0000-0000E3000000}"/>
    <hyperlink ref="C257" location="'623.1'!A1" display="'623.1'!A1" xr:uid="{00000000-0004-0000-0000-0000E4000000}"/>
    <hyperlink ref="C258" location="'623.2'!A1" display="'623.2'!A1" xr:uid="{00000000-0004-0000-0000-0000E5000000}"/>
    <hyperlink ref="C259" location="'630.1'!A1" display="'630.1'!A1" xr:uid="{00000000-0004-0000-0000-0000E6000000}"/>
    <hyperlink ref="C260" location="'630.2'!A1" display="'630.2'!A1" xr:uid="{00000000-0004-0000-0000-0000E7000000}"/>
    <hyperlink ref="C261" location="'630.3.1'!A1" display="'630.3.1'!A1" xr:uid="{00000000-0004-0000-0000-0000E8000000}"/>
    <hyperlink ref="C262" location="'630.3.2'!A1" display="'630.3.2'!A1" xr:uid="{00000000-0004-0000-0000-0000E9000000}"/>
    <hyperlink ref="C263" location="'630.4.1'!A1" display="'630.4.1'!A1" xr:uid="{00000000-0004-0000-0000-0000EA000000}"/>
    <hyperlink ref="C264" location="'630.4.2'!A1" display="'630.4.2'!A1" xr:uid="{00000000-0004-0000-0000-0000EB000000}"/>
    <hyperlink ref="C265" location="'630.5'!A1" display="'630.5'!A1" xr:uid="{00000000-0004-0000-0000-0000EC000000}"/>
    <hyperlink ref="C266" location="'630.6'!A1" display="'630.6'!A1" xr:uid="{00000000-0004-0000-0000-0000ED000000}"/>
    <hyperlink ref="C267" location="'630.7'!A1" display="'630.7'!A1" xr:uid="{00000000-0004-0000-0000-0000EE000000}"/>
    <hyperlink ref="C268" location="'632.1'!A1" display="'632.1'!A1" xr:uid="{00000000-0004-0000-0000-0000EF000000}"/>
    <hyperlink ref="C269" location="'632.2'!A1" display="'632.2'!A1" xr:uid="{00000000-0004-0000-0000-0000F0000000}"/>
    <hyperlink ref="C270" location="'640.1'!A1" display="'640.1'!A1" xr:uid="{00000000-0004-0000-0000-0000F1000000}"/>
    <hyperlink ref="C271" location="'640.2'!A1" display="'640.2'!A1" xr:uid="{00000000-0004-0000-0000-0000F2000000}"/>
    <hyperlink ref="C272" location="'641.1'!A1" display="'641.1'!A1" xr:uid="{00000000-0004-0000-0000-0000F3000000}"/>
    <hyperlink ref="C273" location="'642.1'!A1" display="642.1" xr:uid="{00000000-0004-0000-0000-0000F4000000}"/>
    <hyperlink ref="C274" location="'642.2.1'!A1" display="'642.2.1'!A1" xr:uid="{00000000-0004-0000-0000-0000F5000000}"/>
    <hyperlink ref="C275" location="'642.2.2'!A1" display="'642.2.2'!A1" xr:uid="{00000000-0004-0000-0000-0000F6000000}"/>
    <hyperlink ref="C276" location="'650.2'!A1" display="'650.2'!A1" xr:uid="{00000000-0004-0000-0000-0000F7000000}"/>
    <hyperlink ref="C277" location="'650.3'!A1" display="650.3" xr:uid="{00000000-0004-0000-0000-0000F8000000}"/>
    <hyperlink ref="C278" location="'650.4'!A1" display="'650.4'!A1" xr:uid="{00000000-0004-0000-0000-0000F9000000}"/>
    <hyperlink ref="C279" location="'660.1'!A1" display="'660.1'!A1" xr:uid="{00000000-0004-0000-0000-0000FA000000}"/>
    <hyperlink ref="C280" location="'660.2'!A1" display="'660.2'!A1" xr:uid="{00000000-0004-0000-0000-0000FB000000}"/>
    <hyperlink ref="C281" location="'660.3'!A1" display="'660.3'!A1" xr:uid="{00000000-0004-0000-0000-0000FC000000}"/>
    <hyperlink ref="C282" location="'660.4'!A1" display="'660.4'!A1" xr:uid="{00000000-0004-0000-0000-0000FD000000}"/>
    <hyperlink ref="C283" location="'661.1'!A1" display="'661.1'!A1" xr:uid="{00000000-0004-0000-0000-0000FE000000}"/>
    <hyperlink ref="C284" location="'661.2'!A1" display="'661.2'!A1" xr:uid="{00000000-0004-0000-0000-0000FF000000}"/>
    <hyperlink ref="C285" location="'661.3'!A1" display="'661.3'!A1" xr:uid="{00000000-0004-0000-0000-000000010000}"/>
    <hyperlink ref="C286" location="'662.1'!A1" display="'662.1'!A1" xr:uid="{00000000-0004-0000-0000-000001010000}"/>
    <hyperlink ref="C287" location="'662.2'!A1" display="'662.2'!A1" xr:uid="{00000000-0004-0000-0000-000002010000}"/>
    <hyperlink ref="C288" location="'663.1'!A1" display="'663.1'!A1" xr:uid="{00000000-0004-0000-0000-000003010000}"/>
    <hyperlink ref="C289" location="'670.1'!A1" display="'670.1'!A1" xr:uid="{00000000-0004-0000-0000-000004010000}"/>
    <hyperlink ref="C290" location="'670.2'!A1" display="'670.2'!A1" xr:uid="{00000000-0004-0000-0000-000005010000}"/>
    <hyperlink ref="C291" location="'670.3'!A1" display="'670.3'!A1" xr:uid="{00000000-0004-0000-0000-000006010000}"/>
    <hyperlink ref="C292" location="'670.4'!A1" display="'670.4'!A1" xr:uid="{00000000-0004-0000-0000-000007010000}"/>
    <hyperlink ref="C293" location="'670.5'!A1" display="'670.5'!A1" xr:uid="{00000000-0004-0000-0000-000008010000}"/>
    <hyperlink ref="C294" location="'671.1'!A1" display="'671.1'!A1" xr:uid="{00000000-0004-0000-0000-000009010000}"/>
    <hyperlink ref="C295" location="'671.2'!A1" display="'671.2'!A1" xr:uid="{00000000-0004-0000-0000-00000A010000}"/>
    <hyperlink ref="C296" location="'671.3'!A1" display="'671.3'!A1" xr:uid="{00000000-0004-0000-0000-00000B010000}"/>
    <hyperlink ref="C297" location="'671.4'!A1" display="'671.4'!A1" xr:uid="{00000000-0004-0000-0000-00000C010000}"/>
    <hyperlink ref="C298" location="'672.1'!A1" display="'672.1'!A1" xr:uid="{00000000-0004-0000-0000-00000D010000}"/>
    <hyperlink ref="C299" location="'672.2'!A1" display="'672.2'!A1" xr:uid="{00000000-0004-0000-0000-00000E010000}"/>
    <hyperlink ref="C300" location="'672.3'!A1" display="'672.3'!A1" xr:uid="{00000000-0004-0000-0000-00000F010000}"/>
    <hyperlink ref="C301" location="'672.4'!A1" display="'672.4'!A1" xr:uid="{00000000-0004-0000-0000-000010010000}"/>
    <hyperlink ref="C302" location="'673.1.1'!A1" display="'673.1.1'!A1" xr:uid="{00000000-0004-0000-0000-000011010000}"/>
    <hyperlink ref="C303" location="'673.1.2'!A1" display="'673.1.2'!A1" xr:uid="{00000000-0004-0000-0000-000012010000}"/>
    <hyperlink ref="C304" location="'673.2'!A1" display="'673.2'!A1" xr:uid="{00000000-0004-0000-0000-000013010000}"/>
    <hyperlink ref="C305" location="'673.3.1'!A1" display="'673.3.1'!A1" xr:uid="{00000000-0004-0000-0000-000014010000}"/>
    <hyperlink ref="C306" location="'673.3.2'!A1" display="'673.3.2'!A1" xr:uid="{00000000-0004-0000-0000-000015010000}"/>
    <hyperlink ref="C307" location="'673.3.3'!A1" display="'673.3.3'!A1" xr:uid="{00000000-0004-0000-0000-000016010000}"/>
    <hyperlink ref="C308" location="'674.1'!A1" display="'674.1'!A1" xr:uid="{00000000-0004-0000-0000-000017010000}"/>
    <hyperlink ref="C309" location="'674.2'!A1" display="'674.2'!A1" xr:uid="{00000000-0004-0000-0000-000018010000}"/>
    <hyperlink ref="C310" location="'680.1'!A1" display="'680.1'!A1" xr:uid="{00000000-0004-0000-0000-000019010000}"/>
    <hyperlink ref="C311" location="'680.2'!A1" display="'680.2'!A1" xr:uid="{00000000-0004-0000-0000-00001A010000}"/>
    <hyperlink ref="C312" location="'680.3'!A1" display="'680.3'!A1" xr:uid="{00000000-0004-0000-0000-00001B010000}"/>
    <hyperlink ref="C313" location="'681.1'!A1" display="'681.1'!A1" xr:uid="{00000000-0004-0000-0000-00001C010000}"/>
    <hyperlink ref="C314" location="'681.2'!A1" display="'681.2'!A1" xr:uid="{00000000-0004-0000-0000-00001D010000}"/>
    <hyperlink ref="C315" location="'681.3'!A1" display="'681.3'!A1" xr:uid="{00000000-0004-0000-0000-00001E010000}"/>
    <hyperlink ref="C316" location="'681.4'!A1" display="'681.4'!A1" xr:uid="{00000000-0004-0000-0000-00001F010000}"/>
    <hyperlink ref="C317" location="'682.1'!A1" display="'682.1'!A1" xr:uid="{00000000-0004-0000-0000-000020010000}"/>
    <hyperlink ref="C318" location="'683.1'!A1" display="'683.1'!A1" xr:uid="{00000000-0004-0000-0000-000021010000}"/>
    <hyperlink ref="C319" location="'683.2'!A1" display="'683.2'!A1" xr:uid="{00000000-0004-0000-0000-000022010000}"/>
    <hyperlink ref="C320" location="'683.3'!A1" display="'683.3'!A1" xr:uid="{00000000-0004-0000-0000-000023010000}"/>
    <hyperlink ref="C321" location="'683.4'!A1" display="'683.4'!A1" xr:uid="{00000000-0004-0000-0000-000024010000}"/>
    <hyperlink ref="C322" location="'683.5'!A1" display="'683.5'!A1" xr:uid="{00000000-0004-0000-0000-000025010000}"/>
    <hyperlink ref="C325" location="'690.1.3'!A1" display="690.1.3" xr:uid="{00000000-0004-0000-0000-000026010000}"/>
    <hyperlink ref="C323" location="'690.1.1'!A1" display="690.1.1" xr:uid="{00000000-0004-0000-0000-000027010000}"/>
    <hyperlink ref="C324" location="'690.1.2'!A1" display="690.1.2" xr:uid="{00000000-0004-0000-0000-000028010000}"/>
    <hyperlink ref="C326" location="'700.1'!A1" display="'700.1'!A1" xr:uid="{00000000-0004-0000-0000-000029010000}"/>
    <hyperlink ref="C327" location="'700.2'!A1" display="'700.2'!A1" xr:uid="{00000000-0004-0000-0000-00002A010000}"/>
    <hyperlink ref="C328" location="'700.3'!A1" display="'700.3'!A1" xr:uid="{00000000-0004-0000-0000-00002B010000}"/>
    <hyperlink ref="C329" location="'700.4'!A1" display="'700.4'!A1" xr:uid="{00000000-0004-0000-0000-00002C010000}"/>
    <hyperlink ref="C330" location="'701.1.1'!A1" display="'701.1.1'!A1" xr:uid="{00000000-0004-0000-0000-00002D010000}"/>
    <hyperlink ref="C331" location="'701.1.2'!A1" display="'701.1.2'!A1" xr:uid="{00000000-0004-0000-0000-00002E010000}"/>
    <hyperlink ref="C332" location="'710.1.2'!A1" display="710.1.2" xr:uid="{00000000-0004-0000-0000-00002F010000}"/>
    <hyperlink ref="C333" location="'710.1.1'!A1" display="710.1.1" xr:uid="{00000000-0004-0000-0000-000030010000}"/>
    <hyperlink ref="C334" location="'710.1.3'!A1" display="'710.1.3'!A1" xr:uid="{00000000-0004-0000-0000-000031010000}"/>
    <hyperlink ref="C335" location="'710.1.4'!A1" display="'710.1.4'!A1" xr:uid="{00000000-0004-0000-0000-000032010000}"/>
    <hyperlink ref="C336" location="'710.1.5'!A1" display="'710.1.5'!A1" xr:uid="{00000000-0004-0000-0000-000033010000}"/>
    <hyperlink ref="C337" location="'710.2.1'!A1" display="'710.2.1'!A1" xr:uid="{00000000-0004-0000-0000-000034010000}"/>
    <hyperlink ref="C338" location="'710.2.2'!A1" display="'710.2.2'!A1" xr:uid="{00000000-0004-0000-0000-000035010000}"/>
    <hyperlink ref="C339" location="'710.2.3'!A1" display="'710.2.3'!A1" xr:uid="{00000000-0004-0000-0000-000036010000}"/>
    <hyperlink ref="C340" location="'710.2.4'!A1" display="'710.2.4'!A1" xr:uid="{00000000-0004-0000-0000-000037010000}"/>
    <hyperlink ref="C341" location="'730.1.1'!A1" display="'730.1.1'!A1" xr:uid="{00000000-0004-0000-0000-000038010000}"/>
    <hyperlink ref="C342" location="'730.1.2'!A1" display="'730.1.2'!A1" xr:uid="{00000000-0004-0000-0000-000039010000}"/>
    <hyperlink ref="C343" location="'730.2'!A1" display="'730.2'!A1" xr:uid="{00000000-0004-0000-0000-00003A010000}"/>
    <hyperlink ref="C344" location="'730.3'!A1" display="'730.3'!A1" xr:uid="{00000000-0004-0000-0000-00003B010000}"/>
    <hyperlink ref="C345" location="'730.4'!A1" display="'730.4'!A1" xr:uid="{00000000-0004-0000-0000-00003C010000}"/>
    <hyperlink ref="C346" location="'731.1'!A1" display="'731.1'!A1" xr:uid="{00000000-0004-0000-0000-00003D010000}"/>
    <hyperlink ref="C347" location="'731.2'!A1" display="'731.2'!A1" xr:uid="{00000000-0004-0000-0000-00003E010000}"/>
    <hyperlink ref="C348" location="'740.1'!A1" display="'740.1'!A1" xr:uid="{00000000-0004-0000-0000-00003F010000}"/>
    <hyperlink ref="C349" location="'741.1.1'!A1" display="'741.1.1'!A1" xr:uid="{00000000-0004-0000-0000-000040010000}"/>
    <hyperlink ref="C350" location="'741.1.2'!A1" display="'741.1.2'!A1" xr:uid="{00000000-0004-0000-0000-000041010000}"/>
    <hyperlink ref="C351" location="'800.1'!A1" display="'800.1'!A1" xr:uid="{00000000-0004-0000-0000-000042010000}"/>
    <hyperlink ref="C352" location="'800.2'!A1" display="'800.2'!A1" xr:uid="{00000000-0004-0000-0000-000043010000}"/>
    <hyperlink ref="C353" location="'800.3'!A1" display="'800.3'!A1" xr:uid="{00000000-0004-0000-0000-000044010000}"/>
    <hyperlink ref="C354" location="'800.4'!A1" display="'800.4'!A1" xr:uid="{00000000-0004-0000-0000-000045010000}"/>
    <hyperlink ref="C355" location="'802.1'!A1" display="'802.1'!A1" xr:uid="{00000000-0004-0000-0000-000046010000}"/>
    <hyperlink ref="C356" location="'802.2'!A1" display="'802.2'!A1" xr:uid="{00000000-0004-0000-0000-000047010000}"/>
    <hyperlink ref="C357" location="'802.3'!A1" display="'802.3'!A1" xr:uid="{00000000-0004-0000-0000-000048010000}"/>
    <hyperlink ref="C358" location="'802.4'!A1" display="'802.4'!A1" xr:uid="{00000000-0004-0000-0000-000049010000}"/>
    <hyperlink ref="C359" location="'802.5'!A1" display="'802.5'!A1" xr:uid="{00000000-0004-0000-0000-00004A010000}"/>
    <hyperlink ref="C360" location="'802.6'!A1" display="'802.6'!A1" xr:uid="{00000000-0004-0000-0000-00004B010000}"/>
    <hyperlink ref="C361" location="'802.7'!A1" display="'802.7'!A1" xr:uid="{00000000-0004-0000-0000-00004C010000}"/>
    <hyperlink ref="C362" location="'802.8'!A1" display="'802.8'!A1" xr:uid="{00000000-0004-0000-0000-00004D010000}"/>
    <hyperlink ref="C363" location="'810.1'!A1" display="'810.1'!A1" xr:uid="{00000000-0004-0000-0000-00004E010000}"/>
    <hyperlink ref="C364" location="'810.2'!A1" display="'810.2'!A1" xr:uid="{00000000-0004-0000-0000-00004F010000}"/>
    <hyperlink ref="C365" location="'810.3'!A1" display="'810.3'!A1" xr:uid="{00000000-0004-0000-0000-000050010000}"/>
    <hyperlink ref="C366" location="'811.1'!A1" display="'811.1'!A1" xr:uid="{00000000-0004-0000-0000-000051010000}"/>
    <hyperlink ref="C367" location="'811.2'!A1" display="'811.2'!A1" xr:uid="{00000000-0004-0000-0000-000052010000}"/>
    <hyperlink ref="C368" location="'812.1'!A1" display="'812.1'!A1" xr:uid="{00000000-0004-0000-0000-000053010000}"/>
    <hyperlink ref="C369" location="'812.2'!A1" display="'812.2'!A1" xr:uid="{00000000-0004-0000-0000-000054010000}"/>
    <hyperlink ref="C370" location="'820.1.1'!A1" display="'820.1.1'!A1" xr:uid="{00000000-0004-0000-0000-000055010000}"/>
    <hyperlink ref="C371" location="'820.1.2'!A1" display="'820.1.2'!A1" xr:uid="{00000000-0004-0000-0000-000056010000}"/>
    <hyperlink ref="C372" location="'900.1'!A1" display="'900.1'!A1" xr:uid="{00000000-0004-0000-0000-000057010000}"/>
    <hyperlink ref="C373" location="'900.2.1'!A1" display="'900.2.1'!A1" xr:uid="{00000000-0004-0000-0000-000058010000}"/>
    <hyperlink ref="C374" location="'900.2.2'!A1" display="'900.2.2'!A1" xr:uid="{00000000-0004-0000-0000-000059010000}"/>
    <hyperlink ref="C375" location="'900.3.1'!A1" display="'900.3.1'!A1" xr:uid="{00000000-0004-0000-0000-00005A010000}"/>
    <hyperlink ref="C376" location="'900.3.2'!A1" display="'900.3.2'!A1" xr:uid="{00000000-0004-0000-0000-00005B010000}"/>
    <hyperlink ref="C377" location="'900.3.3'!A1" display="'900.3.3'!A1" xr:uid="{00000000-0004-0000-0000-00005C010000}"/>
    <hyperlink ref="C59" location="'236.11'!A1" display="236.11" xr:uid="{00000000-0004-0000-0000-00005D010000}"/>
    <hyperlink ref="C102" location="'351.1'!A1" display="351.1" xr:uid="{00000000-0004-0000-0000-00005E010000}"/>
    <hyperlink ref="C103" location="'351.2'!A1" display="351.2" xr:uid="{00000000-0004-0000-0000-00005F010000}"/>
    <hyperlink ref="C104" location="'351.10'!A1" display="351.10" xr:uid="{00000000-0004-0000-0000-000060010000}"/>
    <hyperlink ref="C105" location="'351.11'!A1" display="351.11" xr:uid="{00000000-0004-0000-0000-000061010000}"/>
    <hyperlink ref="C106" location="'351.12'!A1" display="351.12" xr:uid="{00000000-0004-0000-0000-000062010000}"/>
    <hyperlink ref="C161" location="'450.1'!A1" display="450.1" xr:uid="{00000000-0004-0000-0000-000063010000}"/>
    <hyperlink ref="C179" location="'450.13P'!A1" display="450.13P" xr:uid="{00000000-0004-0000-0000-000064010000}"/>
    <hyperlink ref="C180" location="'450.14P'!A1" display="450.14P" xr:uid="{00000000-0004-0000-0000-000065010000}"/>
    <hyperlink ref="C163" location="'450.2'!A1" display="450.2" xr:uid="{00000000-0004-0000-0000-000066010000}"/>
    <hyperlink ref="C165" location="'450.3'!A1" display="450.3" xr:uid="{00000000-0004-0000-0000-000067010000}"/>
    <hyperlink ref="C167" location="'450.4'!A1" display="450.4" xr:uid="{00000000-0004-0000-0000-000068010000}"/>
    <hyperlink ref="C169" location="'450.5'!A1" display="450.5" xr:uid="{00000000-0004-0000-0000-000069010000}"/>
    <hyperlink ref="C171" location="'450.6'!A1" display="450.6" xr:uid="{00000000-0004-0000-0000-00006A010000}"/>
    <hyperlink ref="C173" location="'450.7'!A1" display="450.7" xr:uid="{00000000-0004-0000-0000-00006B010000}"/>
    <hyperlink ref="C183" location="'451.2'!A1" display="451.2" xr:uid="{00000000-0004-0000-0000-00006C010000}"/>
    <hyperlink ref="C185" location="'451.3'!A1" display="451.3" xr:uid="{00000000-0004-0000-0000-00006D010000}"/>
    <hyperlink ref="C188" location="'452.1'!A1" display="452.1" xr:uid="{00000000-0004-0000-0000-00006E010000}"/>
    <hyperlink ref="C190" location="'452.2'!A1" display="452.2" xr:uid="{00000000-0004-0000-0000-00006F010000}"/>
    <hyperlink ref="C192" location="'452.3'!A1" display="452.3" xr:uid="{00000000-0004-0000-0000-000070010000}"/>
    <hyperlink ref="C194" location="'452.4'!A1" display="452.4" xr:uid="{00000000-0004-0000-0000-000071010000}"/>
    <hyperlink ref="C196" location="'453.1'!A1" display="453.1" xr:uid="{00000000-0004-0000-0000-000072010000}"/>
    <hyperlink ref="C181" location="'451.1'!A1" display="451.1" xr:uid="{00000000-0004-0000-0000-000073010000}"/>
  </hyperlinks>
  <pageMargins left="0.11811023622047245" right="0.11811023622047245" top="0.15748031496062992" bottom="0.15748031496062992" header="0.19685039370078741" footer="0.19685039370078741"/>
  <pageSetup paperSize="5" scale="59" fitToHeight="0" orientation="landscape" verticalDpi="597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tabColor rgb="FF52AEA7"/>
    <pageSetUpPr fitToPage="1"/>
  </sheetPr>
  <dimension ref="A1:H375"/>
  <sheetViews>
    <sheetView showGridLines="0" showRowColHeaders="0" zoomScale="60" zoomScaleNormal="60" workbookViewId="0">
      <pane xSplit="7" ySplit="5" topLeftCell="H195" activePane="bottomRight" state="frozen"/>
      <selection pane="topRight" activeCell="H25" sqref="H25"/>
      <selection pane="bottomLeft" activeCell="H25" sqref="H25"/>
      <selection pane="bottomRight" activeCell="H25" sqref="H25"/>
    </sheetView>
  </sheetViews>
  <sheetFormatPr baseColWidth="10" defaultColWidth="0" defaultRowHeight="18.75" zeroHeight="1"/>
  <cols>
    <col min="1" max="1" width="2.7109375" style="67" customWidth="1"/>
    <col min="2" max="2" width="7.140625" style="1" customWidth="1"/>
    <col min="3" max="3" width="12.85546875" style="7" customWidth="1"/>
    <col min="4" max="4" width="9.85546875" style="7" customWidth="1"/>
    <col min="5" max="5" width="76.28515625" style="8" customWidth="1"/>
    <col min="6" max="6" width="20.140625" style="6" customWidth="1"/>
    <col min="7" max="7" width="41.42578125" style="28" customWidth="1"/>
    <col min="8" max="8" width="2.28515625" style="1" customWidth="1"/>
    <col min="9" max="16384" width="11.42578125" style="1" hidden="1"/>
  </cols>
  <sheetData>
    <row r="1" spans="1:8" ht="24.75" customHeight="1">
      <c r="B1" s="274" t="s">
        <v>414</v>
      </c>
      <c r="C1" s="275"/>
      <c r="D1" s="275"/>
      <c r="E1" s="275"/>
      <c r="F1" s="275"/>
      <c r="G1" s="276"/>
    </row>
    <row r="2" spans="1:8" ht="24.75" customHeight="1">
      <c r="B2" s="264"/>
      <c r="C2" s="265"/>
      <c r="D2" s="265"/>
      <c r="E2" s="265"/>
      <c r="F2" s="265"/>
      <c r="G2" s="277"/>
    </row>
    <row r="3" spans="1:8" ht="24.75" customHeight="1">
      <c r="B3" s="266"/>
      <c r="C3" s="267"/>
      <c r="D3" s="267"/>
      <c r="E3" s="267"/>
      <c r="F3" s="267"/>
      <c r="G3" s="278"/>
    </row>
    <row r="4" spans="1:8" ht="25.5" customHeight="1">
      <c r="B4" s="272" t="s">
        <v>415</v>
      </c>
      <c r="C4" s="273"/>
      <c r="D4" s="273"/>
      <c r="E4" s="273"/>
      <c r="F4" s="273"/>
      <c r="G4" s="47"/>
    </row>
    <row r="5" spans="1:8" s="2" customFormat="1" ht="43.35" customHeight="1">
      <c r="A5" s="67"/>
      <c r="B5" s="48" t="s">
        <v>3</v>
      </c>
      <c r="C5" s="49" t="s">
        <v>416</v>
      </c>
      <c r="D5" s="49" t="s">
        <v>417</v>
      </c>
      <c r="E5" s="49" t="s">
        <v>418</v>
      </c>
      <c r="F5" s="50" t="s">
        <v>419</v>
      </c>
      <c r="G5" s="51" t="s">
        <v>420</v>
      </c>
    </row>
    <row r="6" spans="1:8" s="5" customFormat="1" ht="30" customHeight="1">
      <c r="A6" s="68"/>
      <c r="B6" s="3">
        <v>1</v>
      </c>
      <c r="C6" s="10" t="s">
        <v>421</v>
      </c>
      <c r="D6" s="10" t="s">
        <v>26</v>
      </c>
      <c r="E6" s="11" t="s">
        <v>422</v>
      </c>
      <c r="F6" s="52">
        <v>2729.9983685515995</v>
      </c>
      <c r="G6" s="165" t="s">
        <v>423</v>
      </c>
    </row>
    <row r="7" spans="1:8" s="5" customFormat="1" ht="30" customHeight="1">
      <c r="A7" s="68"/>
      <c r="B7" s="3">
        <v>2</v>
      </c>
      <c r="C7" s="10" t="s">
        <v>424</v>
      </c>
      <c r="D7" s="10" t="s">
        <v>26</v>
      </c>
      <c r="E7" s="11" t="s">
        <v>425</v>
      </c>
      <c r="F7" s="52">
        <v>5713.1310335009102</v>
      </c>
      <c r="G7" s="165" t="s">
        <v>426</v>
      </c>
    </row>
    <row r="8" spans="1:8" s="5" customFormat="1" ht="30" customHeight="1">
      <c r="A8" s="68"/>
      <c r="B8" s="3">
        <v>3</v>
      </c>
      <c r="C8" s="12" t="s">
        <v>427</v>
      </c>
      <c r="D8" s="12" t="s">
        <v>26</v>
      </c>
      <c r="E8" s="11" t="s">
        <v>428</v>
      </c>
      <c r="F8" s="52">
        <v>5713.1310335009102</v>
      </c>
      <c r="G8" s="165" t="s">
        <v>426</v>
      </c>
    </row>
    <row r="9" spans="1:8" s="5" customFormat="1" ht="30" customHeight="1">
      <c r="A9" s="68"/>
      <c r="B9" s="3">
        <v>4</v>
      </c>
      <c r="C9" s="10" t="s">
        <v>429</v>
      </c>
      <c r="D9" s="10" t="s">
        <v>26</v>
      </c>
      <c r="E9" s="11" t="s">
        <v>430</v>
      </c>
      <c r="F9" s="52">
        <v>4930.4201795549652</v>
      </c>
      <c r="G9" s="165" t="s">
        <v>426</v>
      </c>
      <c r="H9" s="41"/>
    </row>
    <row r="10" spans="1:8" s="5" customFormat="1" ht="30" customHeight="1">
      <c r="A10" s="68"/>
      <c r="B10" s="3">
        <v>5</v>
      </c>
      <c r="C10" s="12" t="s">
        <v>431</v>
      </c>
      <c r="D10" s="12" t="s">
        <v>26</v>
      </c>
      <c r="E10" s="11" t="s">
        <v>432</v>
      </c>
      <c r="F10" s="52">
        <v>4927.6831810756075</v>
      </c>
      <c r="G10" s="165" t="s">
        <v>426</v>
      </c>
    </row>
    <row r="11" spans="1:8" s="5" customFormat="1" ht="30" customHeight="1">
      <c r="A11" s="68"/>
      <c r="B11" s="3">
        <v>6</v>
      </c>
      <c r="C11" s="10" t="s">
        <v>433</v>
      </c>
      <c r="D11" s="10" t="s">
        <v>26</v>
      </c>
      <c r="E11" s="164" t="s">
        <v>434</v>
      </c>
      <c r="F11" s="52">
        <v>94222.253804365057</v>
      </c>
      <c r="G11" s="165" t="s">
        <v>435</v>
      </c>
    </row>
    <row r="12" spans="1:8" s="5" customFormat="1" ht="30" customHeight="1">
      <c r="A12" s="68"/>
      <c r="B12" s="3">
        <v>7</v>
      </c>
      <c r="C12" s="10" t="s">
        <v>436</v>
      </c>
      <c r="D12" s="10" t="s">
        <v>26</v>
      </c>
      <c r="E12" s="164" t="s">
        <v>437</v>
      </c>
      <c r="F12" s="52">
        <v>97408.113070637002</v>
      </c>
      <c r="G12" s="165" t="s">
        <v>435</v>
      </c>
    </row>
    <row r="13" spans="1:8" s="5" customFormat="1" ht="30" customHeight="1">
      <c r="A13" s="68"/>
      <c r="B13" s="3">
        <v>8</v>
      </c>
      <c r="C13" s="12" t="s">
        <v>438</v>
      </c>
      <c r="D13" s="12" t="s">
        <v>26</v>
      </c>
      <c r="E13" s="164" t="s">
        <v>439</v>
      </c>
      <c r="F13" s="52">
        <v>16410.935665430436</v>
      </c>
      <c r="G13" s="165" t="s">
        <v>435</v>
      </c>
    </row>
    <row r="14" spans="1:8" s="5" customFormat="1" ht="30" customHeight="1">
      <c r="A14" s="68"/>
      <c r="B14" s="3">
        <v>9</v>
      </c>
      <c r="C14" s="161" t="s">
        <v>440</v>
      </c>
      <c r="D14" s="10" t="s">
        <v>26</v>
      </c>
      <c r="E14" s="164" t="s">
        <v>441</v>
      </c>
      <c r="F14" s="52">
        <v>16537.154594541727</v>
      </c>
      <c r="G14" s="165" t="s">
        <v>435</v>
      </c>
    </row>
    <row r="15" spans="1:8" s="5" customFormat="1" ht="30" customHeight="1">
      <c r="A15" s="68"/>
      <c r="B15" s="3">
        <v>10</v>
      </c>
      <c r="C15" s="12" t="s">
        <v>442</v>
      </c>
      <c r="D15" s="12" t="s">
        <v>26</v>
      </c>
      <c r="E15" s="164" t="s">
        <v>443</v>
      </c>
      <c r="F15" s="52">
        <v>12187.138821967719</v>
      </c>
      <c r="G15" s="165" t="s">
        <v>435</v>
      </c>
    </row>
    <row r="16" spans="1:8" s="5" customFormat="1" ht="30" customHeight="1">
      <c r="A16" s="68"/>
      <c r="B16" s="3">
        <v>11</v>
      </c>
      <c r="C16" s="10" t="s">
        <v>444</v>
      </c>
      <c r="D16" s="10" t="s">
        <v>26</v>
      </c>
      <c r="E16" s="11" t="s">
        <v>445</v>
      </c>
      <c r="F16" s="52">
        <v>2966.1448341152741</v>
      </c>
      <c r="G16" s="165" t="s">
        <v>435</v>
      </c>
    </row>
    <row r="17" spans="1:7" s="5" customFormat="1" ht="30" customHeight="1">
      <c r="A17" s="68"/>
      <c r="B17" s="3">
        <v>12</v>
      </c>
      <c r="C17" s="10" t="s">
        <v>446</v>
      </c>
      <c r="D17" s="10" t="s">
        <v>26</v>
      </c>
      <c r="E17" s="11" t="s">
        <v>447</v>
      </c>
      <c r="F17" s="52">
        <v>11219.460365447843</v>
      </c>
      <c r="G17" s="165" t="s">
        <v>435</v>
      </c>
    </row>
    <row r="18" spans="1:7" s="5" customFormat="1" ht="30" customHeight="1">
      <c r="A18" s="68"/>
      <c r="B18" s="3">
        <v>13</v>
      </c>
      <c r="C18" s="10" t="s">
        <v>448</v>
      </c>
      <c r="D18" s="10" t="s">
        <v>26</v>
      </c>
      <c r="E18" s="11" t="s">
        <v>449</v>
      </c>
      <c r="F18" s="52">
        <v>8106.0306511674598</v>
      </c>
      <c r="G18" s="165" t="s">
        <v>435</v>
      </c>
    </row>
    <row r="19" spans="1:7" s="5" customFormat="1" ht="30" customHeight="1">
      <c r="A19" s="68"/>
      <c r="B19" s="3">
        <v>14</v>
      </c>
      <c r="C19" s="12" t="s">
        <v>450</v>
      </c>
      <c r="D19" s="12" t="s">
        <v>26</v>
      </c>
      <c r="E19" s="11" t="s">
        <v>451</v>
      </c>
      <c r="F19" s="52">
        <v>22715.282438426944</v>
      </c>
      <c r="G19" s="165" t="s">
        <v>435</v>
      </c>
    </row>
    <row r="20" spans="1:7" s="5" customFormat="1" ht="30" customHeight="1">
      <c r="A20" s="68"/>
      <c r="B20" s="3">
        <v>15</v>
      </c>
      <c r="C20" s="12" t="s">
        <v>452</v>
      </c>
      <c r="D20" s="12" t="s">
        <v>34</v>
      </c>
      <c r="E20" s="11" t="s">
        <v>453</v>
      </c>
      <c r="F20" s="52">
        <v>9078.7762270927724</v>
      </c>
      <c r="G20" s="165" t="s">
        <v>454</v>
      </c>
    </row>
    <row r="21" spans="1:7" s="5" customFormat="1" ht="30" customHeight="1">
      <c r="A21" s="68"/>
      <c r="B21" s="3">
        <v>16</v>
      </c>
      <c r="C21" s="10" t="s">
        <v>455</v>
      </c>
      <c r="D21" s="10" t="s">
        <v>21</v>
      </c>
      <c r="E21" s="11" t="s">
        <v>456</v>
      </c>
      <c r="F21" s="52">
        <v>61465.006754851682</v>
      </c>
      <c r="G21" s="165" t="s">
        <v>454</v>
      </c>
    </row>
    <row r="22" spans="1:7" s="5" customFormat="1" ht="39" customHeight="1">
      <c r="A22" s="68"/>
      <c r="B22" s="3">
        <v>17</v>
      </c>
      <c r="C22" s="165" t="s">
        <v>457</v>
      </c>
      <c r="D22" s="12" t="s">
        <v>19</v>
      </c>
      <c r="E22" s="11" t="s">
        <v>458</v>
      </c>
      <c r="F22" s="52">
        <v>63991.161758849514</v>
      </c>
      <c r="G22" s="165" t="s">
        <v>423</v>
      </c>
    </row>
    <row r="23" spans="1:7" s="5" customFormat="1" ht="39" customHeight="1">
      <c r="A23" s="68"/>
      <c r="B23" s="3">
        <v>18</v>
      </c>
      <c r="C23" s="10" t="s">
        <v>459</v>
      </c>
      <c r="D23" s="10" t="s">
        <v>19</v>
      </c>
      <c r="E23" s="11" t="s">
        <v>460</v>
      </c>
      <c r="F23" s="52">
        <v>64100.361693591563</v>
      </c>
      <c r="G23" s="165" t="s">
        <v>423</v>
      </c>
    </row>
    <row r="24" spans="1:7" s="5" customFormat="1" ht="47.45" customHeight="1">
      <c r="A24" s="68"/>
      <c r="B24" s="3">
        <v>19</v>
      </c>
      <c r="C24" s="12" t="s">
        <v>461</v>
      </c>
      <c r="D24" s="12" t="s">
        <v>19</v>
      </c>
      <c r="E24" s="11" t="s">
        <v>462</v>
      </c>
      <c r="F24" s="52">
        <v>64537.161432559828</v>
      </c>
      <c r="G24" s="165" t="s">
        <v>423</v>
      </c>
    </row>
    <row r="25" spans="1:7" s="5" customFormat="1" ht="30" customHeight="1">
      <c r="A25" s="68"/>
      <c r="B25" s="3">
        <v>20</v>
      </c>
      <c r="C25" s="10" t="s">
        <v>463</v>
      </c>
      <c r="D25" s="10" t="s">
        <v>19</v>
      </c>
      <c r="E25" s="11" t="s">
        <v>464</v>
      </c>
      <c r="F25" s="52">
        <v>64537.161432559828</v>
      </c>
      <c r="G25" s="165" t="s">
        <v>423</v>
      </c>
    </row>
    <row r="26" spans="1:7" s="5" customFormat="1" ht="30" customHeight="1">
      <c r="A26" s="68"/>
      <c r="B26" s="3">
        <v>21</v>
      </c>
      <c r="C26" s="12" t="s">
        <v>465</v>
      </c>
      <c r="D26" s="12" t="s">
        <v>19</v>
      </c>
      <c r="E26" s="11" t="s">
        <v>466</v>
      </c>
      <c r="F26" s="52">
        <v>63226.762215655057</v>
      </c>
      <c r="G26" s="165" t="s">
        <v>423</v>
      </c>
    </row>
    <row r="27" spans="1:7" s="5" customFormat="1" ht="30" customHeight="1">
      <c r="A27" s="68"/>
      <c r="B27" s="3">
        <v>22</v>
      </c>
      <c r="C27" s="10" t="s">
        <v>467</v>
      </c>
      <c r="D27" s="10" t="s">
        <v>19</v>
      </c>
      <c r="E27" s="11" t="s">
        <v>468</v>
      </c>
      <c r="F27" s="52">
        <v>63118.108280586704</v>
      </c>
      <c r="G27" s="165" t="s">
        <v>423</v>
      </c>
    </row>
    <row r="28" spans="1:7" s="5" customFormat="1" ht="30" customHeight="1">
      <c r="A28" s="68"/>
      <c r="B28" s="3">
        <v>23</v>
      </c>
      <c r="C28" s="10" t="s">
        <v>469</v>
      </c>
      <c r="D28" s="10" t="s">
        <v>19</v>
      </c>
      <c r="E28" s="11" t="s">
        <v>470</v>
      </c>
      <c r="F28" s="52">
        <v>70597.757810744384</v>
      </c>
      <c r="G28" s="165" t="s">
        <v>423</v>
      </c>
    </row>
    <row r="29" spans="1:7" s="5" customFormat="1" ht="30" customHeight="1">
      <c r="A29" s="68"/>
      <c r="B29" s="3">
        <v>24</v>
      </c>
      <c r="C29" s="12" t="s">
        <v>471</v>
      </c>
      <c r="D29" s="12" t="s">
        <v>19</v>
      </c>
      <c r="E29" s="11" t="s">
        <v>472</v>
      </c>
      <c r="F29" s="52">
        <v>62134.762868234429</v>
      </c>
      <c r="G29" s="165" t="s">
        <v>423</v>
      </c>
    </row>
    <row r="30" spans="1:7" s="5" customFormat="1" ht="30" customHeight="1">
      <c r="A30" s="68"/>
      <c r="B30" s="3">
        <v>25</v>
      </c>
      <c r="C30" s="10" t="s">
        <v>473</v>
      </c>
      <c r="D30" s="10" t="s">
        <v>19</v>
      </c>
      <c r="E30" s="11" t="s">
        <v>474</v>
      </c>
      <c r="F30" s="52">
        <v>70106.358104405095</v>
      </c>
      <c r="G30" s="165" t="s">
        <v>423</v>
      </c>
    </row>
    <row r="31" spans="1:7" s="5" customFormat="1" ht="30" customHeight="1">
      <c r="A31" s="68"/>
      <c r="B31" s="3">
        <v>26</v>
      </c>
      <c r="C31" s="12" t="s">
        <v>475</v>
      </c>
      <c r="D31" s="12" t="s">
        <v>19</v>
      </c>
      <c r="E31" s="11" t="s">
        <v>476</v>
      </c>
      <c r="F31" s="52">
        <v>66611.96019265904</v>
      </c>
      <c r="G31" s="165" t="s">
        <v>423</v>
      </c>
    </row>
    <row r="32" spans="1:7" s="5" customFormat="1" ht="30" customHeight="1">
      <c r="A32" s="68"/>
      <c r="B32" s="3">
        <v>27</v>
      </c>
      <c r="C32" s="10" t="s">
        <v>477</v>
      </c>
      <c r="D32" s="10" t="s">
        <v>19</v>
      </c>
      <c r="E32" s="11" t="s">
        <v>478</v>
      </c>
      <c r="F32" s="52">
        <v>69669.558365436838</v>
      </c>
      <c r="G32" s="165" t="s">
        <v>423</v>
      </c>
    </row>
    <row r="33" spans="1:7" s="5" customFormat="1" ht="30" customHeight="1">
      <c r="A33" s="68"/>
      <c r="B33" s="3">
        <v>28</v>
      </c>
      <c r="C33" s="165" t="s">
        <v>479</v>
      </c>
      <c r="D33" s="12" t="s">
        <v>19</v>
      </c>
      <c r="E33" s="164" t="s">
        <v>480</v>
      </c>
      <c r="F33" s="52">
        <v>55528.166816339544</v>
      </c>
      <c r="G33" s="165" t="s">
        <v>423</v>
      </c>
    </row>
    <row r="34" spans="1:7" s="5" customFormat="1" ht="30" customHeight="1">
      <c r="A34" s="68"/>
      <c r="B34" s="3">
        <v>29</v>
      </c>
      <c r="C34" s="161" t="s">
        <v>481</v>
      </c>
      <c r="D34" s="10" t="s">
        <v>19</v>
      </c>
      <c r="E34" s="164" t="s">
        <v>482</v>
      </c>
      <c r="F34" s="52">
        <v>55964.966555307801</v>
      </c>
      <c r="G34" s="165" t="s">
        <v>423</v>
      </c>
    </row>
    <row r="35" spans="1:7" s="5" customFormat="1" ht="30" customHeight="1">
      <c r="A35" s="68"/>
      <c r="B35" s="3">
        <v>30</v>
      </c>
      <c r="C35" s="165" t="s">
        <v>483</v>
      </c>
      <c r="D35" s="12" t="s">
        <v>19</v>
      </c>
      <c r="E35" s="164" t="s">
        <v>484</v>
      </c>
      <c r="F35" s="52">
        <v>55582.766783710584</v>
      </c>
      <c r="G35" s="165" t="s">
        <v>423</v>
      </c>
    </row>
    <row r="36" spans="1:7" s="5" customFormat="1" ht="30" customHeight="1">
      <c r="A36" s="68"/>
      <c r="B36" s="3">
        <v>31</v>
      </c>
      <c r="C36" s="161" t="s">
        <v>485</v>
      </c>
      <c r="D36" s="10" t="s">
        <v>19</v>
      </c>
      <c r="E36" s="164" t="s">
        <v>486</v>
      </c>
      <c r="F36" s="52">
        <v>55364.366914226455</v>
      </c>
      <c r="G36" s="165" t="s">
        <v>423</v>
      </c>
    </row>
    <row r="37" spans="1:7" s="5" customFormat="1" ht="30" customHeight="1">
      <c r="A37" s="68"/>
      <c r="B37" s="3">
        <v>32</v>
      </c>
      <c r="C37" s="12" t="s">
        <v>487</v>
      </c>
      <c r="D37" s="12" t="s">
        <v>19</v>
      </c>
      <c r="E37" s="11" t="s">
        <v>488</v>
      </c>
      <c r="F37" s="52">
        <v>55910.366587936762</v>
      </c>
      <c r="G37" s="165" t="s">
        <v>423</v>
      </c>
    </row>
    <row r="38" spans="1:7" s="5" customFormat="1" ht="30" customHeight="1">
      <c r="A38" s="68"/>
      <c r="B38" s="3">
        <v>33</v>
      </c>
      <c r="C38" s="161" t="s">
        <v>489</v>
      </c>
      <c r="D38" s="10" t="s">
        <v>19</v>
      </c>
      <c r="E38" s="11" t="s">
        <v>490</v>
      </c>
      <c r="F38" s="52">
        <v>55910.366587936762</v>
      </c>
      <c r="G38" s="165" t="s">
        <v>423</v>
      </c>
    </row>
    <row r="39" spans="1:7" s="5" customFormat="1" ht="30" customHeight="1">
      <c r="A39" s="68"/>
      <c r="B39" s="3">
        <v>34</v>
      </c>
      <c r="C39" s="12" t="s">
        <v>491</v>
      </c>
      <c r="D39" s="12" t="s">
        <v>19</v>
      </c>
      <c r="E39" s="11" t="s">
        <v>492</v>
      </c>
      <c r="F39" s="52">
        <v>56019.566522678833</v>
      </c>
      <c r="G39" s="165" t="s">
        <v>423</v>
      </c>
    </row>
    <row r="40" spans="1:7" s="5" customFormat="1" ht="30" customHeight="1">
      <c r="A40" s="68"/>
      <c r="B40" s="3">
        <v>35</v>
      </c>
      <c r="C40" s="10" t="s">
        <v>493</v>
      </c>
      <c r="D40" s="10" t="s">
        <v>19</v>
      </c>
      <c r="E40" s="11" t="s">
        <v>494</v>
      </c>
      <c r="F40" s="52">
        <v>55910.366587936762</v>
      </c>
      <c r="G40" s="165" t="s">
        <v>423</v>
      </c>
    </row>
    <row r="41" spans="1:7" s="5" customFormat="1" ht="30" customHeight="1">
      <c r="A41" s="68"/>
      <c r="B41" s="3">
        <v>36</v>
      </c>
      <c r="C41" s="12" t="s">
        <v>495</v>
      </c>
      <c r="D41" s="12" t="s">
        <v>19</v>
      </c>
      <c r="E41" s="11" t="s">
        <v>496</v>
      </c>
      <c r="F41" s="52">
        <v>55473.566848968519</v>
      </c>
      <c r="G41" s="165" t="s">
        <v>423</v>
      </c>
    </row>
    <row r="42" spans="1:7" s="5" customFormat="1" ht="30" customHeight="1">
      <c r="A42" s="68"/>
      <c r="B42" s="3">
        <v>37</v>
      </c>
      <c r="C42" s="10" t="s">
        <v>497</v>
      </c>
      <c r="D42" s="10" t="s">
        <v>19</v>
      </c>
      <c r="E42" s="11" t="s">
        <v>498</v>
      </c>
      <c r="F42" s="52">
        <v>55910.366587936762</v>
      </c>
      <c r="G42" s="165" t="s">
        <v>423</v>
      </c>
    </row>
    <row r="43" spans="1:7" s="5" customFormat="1" ht="30" customHeight="1">
      <c r="A43" s="68"/>
      <c r="B43" s="3">
        <v>38</v>
      </c>
      <c r="C43" s="12" t="s">
        <v>499</v>
      </c>
      <c r="D43" s="12" t="s">
        <v>19</v>
      </c>
      <c r="E43" s="11" t="s">
        <v>500</v>
      </c>
      <c r="F43" s="52">
        <v>24569.985316964397</v>
      </c>
      <c r="G43" s="165" t="s">
        <v>423</v>
      </c>
    </row>
    <row r="44" spans="1:7" s="5" customFormat="1" ht="30" customHeight="1">
      <c r="A44" s="68"/>
      <c r="B44" s="3">
        <v>39</v>
      </c>
      <c r="C44" s="10" t="s">
        <v>501</v>
      </c>
      <c r="D44" s="10" t="s">
        <v>80</v>
      </c>
      <c r="E44" s="11" t="s">
        <v>502</v>
      </c>
      <c r="F44" s="52">
        <v>117.85147442697317</v>
      </c>
      <c r="G44" s="165" t="s">
        <v>503</v>
      </c>
    </row>
    <row r="45" spans="1:7" s="5" customFormat="1" ht="30" customHeight="1">
      <c r="A45" s="68"/>
      <c r="B45" s="3">
        <v>40</v>
      </c>
      <c r="C45" s="12" t="s">
        <v>504</v>
      </c>
      <c r="D45" s="12" t="s">
        <v>24</v>
      </c>
      <c r="E45" s="11" t="s">
        <v>505</v>
      </c>
      <c r="F45" s="52">
        <v>749.84844814699431</v>
      </c>
      <c r="G45" s="165" t="s">
        <v>426</v>
      </c>
    </row>
    <row r="46" spans="1:7" s="5" customFormat="1" ht="30" customHeight="1">
      <c r="A46" s="68"/>
      <c r="B46" s="3">
        <v>41</v>
      </c>
      <c r="C46" s="10" t="s">
        <v>506</v>
      </c>
      <c r="D46" s="10" t="s">
        <v>26</v>
      </c>
      <c r="E46" s="11" t="s">
        <v>507</v>
      </c>
      <c r="F46" s="52">
        <v>10117.002871824528</v>
      </c>
      <c r="G46" s="165" t="s">
        <v>426</v>
      </c>
    </row>
    <row r="47" spans="1:7" s="5" customFormat="1" ht="30" customHeight="1">
      <c r="A47" s="68"/>
      <c r="B47" s="3">
        <v>42</v>
      </c>
      <c r="C47" s="12" t="s">
        <v>508</v>
      </c>
      <c r="D47" s="12" t="s">
        <v>26</v>
      </c>
      <c r="E47" s="11" t="s">
        <v>509</v>
      </c>
      <c r="F47" s="52">
        <v>11902.35631979356</v>
      </c>
      <c r="G47" s="165" t="s">
        <v>426</v>
      </c>
    </row>
    <row r="48" spans="1:7" s="5" customFormat="1" ht="30" customHeight="1">
      <c r="A48" s="68"/>
      <c r="B48" s="3">
        <v>43</v>
      </c>
      <c r="C48" s="10" t="s">
        <v>510</v>
      </c>
      <c r="D48" s="10" t="s">
        <v>26</v>
      </c>
      <c r="E48" s="164" t="s">
        <v>511</v>
      </c>
      <c r="F48" s="52">
        <v>10117.002871824528</v>
      </c>
      <c r="G48" s="165" t="s">
        <v>426</v>
      </c>
    </row>
    <row r="49" spans="1:7" s="5" customFormat="1" ht="30" customHeight="1">
      <c r="A49" s="68"/>
      <c r="B49" s="3">
        <v>44</v>
      </c>
      <c r="C49" s="12" t="s">
        <v>512</v>
      </c>
      <c r="D49" s="12" t="s">
        <v>26</v>
      </c>
      <c r="E49" s="11" t="s">
        <v>513</v>
      </c>
      <c r="F49" s="52">
        <v>8212.6258606575575</v>
      </c>
      <c r="G49" s="165" t="s">
        <v>426</v>
      </c>
    </row>
    <row r="50" spans="1:7" s="5" customFormat="1" ht="30" customHeight="1">
      <c r="A50" s="68"/>
      <c r="B50" s="3">
        <v>45</v>
      </c>
      <c r="C50" s="10" t="s">
        <v>514</v>
      </c>
      <c r="D50" s="10" t="s">
        <v>26</v>
      </c>
      <c r="E50" s="11" t="s">
        <v>515</v>
      </c>
      <c r="F50" s="52">
        <v>8427.4633922298308</v>
      </c>
      <c r="G50" s="165" t="s">
        <v>426</v>
      </c>
    </row>
    <row r="51" spans="1:7" s="5" customFormat="1" ht="30" customHeight="1">
      <c r="A51" s="68"/>
      <c r="B51" s="3">
        <v>46</v>
      </c>
      <c r="C51" s="10" t="s">
        <v>516</v>
      </c>
      <c r="D51" s="10" t="s">
        <v>34</v>
      </c>
      <c r="E51" s="11" t="s">
        <v>517</v>
      </c>
      <c r="F51" s="52">
        <v>792374.38830975397</v>
      </c>
      <c r="G51" s="165" t="s">
        <v>518</v>
      </c>
    </row>
    <row r="52" spans="1:7" s="5" customFormat="1" ht="30" customHeight="1">
      <c r="A52" s="68"/>
      <c r="B52" s="3">
        <v>47</v>
      </c>
      <c r="C52" s="12" t="s">
        <v>519</v>
      </c>
      <c r="D52" s="12" t="s">
        <v>34</v>
      </c>
      <c r="E52" s="11" t="s">
        <v>520</v>
      </c>
      <c r="F52" s="52">
        <v>627687.47693472519</v>
      </c>
      <c r="G52" s="165" t="s">
        <v>518</v>
      </c>
    </row>
    <row r="53" spans="1:7" s="5" customFormat="1" ht="30" customHeight="1">
      <c r="A53" s="68"/>
      <c r="B53" s="3">
        <v>48</v>
      </c>
      <c r="C53" s="10" t="s">
        <v>521</v>
      </c>
      <c r="D53" s="10" t="s">
        <v>34</v>
      </c>
      <c r="E53" s="11" t="s">
        <v>522</v>
      </c>
      <c r="F53" s="52">
        <v>38457.233443238074</v>
      </c>
      <c r="G53" s="165" t="s">
        <v>523</v>
      </c>
    </row>
    <row r="54" spans="1:7" s="5" customFormat="1" ht="30" customHeight="1">
      <c r="A54" s="68"/>
      <c r="B54" s="3">
        <v>49</v>
      </c>
      <c r="C54" s="12" t="s">
        <v>524</v>
      </c>
      <c r="D54" s="12" t="s">
        <v>34</v>
      </c>
      <c r="E54" s="11" t="s">
        <v>525</v>
      </c>
      <c r="F54" s="52">
        <v>1724.4847977496102</v>
      </c>
      <c r="G54" s="165" t="s">
        <v>526</v>
      </c>
    </row>
    <row r="55" spans="1:7" s="5" customFormat="1" ht="30" customHeight="1">
      <c r="A55" s="68"/>
      <c r="B55" s="3">
        <v>50</v>
      </c>
      <c r="C55" s="10" t="s">
        <v>527</v>
      </c>
      <c r="D55" s="10" t="s">
        <v>34</v>
      </c>
      <c r="E55" s="11" t="s">
        <v>528</v>
      </c>
      <c r="F55" s="52">
        <v>6727.8069097633097</v>
      </c>
      <c r="G55" s="165" t="s">
        <v>526</v>
      </c>
    </row>
    <row r="56" spans="1:7" s="5" customFormat="1" ht="30" customHeight="1">
      <c r="A56" s="68"/>
      <c r="B56" s="3">
        <v>51</v>
      </c>
      <c r="C56" s="12" t="s">
        <v>529</v>
      </c>
      <c r="D56" s="12" t="s">
        <v>26</v>
      </c>
      <c r="E56" s="11" t="s">
        <v>530</v>
      </c>
      <c r="F56" s="52">
        <v>7749.9052175370816</v>
      </c>
      <c r="G56" s="165" t="s">
        <v>531</v>
      </c>
    </row>
    <row r="57" spans="1:7" s="5" customFormat="1" ht="30" customHeight="1">
      <c r="A57" s="68"/>
      <c r="B57" s="3">
        <v>52</v>
      </c>
      <c r="C57" s="10" t="s">
        <v>532</v>
      </c>
      <c r="D57" s="10" t="s">
        <v>24</v>
      </c>
      <c r="E57" s="11" t="s">
        <v>533</v>
      </c>
      <c r="F57" s="52">
        <v>26185.183903545836</v>
      </c>
      <c r="G57" s="165" t="s">
        <v>426</v>
      </c>
    </row>
    <row r="58" spans="1:7" s="5" customFormat="1" ht="30" customHeight="1">
      <c r="A58" s="68"/>
      <c r="B58" s="3">
        <v>53</v>
      </c>
      <c r="C58" s="12" t="s">
        <v>534</v>
      </c>
      <c r="D58" s="12" t="s">
        <v>34</v>
      </c>
      <c r="E58" s="11" t="s">
        <v>535</v>
      </c>
      <c r="F58" s="52">
        <v>836505.65718025691</v>
      </c>
      <c r="G58" s="165" t="s">
        <v>518</v>
      </c>
    </row>
    <row r="59" spans="1:7" s="5" customFormat="1" ht="30" customHeight="1">
      <c r="A59" s="68"/>
      <c r="B59" s="3">
        <v>54</v>
      </c>
      <c r="C59" s="10" t="s">
        <v>536</v>
      </c>
      <c r="D59" s="10" t="s">
        <v>34</v>
      </c>
      <c r="E59" s="164" t="s">
        <v>537</v>
      </c>
      <c r="F59" s="52">
        <v>22998.091646722401</v>
      </c>
      <c r="G59" s="165" t="s">
        <v>538</v>
      </c>
    </row>
    <row r="60" spans="1:7" s="5" customFormat="1" ht="30" customHeight="1">
      <c r="A60" s="68"/>
      <c r="B60" s="3">
        <v>55</v>
      </c>
      <c r="C60" s="12" t="s">
        <v>539</v>
      </c>
      <c r="D60" s="12" t="s">
        <v>34</v>
      </c>
      <c r="E60" s="11" t="s">
        <v>540</v>
      </c>
      <c r="F60" s="52">
        <v>25338.067001799223</v>
      </c>
      <c r="G60" s="165" t="s">
        <v>538</v>
      </c>
    </row>
    <row r="61" spans="1:7" s="5" customFormat="1" ht="30" customHeight="1">
      <c r="A61" s="68"/>
      <c r="B61" s="3">
        <v>56</v>
      </c>
      <c r="C61" s="10" t="s">
        <v>541</v>
      </c>
      <c r="D61" s="10" t="s">
        <v>19</v>
      </c>
      <c r="E61" s="164" t="s">
        <v>542</v>
      </c>
      <c r="F61" s="52">
        <v>47065.171873829597</v>
      </c>
      <c r="G61" s="165" t="s">
        <v>423</v>
      </c>
    </row>
    <row r="62" spans="1:7" s="5" customFormat="1" ht="30" customHeight="1">
      <c r="A62" s="68"/>
      <c r="B62" s="3">
        <v>57</v>
      </c>
      <c r="C62" s="12" t="s">
        <v>543</v>
      </c>
      <c r="D62" s="165" t="s">
        <v>19</v>
      </c>
      <c r="E62" s="164" t="s">
        <v>544</v>
      </c>
      <c r="F62" s="52">
        <v>68249.959213790004</v>
      </c>
      <c r="G62" s="165" t="s">
        <v>423</v>
      </c>
    </row>
    <row r="63" spans="1:7" s="5" customFormat="1" ht="30" customHeight="1">
      <c r="A63" s="68"/>
      <c r="B63" s="3">
        <v>58</v>
      </c>
      <c r="C63" s="10" t="s">
        <v>545</v>
      </c>
      <c r="D63" s="10" t="s">
        <v>19</v>
      </c>
      <c r="E63" s="11" t="s">
        <v>546</v>
      </c>
      <c r="F63" s="52">
        <v>63117.562280912993</v>
      </c>
      <c r="G63" s="165" t="s">
        <v>423</v>
      </c>
    </row>
    <row r="64" spans="1:7" s="5" customFormat="1" ht="30" customHeight="1">
      <c r="A64" s="68"/>
      <c r="B64" s="3">
        <v>59</v>
      </c>
      <c r="C64" s="12" t="s">
        <v>547</v>
      </c>
      <c r="D64" s="12" t="s">
        <v>19</v>
      </c>
      <c r="E64" s="11" t="s">
        <v>548</v>
      </c>
      <c r="F64" s="52">
        <v>47938.771351766096</v>
      </c>
      <c r="G64" s="165" t="s">
        <v>423</v>
      </c>
    </row>
    <row r="65" spans="1:7" s="5" customFormat="1" ht="30" customHeight="1">
      <c r="A65" s="68"/>
      <c r="B65" s="3">
        <v>60</v>
      </c>
      <c r="C65" s="10" t="s">
        <v>549</v>
      </c>
      <c r="D65" s="10" t="s">
        <v>24</v>
      </c>
      <c r="E65" s="11" t="s">
        <v>550</v>
      </c>
      <c r="F65" s="52">
        <v>5713.1310335009102</v>
      </c>
      <c r="G65" s="165" t="s">
        <v>426</v>
      </c>
    </row>
    <row r="66" spans="1:7" s="5" customFormat="1" ht="30" customHeight="1">
      <c r="A66" s="68"/>
      <c r="B66" s="3">
        <v>61</v>
      </c>
      <c r="C66" s="12" t="s">
        <v>551</v>
      </c>
      <c r="D66" s="12" t="s">
        <v>552</v>
      </c>
      <c r="E66" s="11" t="s">
        <v>553</v>
      </c>
      <c r="F66" s="52">
        <v>15423.111159067012</v>
      </c>
      <c r="G66" s="165" t="s">
        <v>554</v>
      </c>
    </row>
    <row r="67" spans="1:7" s="5" customFormat="1" ht="30" customHeight="1">
      <c r="A67" s="68"/>
      <c r="B67" s="3">
        <v>62</v>
      </c>
      <c r="C67" s="10" t="s">
        <v>555</v>
      </c>
      <c r="D67" s="161" t="s">
        <v>552</v>
      </c>
      <c r="E67" s="11" t="s">
        <v>556</v>
      </c>
      <c r="F67" s="52">
        <v>14021.010144606376</v>
      </c>
      <c r="G67" s="165" t="s">
        <v>554</v>
      </c>
    </row>
    <row r="68" spans="1:7" s="5" customFormat="1" ht="30" customHeight="1">
      <c r="A68" s="68"/>
      <c r="B68" s="3">
        <v>63</v>
      </c>
      <c r="C68" s="12" t="s">
        <v>557</v>
      </c>
      <c r="D68" s="12" t="s">
        <v>552</v>
      </c>
      <c r="E68" s="11" t="s">
        <v>558</v>
      </c>
      <c r="F68" s="52">
        <v>14021.010144606376</v>
      </c>
      <c r="G68" s="165" t="s">
        <v>554</v>
      </c>
    </row>
    <row r="69" spans="1:7" s="5" customFormat="1" ht="30" customHeight="1">
      <c r="A69" s="68"/>
      <c r="B69" s="3">
        <v>64</v>
      </c>
      <c r="C69" s="10" t="s">
        <v>559</v>
      </c>
      <c r="D69" s="10" t="s">
        <v>34</v>
      </c>
      <c r="E69" s="11" t="s">
        <v>560</v>
      </c>
      <c r="F69" s="52">
        <v>3830172.9188766279</v>
      </c>
      <c r="G69" s="165" t="s">
        <v>503</v>
      </c>
    </row>
    <row r="70" spans="1:7" s="5" customFormat="1" ht="30" customHeight="1">
      <c r="A70" s="68"/>
      <c r="B70" s="3">
        <v>65</v>
      </c>
      <c r="C70" s="12" t="s">
        <v>561</v>
      </c>
      <c r="D70" s="165" t="s">
        <v>26</v>
      </c>
      <c r="E70" s="11" t="s">
        <v>562</v>
      </c>
      <c r="F70" s="52">
        <v>5713.1310335009102</v>
      </c>
      <c r="G70" s="165" t="s">
        <v>426</v>
      </c>
    </row>
    <row r="71" spans="1:7" s="5" customFormat="1" ht="30" customHeight="1">
      <c r="A71" s="68"/>
      <c r="B71" s="3">
        <v>66</v>
      </c>
      <c r="C71" s="10" t="s">
        <v>563</v>
      </c>
      <c r="D71" s="10" t="s">
        <v>26</v>
      </c>
      <c r="E71" s="11" t="s">
        <v>564</v>
      </c>
      <c r="F71" s="52">
        <v>5713.1310335009102</v>
      </c>
      <c r="G71" s="165" t="s">
        <v>426</v>
      </c>
    </row>
    <row r="72" spans="1:7" s="5" customFormat="1" ht="30" customHeight="1">
      <c r="A72" s="68"/>
      <c r="B72" s="3">
        <v>67</v>
      </c>
      <c r="C72" s="12" t="s">
        <v>565</v>
      </c>
      <c r="D72" s="12" t="s">
        <v>26</v>
      </c>
      <c r="E72" s="11" t="s">
        <v>566</v>
      </c>
      <c r="F72" s="52">
        <v>5713.1310335009102</v>
      </c>
      <c r="G72" s="165" t="s">
        <v>426</v>
      </c>
    </row>
    <row r="73" spans="1:7" s="5" customFormat="1" ht="30" customHeight="1">
      <c r="A73" s="68"/>
      <c r="B73" s="3">
        <v>68</v>
      </c>
      <c r="C73" s="10" t="s">
        <v>567</v>
      </c>
      <c r="D73" s="10" t="s">
        <v>34</v>
      </c>
      <c r="E73" s="11" t="s">
        <v>568</v>
      </c>
      <c r="F73" s="52">
        <v>635219.44716138544</v>
      </c>
      <c r="G73" s="165" t="s">
        <v>523</v>
      </c>
    </row>
    <row r="74" spans="1:7" s="5" customFormat="1" ht="30" customHeight="1">
      <c r="A74" s="68"/>
      <c r="B74" s="3">
        <v>69</v>
      </c>
      <c r="C74" s="12" t="s">
        <v>569</v>
      </c>
      <c r="D74" s="12" t="s">
        <v>26</v>
      </c>
      <c r="E74" s="11" t="s">
        <v>570</v>
      </c>
      <c r="F74" s="52">
        <v>7862.3953014286089</v>
      </c>
      <c r="G74" s="165" t="s">
        <v>423</v>
      </c>
    </row>
    <row r="75" spans="1:7" s="5" customFormat="1" ht="30" customHeight="1">
      <c r="A75" s="68"/>
      <c r="B75" s="3">
        <v>70</v>
      </c>
      <c r="C75" s="12" t="s">
        <v>571</v>
      </c>
      <c r="D75" s="12" t="s">
        <v>19</v>
      </c>
      <c r="E75" s="11" t="s">
        <v>572</v>
      </c>
      <c r="F75" s="52">
        <v>37364.370398960171</v>
      </c>
      <c r="G75" s="165" t="s">
        <v>573</v>
      </c>
    </row>
    <row r="76" spans="1:7" s="5" customFormat="1" ht="30" customHeight="1">
      <c r="A76" s="68"/>
      <c r="B76" s="3">
        <v>71</v>
      </c>
      <c r="C76" s="10" t="s">
        <v>574</v>
      </c>
      <c r="D76" s="10" t="s">
        <v>34</v>
      </c>
      <c r="E76" s="11" t="s">
        <v>575</v>
      </c>
      <c r="F76" s="52">
        <v>36426.75693898998</v>
      </c>
      <c r="G76" s="165" t="s">
        <v>454</v>
      </c>
    </row>
    <row r="77" spans="1:7" s="5" customFormat="1" ht="30" customHeight="1">
      <c r="A77" s="68"/>
      <c r="B77" s="3">
        <v>72</v>
      </c>
      <c r="C77" s="12" t="s">
        <v>576</v>
      </c>
      <c r="D77" s="12" t="s">
        <v>34</v>
      </c>
      <c r="E77" s="11" t="s">
        <v>577</v>
      </c>
      <c r="F77" s="52">
        <v>36427.88473727907</v>
      </c>
      <c r="G77" s="165" t="s">
        <v>454</v>
      </c>
    </row>
    <row r="78" spans="1:7" s="5" customFormat="1" ht="30" customHeight="1">
      <c r="A78" s="68"/>
      <c r="B78" s="3">
        <v>73</v>
      </c>
      <c r="C78" s="10" t="s">
        <v>578</v>
      </c>
      <c r="D78" s="10" t="s">
        <v>34</v>
      </c>
      <c r="E78" s="11" t="s">
        <v>579</v>
      </c>
      <c r="F78" s="52">
        <v>37330.123368542954</v>
      </c>
      <c r="G78" s="165" t="s">
        <v>454</v>
      </c>
    </row>
    <row r="79" spans="1:7" s="5" customFormat="1" ht="30" customHeight="1">
      <c r="A79" s="68"/>
      <c r="B79" s="3">
        <v>74</v>
      </c>
      <c r="C79" s="12" t="s">
        <v>580</v>
      </c>
      <c r="D79" s="12" t="s">
        <v>34</v>
      </c>
      <c r="E79" s="11" t="s">
        <v>581</v>
      </c>
      <c r="F79" s="52">
        <v>80139.002610341733</v>
      </c>
      <c r="G79" s="165" t="s">
        <v>582</v>
      </c>
    </row>
    <row r="80" spans="1:7" s="5" customFormat="1" ht="30" customHeight="1">
      <c r="A80" s="68"/>
      <c r="B80" s="3">
        <v>75</v>
      </c>
      <c r="C80" s="10" t="s">
        <v>583</v>
      </c>
      <c r="D80" s="10" t="s">
        <v>34</v>
      </c>
      <c r="E80" s="11" t="s">
        <v>584</v>
      </c>
      <c r="F80" s="52">
        <v>108187.65352396139</v>
      </c>
      <c r="G80" s="165" t="s">
        <v>582</v>
      </c>
    </row>
    <row r="81" spans="1:7" s="5" customFormat="1" ht="30" customHeight="1">
      <c r="A81" s="68"/>
      <c r="B81" s="3">
        <v>76</v>
      </c>
      <c r="C81" s="10" t="s">
        <v>585</v>
      </c>
      <c r="D81" s="10" t="s">
        <v>24</v>
      </c>
      <c r="E81" s="11" t="s">
        <v>586</v>
      </c>
      <c r="F81" s="52">
        <v>10117.002871824528</v>
      </c>
      <c r="G81" s="165" t="s">
        <v>426</v>
      </c>
    </row>
    <row r="82" spans="1:7" s="5" customFormat="1" ht="30" customHeight="1">
      <c r="A82" s="68"/>
      <c r="B82" s="3">
        <v>77</v>
      </c>
      <c r="C82" s="12" t="s">
        <v>587</v>
      </c>
      <c r="D82" s="165" t="s">
        <v>26</v>
      </c>
      <c r="E82" s="164" t="s">
        <v>588</v>
      </c>
      <c r="F82" s="52">
        <v>1160.7191716312584</v>
      </c>
      <c r="G82" s="165" t="s">
        <v>554</v>
      </c>
    </row>
    <row r="83" spans="1:7" s="5" customFormat="1" ht="30" customHeight="1">
      <c r="A83" s="68"/>
      <c r="B83" s="3">
        <v>78</v>
      </c>
      <c r="C83" s="10" t="s">
        <v>589</v>
      </c>
      <c r="D83" s="10" t="s">
        <v>26</v>
      </c>
      <c r="E83" s="11" t="s">
        <v>590</v>
      </c>
      <c r="F83" s="52">
        <v>1160.7191716312584</v>
      </c>
      <c r="G83" s="165" t="s">
        <v>554</v>
      </c>
    </row>
    <row r="84" spans="1:7" s="5" customFormat="1" ht="30" customHeight="1">
      <c r="A84" s="68"/>
      <c r="B84" s="3">
        <v>79</v>
      </c>
      <c r="C84" s="10" t="s">
        <v>591</v>
      </c>
      <c r="D84" s="10" t="s">
        <v>26</v>
      </c>
      <c r="E84" s="11" t="s">
        <v>592</v>
      </c>
      <c r="F84" s="52">
        <v>14023.18660740322</v>
      </c>
      <c r="G84" s="165" t="s">
        <v>593</v>
      </c>
    </row>
    <row r="85" spans="1:7" s="5" customFormat="1" ht="30" customHeight="1">
      <c r="A85" s="68"/>
      <c r="B85" s="3">
        <v>80</v>
      </c>
      <c r="C85" s="12" t="s">
        <v>594</v>
      </c>
      <c r="D85" s="12" t="s">
        <v>26</v>
      </c>
      <c r="E85" s="11" t="s">
        <v>595</v>
      </c>
      <c r="F85" s="52">
        <v>14023.18660740322</v>
      </c>
      <c r="G85" s="165" t="s">
        <v>593</v>
      </c>
    </row>
    <row r="86" spans="1:7" s="5" customFormat="1" ht="30" customHeight="1">
      <c r="A86" s="68"/>
      <c r="B86" s="3">
        <v>81</v>
      </c>
      <c r="C86" s="10" t="s">
        <v>596</v>
      </c>
      <c r="D86" s="10" t="s">
        <v>34</v>
      </c>
      <c r="E86" s="11" t="s">
        <v>597</v>
      </c>
      <c r="F86" s="52">
        <v>2213868.0414637402</v>
      </c>
      <c r="G86" s="165" t="s">
        <v>454</v>
      </c>
    </row>
    <row r="87" spans="1:7" s="5" customFormat="1" ht="30" customHeight="1">
      <c r="A87" s="68"/>
      <c r="B87" s="3">
        <v>82</v>
      </c>
      <c r="C87" s="12" t="s">
        <v>598</v>
      </c>
      <c r="D87" s="12" t="s">
        <v>34</v>
      </c>
      <c r="E87" s="11" t="s">
        <v>599</v>
      </c>
      <c r="F87" s="52">
        <v>29886.654660615954</v>
      </c>
      <c r="G87" s="165" t="s">
        <v>454</v>
      </c>
    </row>
    <row r="88" spans="1:7" s="5" customFormat="1" ht="30" customHeight="1">
      <c r="A88" s="68"/>
      <c r="B88" s="3">
        <v>83</v>
      </c>
      <c r="C88" s="12" t="s">
        <v>600</v>
      </c>
      <c r="D88" s="12" t="s">
        <v>34</v>
      </c>
      <c r="E88" s="11" t="s">
        <v>601</v>
      </c>
      <c r="F88" s="52">
        <v>33270.049527855503</v>
      </c>
      <c r="G88" s="165" t="s">
        <v>454</v>
      </c>
    </row>
    <row r="89" spans="1:7" s="5" customFormat="1" ht="30" customHeight="1">
      <c r="A89" s="68"/>
      <c r="B89" s="3">
        <v>84</v>
      </c>
      <c r="C89" s="12" t="s">
        <v>602</v>
      </c>
      <c r="D89" s="12" t="s">
        <v>34</v>
      </c>
      <c r="E89" s="164" t="s">
        <v>603</v>
      </c>
      <c r="F89" s="52">
        <v>9428.1179541578549</v>
      </c>
      <c r="G89" s="165" t="s">
        <v>523</v>
      </c>
    </row>
    <row r="90" spans="1:7" s="5" customFormat="1" ht="30" customHeight="1">
      <c r="A90" s="68"/>
      <c r="B90" s="3">
        <v>85</v>
      </c>
      <c r="C90" s="12" t="s">
        <v>604</v>
      </c>
      <c r="D90" s="12" t="s">
        <v>34</v>
      </c>
      <c r="E90" s="29" t="s">
        <v>605</v>
      </c>
      <c r="F90" s="52">
        <v>27398878.561751645</v>
      </c>
      <c r="G90" s="165" t="s">
        <v>606</v>
      </c>
    </row>
    <row r="91" spans="1:7" s="5" customFormat="1" ht="30" customHeight="1">
      <c r="A91" s="68"/>
      <c r="B91" s="3">
        <v>86</v>
      </c>
      <c r="C91" s="10" t="s">
        <v>607</v>
      </c>
      <c r="D91" s="10" t="s">
        <v>26</v>
      </c>
      <c r="E91" s="11" t="s">
        <v>608</v>
      </c>
      <c r="F91" s="52">
        <v>2221.450282934522</v>
      </c>
      <c r="G91" s="165" t="s">
        <v>554</v>
      </c>
    </row>
    <row r="92" spans="1:7" s="5" customFormat="1" ht="30" customHeight="1">
      <c r="A92" s="68"/>
      <c r="B92" s="3">
        <v>87</v>
      </c>
      <c r="C92" s="165" t="s">
        <v>609</v>
      </c>
      <c r="D92" s="12" t="s">
        <v>26</v>
      </c>
      <c r="E92" s="164" t="s">
        <v>610</v>
      </c>
      <c r="F92" s="52">
        <v>2116.9114460905444</v>
      </c>
      <c r="G92" s="165" t="s">
        <v>554</v>
      </c>
    </row>
    <row r="93" spans="1:7" s="5" customFormat="1" ht="30" customHeight="1">
      <c r="A93" s="68"/>
      <c r="B93" s="3">
        <v>88</v>
      </c>
      <c r="C93" s="10" t="s">
        <v>611</v>
      </c>
      <c r="D93" s="10" t="s">
        <v>26</v>
      </c>
      <c r="E93" s="11" t="s">
        <v>612</v>
      </c>
      <c r="F93" s="52">
        <v>2129.9788006960416</v>
      </c>
      <c r="G93" s="165" t="s">
        <v>554</v>
      </c>
    </row>
    <row r="94" spans="1:7" s="5" customFormat="1" ht="30" customHeight="1">
      <c r="A94" s="68"/>
      <c r="B94" s="3">
        <v>89</v>
      </c>
      <c r="C94" s="12" t="s">
        <v>613</v>
      </c>
      <c r="D94" s="12" t="s">
        <v>26</v>
      </c>
      <c r="E94" s="11" t="s">
        <v>614</v>
      </c>
      <c r="F94" s="52">
        <v>2600.4035664939402</v>
      </c>
      <c r="G94" s="165" t="s">
        <v>554</v>
      </c>
    </row>
    <row r="95" spans="1:7" s="5" customFormat="1" ht="30" customHeight="1">
      <c r="A95" s="68"/>
      <c r="B95" s="3">
        <v>90</v>
      </c>
      <c r="C95" s="10" t="s">
        <v>615</v>
      </c>
      <c r="D95" s="10" t="s">
        <v>26</v>
      </c>
      <c r="E95" s="11" t="s">
        <v>616</v>
      </c>
      <c r="F95" s="52">
        <v>2600.4035664939402</v>
      </c>
      <c r="G95" s="165" t="s">
        <v>554</v>
      </c>
    </row>
    <row r="96" spans="1:7" s="5" customFormat="1" ht="30" customHeight="1">
      <c r="A96" s="68"/>
      <c r="B96" s="3">
        <v>91</v>
      </c>
      <c r="C96" s="12" t="s">
        <v>617</v>
      </c>
      <c r="D96" s="12" t="s">
        <v>26</v>
      </c>
      <c r="E96" s="164" t="s">
        <v>618</v>
      </c>
      <c r="F96" s="52">
        <v>2600.4035664939402</v>
      </c>
      <c r="G96" s="165" t="s">
        <v>554</v>
      </c>
    </row>
    <row r="97" spans="1:7" s="5" customFormat="1" ht="30" customHeight="1">
      <c r="A97" s="68"/>
      <c r="B97" s="3">
        <v>92</v>
      </c>
      <c r="C97" s="10" t="s">
        <v>619</v>
      </c>
      <c r="D97" s="10" t="s">
        <v>26</v>
      </c>
      <c r="E97" s="11" t="s">
        <v>620</v>
      </c>
      <c r="F97" s="52">
        <v>2687.9548423507717</v>
      </c>
      <c r="G97" s="165" t="s">
        <v>554</v>
      </c>
    </row>
    <row r="98" spans="1:7" s="5" customFormat="1" ht="30" customHeight="1">
      <c r="A98" s="68"/>
      <c r="B98" s="3">
        <v>93</v>
      </c>
      <c r="C98" s="12" t="s">
        <v>621</v>
      </c>
      <c r="D98" s="12" t="s">
        <v>26</v>
      </c>
      <c r="E98" s="164" t="s">
        <v>622</v>
      </c>
      <c r="F98" s="52">
        <v>2687.9548423507717</v>
      </c>
      <c r="G98" s="165" t="s">
        <v>554</v>
      </c>
    </row>
    <row r="99" spans="1:7" s="5" customFormat="1" ht="30" customHeight="1">
      <c r="A99" s="68"/>
      <c r="B99" s="3">
        <v>94</v>
      </c>
      <c r="C99" s="10" t="s">
        <v>623</v>
      </c>
      <c r="D99" s="10" t="s">
        <v>26</v>
      </c>
      <c r="E99" s="11" t="s">
        <v>624</v>
      </c>
      <c r="F99" s="52">
        <v>2770.2791763654036</v>
      </c>
      <c r="G99" s="165" t="s">
        <v>554</v>
      </c>
    </row>
    <row r="100" spans="1:7" s="5" customFormat="1" ht="30" customHeight="1">
      <c r="A100" s="68"/>
      <c r="B100" s="3">
        <v>95</v>
      </c>
      <c r="C100" s="12" t="s">
        <v>625</v>
      </c>
      <c r="D100" s="12" t="s">
        <v>26</v>
      </c>
      <c r="E100" s="11" t="s">
        <v>626</v>
      </c>
      <c r="F100" s="52">
        <v>2770.2791763654036</v>
      </c>
      <c r="G100" s="165" t="s">
        <v>554</v>
      </c>
    </row>
    <row r="101" spans="1:7" s="5" customFormat="1" ht="30" customHeight="1">
      <c r="A101" s="68"/>
      <c r="B101" s="3">
        <v>96</v>
      </c>
      <c r="C101" s="10" t="s">
        <v>627</v>
      </c>
      <c r="D101" s="10" t="s">
        <v>26</v>
      </c>
      <c r="E101" s="11" t="s">
        <v>628</v>
      </c>
      <c r="F101" s="52">
        <v>2874.8180132093821</v>
      </c>
      <c r="G101" s="165" t="s">
        <v>554</v>
      </c>
    </row>
    <row r="102" spans="1:7" s="5" customFormat="1" ht="30" customHeight="1">
      <c r="A102" s="68"/>
      <c r="B102" s="3">
        <v>97</v>
      </c>
      <c r="C102" s="12" t="s">
        <v>629</v>
      </c>
      <c r="D102" s="12" t="s">
        <v>26</v>
      </c>
      <c r="E102" s="11" t="s">
        <v>630</v>
      </c>
      <c r="F102" s="52">
        <v>2874.8180132093821</v>
      </c>
      <c r="G102" s="165" t="s">
        <v>554</v>
      </c>
    </row>
    <row r="103" spans="1:7" s="5" customFormat="1" ht="30" customHeight="1">
      <c r="A103" s="68"/>
      <c r="B103" s="3">
        <v>98</v>
      </c>
      <c r="C103" s="10" t="s">
        <v>631</v>
      </c>
      <c r="D103" s="10" t="s">
        <v>26</v>
      </c>
      <c r="E103" s="164" t="s">
        <v>632</v>
      </c>
      <c r="F103" s="52">
        <v>553.70345322324056</v>
      </c>
      <c r="G103" s="165" t="s">
        <v>554</v>
      </c>
    </row>
    <row r="104" spans="1:7" s="5" customFormat="1" ht="30" customHeight="1">
      <c r="A104" s="68"/>
      <c r="B104" s="3">
        <v>99</v>
      </c>
      <c r="C104" s="10" t="s">
        <v>633</v>
      </c>
      <c r="D104" s="10" t="s">
        <v>26</v>
      </c>
      <c r="E104" s="164" t="s">
        <v>634</v>
      </c>
      <c r="F104" s="52">
        <v>577.40282281645318</v>
      </c>
      <c r="G104" s="165" t="s">
        <v>554</v>
      </c>
    </row>
    <row r="105" spans="1:7" s="5" customFormat="1" ht="30" customHeight="1">
      <c r="A105" s="68"/>
      <c r="B105" s="3">
        <v>100</v>
      </c>
      <c r="C105" s="12" t="s">
        <v>635</v>
      </c>
      <c r="D105" s="12" t="s">
        <v>26</v>
      </c>
      <c r="E105" s="164" t="s">
        <v>636</v>
      </c>
      <c r="F105" s="52">
        <v>640.91713332626307</v>
      </c>
      <c r="G105" s="165" t="s">
        <v>554</v>
      </c>
    </row>
    <row r="106" spans="1:7" s="5" customFormat="1" ht="30" customHeight="1">
      <c r="A106" s="68"/>
      <c r="B106" s="3">
        <v>101</v>
      </c>
      <c r="C106" s="12" t="s">
        <v>637</v>
      </c>
      <c r="D106" s="12" t="s">
        <v>26</v>
      </c>
      <c r="E106" s="164" t="s">
        <v>638</v>
      </c>
      <c r="F106" s="52">
        <v>577.40282281645318</v>
      </c>
      <c r="G106" s="165" t="s">
        <v>554</v>
      </c>
    </row>
    <row r="107" spans="1:7" s="5" customFormat="1" ht="30" customHeight="1">
      <c r="A107" s="68"/>
      <c r="B107" s="3">
        <v>102</v>
      </c>
      <c r="C107" s="161" t="s">
        <v>639</v>
      </c>
      <c r="D107" s="165" t="s">
        <v>26</v>
      </c>
      <c r="E107" s="29" t="s">
        <v>640</v>
      </c>
      <c r="F107" s="52">
        <v>553.70345322324056</v>
      </c>
      <c r="G107" s="165" t="s">
        <v>554</v>
      </c>
    </row>
    <row r="108" spans="1:7" s="5" customFormat="1" ht="30" customHeight="1">
      <c r="A108" s="68"/>
      <c r="B108" s="3">
        <v>103</v>
      </c>
      <c r="C108" s="10" t="s">
        <v>641</v>
      </c>
      <c r="D108" s="10" t="s">
        <v>26</v>
      </c>
      <c r="E108" s="164" t="s">
        <v>642</v>
      </c>
      <c r="F108" s="52">
        <v>577.40282281645318</v>
      </c>
      <c r="G108" s="165" t="s">
        <v>554</v>
      </c>
    </row>
    <row r="109" spans="1:7" s="5" customFormat="1" ht="30" customHeight="1">
      <c r="A109" s="68"/>
      <c r="B109" s="3">
        <v>104</v>
      </c>
      <c r="C109" s="12" t="s">
        <v>643</v>
      </c>
      <c r="D109" s="12" t="s">
        <v>21</v>
      </c>
      <c r="E109" s="11" t="s">
        <v>644</v>
      </c>
      <c r="F109" s="52">
        <v>10842.335647281529</v>
      </c>
      <c r="G109" s="165" t="s">
        <v>538</v>
      </c>
    </row>
    <row r="110" spans="1:7" s="5" customFormat="1" ht="30" customHeight="1">
      <c r="A110" s="68"/>
      <c r="B110" s="3">
        <v>105</v>
      </c>
      <c r="C110" s="10" t="s">
        <v>645</v>
      </c>
      <c r="D110" s="10" t="s">
        <v>26</v>
      </c>
      <c r="E110" s="11" t="s">
        <v>646</v>
      </c>
      <c r="F110" s="52">
        <v>44194.30291011493</v>
      </c>
      <c r="G110" s="165" t="s">
        <v>538</v>
      </c>
    </row>
    <row r="111" spans="1:7" s="5" customFormat="1" ht="30" customHeight="1">
      <c r="A111" s="68"/>
      <c r="B111" s="3">
        <v>106</v>
      </c>
      <c r="C111" s="12" t="s">
        <v>647</v>
      </c>
      <c r="D111" s="12" t="s">
        <v>24</v>
      </c>
      <c r="E111" s="164" t="s">
        <v>648</v>
      </c>
      <c r="F111" s="52">
        <v>113078.13615825746</v>
      </c>
      <c r="G111" s="165" t="s">
        <v>518</v>
      </c>
    </row>
    <row r="112" spans="1:7" s="5" customFormat="1" ht="30" customHeight="1">
      <c r="A112" s="68"/>
      <c r="B112" s="3">
        <v>107</v>
      </c>
      <c r="C112" s="10" t="s">
        <v>649</v>
      </c>
      <c r="D112" s="10" t="s">
        <v>24</v>
      </c>
      <c r="E112" s="11" t="s">
        <v>650</v>
      </c>
      <c r="F112" s="52">
        <v>51770.384943652898</v>
      </c>
      <c r="G112" s="165" t="s">
        <v>518</v>
      </c>
    </row>
    <row r="113" spans="1:7" s="5" customFormat="1" ht="30" customHeight="1">
      <c r="A113" s="68"/>
      <c r="B113" s="3">
        <v>108</v>
      </c>
      <c r="C113" s="12" t="s">
        <v>651</v>
      </c>
      <c r="D113" s="12" t="s">
        <v>26</v>
      </c>
      <c r="E113" s="11" t="s">
        <v>652</v>
      </c>
      <c r="F113" s="52">
        <v>4712.7302017047623</v>
      </c>
      <c r="G113" s="165" t="s">
        <v>554</v>
      </c>
    </row>
    <row r="114" spans="1:7" s="5" customFormat="1" ht="30" customHeight="1">
      <c r="A114" s="68"/>
      <c r="B114" s="3">
        <v>109</v>
      </c>
      <c r="C114" s="10" t="s">
        <v>653</v>
      </c>
      <c r="D114" s="10" t="s">
        <v>26</v>
      </c>
      <c r="E114" s="11" t="s">
        <v>654</v>
      </c>
      <c r="F114" s="52">
        <v>4723.6815499658887</v>
      </c>
      <c r="G114" s="165" t="s">
        <v>554</v>
      </c>
    </row>
    <row r="115" spans="1:7" s="5" customFormat="1" ht="30" customHeight="1">
      <c r="A115" s="68"/>
      <c r="B115" s="3">
        <v>110</v>
      </c>
      <c r="C115" s="10" t="s">
        <v>655</v>
      </c>
      <c r="D115" s="10" t="s">
        <v>552</v>
      </c>
      <c r="E115" s="11" t="s">
        <v>656</v>
      </c>
      <c r="F115" s="52">
        <v>9991.4480019187849</v>
      </c>
      <c r="G115" s="165" t="s">
        <v>582</v>
      </c>
    </row>
    <row r="116" spans="1:7" s="5" customFormat="1" ht="30" customHeight="1">
      <c r="A116" s="68"/>
      <c r="B116" s="3">
        <v>111</v>
      </c>
      <c r="C116" s="12" t="s">
        <v>657</v>
      </c>
      <c r="D116" s="12" t="s">
        <v>19</v>
      </c>
      <c r="E116" s="11" t="s">
        <v>658</v>
      </c>
      <c r="F116" s="52">
        <v>484818.02131736703</v>
      </c>
      <c r="G116" s="165" t="s">
        <v>659</v>
      </c>
    </row>
    <row r="117" spans="1:7" s="5" customFormat="1" ht="30" customHeight="1">
      <c r="A117" s="68"/>
      <c r="B117" s="3">
        <v>112</v>
      </c>
      <c r="C117" s="10" t="s">
        <v>660</v>
      </c>
      <c r="D117" s="10" t="s">
        <v>19</v>
      </c>
      <c r="E117" s="11" t="s">
        <v>661</v>
      </c>
      <c r="F117" s="52">
        <v>504272.69885403127</v>
      </c>
      <c r="G117" s="165" t="s">
        <v>659</v>
      </c>
    </row>
    <row r="118" spans="1:7" s="5" customFormat="1" ht="30" customHeight="1">
      <c r="A118" s="68"/>
      <c r="B118" s="3">
        <v>113</v>
      </c>
      <c r="C118" s="12" t="s">
        <v>662</v>
      </c>
      <c r="D118" s="12" t="s">
        <v>19</v>
      </c>
      <c r="E118" s="11" t="s">
        <v>663</v>
      </c>
      <c r="F118" s="52">
        <v>522572.22224356944</v>
      </c>
      <c r="G118" s="165" t="s">
        <v>659</v>
      </c>
    </row>
    <row r="119" spans="1:7" s="5" customFormat="1" ht="30" customHeight="1">
      <c r="A119" s="68"/>
      <c r="B119" s="3">
        <v>114</v>
      </c>
      <c r="C119" s="10" t="s">
        <v>664</v>
      </c>
      <c r="D119" s="10" t="s">
        <v>19</v>
      </c>
      <c r="E119" s="11" t="s">
        <v>665</v>
      </c>
      <c r="F119" s="52">
        <v>539547.58703308401</v>
      </c>
      <c r="G119" s="165" t="s">
        <v>659</v>
      </c>
    </row>
    <row r="120" spans="1:7" s="5" customFormat="1" ht="30" customHeight="1">
      <c r="A120" s="68"/>
      <c r="B120" s="3">
        <v>115</v>
      </c>
      <c r="C120" s="12" t="s">
        <v>666</v>
      </c>
      <c r="D120" s="12" t="s">
        <v>19</v>
      </c>
      <c r="E120" s="11" t="s">
        <v>667</v>
      </c>
      <c r="F120" s="52">
        <v>677613.77116687258</v>
      </c>
      <c r="G120" s="165" t="s">
        <v>659</v>
      </c>
    </row>
    <row r="121" spans="1:7" s="5" customFormat="1" ht="30" customHeight="1">
      <c r="A121" s="68"/>
      <c r="B121" s="3">
        <v>116</v>
      </c>
      <c r="C121" s="10" t="s">
        <v>668</v>
      </c>
      <c r="D121" s="10" t="s">
        <v>19</v>
      </c>
      <c r="E121" s="11" t="s">
        <v>669</v>
      </c>
      <c r="F121" s="52">
        <v>586657.14269984898</v>
      </c>
      <c r="G121" s="165" t="s">
        <v>659</v>
      </c>
    </row>
    <row r="122" spans="1:7" s="5" customFormat="1" ht="30" customHeight="1">
      <c r="A122" s="68"/>
      <c r="B122" s="3">
        <v>117</v>
      </c>
      <c r="C122" s="165" t="s">
        <v>670</v>
      </c>
      <c r="D122" s="12" t="s">
        <v>19</v>
      </c>
      <c r="E122" s="164" t="s">
        <v>671</v>
      </c>
      <c r="F122" s="52">
        <v>396393.26043800509</v>
      </c>
      <c r="G122" s="165" t="s">
        <v>659</v>
      </c>
    </row>
    <row r="123" spans="1:7" s="5" customFormat="1" ht="30" customHeight="1">
      <c r="A123" s="68"/>
      <c r="B123" s="3">
        <v>118</v>
      </c>
      <c r="C123" s="12" t="s">
        <v>672</v>
      </c>
      <c r="D123" s="12" t="s">
        <v>19</v>
      </c>
      <c r="E123" s="11" t="s">
        <v>673</v>
      </c>
      <c r="F123" s="52">
        <v>434816.35544076766</v>
      </c>
      <c r="G123" s="165" t="s">
        <v>659</v>
      </c>
    </row>
    <row r="124" spans="1:7" s="5" customFormat="1" ht="30" customHeight="1">
      <c r="A124" s="68"/>
      <c r="B124" s="3">
        <v>119</v>
      </c>
      <c r="C124" s="10" t="s">
        <v>674</v>
      </c>
      <c r="D124" s="10" t="s">
        <v>19</v>
      </c>
      <c r="E124" s="11" t="s">
        <v>675</v>
      </c>
      <c r="F124" s="52">
        <v>469872.42662362661</v>
      </c>
      <c r="G124" s="165" t="s">
        <v>659</v>
      </c>
    </row>
    <row r="125" spans="1:7" s="5" customFormat="1" ht="30" customHeight="1">
      <c r="A125" s="68"/>
      <c r="B125" s="3">
        <v>120</v>
      </c>
      <c r="C125" s="12" t="s">
        <v>676</v>
      </c>
      <c r="D125" s="12" t="s">
        <v>19</v>
      </c>
      <c r="E125" s="11" t="s">
        <v>677</v>
      </c>
      <c r="F125" s="52">
        <v>485744.4668444944</v>
      </c>
      <c r="G125" s="165" t="s">
        <v>659</v>
      </c>
    </row>
    <row r="126" spans="1:7" s="5" customFormat="1" ht="30" customHeight="1">
      <c r="A126" s="68"/>
      <c r="B126" s="3">
        <v>121</v>
      </c>
      <c r="C126" s="10" t="s">
        <v>678</v>
      </c>
      <c r="D126" s="10" t="s">
        <v>19</v>
      </c>
      <c r="E126" s="11" t="s">
        <v>679</v>
      </c>
      <c r="F126" s="52">
        <v>510777.01317865099</v>
      </c>
      <c r="G126" s="165" t="s">
        <v>659</v>
      </c>
    </row>
    <row r="127" spans="1:7" s="5" customFormat="1" ht="30" customHeight="1">
      <c r="A127" s="68"/>
      <c r="B127" s="3">
        <v>122</v>
      </c>
      <c r="C127" s="12" t="s">
        <v>680</v>
      </c>
      <c r="D127" s="12" t="s">
        <v>24</v>
      </c>
      <c r="E127" s="11" t="s">
        <v>681</v>
      </c>
      <c r="F127" s="52">
        <v>2271.2157919764527</v>
      </c>
      <c r="G127" s="165" t="s">
        <v>531</v>
      </c>
    </row>
    <row r="128" spans="1:7" s="5" customFormat="1" ht="30" customHeight="1">
      <c r="A128" s="68"/>
      <c r="B128" s="3">
        <v>123</v>
      </c>
      <c r="C128" s="10" t="s">
        <v>682</v>
      </c>
      <c r="D128" s="10" t="s">
        <v>34</v>
      </c>
      <c r="E128" s="11" t="s">
        <v>683</v>
      </c>
      <c r="F128" s="52">
        <v>73116.290879335604</v>
      </c>
      <c r="G128" s="165" t="s">
        <v>454</v>
      </c>
    </row>
    <row r="129" spans="1:7" s="5" customFormat="1" ht="30" customHeight="1">
      <c r="A129" s="68"/>
      <c r="B129" s="3">
        <v>124</v>
      </c>
      <c r="C129" s="12" t="s">
        <v>684</v>
      </c>
      <c r="D129" s="12" t="s">
        <v>34</v>
      </c>
      <c r="E129" s="11" t="s">
        <v>685</v>
      </c>
      <c r="F129" s="52">
        <v>631945.98210984538</v>
      </c>
      <c r="G129" s="165" t="s">
        <v>454</v>
      </c>
    </row>
    <row r="130" spans="1:7" s="5" customFormat="1" ht="30" customHeight="1">
      <c r="A130" s="68"/>
      <c r="B130" s="3">
        <v>125</v>
      </c>
      <c r="C130" s="10" t="s">
        <v>686</v>
      </c>
      <c r="D130" s="10" t="s">
        <v>34</v>
      </c>
      <c r="E130" s="11" t="s">
        <v>687</v>
      </c>
      <c r="F130" s="52">
        <v>666531.95390843938</v>
      </c>
      <c r="G130" s="165" t="s">
        <v>523</v>
      </c>
    </row>
    <row r="131" spans="1:7" s="5" customFormat="1" ht="30" customHeight="1">
      <c r="A131" s="68"/>
      <c r="B131" s="3">
        <v>126</v>
      </c>
      <c r="C131" s="12" t="s">
        <v>688</v>
      </c>
      <c r="D131" s="12" t="s">
        <v>24</v>
      </c>
      <c r="E131" s="164" t="s">
        <v>689</v>
      </c>
      <c r="F131" s="52">
        <v>150804.06282898766</v>
      </c>
      <c r="G131" s="165" t="s">
        <v>523</v>
      </c>
    </row>
    <row r="132" spans="1:7" s="5" customFormat="1" ht="35.450000000000003" customHeight="1">
      <c r="A132" s="68"/>
      <c r="B132" s="3">
        <v>127</v>
      </c>
      <c r="C132" s="10" t="s">
        <v>690</v>
      </c>
      <c r="D132" s="10" t="s">
        <v>34</v>
      </c>
      <c r="E132" s="164" t="s">
        <v>691</v>
      </c>
      <c r="F132" s="52">
        <v>43086.875093996467</v>
      </c>
      <c r="G132" s="165" t="s">
        <v>523</v>
      </c>
    </row>
    <row r="133" spans="1:7" s="5" customFormat="1" ht="35.450000000000003" customHeight="1">
      <c r="A133" s="68"/>
      <c r="B133" s="3">
        <v>128</v>
      </c>
      <c r="C133" s="12" t="s">
        <v>692</v>
      </c>
      <c r="D133" s="12" t="s">
        <v>34</v>
      </c>
      <c r="E133" s="164" t="s">
        <v>693</v>
      </c>
      <c r="F133" s="52">
        <v>43086.875093996467</v>
      </c>
      <c r="G133" s="165" t="s">
        <v>523</v>
      </c>
    </row>
    <row r="134" spans="1:7" s="5" customFormat="1" ht="35.450000000000003" customHeight="1">
      <c r="A134" s="68"/>
      <c r="B134" s="3">
        <v>129</v>
      </c>
      <c r="C134" s="10" t="s">
        <v>694</v>
      </c>
      <c r="D134" s="10" t="s">
        <v>34</v>
      </c>
      <c r="E134" s="164" t="s">
        <v>695</v>
      </c>
      <c r="F134" s="52">
        <v>43086.875093996467</v>
      </c>
      <c r="G134" s="165" t="s">
        <v>523</v>
      </c>
    </row>
    <row r="135" spans="1:7" s="5" customFormat="1" ht="30" customHeight="1">
      <c r="A135" s="68"/>
      <c r="B135" s="3">
        <v>130</v>
      </c>
      <c r="C135" s="12" t="s">
        <v>696</v>
      </c>
      <c r="D135" s="12" t="s">
        <v>34</v>
      </c>
      <c r="E135" s="11" t="s">
        <v>697</v>
      </c>
      <c r="F135" s="52">
        <v>46280.631293059465</v>
      </c>
      <c r="G135" s="165" t="s">
        <v>523</v>
      </c>
    </row>
    <row r="136" spans="1:7" s="5" customFormat="1" ht="30" customHeight="1">
      <c r="A136" s="68"/>
      <c r="B136" s="3">
        <v>131</v>
      </c>
      <c r="C136" s="10" t="s">
        <v>698</v>
      </c>
      <c r="D136" s="10" t="s">
        <v>19</v>
      </c>
      <c r="E136" s="11" t="s">
        <v>699</v>
      </c>
      <c r="F136" s="52">
        <v>7071.088465618388</v>
      </c>
      <c r="G136" s="165" t="s">
        <v>503</v>
      </c>
    </row>
    <row r="137" spans="1:7" s="5" customFormat="1" ht="42" customHeight="1">
      <c r="A137" s="68"/>
      <c r="B137" s="3">
        <v>132</v>
      </c>
      <c r="C137" s="12" t="s">
        <v>700</v>
      </c>
      <c r="D137" s="12" t="s">
        <v>19</v>
      </c>
      <c r="E137" s="164" t="s">
        <v>701</v>
      </c>
      <c r="F137" s="52">
        <v>6199.9303666542037</v>
      </c>
      <c r="G137" s="165" t="s">
        <v>503</v>
      </c>
    </row>
    <row r="138" spans="1:7" s="5" customFormat="1" ht="30" customHeight="1">
      <c r="A138" s="68"/>
      <c r="B138" s="3">
        <v>133</v>
      </c>
      <c r="C138" s="10" t="s">
        <v>702</v>
      </c>
      <c r="D138" s="10" t="s">
        <v>552</v>
      </c>
      <c r="E138" s="164" t="s">
        <v>703</v>
      </c>
      <c r="F138" s="52">
        <v>37594.620342204435</v>
      </c>
      <c r="G138" s="165" t="s">
        <v>435</v>
      </c>
    </row>
    <row r="139" spans="1:7" s="5" customFormat="1" ht="30" customHeight="1">
      <c r="A139" s="68"/>
      <c r="B139" s="3">
        <v>134</v>
      </c>
      <c r="C139" s="12" t="s">
        <v>704</v>
      </c>
      <c r="D139" s="12" t="s">
        <v>552</v>
      </c>
      <c r="E139" s="29" t="s">
        <v>705</v>
      </c>
      <c r="F139" s="52">
        <v>40146.104763548399</v>
      </c>
      <c r="G139" s="165" t="s">
        <v>435</v>
      </c>
    </row>
    <row r="140" spans="1:7" s="5" customFormat="1" ht="30" customHeight="1">
      <c r="A140" s="68"/>
      <c r="B140" s="3">
        <v>135</v>
      </c>
      <c r="C140" s="12" t="s">
        <v>706</v>
      </c>
      <c r="D140" s="12" t="s">
        <v>24</v>
      </c>
      <c r="E140" s="29" t="s">
        <v>707</v>
      </c>
      <c r="F140" s="52">
        <v>12733.25981447835</v>
      </c>
      <c r="G140" s="165" t="s">
        <v>708</v>
      </c>
    </row>
    <row r="141" spans="1:7" s="5" customFormat="1" ht="30" customHeight="1">
      <c r="A141" s="68"/>
      <c r="B141" s="3">
        <v>136</v>
      </c>
      <c r="C141" s="10" t="s">
        <v>709</v>
      </c>
      <c r="D141" s="10" t="s">
        <v>26</v>
      </c>
      <c r="E141" s="164" t="s">
        <v>710</v>
      </c>
      <c r="F141" s="52">
        <v>25832.100382597106</v>
      </c>
      <c r="G141" s="165" t="s">
        <v>435</v>
      </c>
    </row>
    <row r="142" spans="1:7" s="5" customFormat="1" ht="30" customHeight="1">
      <c r="A142" s="68"/>
      <c r="B142" s="3">
        <v>137</v>
      </c>
      <c r="C142" s="12" t="s">
        <v>711</v>
      </c>
      <c r="D142" s="165" t="s">
        <v>26</v>
      </c>
      <c r="E142" s="164" t="s">
        <v>712</v>
      </c>
      <c r="F142" s="52">
        <v>7226.2988574387127</v>
      </c>
      <c r="G142" s="165" t="s">
        <v>435</v>
      </c>
    </row>
    <row r="143" spans="1:7" s="5" customFormat="1" ht="30" customHeight="1">
      <c r="A143" s="68"/>
      <c r="B143" s="3">
        <v>138</v>
      </c>
      <c r="C143" s="10" t="s">
        <v>713</v>
      </c>
      <c r="D143" s="10" t="s">
        <v>80</v>
      </c>
      <c r="E143" s="29" t="s">
        <v>714</v>
      </c>
      <c r="F143" s="52">
        <v>1306.7354605497187</v>
      </c>
      <c r="G143" s="165" t="s">
        <v>554</v>
      </c>
    </row>
    <row r="144" spans="1:7" s="5" customFormat="1" ht="30" customHeight="1">
      <c r="A144" s="68"/>
      <c r="B144" s="3">
        <v>139</v>
      </c>
      <c r="C144" s="165" t="s">
        <v>715</v>
      </c>
      <c r="D144" s="12" t="s">
        <v>80</v>
      </c>
      <c r="E144" s="29" t="s">
        <v>716</v>
      </c>
      <c r="F144" s="52">
        <v>1568.0825526596625</v>
      </c>
      <c r="G144" s="165" t="s">
        <v>554</v>
      </c>
    </row>
    <row r="145" spans="1:7" s="5" customFormat="1" ht="30" customHeight="1">
      <c r="A145" s="68"/>
      <c r="B145" s="3">
        <v>140</v>
      </c>
      <c r="C145" s="10" t="s">
        <v>717</v>
      </c>
      <c r="D145" s="10" t="s">
        <v>80</v>
      </c>
      <c r="E145" s="29" t="s">
        <v>718</v>
      </c>
      <c r="F145" s="52">
        <v>1876.2304301940458</v>
      </c>
      <c r="G145" s="165" t="s">
        <v>554</v>
      </c>
    </row>
    <row r="146" spans="1:7" s="5" customFormat="1" ht="30" customHeight="1">
      <c r="A146" s="68"/>
      <c r="B146" s="3">
        <v>141</v>
      </c>
      <c r="C146" s="12" t="s">
        <v>719</v>
      </c>
      <c r="D146" s="12" t="s">
        <v>80</v>
      </c>
      <c r="E146" s="29" t="s">
        <v>720</v>
      </c>
      <c r="F146" s="52">
        <v>1876.2304301940458</v>
      </c>
      <c r="G146" s="165" t="s">
        <v>554</v>
      </c>
    </row>
    <row r="147" spans="1:7" s="5" customFormat="1" ht="30" customHeight="1">
      <c r="A147" s="68"/>
      <c r="B147" s="3">
        <v>142</v>
      </c>
      <c r="C147" s="10" t="s">
        <v>721</v>
      </c>
      <c r="D147" s="10" t="s">
        <v>80</v>
      </c>
      <c r="E147" s="11" t="s">
        <v>722</v>
      </c>
      <c r="F147" s="52">
        <v>1541.9478434486684</v>
      </c>
      <c r="G147" s="165" t="s">
        <v>554</v>
      </c>
    </row>
    <row r="148" spans="1:7" s="5" customFormat="1" ht="30" customHeight="1">
      <c r="A148" s="68"/>
      <c r="B148" s="3">
        <v>143</v>
      </c>
      <c r="C148" s="12" t="s">
        <v>723</v>
      </c>
      <c r="D148" s="12" t="s">
        <v>80</v>
      </c>
      <c r="E148" s="11" t="s">
        <v>724</v>
      </c>
      <c r="F148" s="52">
        <v>1607.284616476154</v>
      </c>
      <c r="G148" s="165" t="s">
        <v>554</v>
      </c>
    </row>
    <row r="149" spans="1:7" s="5" customFormat="1" ht="30" customHeight="1">
      <c r="A149" s="68"/>
      <c r="B149" s="3">
        <v>144</v>
      </c>
      <c r="C149" s="10" t="s">
        <v>725</v>
      </c>
      <c r="D149" s="10" t="s">
        <v>80</v>
      </c>
      <c r="E149" s="29" t="s">
        <v>726</v>
      </c>
      <c r="F149" s="52">
        <v>1842.4969993751038</v>
      </c>
      <c r="G149" s="165" t="s">
        <v>554</v>
      </c>
    </row>
    <row r="150" spans="1:7" s="5" customFormat="1" ht="30" customHeight="1">
      <c r="A150" s="68"/>
      <c r="B150" s="3">
        <v>145</v>
      </c>
      <c r="C150" s="12" t="s">
        <v>727</v>
      </c>
      <c r="D150" s="12" t="s">
        <v>80</v>
      </c>
      <c r="E150" s="29" t="s">
        <v>728</v>
      </c>
      <c r="F150" s="52">
        <v>1876.2304301940458</v>
      </c>
      <c r="G150" s="165" t="s">
        <v>554</v>
      </c>
    </row>
    <row r="151" spans="1:7" s="5" customFormat="1" ht="30" customHeight="1">
      <c r="A151" s="68"/>
      <c r="B151" s="3">
        <v>146</v>
      </c>
      <c r="C151" s="10" t="s">
        <v>729</v>
      </c>
      <c r="D151" s="10" t="s">
        <v>80</v>
      </c>
      <c r="E151" s="29" t="s">
        <v>730</v>
      </c>
      <c r="F151" s="52">
        <v>1999.3052546410697</v>
      </c>
      <c r="G151" s="165" t="s">
        <v>554</v>
      </c>
    </row>
    <row r="152" spans="1:7" s="5" customFormat="1" ht="30" customHeight="1">
      <c r="A152" s="68"/>
      <c r="B152" s="3">
        <v>147</v>
      </c>
      <c r="C152" s="12" t="s">
        <v>731</v>
      </c>
      <c r="D152" s="12" t="s">
        <v>80</v>
      </c>
      <c r="E152" s="29" t="s">
        <v>732</v>
      </c>
      <c r="F152" s="52">
        <v>2145.7217948918997</v>
      </c>
      <c r="G152" s="165" t="s">
        <v>435</v>
      </c>
    </row>
    <row r="153" spans="1:7" s="5" customFormat="1" ht="30" customHeight="1">
      <c r="A153" s="68"/>
      <c r="B153" s="3">
        <v>148</v>
      </c>
      <c r="C153" s="12" t="s">
        <v>733</v>
      </c>
      <c r="D153" s="12" t="s">
        <v>26</v>
      </c>
      <c r="E153" s="164" t="s">
        <v>734</v>
      </c>
      <c r="F153" s="52">
        <v>23515.228783968625</v>
      </c>
      <c r="G153" s="165" t="s">
        <v>435</v>
      </c>
    </row>
    <row r="154" spans="1:7" s="5" customFormat="1" ht="30" customHeight="1">
      <c r="A154" s="68"/>
      <c r="B154" s="3">
        <v>149</v>
      </c>
      <c r="C154" s="10" t="s">
        <v>735</v>
      </c>
      <c r="D154" s="10" t="s">
        <v>26</v>
      </c>
      <c r="E154" s="164" t="s">
        <v>736</v>
      </c>
      <c r="F154" s="52">
        <v>21737.683962146606</v>
      </c>
      <c r="G154" s="165" t="s">
        <v>435</v>
      </c>
    </row>
    <row r="155" spans="1:7" s="5" customFormat="1" ht="30" customHeight="1">
      <c r="A155" s="68"/>
      <c r="B155" s="3">
        <v>150</v>
      </c>
      <c r="C155" s="10" t="s">
        <v>737</v>
      </c>
      <c r="D155" s="10" t="s">
        <v>24</v>
      </c>
      <c r="E155" s="11" t="s">
        <v>738</v>
      </c>
      <c r="F155" s="52">
        <v>12762.927787910268</v>
      </c>
      <c r="G155" s="165" t="s">
        <v>739</v>
      </c>
    </row>
    <row r="156" spans="1:7" s="5" customFormat="1" ht="30" customHeight="1">
      <c r="A156" s="68"/>
      <c r="B156" s="3">
        <v>151</v>
      </c>
      <c r="C156" s="12" t="s">
        <v>740</v>
      </c>
      <c r="D156" s="12" t="s">
        <v>34</v>
      </c>
      <c r="E156" s="11" t="s">
        <v>741</v>
      </c>
      <c r="F156" s="52">
        <v>7084.6413851774923</v>
      </c>
      <c r="G156" s="165" t="s">
        <v>523</v>
      </c>
    </row>
    <row r="157" spans="1:7" s="5" customFormat="1" ht="30" customHeight="1">
      <c r="A157" s="68"/>
      <c r="B157" s="3">
        <v>152</v>
      </c>
      <c r="C157" s="10" t="s">
        <v>742</v>
      </c>
      <c r="D157" s="10" t="s">
        <v>34</v>
      </c>
      <c r="E157" s="11" t="s">
        <v>743</v>
      </c>
      <c r="F157" s="52">
        <v>7695.1120227092124</v>
      </c>
      <c r="G157" s="165" t="s">
        <v>523</v>
      </c>
    </row>
    <row r="158" spans="1:7" s="5" customFormat="1" ht="30" customHeight="1">
      <c r="A158" s="68"/>
      <c r="B158" s="3">
        <v>153</v>
      </c>
      <c r="C158" s="12" t="s">
        <v>744</v>
      </c>
      <c r="D158" s="12" t="s">
        <v>745</v>
      </c>
      <c r="E158" s="11" t="s">
        <v>746</v>
      </c>
      <c r="F158" s="52">
        <v>8817.6466059838585</v>
      </c>
      <c r="G158" s="165" t="s">
        <v>531</v>
      </c>
    </row>
    <row r="159" spans="1:7" s="5" customFormat="1" ht="30" customHeight="1">
      <c r="A159" s="68"/>
      <c r="B159" s="3">
        <v>154</v>
      </c>
      <c r="C159" s="10" t="s">
        <v>747</v>
      </c>
      <c r="D159" s="10" t="s">
        <v>80</v>
      </c>
      <c r="E159" s="164" t="s">
        <v>748</v>
      </c>
      <c r="F159" s="52">
        <v>34412.630532676165</v>
      </c>
      <c r="G159" s="165" t="s">
        <v>538</v>
      </c>
    </row>
    <row r="160" spans="1:7" s="5" customFormat="1" ht="30" customHeight="1">
      <c r="A160" s="68"/>
      <c r="B160" s="3">
        <v>155</v>
      </c>
      <c r="C160" s="12" t="s">
        <v>749</v>
      </c>
      <c r="D160" s="12" t="s">
        <v>21</v>
      </c>
      <c r="E160" s="11" t="s">
        <v>750</v>
      </c>
      <c r="F160" s="52">
        <v>22418.585592071282</v>
      </c>
      <c r="G160" s="165" t="s">
        <v>593</v>
      </c>
    </row>
    <row r="161" spans="1:7" s="5" customFormat="1" ht="30" customHeight="1">
      <c r="A161" s="68"/>
      <c r="B161" s="3">
        <v>156</v>
      </c>
      <c r="C161" s="10" t="s">
        <v>751</v>
      </c>
      <c r="D161" s="10" t="s">
        <v>21</v>
      </c>
      <c r="E161" s="11" t="s">
        <v>752</v>
      </c>
      <c r="F161" s="52">
        <v>20763.678484294542</v>
      </c>
      <c r="G161" s="165" t="s">
        <v>593</v>
      </c>
    </row>
    <row r="162" spans="1:7" s="5" customFormat="1" ht="30" customHeight="1">
      <c r="A162" s="68"/>
      <c r="B162" s="3">
        <v>157</v>
      </c>
      <c r="C162" s="12" t="s">
        <v>753</v>
      </c>
      <c r="D162" s="165" t="s">
        <v>21</v>
      </c>
      <c r="E162" s="11" t="s">
        <v>754</v>
      </c>
      <c r="F162" s="52">
        <v>13505.172043416436</v>
      </c>
      <c r="G162" s="165" t="s">
        <v>593</v>
      </c>
    </row>
    <row r="163" spans="1:7" s="5" customFormat="1" ht="30" customHeight="1">
      <c r="A163" s="68"/>
      <c r="B163" s="3">
        <v>158</v>
      </c>
      <c r="C163" s="10" t="s">
        <v>755</v>
      </c>
      <c r="D163" s="10" t="s">
        <v>21</v>
      </c>
      <c r="E163" s="164" t="s">
        <v>756</v>
      </c>
      <c r="F163" s="52">
        <v>10588.054882038485</v>
      </c>
      <c r="G163" s="165" t="s">
        <v>593</v>
      </c>
    </row>
    <row r="164" spans="1:7" s="5" customFormat="1" ht="30" customHeight="1">
      <c r="A164" s="68"/>
      <c r="B164" s="3">
        <v>159</v>
      </c>
      <c r="C164" s="12" t="s">
        <v>757</v>
      </c>
      <c r="D164" s="12" t="s">
        <v>34</v>
      </c>
      <c r="E164" s="11" t="s">
        <v>758</v>
      </c>
      <c r="F164" s="52">
        <v>785.70146704639819</v>
      </c>
      <c r="G164" s="165" t="s">
        <v>531</v>
      </c>
    </row>
    <row r="165" spans="1:7" s="5" customFormat="1" ht="30" customHeight="1">
      <c r="A165" s="68"/>
      <c r="B165" s="3">
        <v>160</v>
      </c>
      <c r="C165" s="10" t="s">
        <v>759</v>
      </c>
      <c r="D165" s="10" t="s">
        <v>26</v>
      </c>
      <c r="E165" s="11" t="s">
        <v>760</v>
      </c>
      <c r="F165" s="52">
        <v>46904.88682193531</v>
      </c>
      <c r="G165" s="165" t="s">
        <v>426</v>
      </c>
    </row>
    <row r="166" spans="1:7" s="5" customFormat="1" ht="30" customHeight="1">
      <c r="A166" s="68"/>
      <c r="B166" s="3">
        <v>161</v>
      </c>
      <c r="C166" s="10" t="s">
        <v>761</v>
      </c>
      <c r="D166" s="10" t="s">
        <v>26</v>
      </c>
      <c r="E166" s="11" t="s">
        <v>762</v>
      </c>
      <c r="F166" s="52">
        <v>4124.8016049440603</v>
      </c>
      <c r="G166" s="165" t="s">
        <v>582</v>
      </c>
    </row>
    <row r="167" spans="1:7" s="5" customFormat="1" ht="30" customHeight="1">
      <c r="A167" s="68"/>
      <c r="B167" s="3">
        <v>162</v>
      </c>
      <c r="C167" s="12" t="s">
        <v>763</v>
      </c>
      <c r="D167" s="12" t="s">
        <v>552</v>
      </c>
      <c r="E167" s="11" t="s">
        <v>764</v>
      </c>
      <c r="F167" s="52">
        <v>10184.72441997902</v>
      </c>
      <c r="G167" s="165" t="s">
        <v>582</v>
      </c>
    </row>
    <row r="168" spans="1:7" s="5" customFormat="1" ht="30" customHeight="1">
      <c r="A168" s="68"/>
      <c r="B168" s="3">
        <v>163</v>
      </c>
      <c r="C168" s="10" t="s">
        <v>765</v>
      </c>
      <c r="D168" s="10" t="s">
        <v>21</v>
      </c>
      <c r="E168" s="11" t="s">
        <v>766</v>
      </c>
      <c r="F168" s="52">
        <v>49380.599334213788</v>
      </c>
      <c r="G168" s="165" t="s">
        <v>573</v>
      </c>
    </row>
    <row r="169" spans="1:7" s="5" customFormat="1" ht="30" customHeight="1">
      <c r="A169" s="68"/>
      <c r="B169" s="3">
        <v>164</v>
      </c>
      <c r="C169" s="12" t="s">
        <v>767</v>
      </c>
      <c r="D169" s="12" t="s">
        <v>24</v>
      </c>
      <c r="E169" s="164" t="s">
        <v>768</v>
      </c>
      <c r="F169" s="52">
        <v>27328.084601729064</v>
      </c>
      <c r="G169" s="165" t="s">
        <v>573</v>
      </c>
    </row>
    <row r="170" spans="1:7" s="5" customFormat="1" ht="30" customHeight="1">
      <c r="A170" s="68"/>
      <c r="B170" s="3">
        <v>165</v>
      </c>
      <c r="C170" s="10" t="s">
        <v>769</v>
      </c>
      <c r="D170" s="10" t="s">
        <v>24</v>
      </c>
      <c r="E170" s="164" t="s">
        <v>770</v>
      </c>
      <c r="F170" s="52">
        <v>51266.875123101825</v>
      </c>
      <c r="G170" s="165" t="s">
        <v>573</v>
      </c>
    </row>
    <row r="171" spans="1:7" s="5" customFormat="1" ht="30" customHeight="1">
      <c r="A171" s="68"/>
      <c r="B171" s="3">
        <v>166</v>
      </c>
      <c r="C171" s="12" t="s">
        <v>771</v>
      </c>
      <c r="D171" s="12" t="s">
        <v>24</v>
      </c>
      <c r="E171" s="164" t="s">
        <v>772</v>
      </c>
      <c r="F171" s="52">
        <v>100422.79228422511</v>
      </c>
      <c r="G171" s="165" t="s">
        <v>573</v>
      </c>
    </row>
    <row r="172" spans="1:7" s="5" customFormat="1" ht="30" customHeight="1">
      <c r="A172" s="68"/>
      <c r="B172" s="3">
        <v>167</v>
      </c>
      <c r="C172" s="10" t="s">
        <v>773</v>
      </c>
      <c r="D172" s="10" t="s">
        <v>21</v>
      </c>
      <c r="E172" s="29" t="s">
        <v>774</v>
      </c>
      <c r="F172" s="52">
        <v>12412.6761545274</v>
      </c>
      <c r="G172" s="165" t="s">
        <v>573</v>
      </c>
    </row>
    <row r="173" spans="1:7" s="5" customFormat="1" ht="30" customHeight="1">
      <c r="A173" s="68"/>
      <c r="B173" s="3">
        <v>168</v>
      </c>
      <c r="C173" s="12" t="s">
        <v>775</v>
      </c>
      <c r="D173" s="12" t="s">
        <v>21</v>
      </c>
      <c r="E173" s="29" t="s">
        <v>776</v>
      </c>
      <c r="F173" s="52">
        <v>16876.713481616309</v>
      </c>
      <c r="G173" s="165" t="s">
        <v>573</v>
      </c>
    </row>
    <row r="174" spans="1:7" s="5" customFormat="1" ht="30" customHeight="1">
      <c r="A174" s="68"/>
      <c r="B174" s="3">
        <v>169</v>
      </c>
      <c r="C174" s="10" t="s">
        <v>777</v>
      </c>
      <c r="D174" s="10" t="s">
        <v>21</v>
      </c>
      <c r="E174" s="164" t="s">
        <v>778</v>
      </c>
      <c r="F174" s="52">
        <v>14235.278475590138</v>
      </c>
      <c r="G174" s="165" t="s">
        <v>573</v>
      </c>
    </row>
    <row r="175" spans="1:7" s="5" customFormat="1" ht="30" customHeight="1">
      <c r="A175" s="68"/>
      <c r="B175" s="3">
        <v>170</v>
      </c>
      <c r="C175" s="12" t="s">
        <v>779</v>
      </c>
      <c r="D175" s="12" t="s">
        <v>21</v>
      </c>
      <c r="E175" s="11" t="s">
        <v>780</v>
      </c>
      <c r="F175" s="52">
        <v>11646.566723177266</v>
      </c>
      <c r="G175" s="165" t="s">
        <v>573</v>
      </c>
    </row>
    <row r="176" spans="1:7" s="5" customFormat="1" ht="35.25" customHeight="1">
      <c r="A176" s="68"/>
      <c r="B176" s="3">
        <v>171</v>
      </c>
      <c r="C176" s="10" t="s">
        <v>781</v>
      </c>
      <c r="D176" s="10" t="s">
        <v>21</v>
      </c>
      <c r="E176" s="164" t="s">
        <v>782</v>
      </c>
      <c r="F176" s="52">
        <v>9332.0158895535351</v>
      </c>
      <c r="G176" s="165" t="s">
        <v>573</v>
      </c>
    </row>
    <row r="177" spans="1:7" s="5" customFormat="1" ht="35.25" customHeight="1">
      <c r="A177" s="68"/>
      <c r="B177" s="3">
        <v>172</v>
      </c>
      <c r="C177" s="12" t="s">
        <v>783</v>
      </c>
      <c r="D177" s="12" t="s">
        <v>21</v>
      </c>
      <c r="E177" s="164" t="s">
        <v>784</v>
      </c>
      <c r="F177" s="52">
        <v>15263.381921049426</v>
      </c>
      <c r="G177" s="165" t="s">
        <v>573</v>
      </c>
    </row>
    <row r="178" spans="1:7" s="5" customFormat="1" ht="43.15" customHeight="1">
      <c r="A178" s="68"/>
      <c r="B178" s="3">
        <v>173</v>
      </c>
      <c r="C178" s="10" t="s">
        <v>785</v>
      </c>
      <c r="D178" s="10" t="s">
        <v>21</v>
      </c>
      <c r="E178" s="164" t="s">
        <v>786</v>
      </c>
      <c r="F178" s="52">
        <v>11533.008946164013</v>
      </c>
      <c r="G178" s="165" t="s">
        <v>573</v>
      </c>
    </row>
    <row r="179" spans="1:7" s="5" customFormat="1" ht="30" customHeight="1">
      <c r="A179" s="68"/>
      <c r="B179" s="3">
        <v>174</v>
      </c>
      <c r="C179" s="12" t="s">
        <v>787</v>
      </c>
      <c r="D179" s="12" t="s">
        <v>21</v>
      </c>
      <c r="E179" s="164" t="s">
        <v>788</v>
      </c>
      <c r="F179" s="52">
        <v>6031.9457768504881</v>
      </c>
      <c r="G179" s="165" t="s">
        <v>573</v>
      </c>
    </row>
    <row r="180" spans="1:7" s="5" customFormat="1" ht="30" customHeight="1">
      <c r="A180" s="68"/>
      <c r="B180" s="3">
        <v>175</v>
      </c>
      <c r="C180" s="10" t="s">
        <v>789</v>
      </c>
      <c r="D180" s="10" t="s">
        <v>21</v>
      </c>
      <c r="E180" s="164" t="s">
        <v>790</v>
      </c>
      <c r="F180" s="52">
        <v>6940.002429467193</v>
      </c>
      <c r="G180" s="165" t="s">
        <v>573</v>
      </c>
    </row>
    <row r="181" spans="1:7" s="5" customFormat="1" ht="30" customHeight="1">
      <c r="A181" s="68"/>
      <c r="B181" s="3">
        <v>176</v>
      </c>
      <c r="C181" s="12" t="s">
        <v>791</v>
      </c>
      <c r="D181" s="12" t="s">
        <v>21</v>
      </c>
      <c r="E181" s="164" t="s">
        <v>792</v>
      </c>
      <c r="F181" s="52">
        <v>8419.9036020435015</v>
      </c>
      <c r="G181" s="165" t="s">
        <v>573</v>
      </c>
    </row>
    <row r="182" spans="1:7" s="5" customFormat="1" ht="30" customHeight="1">
      <c r="A182" s="68"/>
      <c r="B182" s="3">
        <v>177</v>
      </c>
      <c r="C182" s="10" t="s">
        <v>793</v>
      </c>
      <c r="D182" s="10" t="s">
        <v>21</v>
      </c>
      <c r="E182" s="164" t="s">
        <v>794</v>
      </c>
      <c r="F182" s="52">
        <v>7117.6392377950688</v>
      </c>
      <c r="G182" s="165" t="s">
        <v>573</v>
      </c>
    </row>
    <row r="183" spans="1:7" s="5" customFormat="1" ht="30" customHeight="1">
      <c r="A183" s="68"/>
      <c r="B183" s="3">
        <v>178</v>
      </c>
      <c r="C183" s="12" t="s">
        <v>795</v>
      </c>
      <c r="D183" s="12" t="s">
        <v>21</v>
      </c>
      <c r="E183" s="164" t="s">
        <v>796</v>
      </c>
      <c r="F183" s="52">
        <v>6470.3599088195178</v>
      </c>
      <c r="G183" s="165" t="s">
        <v>573</v>
      </c>
    </row>
    <row r="184" spans="1:7" s="5" customFormat="1" ht="30" customHeight="1">
      <c r="A184" s="68"/>
      <c r="B184" s="3">
        <v>179</v>
      </c>
      <c r="C184" s="10" t="s">
        <v>797</v>
      </c>
      <c r="D184" s="10" t="s">
        <v>21</v>
      </c>
      <c r="E184" s="164" t="s">
        <v>798</v>
      </c>
      <c r="F184" s="52">
        <v>7219.4356736176651</v>
      </c>
      <c r="G184" s="165" t="s">
        <v>573</v>
      </c>
    </row>
    <row r="185" spans="1:7" s="5" customFormat="1" ht="30" customHeight="1">
      <c r="A185" s="68"/>
      <c r="B185" s="3">
        <v>180</v>
      </c>
      <c r="C185" s="12" t="s">
        <v>799</v>
      </c>
      <c r="D185" s="12" t="s">
        <v>21</v>
      </c>
      <c r="E185" s="164" t="s">
        <v>800</v>
      </c>
      <c r="F185" s="52">
        <v>23725.464125983566</v>
      </c>
      <c r="G185" s="165" t="s">
        <v>573</v>
      </c>
    </row>
    <row r="186" spans="1:7" s="5" customFormat="1" ht="30" customHeight="1">
      <c r="A186" s="68"/>
      <c r="B186" s="3">
        <v>181</v>
      </c>
      <c r="C186" s="10" t="s">
        <v>801</v>
      </c>
      <c r="D186" s="10" t="s">
        <v>26</v>
      </c>
      <c r="E186" s="164" t="s">
        <v>802</v>
      </c>
      <c r="F186" s="52">
        <v>9521.8850558348495</v>
      </c>
      <c r="G186" s="165" t="s">
        <v>739</v>
      </c>
    </row>
    <row r="187" spans="1:7" s="5" customFormat="1" ht="30" customHeight="1">
      <c r="A187" s="68"/>
      <c r="B187" s="3">
        <v>182</v>
      </c>
      <c r="C187" s="12" t="s">
        <v>803</v>
      </c>
      <c r="D187" s="12" t="s">
        <v>34</v>
      </c>
      <c r="E187" s="29" t="s">
        <v>804</v>
      </c>
      <c r="F187" s="52">
        <v>15202.840201079534</v>
      </c>
      <c r="G187" s="165" t="s">
        <v>805</v>
      </c>
    </row>
    <row r="188" spans="1:7" s="5" customFormat="1" ht="30" customHeight="1">
      <c r="A188" s="68"/>
      <c r="B188" s="3">
        <v>183</v>
      </c>
      <c r="C188" s="10" t="s">
        <v>806</v>
      </c>
      <c r="D188" s="10" t="s">
        <v>19</v>
      </c>
      <c r="E188" s="164" t="s">
        <v>807</v>
      </c>
      <c r="F188" s="52">
        <v>92273.944857044087</v>
      </c>
      <c r="G188" s="165" t="s">
        <v>423</v>
      </c>
    </row>
    <row r="189" spans="1:7" s="5" customFormat="1" ht="30" customHeight="1">
      <c r="A189" s="68"/>
      <c r="B189" s="3">
        <v>184</v>
      </c>
      <c r="C189" s="10" t="s">
        <v>808</v>
      </c>
      <c r="D189" s="10" t="s">
        <v>24</v>
      </c>
      <c r="E189" s="11" t="s">
        <v>809</v>
      </c>
      <c r="F189" s="52">
        <v>46651.506151917332</v>
      </c>
      <c r="G189" s="165" t="s">
        <v>518</v>
      </c>
    </row>
    <row r="190" spans="1:7" s="5" customFormat="1" ht="30" customHeight="1">
      <c r="A190" s="68"/>
      <c r="B190" s="3">
        <v>185</v>
      </c>
      <c r="C190" s="10" t="s">
        <v>810</v>
      </c>
      <c r="D190" s="10" t="s">
        <v>552</v>
      </c>
      <c r="E190" s="11" t="s">
        <v>811</v>
      </c>
      <c r="F190" s="52">
        <v>9815.8493050225934</v>
      </c>
      <c r="G190" s="165" t="s">
        <v>435</v>
      </c>
    </row>
    <row r="191" spans="1:7" s="5" customFormat="1" ht="30" customHeight="1">
      <c r="A191" s="68"/>
      <c r="B191" s="3">
        <v>186</v>
      </c>
      <c r="C191" s="12" t="s">
        <v>812</v>
      </c>
      <c r="D191" s="12" t="s">
        <v>21</v>
      </c>
      <c r="E191" s="11" t="s">
        <v>813</v>
      </c>
      <c r="F191" s="52">
        <v>85115.870375392828</v>
      </c>
      <c r="G191" s="165" t="s">
        <v>435</v>
      </c>
    </row>
    <row r="192" spans="1:7" s="5" customFormat="1" ht="30" customHeight="1">
      <c r="A192" s="68"/>
      <c r="B192" s="3">
        <v>187</v>
      </c>
      <c r="C192" s="10" t="s">
        <v>814</v>
      </c>
      <c r="D192" s="10" t="s">
        <v>26</v>
      </c>
      <c r="E192" s="11" t="s">
        <v>815</v>
      </c>
      <c r="F192" s="52">
        <v>89099.751079790833</v>
      </c>
      <c r="G192" s="165" t="s">
        <v>435</v>
      </c>
    </row>
    <row r="193" spans="1:7" s="5" customFormat="1" ht="30" customHeight="1">
      <c r="A193" s="68"/>
      <c r="B193" s="3">
        <v>188</v>
      </c>
      <c r="C193" s="10" t="s">
        <v>816</v>
      </c>
      <c r="D193" s="10" t="s">
        <v>34</v>
      </c>
      <c r="E193" s="11" t="s">
        <v>817</v>
      </c>
      <c r="F193" s="52">
        <v>8212.6258606575575</v>
      </c>
      <c r="G193" s="165" t="s">
        <v>426</v>
      </c>
    </row>
    <row r="194" spans="1:7" s="5" customFormat="1" ht="30" customHeight="1">
      <c r="A194" s="68"/>
      <c r="B194" s="3">
        <v>189</v>
      </c>
      <c r="C194" s="12" t="s">
        <v>818</v>
      </c>
      <c r="D194" s="12" t="s">
        <v>21</v>
      </c>
      <c r="E194" s="164" t="s">
        <v>819</v>
      </c>
      <c r="F194" s="52">
        <v>3828.6408497090761</v>
      </c>
      <c r="G194" s="165" t="s">
        <v>435</v>
      </c>
    </row>
    <row r="195" spans="1:7" s="5" customFormat="1" ht="30" customHeight="1">
      <c r="A195" s="68"/>
      <c r="B195" s="3">
        <v>190</v>
      </c>
      <c r="C195" s="10" t="s">
        <v>820</v>
      </c>
      <c r="D195" s="10" t="s">
        <v>80</v>
      </c>
      <c r="E195" s="11" t="s">
        <v>821</v>
      </c>
      <c r="F195" s="52">
        <v>1669.4722015850591</v>
      </c>
      <c r="G195" s="165" t="s">
        <v>435</v>
      </c>
    </row>
    <row r="196" spans="1:7" s="5" customFormat="1" ht="30" customHeight="1">
      <c r="A196" s="68"/>
      <c r="B196" s="3">
        <v>191</v>
      </c>
      <c r="C196" s="12" t="s">
        <v>822</v>
      </c>
      <c r="D196" s="12" t="s">
        <v>34</v>
      </c>
      <c r="E196" s="11" t="s">
        <v>823</v>
      </c>
      <c r="F196" s="52">
        <v>29345.017132316316</v>
      </c>
      <c r="G196" s="165" t="s">
        <v>526</v>
      </c>
    </row>
    <row r="197" spans="1:7" s="5" customFormat="1" ht="30" customHeight="1">
      <c r="A197" s="68"/>
      <c r="B197" s="3">
        <v>192</v>
      </c>
      <c r="C197" s="10" t="s">
        <v>824</v>
      </c>
      <c r="D197" s="10" t="s">
        <v>24</v>
      </c>
      <c r="E197" s="11" t="s">
        <v>825</v>
      </c>
      <c r="F197" s="52">
        <v>2828.4353862473558</v>
      </c>
      <c r="G197" s="165" t="s">
        <v>538</v>
      </c>
    </row>
    <row r="198" spans="1:7" s="5" customFormat="1" ht="30" customHeight="1">
      <c r="A198" s="68"/>
      <c r="B198" s="3">
        <v>193</v>
      </c>
      <c r="C198" s="12" t="s">
        <v>826</v>
      </c>
      <c r="D198" s="12" t="s">
        <v>34</v>
      </c>
      <c r="E198" s="11" t="s">
        <v>827</v>
      </c>
      <c r="F198" s="52">
        <v>7879.4572548509259</v>
      </c>
      <c r="G198" s="165" t="s">
        <v>739</v>
      </c>
    </row>
    <row r="199" spans="1:7" s="5" customFormat="1" ht="30" customHeight="1">
      <c r="A199" s="68"/>
      <c r="B199" s="3">
        <v>194</v>
      </c>
      <c r="C199" s="10" t="s">
        <v>828</v>
      </c>
      <c r="D199" s="10" t="s">
        <v>34</v>
      </c>
      <c r="E199" s="11" t="s">
        <v>829</v>
      </c>
      <c r="F199" s="52">
        <v>4757.0618005730048</v>
      </c>
      <c r="G199" s="165" t="s">
        <v>739</v>
      </c>
    </row>
    <row r="200" spans="1:7" s="5" customFormat="1" ht="30" customHeight="1">
      <c r="A200" s="68"/>
      <c r="B200" s="3">
        <v>195</v>
      </c>
      <c r="C200" s="10" t="s">
        <v>830</v>
      </c>
      <c r="D200" s="10" t="s">
        <v>34</v>
      </c>
      <c r="E200" s="164" t="s">
        <v>831</v>
      </c>
      <c r="F200" s="52">
        <v>220193.59191618091</v>
      </c>
      <c r="G200" s="165" t="s">
        <v>426</v>
      </c>
    </row>
    <row r="201" spans="1:7" s="5" customFormat="1" ht="30" customHeight="1">
      <c r="A201" s="68"/>
      <c r="B201" s="3">
        <v>196</v>
      </c>
      <c r="C201" s="12" t="s">
        <v>832</v>
      </c>
      <c r="D201" s="12" t="s">
        <v>34</v>
      </c>
      <c r="E201" s="164" t="s">
        <v>833</v>
      </c>
      <c r="F201" s="52">
        <v>220193.59191618091</v>
      </c>
      <c r="G201" s="165" t="s">
        <v>426</v>
      </c>
    </row>
    <row r="202" spans="1:7" s="5" customFormat="1" ht="30" customHeight="1">
      <c r="A202" s="68"/>
      <c r="B202" s="3">
        <v>197</v>
      </c>
      <c r="C202" s="10" t="s">
        <v>834</v>
      </c>
      <c r="D202" s="10" t="s">
        <v>34</v>
      </c>
      <c r="E202" s="164" t="s">
        <v>835</v>
      </c>
      <c r="F202" s="52">
        <v>186853.90162880716</v>
      </c>
      <c r="G202" s="165" t="s">
        <v>426</v>
      </c>
    </row>
    <row r="203" spans="1:7" s="5" customFormat="1" ht="30" customHeight="1">
      <c r="A203" s="68"/>
      <c r="B203" s="3">
        <v>198</v>
      </c>
      <c r="C203" s="10" t="s">
        <v>836</v>
      </c>
      <c r="D203" s="10" t="s">
        <v>21</v>
      </c>
      <c r="E203" s="11" t="s">
        <v>837</v>
      </c>
      <c r="F203" s="52">
        <v>8212.6258606575575</v>
      </c>
      <c r="G203" s="165" t="s">
        <v>426</v>
      </c>
    </row>
    <row r="204" spans="1:7" s="5" customFormat="1" ht="30" customHeight="1">
      <c r="A204" s="68"/>
      <c r="B204" s="3">
        <v>199</v>
      </c>
      <c r="C204" s="12" t="s">
        <v>838</v>
      </c>
      <c r="D204" s="12" t="s">
        <v>21</v>
      </c>
      <c r="E204" s="11" t="s">
        <v>839</v>
      </c>
      <c r="F204" s="52">
        <v>9242.8972002538703</v>
      </c>
      <c r="G204" s="165" t="s">
        <v>426</v>
      </c>
    </row>
    <row r="205" spans="1:7" s="5" customFormat="1" ht="30" customHeight="1">
      <c r="A205" s="68"/>
      <c r="B205" s="3">
        <v>200</v>
      </c>
      <c r="C205" s="10" t="s">
        <v>840</v>
      </c>
      <c r="D205" s="10" t="s">
        <v>21</v>
      </c>
      <c r="E205" s="11" t="s">
        <v>841</v>
      </c>
      <c r="F205" s="52">
        <v>16068.181031721308</v>
      </c>
      <c r="G205" s="165" t="s">
        <v>426</v>
      </c>
    </row>
    <row r="206" spans="1:7" s="5" customFormat="1" ht="30" customHeight="1">
      <c r="A206" s="68"/>
      <c r="B206" s="3">
        <v>201</v>
      </c>
      <c r="C206" s="161" t="s">
        <v>842</v>
      </c>
      <c r="D206" s="161" t="s">
        <v>34</v>
      </c>
      <c r="E206" s="164" t="s">
        <v>843</v>
      </c>
      <c r="F206" s="52">
        <v>140820.34832637355</v>
      </c>
      <c r="G206" s="165" t="s">
        <v>426</v>
      </c>
    </row>
    <row r="207" spans="1:7" s="5" customFormat="1" ht="30" customHeight="1">
      <c r="A207" s="68"/>
      <c r="B207" s="3">
        <v>202</v>
      </c>
      <c r="C207" s="12" t="s">
        <v>844</v>
      </c>
      <c r="D207" s="12" t="s">
        <v>34</v>
      </c>
      <c r="E207" s="164" t="s">
        <v>845</v>
      </c>
      <c r="F207" s="52">
        <v>160681.81031721306</v>
      </c>
      <c r="G207" s="165" t="s">
        <v>426</v>
      </c>
    </row>
    <row r="208" spans="1:7" s="5" customFormat="1" ht="30" customHeight="1">
      <c r="A208" s="68"/>
      <c r="B208" s="3">
        <v>203</v>
      </c>
      <c r="C208" s="10" t="s">
        <v>846</v>
      </c>
      <c r="D208" s="10" t="s">
        <v>21</v>
      </c>
      <c r="E208" s="11" t="s">
        <v>847</v>
      </c>
      <c r="F208" s="52">
        <v>16068.181031721308</v>
      </c>
      <c r="G208" s="165" t="s">
        <v>426</v>
      </c>
    </row>
    <row r="209" spans="1:7" s="5" customFormat="1" ht="30" customHeight="1">
      <c r="A209" s="68"/>
      <c r="B209" s="3">
        <v>204</v>
      </c>
      <c r="C209" s="12" t="s">
        <v>848</v>
      </c>
      <c r="D209" s="12" t="s">
        <v>24</v>
      </c>
      <c r="E209" s="11" t="s">
        <v>849</v>
      </c>
      <c r="F209" s="52">
        <v>14711.79239096715</v>
      </c>
      <c r="G209" s="165" t="s">
        <v>805</v>
      </c>
    </row>
    <row r="210" spans="1:7" s="5" customFormat="1" ht="30" customHeight="1">
      <c r="A210" s="68"/>
      <c r="B210" s="3">
        <v>205</v>
      </c>
      <c r="C210" s="10" t="s">
        <v>850</v>
      </c>
      <c r="D210" s="161" t="s">
        <v>24</v>
      </c>
      <c r="E210" s="164" t="s">
        <v>851</v>
      </c>
      <c r="F210" s="52">
        <v>8642.449314742993</v>
      </c>
      <c r="G210" s="165" t="s">
        <v>805</v>
      </c>
    </row>
    <row r="211" spans="1:7" s="5" customFormat="1" ht="30" customHeight="1">
      <c r="A211" s="68"/>
      <c r="B211" s="3">
        <v>206</v>
      </c>
      <c r="C211" s="12" t="s">
        <v>852</v>
      </c>
      <c r="D211" s="12" t="s">
        <v>21</v>
      </c>
      <c r="E211" s="11" t="s">
        <v>853</v>
      </c>
      <c r="F211" s="52">
        <v>21293.705443942581</v>
      </c>
      <c r="G211" s="165" t="s">
        <v>573</v>
      </c>
    </row>
    <row r="212" spans="1:7" s="5" customFormat="1" ht="30" customHeight="1">
      <c r="A212" s="68"/>
      <c r="B212" s="3">
        <v>207</v>
      </c>
      <c r="C212" s="10" t="s">
        <v>854</v>
      </c>
      <c r="D212" s="10" t="s">
        <v>21</v>
      </c>
      <c r="E212" s="11" t="s">
        <v>855</v>
      </c>
      <c r="F212" s="52">
        <v>22769.956545114896</v>
      </c>
      <c r="G212" s="165" t="s">
        <v>573</v>
      </c>
    </row>
    <row r="213" spans="1:7" s="5" customFormat="1" ht="30" customHeight="1">
      <c r="A213" s="68"/>
      <c r="B213" s="3">
        <v>208</v>
      </c>
      <c r="C213" s="12" t="s">
        <v>856</v>
      </c>
      <c r="D213" s="12" t="s">
        <v>21</v>
      </c>
      <c r="E213" s="11" t="s">
        <v>857</v>
      </c>
      <c r="F213" s="52">
        <v>5535.9416293961649</v>
      </c>
      <c r="G213" s="165" t="s">
        <v>573</v>
      </c>
    </row>
    <row r="214" spans="1:7" s="5" customFormat="1" ht="30" customHeight="1">
      <c r="A214" s="68"/>
      <c r="B214" s="3">
        <v>209</v>
      </c>
      <c r="C214" s="10" t="s">
        <v>858</v>
      </c>
      <c r="D214" s="10" t="s">
        <v>21</v>
      </c>
      <c r="E214" s="11" t="s">
        <v>859</v>
      </c>
      <c r="F214" s="52">
        <v>5535.9416293961649</v>
      </c>
      <c r="G214" s="165" t="s">
        <v>573</v>
      </c>
    </row>
    <row r="215" spans="1:7" s="5" customFormat="1" ht="30" customHeight="1">
      <c r="A215" s="68"/>
      <c r="B215" s="3">
        <v>210</v>
      </c>
      <c r="C215" s="12" t="s">
        <v>860</v>
      </c>
      <c r="D215" s="12" t="s">
        <v>21</v>
      </c>
      <c r="E215" s="11" t="s">
        <v>861</v>
      </c>
      <c r="F215" s="52">
        <v>5535.9416293961649</v>
      </c>
      <c r="G215" s="165" t="s">
        <v>573</v>
      </c>
    </row>
    <row r="216" spans="1:7" s="5" customFormat="1" ht="30" customHeight="1">
      <c r="A216" s="68"/>
      <c r="B216" s="3">
        <v>211</v>
      </c>
      <c r="C216" s="10" t="s">
        <v>862</v>
      </c>
      <c r="D216" s="10" t="s">
        <v>863</v>
      </c>
      <c r="E216" s="11" t="s">
        <v>864</v>
      </c>
      <c r="F216" s="52">
        <v>67197.814547593443</v>
      </c>
      <c r="G216" s="165" t="s">
        <v>573</v>
      </c>
    </row>
    <row r="217" spans="1:7" s="5" customFormat="1" ht="30" customHeight="1">
      <c r="A217" s="68"/>
      <c r="B217" s="3">
        <v>212</v>
      </c>
      <c r="C217" s="12" t="s">
        <v>865</v>
      </c>
      <c r="D217" s="12" t="s">
        <v>21</v>
      </c>
      <c r="E217" s="164" t="s">
        <v>866</v>
      </c>
      <c r="F217" s="52">
        <v>11376.055875792119</v>
      </c>
      <c r="G217" s="165" t="s">
        <v>573</v>
      </c>
    </row>
    <row r="218" spans="1:7" s="5" customFormat="1" ht="30" customHeight="1">
      <c r="A218" s="68"/>
      <c r="B218" s="3">
        <v>213</v>
      </c>
      <c r="C218" s="10" t="s">
        <v>867</v>
      </c>
      <c r="D218" s="10" t="s">
        <v>19</v>
      </c>
      <c r="E218" s="11" t="s">
        <v>868</v>
      </c>
      <c r="F218" s="52">
        <v>36691.178073333511</v>
      </c>
      <c r="G218" s="165" t="s">
        <v>869</v>
      </c>
    </row>
    <row r="219" spans="1:7" s="5" customFormat="1" ht="30" customHeight="1">
      <c r="A219" s="68"/>
      <c r="B219" s="3">
        <v>214</v>
      </c>
      <c r="C219" s="12" t="s">
        <v>870</v>
      </c>
      <c r="D219" s="12" t="s">
        <v>19</v>
      </c>
      <c r="E219" s="164" t="s">
        <v>871</v>
      </c>
      <c r="F219" s="52">
        <v>66502.760257916976</v>
      </c>
      <c r="G219" s="165" t="s">
        <v>423</v>
      </c>
    </row>
    <row r="220" spans="1:7" s="5" customFormat="1" ht="30" customHeight="1">
      <c r="A220" s="68"/>
      <c r="B220" s="3">
        <v>215</v>
      </c>
      <c r="C220" s="10" t="s">
        <v>872</v>
      </c>
      <c r="D220" s="10" t="s">
        <v>19</v>
      </c>
      <c r="E220" s="11" t="s">
        <v>873</v>
      </c>
      <c r="F220" s="52">
        <v>66502.760257916976</v>
      </c>
      <c r="G220" s="165" t="s">
        <v>423</v>
      </c>
    </row>
    <row r="221" spans="1:7" s="5" customFormat="1" ht="30" customHeight="1">
      <c r="A221" s="68"/>
      <c r="B221" s="3">
        <v>216</v>
      </c>
      <c r="C221" s="12" t="s">
        <v>874</v>
      </c>
      <c r="D221" s="12" t="s">
        <v>19</v>
      </c>
      <c r="E221" s="11" t="s">
        <v>875</v>
      </c>
      <c r="F221" s="52">
        <v>66502.760257916976</v>
      </c>
      <c r="G221" s="165" t="s">
        <v>423</v>
      </c>
    </row>
    <row r="222" spans="1:7" s="5" customFormat="1" ht="30" customHeight="1">
      <c r="A222" s="68"/>
      <c r="B222" s="3">
        <v>217</v>
      </c>
      <c r="C222" s="10" t="s">
        <v>876</v>
      </c>
      <c r="D222" s="10" t="s">
        <v>19</v>
      </c>
      <c r="E222" s="11" t="s">
        <v>877</v>
      </c>
      <c r="F222" s="52">
        <v>66502.760257916976</v>
      </c>
      <c r="G222" s="165" t="s">
        <v>423</v>
      </c>
    </row>
    <row r="223" spans="1:7" s="5" customFormat="1" ht="30" customHeight="1">
      <c r="A223" s="68"/>
      <c r="B223" s="3">
        <v>218</v>
      </c>
      <c r="C223" s="12" t="s">
        <v>878</v>
      </c>
      <c r="D223" s="12" t="s">
        <v>19</v>
      </c>
      <c r="E223" s="164" t="s">
        <v>879</v>
      </c>
      <c r="F223" s="52">
        <v>66502.760257916976</v>
      </c>
      <c r="G223" s="165" t="s">
        <v>423</v>
      </c>
    </row>
    <row r="224" spans="1:7" s="5" customFormat="1" ht="30" customHeight="1">
      <c r="A224" s="68"/>
      <c r="B224" s="3">
        <v>219</v>
      </c>
      <c r="C224" s="10" t="s">
        <v>880</v>
      </c>
      <c r="D224" s="10" t="s">
        <v>19</v>
      </c>
      <c r="E224" s="164" t="s">
        <v>881</v>
      </c>
      <c r="F224" s="52">
        <v>66502.760257916976</v>
      </c>
      <c r="G224" s="165" t="s">
        <v>423</v>
      </c>
    </row>
    <row r="225" spans="1:7" s="5" customFormat="1" ht="30" customHeight="1">
      <c r="A225" s="68"/>
      <c r="B225" s="3">
        <v>220</v>
      </c>
      <c r="C225" s="12" t="s">
        <v>882</v>
      </c>
      <c r="D225" s="12" t="s">
        <v>19</v>
      </c>
      <c r="E225" s="11" t="s">
        <v>883</v>
      </c>
      <c r="F225" s="52">
        <v>66502.760257916976</v>
      </c>
      <c r="G225" s="165" t="s">
        <v>423</v>
      </c>
    </row>
    <row r="226" spans="1:7" s="5" customFormat="1" ht="30" customHeight="1">
      <c r="A226" s="68"/>
      <c r="B226" s="3">
        <v>221</v>
      </c>
      <c r="C226" s="10" t="s">
        <v>884</v>
      </c>
      <c r="D226" s="10" t="s">
        <v>19</v>
      </c>
      <c r="E226" s="11" t="s">
        <v>885</v>
      </c>
      <c r="F226" s="52">
        <v>66502.760257916976</v>
      </c>
      <c r="G226" s="165" t="s">
        <v>423</v>
      </c>
    </row>
    <row r="227" spans="1:7" s="5" customFormat="1" ht="30" customHeight="1">
      <c r="A227" s="68"/>
      <c r="B227" s="3">
        <v>222</v>
      </c>
      <c r="C227" s="12" t="s">
        <v>886</v>
      </c>
      <c r="D227" s="12" t="s">
        <v>19</v>
      </c>
      <c r="E227" s="11" t="s">
        <v>887</v>
      </c>
      <c r="F227" s="52">
        <v>66502.760257916976</v>
      </c>
      <c r="G227" s="165" t="s">
        <v>423</v>
      </c>
    </row>
    <row r="228" spans="1:7" s="5" customFormat="1" ht="30" customHeight="1">
      <c r="A228" s="68"/>
      <c r="B228" s="3">
        <v>223</v>
      </c>
      <c r="C228" s="10" t="s">
        <v>888</v>
      </c>
      <c r="D228" s="10" t="s">
        <v>19</v>
      </c>
      <c r="E228" s="164" t="s">
        <v>889</v>
      </c>
      <c r="F228" s="52">
        <v>66502.760257916976</v>
      </c>
      <c r="G228" s="165" t="s">
        <v>423</v>
      </c>
    </row>
    <row r="229" spans="1:7" s="5" customFormat="1" ht="30" customHeight="1">
      <c r="A229" s="68"/>
      <c r="B229" s="3">
        <v>224</v>
      </c>
      <c r="C229" s="12" t="s">
        <v>890</v>
      </c>
      <c r="D229" s="12" t="s">
        <v>19</v>
      </c>
      <c r="E229" s="11" t="s">
        <v>891</v>
      </c>
      <c r="F229" s="52">
        <v>66502.760257916976</v>
      </c>
      <c r="G229" s="165" t="s">
        <v>423</v>
      </c>
    </row>
    <row r="230" spans="1:7" s="5" customFormat="1" ht="30" customHeight="1">
      <c r="A230" s="68"/>
      <c r="B230" s="3">
        <v>225</v>
      </c>
      <c r="C230" s="10" t="s">
        <v>892</v>
      </c>
      <c r="D230" s="10" t="s">
        <v>19</v>
      </c>
      <c r="E230" s="11" t="s">
        <v>893</v>
      </c>
      <c r="F230" s="52">
        <v>66502.760257916976</v>
      </c>
      <c r="G230" s="165" t="s">
        <v>423</v>
      </c>
    </row>
    <row r="231" spans="1:7" s="5" customFormat="1" ht="30" customHeight="1">
      <c r="A231" s="68"/>
      <c r="B231" s="3">
        <v>226</v>
      </c>
      <c r="C231" s="12" t="s">
        <v>894</v>
      </c>
      <c r="D231" s="12" t="s">
        <v>19</v>
      </c>
      <c r="E231" s="11" t="s">
        <v>895</v>
      </c>
      <c r="F231" s="52">
        <v>66502.760257916976</v>
      </c>
      <c r="G231" s="165" t="s">
        <v>423</v>
      </c>
    </row>
    <row r="232" spans="1:7" s="5" customFormat="1" ht="30" customHeight="1">
      <c r="A232" s="68"/>
      <c r="B232" s="3">
        <v>227</v>
      </c>
      <c r="C232" s="10" t="s">
        <v>896</v>
      </c>
      <c r="D232" s="10" t="s">
        <v>19</v>
      </c>
      <c r="E232" s="11" t="s">
        <v>897</v>
      </c>
      <c r="F232" s="52">
        <v>66502.760257916976</v>
      </c>
      <c r="G232" s="165" t="s">
        <v>423</v>
      </c>
    </row>
    <row r="233" spans="1:7" s="5" customFormat="1" ht="30" customHeight="1">
      <c r="A233" s="68"/>
      <c r="B233" s="3">
        <v>228</v>
      </c>
      <c r="C233" s="12" t="s">
        <v>898</v>
      </c>
      <c r="D233" s="12" t="s">
        <v>19</v>
      </c>
      <c r="E233" s="11" t="s">
        <v>899</v>
      </c>
      <c r="F233" s="52">
        <v>66502.760257916976</v>
      </c>
      <c r="G233" s="165" t="s">
        <v>423</v>
      </c>
    </row>
    <row r="234" spans="1:7" s="5" customFormat="1" ht="30" customHeight="1">
      <c r="A234" s="68"/>
      <c r="B234" s="3">
        <v>229</v>
      </c>
      <c r="C234" s="10" t="s">
        <v>900</v>
      </c>
      <c r="D234" s="10" t="s">
        <v>19</v>
      </c>
      <c r="E234" s="11" t="s">
        <v>901</v>
      </c>
      <c r="F234" s="52">
        <v>25880.384533869172</v>
      </c>
      <c r="G234" s="165" t="s">
        <v>423</v>
      </c>
    </row>
    <row r="235" spans="1:7" s="5" customFormat="1" ht="30" customHeight="1">
      <c r="A235" s="68"/>
      <c r="B235" s="3">
        <v>230</v>
      </c>
      <c r="C235" s="12" t="s">
        <v>902</v>
      </c>
      <c r="D235" s="12" t="s">
        <v>19</v>
      </c>
      <c r="E235" s="11" t="s">
        <v>903</v>
      </c>
      <c r="F235" s="52">
        <v>63674.48194809752</v>
      </c>
      <c r="G235" s="165" t="s">
        <v>423</v>
      </c>
    </row>
    <row r="236" spans="1:7" s="5" customFormat="1" ht="30" customHeight="1">
      <c r="A236" s="68"/>
      <c r="B236" s="3">
        <v>231</v>
      </c>
      <c r="C236" s="10" t="s">
        <v>904</v>
      </c>
      <c r="D236" s="31" t="s">
        <v>26</v>
      </c>
      <c r="E236" s="29" t="s">
        <v>905</v>
      </c>
      <c r="F236" s="52">
        <v>4717.5159536621177</v>
      </c>
      <c r="G236" s="165" t="s">
        <v>435</v>
      </c>
    </row>
    <row r="237" spans="1:7" s="5" customFormat="1" ht="30" customHeight="1">
      <c r="A237" s="68"/>
      <c r="B237" s="3">
        <v>232</v>
      </c>
      <c r="C237" s="12" t="s">
        <v>906</v>
      </c>
      <c r="D237" s="12" t="s">
        <v>19</v>
      </c>
      <c r="E237" s="11" t="s">
        <v>907</v>
      </c>
      <c r="F237" s="52">
        <v>55691.966718452641</v>
      </c>
      <c r="G237" s="165" t="s">
        <v>423</v>
      </c>
    </row>
    <row r="238" spans="1:7" s="5" customFormat="1" ht="30" customHeight="1">
      <c r="A238" s="68"/>
      <c r="B238" s="3">
        <v>233</v>
      </c>
      <c r="C238" s="10" t="s">
        <v>908</v>
      </c>
      <c r="D238" s="10" t="s">
        <v>19</v>
      </c>
      <c r="E238" s="11" t="s">
        <v>909</v>
      </c>
      <c r="F238" s="52">
        <v>55691.966718452641</v>
      </c>
      <c r="G238" s="165" t="s">
        <v>423</v>
      </c>
    </row>
    <row r="239" spans="1:7" s="5" customFormat="1" ht="30" customHeight="1">
      <c r="A239" s="68"/>
      <c r="B239" s="3">
        <v>234</v>
      </c>
      <c r="C239" s="12" t="s">
        <v>910</v>
      </c>
      <c r="D239" s="12" t="s">
        <v>19</v>
      </c>
      <c r="E239" s="11" t="s">
        <v>911</v>
      </c>
      <c r="F239" s="52">
        <v>55691.966718452641</v>
      </c>
      <c r="G239" s="165" t="s">
        <v>423</v>
      </c>
    </row>
    <row r="240" spans="1:7" s="5" customFormat="1" ht="30" customHeight="1">
      <c r="A240" s="68"/>
      <c r="B240" s="3">
        <v>235</v>
      </c>
      <c r="C240" s="10" t="s">
        <v>912</v>
      </c>
      <c r="D240" s="10" t="s">
        <v>19</v>
      </c>
      <c r="E240" s="11" t="s">
        <v>913</v>
      </c>
      <c r="F240" s="52">
        <v>55691.966718452641</v>
      </c>
      <c r="G240" s="165" t="s">
        <v>423</v>
      </c>
    </row>
    <row r="241" spans="1:7" s="5" customFormat="1" ht="30" customHeight="1">
      <c r="A241" s="68"/>
      <c r="B241" s="3">
        <v>236</v>
      </c>
      <c r="C241" s="12" t="s">
        <v>914</v>
      </c>
      <c r="D241" s="12" t="s">
        <v>19</v>
      </c>
      <c r="E241" s="11" t="s">
        <v>915</v>
      </c>
      <c r="F241" s="52">
        <v>55691.966718452641</v>
      </c>
      <c r="G241" s="165" t="s">
        <v>423</v>
      </c>
    </row>
    <row r="242" spans="1:7" s="5" customFormat="1" ht="30" customHeight="1">
      <c r="A242" s="68"/>
      <c r="B242" s="3">
        <v>237</v>
      </c>
      <c r="C242" s="10" t="s">
        <v>916</v>
      </c>
      <c r="D242" s="10" t="s">
        <v>19</v>
      </c>
      <c r="E242" s="11" t="s">
        <v>917</v>
      </c>
      <c r="F242" s="52">
        <v>55691.966718452641</v>
      </c>
      <c r="G242" s="165" t="s">
        <v>423</v>
      </c>
    </row>
    <row r="243" spans="1:7" s="5" customFormat="1" ht="30" customHeight="1">
      <c r="A243" s="68"/>
      <c r="B243" s="3">
        <v>238</v>
      </c>
      <c r="C243" s="12" t="s">
        <v>918</v>
      </c>
      <c r="D243" s="12" t="s">
        <v>19</v>
      </c>
      <c r="E243" s="11" t="s">
        <v>919</v>
      </c>
      <c r="F243" s="52">
        <v>55691.966718452641</v>
      </c>
      <c r="G243" s="165" t="s">
        <v>423</v>
      </c>
    </row>
    <row r="244" spans="1:7" s="5" customFormat="1" ht="30" customHeight="1">
      <c r="A244" s="68"/>
      <c r="B244" s="3">
        <v>239</v>
      </c>
      <c r="C244" s="10" t="s">
        <v>920</v>
      </c>
      <c r="D244" s="10" t="s">
        <v>19</v>
      </c>
      <c r="E244" s="11" t="s">
        <v>921</v>
      </c>
      <c r="F244" s="52">
        <v>56347.166326905033</v>
      </c>
      <c r="G244" s="165" t="s">
        <v>423</v>
      </c>
    </row>
    <row r="245" spans="1:7" s="5" customFormat="1" ht="30" customHeight="1">
      <c r="A245" s="68"/>
      <c r="B245" s="3">
        <v>240</v>
      </c>
      <c r="C245" s="12" t="s">
        <v>922</v>
      </c>
      <c r="D245" s="12" t="s">
        <v>19</v>
      </c>
      <c r="E245" s="11" t="s">
        <v>923</v>
      </c>
      <c r="F245" s="52">
        <v>64646.361367301892</v>
      </c>
      <c r="G245" s="165" t="s">
        <v>423</v>
      </c>
    </row>
    <row r="246" spans="1:7" s="5" customFormat="1" ht="30" customHeight="1">
      <c r="A246" s="68"/>
      <c r="B246" s="3">
        <v>241</v>
      </c>
      <c r="C246" s="10" t="s">
        <v>924</v>
      </c>
      <c r="D246" s="10" t="s">
        <v>19</v>
      </c>
      <c r="E246" s="11" t="s">
        <v>925</v>
      </c>
      <c r="F246" s="52">
        <v>52415.968676190729</v>
      </c>
      <c r="G246" s="165" t="s">
        <v>423</v>
      </c>
    </row>
    <row r="247" spans="1:7" s="5" customFormat="1" ht="30" customHeight="1">
      <c r="A247" s="68"/>
      <c r="B247" s="3">
        <v>242</v>
      </c>
      <c r="C247" s="12" t="s">
        <v>926</v>
      </c>
      <c r="D247" s="12" t="s">
        <v>19</v>
      </c>
      <c r="E247" s="11" t="s">
        <v>927</v>
      </c>
      <c r="F247" s="52">
        <v>52415.968676190729</v>
      </c>
      <c r="G247" s="165" t="s">
        <v>423</v>
      </c>
    </row>
    <row r="248" spans="1:7" s="5" customFormat="1" ht="30" customHeight="1">
      <c r="A248" s="68"/>
      <c r="B248" s="3">
        <v>243</v>
      </c>
      <c r="C248" s="10" t="s">
        <v>928</v>
      </c>
      <c r="D248" s="10" t="s">
        <v>19</v>
      </c>
      <c r="E248" s="11" t="s">
        <v>929</v>
      </c>
      <c r="F248" s="52">
        <v>57766.765478551853</v>
      </c>
      <c r="G248" s="165" t="s">
        <v>423</v>
      </c>
    </row>
    <row r="249" spans="1:7" s="5" customFormat="1" ht="47.45" customHeight="1">
      <c r="A249" s="68"/>
      <c r="B249" s="3">
        <v>244</v>
      </c>
      <c r="C249" s="12" t="s">
        <v>930</v>
      </c>
      <c r="D249" s="12" t="s">
        <v>80</v>
      </c>
      <c r="E249" s="164" t="s">
        <v>931</v>
      </c>
      <c r="F249" s="52">
        <v>71596.343105260297</v>
      </c>
      <c r="G249" s="165" t="s">
        <v>435</v>
      </c>
    </row>
    <row r="250" spans="1:7" s="5" customFormat="1" ht="30" customHeight="1">
      <c r="A250" s="68"/>
      <c r="B250" s="3">
        <v>245</v>
      </c>
      <c r="C250" s="10" t="s">
        <v>932</v>
      </c>
      <c r="D250" s="10" t="s">
        <v>19</v>
      </c>
      <c r="E250" s="164" t="s">
        <v>933</v>
      </c>
      <c r="F250" s="52">
        <v>25661.98466438504</v>
      </c>
      <c r="G250" s="165" t="s">
        <v>423</v>
      </c>
    </row>
    <row r="251" spans="1:7" s="5" customFormat="1" ht="30" customHeight="1">
      <c r="A251" s="68"/>
      <c r="B251" s="3">
        <v>246</v>
      </c>
      <c r="C251" s="12" t="s">
        <v>934</v>
      </c>
      <c r="D251" s="12" t="s">
        <v>24</v>
      </c>
      <c r="E251" s="11" t="s">
        <v>935</v>
      </c>
      <c r="F251" s="52">
        <v>1407.8238323147016</v>
      </c>
      <c r="G251" s="165" t="s">
        <v>531</v>
      </c>
    </row>
    <row r="252" spans="1:7" s="5" customFormat="1" ht="30" customHeight="1">
      <c r="A252" s="68"/>
      <c r="B252" s="3">
        <v>247</v>
      </c>
      <c r="C252" s="10" t="s">
        <v>936</v>
      </c>
      <c r="D252" s="10" t="s">
        <v>19</v>
      </c>
      <c r="E252" s="164" t="s">
        <v>937</v>
      </c>
      <c r="F252" s="52">
        <v>528020.76464095328</v>
      </c>
      <c r="G252" s="165" t="s">
        <v>554</v>
      </c>
    </row>
    <row r="253" spans="1:7" s="5" customFormat="1" ht="30" customHeight="1">
      <c r="A253" s="68"/>
      <c r="B253" s="3">
        <v>248</v>
      </c>
      <c r="C253" s="12" t="s">
        <v>938</v>
      </c>
      <c r="D253" s="12" t="s">
        <v>19</v>
      </c>
      <c r="E253" s="164" t="s">
        <v>939</v>
      </c>
      <c r="F253" s="52">
        <v>533603.52286238072</v>
      </c>
      <c r="G253" s="165" t="s">
        <v>554</v>
      </c>
    </row>
    <row r="254" spans="1:7" s="5" customFormat="1" ht="30" customHeight="1">
      <c r="A254" s="68"/>
      <c r="B254" s="3">
        <v>249</v>
      </c>
      <c r="C254" s="10" t="s">
        <v>940</v>
      </c>
      <c r="D254" s="10" t="s">
        <v>19</v>
      </c>
      <c r="E254" s="164" t="s">
        <v>941</v>
      </c>
      <c r="F254" s="52">
        <v>587998.00061039045</v>
      </c>
      <c r="G254" s="165" t="s">
        <v>554</v>
      </c>
    </row>
    <row r="255" spans="1:7" s="5" customFormat="1" ht="30" customHeight="1">
      <c r="A255" s="68"/>
      <c r="B255" s="3">
        <v>250</v>
      </c>
      <c r="C255" s="12" t="s">
        <v>942</v>
      </c>
      <c r="D255" s="12" t="s">
        <v>19</v>
      </c>
      <c r="E255" s="164" t="s">
        <v>943</v>
      </c>
      <c r="F255" s="52">
        <v>441649.00970424776</v>
      </c>
      <c r="G255" s="165" t="s">
        <v>554</v>
      </c>
    </row>
    <row r="256" spans="1:7" s="5" customFormat="1" ht="30" customHeight="1">
      <c r="A256" s="68"/>
      <c r="B256" s="3">
        <v>251</v>
      </c>
      <c r="C256" s="10" t="s">
        <v>944</v>
      </c>
      <c r="D256" s="10" t="s">
        <v>19</v>
      </c>
      <c r="E256" s="164" t="s">
        <v>945</v>
      </c>
      <c r="F256" s="52">
        <v>454797.51642518456</v>
      </c>
      <c r="G256" s="165" t="s">
        <v>554</v>
      </c>
    </row>
    <row r="257" spans="1:7" s="5" customFormat="1" ht="30" customHeight="1">
      <c r="A257" s="68"/>
      <c r="B257" s="3">
        <v>252</v>
      </c>
      <c r="C257" s="12" t="s">
        <v>946</v>
      </c>
      <c r="D257" s="12" t="s">
        <v>19</v>
      </c>
      <c r="E257" s="164" t="s">
        <v>947</v>
      </c>
      <c r="F257" s="52">
        <v>305369.16497286066</v>
      </c>
      <c r="G257" s="165" t="s">
        <v>554</v>
      </c>
    </row>
    <row r="258" spans="1:7" s="5" customFormat="1" ht="30" customHeight="1">
      <c r="A258" s="68"/>
      <c r="B258" s="3">
        <v>253</v>
      </c>
      <c r="C258" s="10" t="s">
        <v>948</v>
      </c>
      <c r="D258" s="10" t="s">
        <v>19</v>
      </c>
      <c r="E258" s="164" t="s">
        <v>949</v>
      </c>
      <c r="F258" s="52">
        <v>454568.24474719458</v>
      </c>
      <c r="G258" s="165" t="s">
        <v>554</v>
      </c>
    </row>
    <row r="259" spans="1:7" s="5" customFormat="1" ht="30" customHeight="1">
      <c r="A259" s="68"/>
      <c r="B259" s="3">
        <v>254</v>
      </c>
      <c r="C259" s="10" t="s">
        <v>950</v>
      </c>
      <c r="D259" s="10" t="s">
        <v>19</v>
      </c>
      <c r="E259" s="11" t="s">
        <v>951</v>
      </c>
      <c r="F259" s="52">
        <v>746564.10332126555</v>
      </c>
      <c r="G259" s="165" t="s">
        <v>554</v>
      </c>
    </row>
    <row r="260" spans="1:7" s="5" customFormat="1" ht="30" customHeight="1">
      <c r="A260" s="68"/>
      <c r="B260" s="3">
        <v>255</v>
      </c>
      <c r="C260" s="12" t="s">
        <v>952</v>
      </c>
      <c r="D260" s="12" t="s">
        <v>19</v>
      </c>
      <c r="E260" s="11" t="s">
        <v>953</v>
      </c>
      <c r="F260" s="52">
        <v>743153.5237692307</v>
      </c>
      <c r="G260" s="165" t="s">
        <v>554</v>
      </c>
    </row>
    <row r="261" spans="1:7" s="5" customFormat="1" ht="30" customHeight="1">
      <c r="A261" s="68"/>
      <c r="B261" s="3">
        <v>256</v>
      </c>
      <c r="C261" s="10" t="s">
        <v>954</v>
      </c>
      <c r="D261" s="10" t="s">
        <v>19</v>
      </c>
      <c r="E261" s="11" t="s">
        <v>955</v>
      </c>
      <c r="F261" s="52">
        <v>527744.12105727568</v>
      </c>
      <c r="G261" s="165" t="s">
        <v>554</v>
      </c>
    </row>
    <row r="262" spans="1:7" s="5" customFormat="1" ht="30" customHeight="1">
      <c r="A262" s="68"/>
      <c r="B262" s="3">
        <v>257</v>
      </c>
      <c r="C262" s="12" t="s">
        <v>956</v>
      </c>
      <c r="D262" s="12" t="s">
        <v>19</v>
      </c>
      <c r="E262" s="11" t="s">
        <v>957</v>
      </c>
      <c r="F262" s="52">
        <v>454568.24474719458</v>
      </c>
      <c r="G262" s="165" t="s">
        <v>554</v>
      </c>
    </row>
    <row r="263" spans="1:7" s="5" customFormat="1" ht="30" customHeight="1">
      <c r="A263" s="68"/>
      <c r="B263" s="3">
        <v>258</v>
      </c>
      <c r="C263" s="10" t="s">
        <v>958</v>
      </c>
      <c r="D263" s="10" t="s">
        <v>19</v>
      </c>
      <c r="E263" s="11" t="s">
        <v>959</v>
      </c>
      <c r="F263" s="52">
        <v>510897.20708242006</v>
      </c>
      <c r="G263" s="165" t="s">
        <v>554</v>
      </c>
    </row>
    <row r="264" spans="1:7" s="5" customFormat="1" ht="30" customHeight="1">
      <c r="A264" s="68"/>
      <c r="B264" s="3">
        <v>259</v>
      </c>
      <c r="C264" s="12" t="s">
        <v>960</v>
      </c>
      <c r="D264" s="12" t="s">
        <v>19</v>
      </c>
      <c r="E264" s="11" t="s">
        <v>961</v>
      </c>
      <c r="F264" s="52">
        <v>433619.54306652467</v>
      </c>
      <c r="G264" s="165" t="s">
        <v>554</v>
      </c>
    </row>
    <row r="265" spans="1:7" s="5" customFormat="1" ht="30" customHeight="1">
      <c r="A265" s="68"/>
      <c r="B265" s="3">
        <v>260</v>
      </c>
      <c r="C265" s="10" t="s">
        <v>962</v>
      </c>
      <c r="D265" s="10" t="s">
        <v>19</v>
      </c>
      <c r="E265" s="11" t="s">
        <v>963</v>
      </c>
      <c r="F265" s="52">
        <v>437405.25177922699</v>
      </c>
      <c r="G265" s="165" t="s">
        <v>554</v>
      </c>
    </row>
    <row r="266" spans="1:7" s="5" customFormat="1" ht="30" customHeight="1">
      <c r="A266" s="68"/>
      <c r="B266" s="3">
        <v>261</v>
      </c>
      <c r="C266" s="12" t="s">
        <v>964</v>
      </c>
      <c r="D266" s="12" t="s">
        <v>19</v>
      </c>
      <c r="E266" s="11" t="s">
        <v>965</v>
      </c>
      <c r="F266" s="52">
        <v>433738.59051032033</v>
      </c>
      <c r="G266" s="165" t="s">
        <v>554</v>
      </c>
    </row>
    <row r="267" spans="1:7" s="5" customFormat="1" ht="30" customHeight="1">
      <c r="A267" s="68"/>
      <c r="B267" s="3">
        <v>262</v>
      </c>
      <c r="C267" s="10" t="s">
        <v>966</v>
      </c>
      <c r="D267" s="10" t="s">
        <v>19</v>
      </c>
      <c r="E267" s="11" t="s">
        <v>967</v>
      </c>
      <c r="F267" s="52">
        <v>437395.04771261592</v>
      </c>
      <c r="G267" s="165" t="s">
        <v>554</v>
      </c>
    </row>
    <row r="268" spans="1:7" s="5" customFormat="1" ht="30" customHeight="1">
      <c r="A268" s="68"/>
      <c r="B268" s="3">
        <v>263</v>
      </c>
      <c r="C268" s="12" t="s">
        <v>968</v>
      </c>
      <c r="D268" s="12" t="s">
        <v>19</v>
      </c>
      <c r="E268" s="11" t="s">
        <v>969</v>
      </c>
      <c r="F268" s="52">
        <v>440664.88416887017</v>
      </c>
      <c r="G268" s="165" t="s">
        <v>554</v>
      </c>
    </row>
    <row r="269" spans="1:7" s="5" customFormat="1" ht="30" customHeight="1">
      <c r="A269" s="68"/>
      <c r="B269" s="3">
        <v>264</v>
      </c>
      <c r="C269" s="10" t="s">
        <v>970</v>
      </c>
      <c r="D269" s="10" t="s">
        <v>19</v>
      </c>
      <c r="E269" s="11" t="s">
        <v>971</v>
      </c>
      <c r="F269" s="52">
        <v>266777.38504984172</v>
      </c>
      <c r="G269" s="165" t="s">
        <v>554</v>
      </c>
    </row>
    <row r="270" spans="1:7" s="5" customFormat="1" ht="30" customHeight="1">
      <c r="A270" s="68"/>
      <c r="B270" s="3">
        <v>265</v>
      </c>
      <c r="C270" s="12" t="s">
        <v>972</v>
      </c>
      <c r="D270" s="12" t="s">
        <v>19</v>
      </c>
      <c r="E270" s="11" t="s">
        <v>973</v>
      </c>
      <c r="F270" s="52">
        <v>461114.96744260826</v>
      </c>
      <c r="G270" s="165" t="s">
        <v>554</v>
      </c>
    </row>
    <row r="271" spans="1:7" s="5" customFormat="1" ht="30" customHeight="1">
      <c r="A271" s="68"/>
      <c r="B271" s="3">
        <v>266</v>
      </c>
      <c r="C271" s="10" t="s">
        <v>974</v>
      </c>
      <c r="D271" s="10" t="s">
        <v>21</v>
      </c>
      <c r="E271" s="164" t="s">
        <v>975</v>
      </c>
      <c r="F271" s="52">
        <v>20859.710973574245</v>
      </c>
      <c r="G271" s="165" t="s">
        <v>538</v>
      </c>
    </row>
    <row r="272" spans="1:7" s="5" customFormat="1" ht="30" customHeight="1">
      <c r="A272" s="68"/>
      <c r="B272" s="3">
        <v>267</v>
      </c>
      <c r="C272" s="12" t="s">
        <v>976</v>
      </c>
      <c r="D272" s="12" t="s">
        <v>19</v>
      </c>
      <c r="E272" s="11" t="s">
        <v>977</v>
      </c>
      <c r="F272" s="52">
        <v>506543.47199503554</v>
      </c>
      <c r="G272" s="165" t="s">
        <v>554</v>
      </c>
    </row>
    <row r="273" spans="1:7" s="5" customFormat="1" ht="30" customHeight="1">
      <c r="A273" s="68"/>
      <c r="B273" s="3">
        <v>268</v>
      </c>
      <c r="C273" s="10" t="s">
        <v>978</v>
      </c>
      <c r="D273" s="10" t="s">
        <v>19</v>
      </c>
      <c r="E273" s="11" t="s">
        <v>979</v>
      </c>
      <c r="F273" s="52">
        <v>506543.47199503554</v>
      </c>
      <c r="G273" s="165" t="s">
        <v>554</v>
      </c>
    </row>
    <row r="274" spans="1:7" s="5" customFormat="1" ht="30" customHeight="1">
      <c r="A274" s="68"/>
      <c r="B274" s="3">
        <v>269</v>
      </c>
      <c r="C274" s="12" t="s">
        <v>980</v>
      </c>
      <c r="D274" s="12" t="s">
        <v>19</v>
      </c>
      <c r="E274" s="11" t="s">
        <v>981</v>
      </c>
      <c r="F274" s="52">
        <v>422173.9816844553</v>
      </c>
      <c r="G274" s="165" t="s">
        <v>554</v>
      </c>
    </row>
    <row r="275" spans="1:7" s="5" customFormat="1" ht="30" customHeight="1">
      <c r="A275" s="68"/>
      <c r="B275" s="3">
        <v>270</v>
      </c>
      <c r="C275" s="10" t="s">
        <v>982</v>
      </c>
      <c r="D275" s="10" t="s">
        <v>19</v>
      </c>
      <c r="E275" s="11" t="s">
        <v>983</v>
      </c>
      <c r="F275" s="52">
        <v>422173.9816844553</v>
      </c>
      <c r="G275" s="165" t="s">
        <v>554</v>
      </c>
    </row>
    <row r="276" spans="1:7" s="5" customFormat="1" ht="30" customHeight="1">
      <c r="A276" s="68"/>
      <c r="B276" s="3">
        <v>271</v>
      </c>
      <c r="C276" s="12" t="s">
        <v>984</v>
      </c>
      <c r="D276" s="12" t="s">
        <v>26</v>
      </c>
      <c r="E276" s="11" t="s">
        <v>985</v>
      </c>
      <c r="F276" s="52">
        <v>6328.6072558881333</v>
      </c>
      <c r="G276" s="165" t="s">
        <v>523</v>
      </c>
    </row>
    <row r="277" spans="1:7" s="5" customFormat="1" ht="30" customHeight="1">
      <c r="A277" s="68"/>
      <c r="B277" s="3">
        <v>272</v>
      </c>
      <c r="C277" s="10" t="s">
        <v>986</v>
      </c>
      <c r="D277" s="10" t="s">
        <v>19</v>
      </c>
      <c r="E277" s="164" t="s">
        <v>987</v>
      </c>
      <c r="F277" s="52">
        <v>418344.54294955957</v>
      </c>
      <c r="G277" s="165" t="s">
        <v>659</v>
      </c>
    </row>
    <row r="278" spans="1:7" s="5" customFormat="1" ht="30" customHeight="1">
      <c r="A278" s="68"/>
      <c r="B278" s="3">
        <v>273</v>
      </c>
      <c r="C278" s="12" t="s">
        <v>988</v>
      </c>
      <c r="D278" s="12" t="s">
        <v>19</v>
      </c>
      <c r="E278" s="164" t="s">
        <v>989</v>
      </c>
      <c r="F278" s="52">
        <v>458121.87106002815</v>
      </c>
      <c r="G278" s="165" t="s">
        <v>659</v>
      </c>
    </row>
    <row r="279" spans="1:7" s="5" customFormat="1" ht="30" customHeight="1">
      <c r="A279" s="68"/>
      <c r="B279" s="3">
        <v>274</v>
      </c>
      <c r="C279" s="10" t="s">
        <v>990</v>
      </c>
      <c r="D279" s="10" t="s">
        <v>19</v>
      </c>
      <c r="E279" s="11" t="s">
        <v>991</v>
      </c>
      <c r="F279" s="52">
        <v>458121.87106002815</v>
      </c>
      <c r="G279" s="165" t="s">
        <v>659</v>
      </c>
    </row>
    <row r="280" spans="1:7" s="5" customFormat="1" ht="30" customHeight="1">
      <c r="A280" s="68"/>
      <c r="B280" s="3">
        <v>275</v>
      </c>
      <c r="C280" s="10" t="s">
        <v>992</v>
      </c>
      <c r="D280" s="10" t="s">
        <v>26</v>
      </c>
      <c r="E280" s="164" t="s">
        <v>993</v>
      </c>
      <c r="F280" s="52">
        <v>7331.9805692790696</v>
      </c>
      <c r="G280" s="165" t="s">
        <v>659</v>
      </c>
    </row>
    <row r="281" spans="1:7" s="5" customFormat="1" ht="30" customHeight="1">
      <c r="A281" s="68"/>
      <c r="B281" s="3">
        <v>276</v>
      </c>
      <c r="C281" s="12" t="s">
        <v>994</v>
      </c>
      <c r="D281" s="12" t="s">
        <v>19</v>
      </c>
      <c r="E281" s="164" t="s">
        <v>995</v>
      </c>
      <c r="F281" s="52">
        <v>313073.17916508741</v>
      </c>
      <c r="G281" s="165" t="s">
        <v>659</v>
      </c>
    </row>
    <row r="282" spans="1:7" s="5" customFormat="1" ht="30" customHeight="1">
      <c r="A282" s="68"/>
      <c r="B282" s="3">
        <v>277</v>
      </c>
      <c r="C282" s="10" t="s">
        <v>996</v>
      </c>
      <c r="D282" s="10" t="s">
        <v>26</v>
      </c>
      <c r="E282" s="164" t="s">
        <v>997</v>
      </c>
      <c r="F282" s="52">
        <v>3299.8412839552484</v>
      </c>
      <c r="G282" s="165" t="s">
        <v>538</v>
      </c>
    </row>
    <row r="283" spans="1:7" s="5" customFormat="1" ht="30" customHeight="1">
      <c r="A283" s="68"/>
      <c r="B283" s="3">
        <v>278</v>
      </c>
      <c r="C283" s="10" t="s">
        <v>998</v>
      </c>
      <c r="D283" s="10" t="s">
        <v>26</v>
      </c>
      <c r="E283" s="11" t="s">
        <v>999</v>
      </c>
      <c r="F283" s="52">
        <v>16499.206419776241</v>
      </c>
      <c r="G283" s="165" t="s">
        <v>582</v>
      </c>
    </row>
    <row r="284" spans="1:7" s="5" customFormat="1" ht="30" customHeight="1">
      <c r="A284" s="68"/>
      <c r="B284" s="3">
        <v>279</v>
      </c>
      <c r="C284" s="12" t="s">
        <v>1000</v>
      </c>
      <c r="D284" s="12" t="s">
        <v>34</v>
      </c>
      <c r="E284" s="11" t="s">
        <v>1001</v>
      </c>
      <c r="F284" s="52">
        <v>29462.868606743286</v>
      </c>
      <c r="G284" s="165" t="s">
        <v>523</v>
      </c>
    </row>
    <row r="285" spans="1:7" s="5" customFormat="1" ht="30" customHeight="1">
      <c r="A285" s="68"/>
      <c r="B285" s="3">
        <v>280</v>
      </c>
      <c r="C285" s="10" t="s">
        <v>1002</v>
      </c>
      <c r="D285" s="10" t="s">
        <v>24</v>
      </c>
      <c r="E285" s="11" t="s">
        <v>1003</v>
      </c>
      <c r="F285" s="52">
        <v>7130.7308389238779</v>
      </c>
      <c r="G285" s="165" t="s">
        <v>739</v>
      </c>
    </row>
    <row r="286" spans="1:7" s="5" customFormat="1" ht="30" customHeight="1">
      <c r="A286" s="68"/>
      <c r="B286" s="3">
        <v>281</v>
      </c>
      <c r="C286" s="12" t="s">
        <v>1004</v>
      </c>
      <c r="D286" s="12" t="s">
        <v>34</v>
      </c>
      <c r="E286" s="11" t="s">
        <v>1005</v>
      </c>
      <c r="F286" s="52">
        <v>36517.985205398058</v>
      </c>
      <c r="G286" s="165" t="s">
        <v>739</v>
      </c>
    </row>
    <row r="287" spans="1:7" s="5" customFormat="1" ht="30" customHeight="1">
      <c r="A287" s="68"/>
      <c r="B287" s="3">
        <v>282</v>
      </c>
      <c r="C287" s="10" t="s">
        <v>1006</v>
      </c>
      <c r="D287" s="10" t="s">
        <v>34</v>
      </c>
      <c r="E287" s="11" t="s">
        <v>1007</v>
      </c>
      <c r="F287" s="52">
        <v>51319.65376498246</v>
      </c>
      <c r="G287" s="165" t="s">
        <v>739</v>
      </c>
    </row>
    <row r="288" spans="1:7" s="5" customFormat="1" ht="30" customHeight="1">
      <c r="A288" s="68"/>
      <c r="B288" s="3">
        <v>283</v>
      </c>
      <c r="C288" s="12" t="s">
        <v>1008</v>
      </c>
      <c r="D288" s="12" t="s">
        <v>26</v>
      </c>
      <c r="E288" s="164" t="s">
        <v>1009</v>
      </c>
      <c r="F288" s="52">
        <v>34441.400032044257</v>
      </c>
      <c r="G288" s="165" t="s">
        <v>435</v>
      </c>
    </row>
    <row r="289" spans="1:7" s="5" customFormat="1" ht="30" customHeight="1">
      <c r="A289" s="68"/>
      <c r="B289" s="3">
        <v>284</v>
      </c>
      <c r="C289" s="12" t="s">
        <v>1010</v>
      </c>
      <c r="D289" s="12" t="s">
        <v>19</v>
      </c>
      <c r="E289" s="11" t="s">
        <v>1011</v>
      </c>
      <c r="F289" s="52">
        <v>50122.770046607373</v>
      </c>
      <c r="G289" s="165" t="s">
        <v>423</v>
      </c>
    </row>
    <row r="290" spans="1:7" s="5" customFormat="1" ht="30" customHeight="1">
      <c r="A290" s="68"/>
      <c r="B290" s="3">
        <v>285</v>
      </c>
      <c r="C290" s="10" t="s">
        <v>1012</v>
      </c>
      <c r="D290" s="10" t="s">
        <v>19</v>
      </c>
      <c r="E290" s="11" t="s">
        <v>1013</v>
      </c>
      <c r="F290" s="52">
        <v>48812.37082970261</v>
      </c>
      <c r="G290" s="165" t="s">
        <v>423</v>
      </c>
    </row>
    <row r="291" spans="1:7" s="5" customFormat="1" ht="30" customHeight="1">
      <c r="A291" s="68"/>
      <c r="B291" s="3">
        <v>286</v>
      </c>
      <c r="C291" s="12" t="s">
        <v>1014</v>
      </c>
      <c r="D291" s="12" t="s">
        <v>24</v>
      </c>
      <c r="E291" s="11" t="s">
        <v>1015</v>
      </c>
      <c r="F291" s="52">
        <v>196406.07204325544</v>
      </c>
      <c r="G291" s="165" t="s">
        <v>454</v>
      </c>
    </row>
    <row r="292" spans="1:7" s="5" customFormat="1" ht="30" customHeight="1">
      <c r="A292" s="68"/>
      <c r="B292" s="3">
        <v>287</v>
      </c>
      <c r="C292" s="10" t="s">
        <v>1016</v>
      </c>
      <c r="D292" s="10" t="s">
        <v>552</v>
      </c>
      <c r="E292" s="164" t="s">
        <v>1017</v>
      </c>
      <c r="F292" s="52">
        <v>123626.19667389484</v>
      </c>
      <c r="G292" s="165" t="s">
        <v>523</v>
      </c>
    </row>
    <row r="293" spans="1:7" s="5" customFormat="1" ht="30" customHeight="1">
      <c r="A293" s="68"/>
      <c r="B293" s="3">
        <v>288</v>
      </c>
      <c r="C293" s="12" t="s">
        <v>1018</v>
      </c>
      <c r="D293" s="12" t="s">
        <v>552</v>
      </c>
      <c r="E293" s="164" t="s">
        <v>1019</v>
      </c>
      <c r="F293" s="52">
        <v>108234.79411373213</v>
      </c>
      <c r="G293" s="165" t="s">
        <v>435</v>
      </c>
    </row>
    <row r="294" spans="1:7" s="5" customFormat="1" ht="30" customHeight="1">
      <c r="A294" s="68"/>
      <c r="B294" s="3">
        <v>289</v>
      </c>
      <c r="C294" s="10" t="s">
        <v>1020</v>
      </c>
      <c r="D294" s="161" t="s">
        <v>552</v>
      </c>
      <c r="E294" s="11" t="s">
        <v>1021</v>
      </c>
      <c r="F294" s="52">
        <v>72950.062670296393</v>
      </c>
      <c r="G294" s="165" t="s">
        <v>435</v>
      </c>
    </row>
    <row r="295" spans="1:7" s="5" customFormat="1" ht="30" customHeight="1">
      <c r="A295" s="68"/>
      <c r="B295" s="3">
        <v>290</v>
      </c>
      <c r="C295" s="10" t="s">
        <v>1022</v>
      </c>
      <c r="D295" s="10" t="s">
        <v>552</v>
      </c>
      <c r="E295" s="11" t="s">
        <v>1023</v>
      </c>
      <c r="F295" s="52">
        <v>117226.8616125102</v>
      </c>
      <c r="G295" s="165" t="s">
        <v>435</v>
      </c>
    </row>
    <row r="296" spans="1:7" s="5" customFormat="1" ht="30" customHeight="1">
      <c r="A296" s="68"/>
      <c r="B296" s="3">
        <v>291</v>
      </c>
      <c r="C296" s="12" t="s">
        <v>1024</v>
      </c>
      <c r="D296" s="12" t="s">
        <v>34</v>
      </c>
      <c r="E296" s="11" t="s">
        <v>1025</v>
      </c>
      <c r="F296" s="52">
        <v>12100.634150901127</v>
      </c>
      <c r="G296" s="165" t="s">
        <v>739</v>
      </c>
    </row>
    <row r="297" spans="1:7" s="5" customFormat="1" ht="30" customHeight="1">
      <c r="A297" s="68"/>
      <c r="B297" s="3">
        <v>292</v>
      </c>
      <c r="C297" s="10" t="s">
        <v>1026</v>
      </c>
      <c r="D297" s="10" t="s">
        <v>34</v>
      </c>
      <c r="E297" s="11" t="s">
        <v>1027</v>
      </c>
      <c r="F297" s="52">
        <v>134536.7188751729</v>
      </c>
      <c r="G297" s="165" t="s">
        <v>523</v>
      </c>
    </row>
    <row r="298" spans="1:7" s="5" customFormat="1" ht="30" customHeight="1">
      <c r="A298" s="68"/>
      <c r="B298" s="3">
        <v>293</v>
      </c>
      <c r="C298" s="12" t="s">
        <v>1028</v>
      </c>
      <c r="D298" s="12" t="s">
        <v>34</v>
      </c>
      <c r="E298" s="11" t="s">
        <v>1029</v>
      </c>
      <c r="F298" s="52">
        <v>134536.7188751729</v>
      </c>
      <c r="G298" s="165" t="s">
        <v>523</v>
      </c>
    </row>
    <row r="299" spans="1:7" s="5" customFormat="1" ht="30" customHeight="1">
      <c r="A299" s="68"/>
      <c r="B299" s="3">
        <v>294</v>
      </c>
      <c r="C299" s="10" t="s">
        <v>1030</v>
      </c>
      <c r="D299" s="10" t="s">
        <v>34</v>
      </c>
      <c r="E299" s="164" t="s">
        <v>1031</v>
      </c>
      <c r="F299" s="52">
        <v>56975.24176602481</v>
      </c>
      <c r="G299" s="165" t="s">
        <v>1032</v>
      </c>
    </row>
    <row r="300" spans="1:7" s="5" customFormat="1" ht="30" customHeight="1">
      <c r="A300" s="68"/>
      <c r="B300" s="3">
        <v>295</v>
      </c>
      <c r="C300" s="12" t="s">
        <v>1033</v>
      </c>
      <c r="D300" s="12" t="s">
        <v>34</v>
      </c>
      <c r="E300" s="164" t="s">
        <v>1034</v>
      </c>
      <c r="F300" s="52">
        <v>193551.21580562263</v>
      </c>
      <c r="G300" s="165" t="s">
        <v>523</v>
      </c>
    </row>
    <row r="301" spans="1:7" s="5" customFormat="1" ht="30" customHeight="1">
      <c r="A301" s="68"/>
      <c r="B301" s="3">
        <v>296</v>
      </c>
      <c r="C301" s="12" t="s">
        <v>1035</v>
      </c>
      <c r="D301" s="12" t="s">
        <v>745</v>
      </c>
      <c r="E301" s="11" t="s">
        <v>1036</v>
      </c>
      <c r="F301" s="52">
        <v>5774.7222469216849</v>
      </c>
      <c r="G301" s="165" t="s">
        <v>805</v>
      </c>
    </row>
    <row r="302" spans="1:7" s="5" customFormat="1" ht="30" customHeight="1">
      <c r="A302" s="68"/>
      <c r="B302" s="3">
        <v>297</v>
      </c>
      <c r="C302" s="12" t="s">
        <v>1037</v>
      </c>
      <c r="D302" s="12" t="s">
        <v>26</v>
      </c>
      <c r="E302" s="29" t="s">
        <v>1038</v>
      </c>
      <c r="F302" s="52">
        <v>6777.0191378861773</v>
      </c>
      <c r="G302" s="165" t="s">
        <v>435</v>
      </c>
    </row>
    <row r="303" spans="1:7" s="5" customFormat="1" ht="30" customHeight="1">
      <c r="A303" s="68"/>
      <c r="B303" s="3">
        <v>298</v>
      </c>
      <c r="C303" s="12" t="s">
        <v>1039</v>
      </c>
      <c r="D303" s="12" t="s">
        <v>34</v>
      </c>
      <c r="E303" s="11" t="s">
        <v>1040</v>
      </c>
      <c r="F303" s="52">
        <v>28517.110524466832</v>
      </c>
      <c r="G303" s="165" t="s">
        <v>523</v>
      </c>
    </row>
    <row r="304" spans="1:7" s="5" customFormat="1" ht="45" customHeight="1">
      <c r="A304" s="68"/>
      <c r="B304" s="3">
        <v>299</v>
      </c>
      <c r="C304" s="10" t="s">
        <v>1041</v>
      </c>
      <c r="D304" s="10" t="s">
        <v>34</v>
      </c>
      <c r="E304" s="11" t="s">
        <v>1042</v>
      </c>
      <c r="F304" s="52">
        <v>401755.67632155144</v>
      </c>
      <c r="G304" s="165" t="s">
        <v>573</v>
      </c>
    </row>
    <row r="305" spans="1:7" s="5" customFormat="1" ht="45" customHeight="1">
      <c r="A305" s="68"/>
      <c r="B305" s="3">
        <v>300</v>
      </c>
      <c r="C305" s="12" t="s">
        <v>1043</v>
      </c>
      <c r="D305" s="12" t="s">
        <v>34</v>
      </c>
      <c r="E305" s="11" t="s">
        <v>1044</v>
      </c>
      <c r="F305" s="52">
        <v>215550.34672693393</v>
      </c>
      <c r="G305" s="165" t="s">
        <v>573</v>
      </c>
    </row>
    <row r="306" spans="1:7" s="5" customFormat="1" ht="30" customHeight="1">
      <c r="A306" s="68"/>
      <c r="B306" s="3">
        <v>301</v>
      </c>
      <c r="C306" s="10" t="s">
        <v>1045</v>
      </c>
      <c r="D306" s="10" t="s">
        <v>34</v>
      </c>
      <c r="E306" s="11" t="s">
        <v>1046</v>
      </c>
      <c r="F306" s="52">
        <v>3275.8970951304345</v>
      </c>
      <c r="G306" s="165" t="s">
        <v>708</v>
      </c>
    </row>
    <row r="307" spans="1:7" s="5" customFormat="1" ht="30" customHeight="1">
      <c r="A307" s="68"/>
      <c r="B307" s="3">
        <v>302</v>
      </c>
      <c r="C307" s="12" t="s">
        <v>1047</v>
      </c>
      <c r="D307" s="12" t="s">
        <v>34</v>
      </c>
      <c r="E307" s="11" t="s">
        <v>1048</v>
      </c>
      <c r="F307" s="52">
        <v>53560.603439071019</v>
      </c>
      <c r="G307" s="165" t="s">
        <v>523</v>
      </c>
    </row>
    <row r="308" spans="1:7" s="5" customFormat="1" ht="30" customHeight="1">
      <c r="A308" s="68"/>
      <c r="B308" s="3">
        <v>303</v>
      </c>
      <c r="C308" s="10" t="s">
        <v>1049</v>
      </c>
      <c r="D308" s="10" t="s">
        <v>34</v>
      </c>
      <c r="E308" s="11" t="s">
        <v>1050</v>
      </c>
      <c r="F308" s="52">
        <v>53560.603439071019</v>
      </c>
      <c r="G308" s="165" t="s">
        <v>523</v>
      </c>
    </row>
    <row r="309" spans="1:7" s="5" customFormat="1" ht="30" customHeight="1">
      <c r="A309" s="68"/>
      <c r="B309" s="3">
        <v>304</v>
      </c>
      <c r="C309" s="12" t="s">
        <v>1051</v>
      </c>
      <c r="D309" s="12" t="s">
        <v>24</v>
      </c>
      <c r="E309" s="164" t="s">
        <v>1052</v>
      </c>
      <c r="F309" s="52">
        <v>1300.6677975132895</v>
      </c>
      <c r="G309" s="165" t="s">
        <v>518</v>
      </c>
    </row>
    <row r="310" spans="1:7" s="5" customFormat="1" ht="30" customHeight="1">
      <c r="A310" s="68"/>
      <c r="B310" s="3">
        <v>305</v>
      </c>
      <c r="C310" s="10" t="s">
        <v>1053</v>
      </c>
      <c r="D310" s="10" t="s">
        <v>24</v>
      </c>
      <c r="E310" s="164" t="s">
        <v>1054</v>
      </c>
      <c r="F310" s="52">
        <v>9369.7798374904687</v>
      </c>
      <c r="G310" s="165" t="s">
        <v>518</v>
      </c>
    </row>
    <row r="311" spans="1:7" s="5" customFormat="1" ht="30" customHeight="1">
      <c r="A311" s="68"/>
      <c r="B311" s="3">
        <v>306</v>
      </c>
      <c r="C311" s="10" t="s">
        <v>1055</v>
      </c>
      <c r="D311" s="10" t="s">
        <v>26</v>
      </c>
      <c r="E311" s="11" t="s">
        <v>1056</v>
      </c>
      <c r="F311" s="52">
        <v>40540.90720287877</v>
      </c>
      <c r="G311" s="165" t="s">
        <v>538</v>
      </c>
    </row>
    <row r="312" spans="1:7" s="5" customFormat="1" ht="30" customHeight="1">
      <c r="A312" s="68"/>
      <c r="B312" s="3">
        <v>307</v>
      </c>
      <c r="C312" s="12" t="s">
        <v>1057</v>
      </c>
      <c r="D312" s="12" t="s">
        <v>21</v>
      </c>
      <c r="E312" s="164" t="s">
        <v>1058</v>
      </c>
      <c r="F312" s="52">
        <v>479341.48542071064</v>
      </c>
      <c r="G312" s="165" t="s">
        <v>523</v>
      </c>
    </row>
    <row r="313" spans="1:7" s="5" customFormat="1" ht="30" customHeight="1">
      <c r="A313" s="68"/>
      <c r="B313" s="3">
        <v>308</v>
      </c>
      <c r="C313" s="10" t="s">
        <v>1059</v>
      </c>
      <c r="D313" s="10" t="s">
        <v>21</v>
      </c>
      <c r="E313" s="164" t="s">
        <v>1060</v>
      </c>
      <c r="F313" s="52">
        <v>441640.4697134638</v>
      </c>
      <c r="G313" s="165" t="s">
        <v>523</v>
      </c>
    </row>
    <row r="314" spans="1:7" s="5" customFormat="1" ht="30" customHeight="1">
      <c r="A314" s="68"/>
      <c r="B314" s="3">
        <v>309</v>
      </c>
      <c r="C314" s="12" t="s">
        <v>1061</v>
      </c>
      <c r="D314" s="12" t="s">
        <v>21</v>
      </c>
      <c r="E314" s="164" t="s">
        <v>1062</v>
      </c>
      <c r="F314" s="52">
        <v>441640.4697134638</v>
      </c>
      <c r="G314" s="165" t="s">
        <v>523</v>
      </c>
    </row>
    <row r="315" spans="1:7" s="5" customFormat="1" ht="30" customHeight="1">
      <c r="A315" s="68"/>
      <c r="B315" s="3">
        <v>310</v>
      </c>
      <c r="C315" s="10" t="s">
        <v>1063</v>
      </c>
      <c r="D315" s="10" t="s">
        <v>34</v>
      </c>
      <c r="E315" s="164" t="s">
        <v>1064</v>
      </c>
      <c r="F315" s="52">
        <v>310225.50067677454</v>
      </c>
      <c r="G315" s="165" t="s">
        <v>523</v>
      </c>
    </row>
    <row r="316" spans="1:7" s="5" customFormat="1" ht="30" customHeight="1">
      <c r="A316" s="68"/>
      <c r="B316" s="3">
        <v>311</v>
      </c>
      <c r="C316" s="12" t="s">
        <v>1065</v>
      </c>
      <c r="D316" s="12" t="s">
        <v>34</v>
      </c>
      <c r="E316" s="164" t="s">
        <v>1066</v>
      </c>
      <c r="F316" s="52">
        <v>344695.00075197173</v>
      </c>
      <c r="G316" s="165" t="s">
        <v>523</v>
      </c>
    </row>
    <row r="317" spans="1:7" s="5" customFormat="1" ht="30" customHeight="1">
      <c r="A317" s="68"/>
      <c r="B317" s="3">
        <v>312</v>
      </c>
      <c r="C317" s="10" t="s">
        <v>1067</v>
      </c>
      <c r="D317" s="161" t="s">
        <v>34</v>
      </c>
      <c r="E317" s="164" t="s">
        <v>1068</v>
      </c>
      <c r="F317" s="52">
        <v>409325.3133929664</v>
      </c>
      <c r="G317" s="165" t="s">
        <v>523</v>
      </c>
    </row>
    <row r="318" spans="1:7" s="5" customFormat="1" ht="30" customHeight="1">
      <c r="A318" s="68"/>
      <c r="B318" s="3">
        <v>313</v>
      </c>
      <c r="C318" s="12" t="s">
        <v>1069</v>
      </c>
      <c r="D318" s="12" t="s">
        <v>34</v>
      </c>
      <c r="E318" s="164" t="s">
        <v>1070</v>
      </c>
      <c r="F318" s="52">
        <v>641994.43890054733</v>
      </c>
      <c r="G318" s="165" t="s">
        <v>523</v>
      </c>
    </row>
    <row r="319" spans="1:7" s="5" customFormat="1" ht="30" customHeight="1">
      <c r="A319" s="68"/>
      <c r="B319" s="3">
        <v>314</v>
      </c>
      <c r="C319" s="10" t="s">
        <v>1071</v>
      </c>
      <c r="D319" s="10" t="s">
        <v>34</v>
      </c>
      <c r="E319" s="164" t="s">
        <v>1072</v>
      </c>
      <c r="F319" s="52">
        <v>371624.29768571956</v>
      </c>
      <c r="G319" s="165" t="s">
        <v>523</v>
      </c>
    </row>
    <row r="320" spans="1:7" s="5" customFormat="1" ht="30" customHeight="1">
      <c r="A320" s="68"/>
      <c r="B320" s="3">
        <v>315</v>
      </c>
      <c r="C320" s="12" t="s">
        <v>1073</v>
      </c>
      <c r="D320" s="12" t="s">
        <v>34</v>
      </c>
      <c r="E320" s="164" t="s">
        <v>1074</v>
      </c>
      <c r="F320" s="52">
        <v>441640.4697134638</v>
      </c>
      <c r="G320" s="165" t="s">
        <v>523</v>
      </c>
    </row>
    <row r="321" spans="1:7" s="5" customFormat="1" ht="30" customHeight="1">
      <c r="A321" s="68"/>
      <c r="B321" s="3">
        <v>316</v>
      </c>
      <c r="C321" s="10" t="s">
        <v>1075</v>
      </c>
      <c r="D321" s="10" t="s">
        <v>34</v>
      </c>
      <c r="E321" s="164" t="s">
        <v>1076</v>
      </c>
      <c r="F321" s="52">
        <v>371624.29768571956</v>
      </c>
      <c r="G321" s="165" t="s">
        <v>523</v>
      </c>
    </row>
    <row r="322" spans="1:7" s="5" customFormat="1" ht="30" customHeight="1">
      <c r="A322" s="68"/>
      <c r="B322" s="3">
        <v>317</v>
      </c>
      <c r="C322" s="12" t="s">
        <v>1077</v>
      </c>
      <c r="D322" s="12" t="s">
        <v>34</v>
      </c>
      <c r="E322" s="11" t="s">
        <v>1078</v>
      </c>
      <c r="F322" s="52">
        <v>30136.225028038727</v>
      </c>
      <c r="G322" s="165" t="s">
        <v>523</v>
      </c>
    </row>
    <row r="323" spans="1:7" s="5" customFormat="1" ht="30" customHeight="1">
      <c r="A323" s="68"/>
      <c r="B323" s="3">
        <v>318</v>
      </c>
      <c r="C323" s="10" t="s">
        <v>1079</v>
      </c>
      <c r="D323" s="10" t="s">
        <v>34</v>
      </c>
      <c r="E323" s="11" t="s">
        <v>1080</v>
      </c>
      <c r="F323" s="52">
        <v>34441.400032044257</v>
      </c>
      <c r="G323" s="165" t="s">
        <v>523</v>
      </c>
    </row>
    <row r="324" spans="1:7" s="5" customFormat="1" ht="30" customHeight="1">
      <c r="A324" s="68"/>
      <c r="B324" s="3">
        <v>319</v>
      </c>
      <c r="C324" s="12" t="s">
        <v>1081</v>
      </c>
      <c r="D324" s="12" t="s">
        <v>24</v>
      </c>
      <c r="E324" s="29" t="s">
        <v>1082</v>
      </c>
      <c r="F324" s="52">
        <v>1262030.6124185887</v>
      </c>
      <c r="G324" s="165" t="s">
        <v>518</v>
      </c>
    </row>
    <row r="325" spans="1:7" s="5" customFormat="1" ht="30" customHeight="1">
      <c r="A325" s="68"/>
      <c r="B325" s="3">
        <v>320</v>
      </c>
      <c r="C325" s="10" t="s">
        <v>1083</v>
      </c>
      <c r="D325" s="10" t="s">
        <v>26</v>
      </c>
      <c r="E325" s="11" t="s">
        <v>1084</v>
      </c>
      <c r="F325" s="52">
        <v>17751.378335562833</v>
      </c>
      <c r="G325" s="165" t="s">
        <v>426</v>
      </c>
    </row>
    <row r="326" spans="1:7" s="5" customFormat="1" ht="30" customHeight="1">
      <c r="A326" s="68"/>
      <c r="B326" s="3">
        <v>321</v>
      </c>
      <c r="C326" s="12" t="s">
        <v>1085</v>
      </c>
      <c r="D326" s="12" t="s">
        <v>26</v>
      </c>
      <c r="E326" s="11" t="s">
        <v>1086</v>
      </c>
      <c r="F326" s="52">
        <v>23387.625100032827</v>
      </c>
      <c r="G326" s="165" t="s">
        <v>426</v>
      </c>
    </row>
    <row r="327" spans="1:7" s="5" customFormat="1" ht="30" customHeight="1">
      <c r="A327" s="68"/>
      <c r="B327" s="3">
        <v>322</v>
      </c>
      <c r="C327" s="10" t="s">
        <v>1087</v>
      </c>
      <c r="D327" s="10" t="s">
        <v>34</v>
      </c>
      <c r="E327" s="11" t="s">
        <v>1088</v>
      </c>
      <c r="F327" s="52">
        <v>58532.113288900495</v>
      </c>
      <c r="G327" s="165" t="s">
        <v>426</v>
      </c>
    </row>
    <row r="328" spans="1:7" s="5" customFormat="1" ht="30" customHeight="1">
      <c r="A328" s="68"/>
      <c r="B328" s="3">
        <v>323</v>
      </c>
      <c r="C328" s="12" t="s">
        <v>1089</v>
      </c>
      <c r="D328" s="12" t="s">
        <v>26</v>
      </c>
      <c r="E328" s="11" t="s">
        <v>1090</v>
      </c>
      <c r="F328" s="52">
        <v>29462.868606743286</v>
      </c>
      <c r="G328" s="165" t="s">
        <v>426</v>
      </c>
    </row>
    <row r="329" spans="1:7" s="5" customFormat="1" ht="30" customHeight="1">
      <c r="A329" s="68"/>
      <c r="B329" s="3">
        <v>324</v>
      </c>
      <c r="C329" s="10" t="s">
        <v>1091</v>
      </c>
      <c r="D329" s="10" t="s">
        <v>34</v>
      </c>
      <c r="E329" s="11" t="s">
        <v>1092</v>
      </c>
      <c r="F329" s="52">
        <v>21176.109764076969</v>
      </c>
      <c r="G329" s="165" t="s">
        <v>739</v>
      </c>
    </row>
    <row r="330" spans="1:7" ht="30" customHeight="1">
      <c r="B330" s="3">
        <v>325</v>
      </c>
      <c r="C330" s="12" t="s">
        <v>1093</v>
      </c>
      <c r="D330" s="12" t="s">
        <v>34</v>
      </c>
      <c r="E330" s="11" t="s">
        <v>1094</v>
      </c>
      <c r="F330" s="52">
        <v>25929.930323359556</v>
      </c>
      <c r="G330" s="165" t="s">
        <v>739</v>
      </c>
    </row>
    <row r="331" spans="1:7" ht="30" customHeight="1">
      <c r="B331" s="3">
        <v>326</v>
      </c>
      <c r="C331" s="10" t="s">
        <v>1095</v>
      </c>
      <c r="D331" s="10" t="s">
        <v>34</v>
      </c>
      <c r="E331" s="164" t="s">
        <v>1096</v>
      </c>
      <c r="F331" s="52">
        <v>86359.774994483058</v>
      </c>
      <c r="G331" s="165" t="s">
        <v>426</v>
      </c>
    </row>
    <row r="332" spans="1:7" ht="30" customHeight="1">
      <c r="B332" s="3">
        <v>327</v>
      </c>
      <c r="C332" s="12" t="s">
        <v>1097</v>
      </c>
      <c r="D332" s="12" t="s">
        <v>34</v>
      </c>
      <c r="E332" s="164" t="s">
        <v>1098</v>
      </c>
      <c r="F332" s="52">
        <v>6196.2231245149624</v>
      </c>
      <c r="G332" s="165" t="s">
        <v>523</v>
      </c>
    </row>
    <row r="333" spans="1:7" ht="30" customHeight="1">
      <c r="B333" s="3">
        <v>328</v>
      </c>
      <c r="C333" s="10" t="s">
        <v>1099</v>
      </c>
      <c r="D333" s="10" t="s">
        <v>34</v>
      </c>
      <c r="E333" s="164" t="s">
        <v>1100</v>
      </c>
      <c r="F333" s="52">
        <v>6196.2231245149624</v>
      </c>
      <c r="G333" s="165" t="s">
        <v>523</v>
      </c>
    </row>
    <row r="334" spans="1:7" ht="30" customHeight="1">
      <c r="B334" s="3">
        <v>329</v>
      </c>
      <c r="C334" s="12" t="s">
        <v>1101</v>
      </c>
      <c r="D334" s="12" t="s">
        <v>34</v>
      </c>
      <c r="E334" s="11" t="s">
        <v>1102</v>
      </c>
      <c r="F334" s="52">
        <v>26907.343775034577</v>
      </c>
      <c r="G334" s="165" t="s">
        <v>523</v>
      </c>
    </row>
    <row r="335" spans="1:7" ht="30" customHeight="1">
      <c r="B335" s="3">
        <v>330</v>
      </c>
      <c r="C335" s="10" t="s">
        <v>1103</v>
      </c>
      <c r="D335" s="10" t="s">
        <v>34</v>
      </c>
      <c r="E335" s="11" t="s">
        <v>1104</v>
      </c>
      <c r="F335" s="52">
        <v>748003.3081879986</v>
      </c>
      <c r="G335" s="165" t="s">
        <v>805</v>
      </c>
    </row>
    <row r="336" spans="1:7" ht="30" customHeight="1">
      <c r="B336" s="3">
        <v>331</v>
      </c>
      <c r="C336" s="12" t="s">
        <v>1105</v>
      </c>
      <c r="D336" s="12" t="s">
        <v>34</v>
      </c>
      <c r="E336" s="11" t="s">
        <v>1106</v>
      </c>
      <c r="F336" s="52">
        <v>1224948.225193959</v>
      </c>
      <c r="G336" s="165" t="s">
        <v>805</v>
      </c>
    </row>
    <row r="337" spans="2:7" ht="30" customHeight="1">
      <c r="B337" s="3">
        <v>332</v>
      </c>
      <c r="C337" s="10" t="s">
        <v>1107</v>
      </c>
      <c r="D337" s="10" t="s">
        <v>34</v>
      </c>
      <c r="E337" s="11" t="s">
        <v>1108</v>
      </c>
      <c r="F337" s="52">
        <v>2609.2278599090655</v>
      </c>
      <c r="G337" s="165" t="s">
        <v>708</v>
      </c>
    </row>
    <row r="338" spans="2:7" ht="30" customHeight="1">
      <c r="B338" s="3">
        <v>333</v>
      </c>
      <c r="C338" s="12" t="s">
        <v>1109</v>
      </c>
      <c r="D338" s="12" t="s">
        <v>21</v>
      </c>
      <c r="E338" s="164" t="s">
        <v>1110</v>
      </c>
      <c r="F338" s="52">
        <v>8255.2448253742805</v>
      </c>
      <c r="G338" s="165" t="s">
        <v>573</v>
      </c>
    </row>
    <row r="339" spans="2:7" ht="30" customHeight="1">
      <c r="B339" s="3">
        <v>334</v>
      </c>
      <c r="C339" s="10" t="s">
        <v>1111</v>
      </c>
      <c r="D339" s="10" t="s">
        <v>21</v>
      </c>
      <c r="E339" s="11" t="s">
        <v>1112</v>
      </c>
      <c r="F339" s="52">
        <v>9125.1785099936787</v>
      </c>
      <c r="G339" s="165" t="s">
        <v>573</v>
      </c>
    </row>
    <row r="340" spans="2:7" ht="30" customHeight="1">
      <c r="B340" s="3">
        <v>335</v>
      </c>
      <c r="C340" s="12" t="s">
        <v>1113</v>
      </c>
      <c r="D340" s="12" t="s">
        <v>19</v>
      </c>
      <c r="E340" s="11" t="s">
        <v>1114</v>
      </c>
      <c r="F340" s="52">
        <v>57865.073943643816</v>
      </c>
      <c r="G340" s="165" t="s">
        <v>538</v>
      </c>
    </row>
    <row r="341" spans="2:7" ht="30" customHeight="1">
      <c r="B341" s="3">
        <v>336</v>
      </c>
      <c r="C341" s="10" t="s">
        <v>1115</v>
      </c>
      <c r="D341" s="10" t="s">
        <v>34</v>
      </c>
      <c r="E341" s="11" t="s">
        <v>1116</v>
      </c>
      <c r="F341" s="52">
        <v>889.73684197352816</v>
      </c>
      <c r="G341" s="165" t="s">
        <v>526</v>
      </c>
    </row>
    <row r="342" spans="2:7" ht="30" customHeight="1">
      <c r="B342" s="3">
        <v>337</v>
      </c>
      <c r="C342" s="12" t="s">
        <v>1117</v>
      </c>
      <c r="D342" s="12" t="s">
        <v>26</v>
      </c>
      <c r="E342" s="164" t="s">
        <v>1118</v>
      </c>
      <c r="F342" s="52">
        <v>8963.1667878952394</v>
      </c>
      <c r="G342" s="165" t="s">
        <v>526</v>
      </c>
    </row>
    <row r="343" spans="2:7" ht="30" customHeight="1">
      <c r="B343" s="3">
        <v>338</v>
      </c>
      <c r="C343" s="12" t="s">
        <v>1119</v>
      </c>
      <c r="D343" s="12" t="s">
        <v>34</v>
      </c>
      <c r="E343" s="29" t="s">
        <v>1120</v>
      </c>
      <c r="F343" s="52">
        <v>1811810.9099692663</v>
      </c>
      <c r="G343" s="165" t="s">
        <v>606</v>
      </c>
    </row>
    <row r="344" spans="2:7" ht="30" customHeight="1">
      <c r="B344" s="3">
        <v>339</v>
      </c>
      <c r="C344" s="10" t="s">
        <v>1121</v>
      </c>
      <c r="D344" s="10" t="s">
        <v>34</v>
      </c>
      <c r="E344" s="29" t="s">
        <v>1122</v>
      </c>
      <c r="F344" s="52">
        <v>1118270.3588291174</v>
      </c>
      <c r="G344" s="165" t="s">
        <v>606</v>
      </c>
    </row>
    <row r="345" spans="2:7" ht="30" customHeight="1">
      <c r="B345" s="3">
        <v>340</v>
      </c>
      <c r="C345" s="12" t="s">
        <v>1123</v>
      </c>
      <c r="D345" s="12" t="s">
        <v>19</v>
      </c>
      <c r="E345" s="11" t="s">
        <v>1124</v>
      </c>
      <c r="F345" s="52">
        <v>78187.153275317833</v>
      </c>
      <c r="G345" s="165" t="s">
        <v>423</v>
      </c>
    </row>
    <row r="346" spans="2:7" ht="30" customHeight="1">
      <c r="B346" s="3">
        <v>341</v>
      </c>
      <c r="C346" s="12" t="s">
        <v>1125</v>
      </c>
      <c r="D346" s="165" t="s">
        <v>34</v>
      </c>
      <c r="E346" s="164" t="s">
        <v>1126</v>
      </c>
      <c r="F346" s="52">
        <v>19074.154089812175</v>
      </c>
      <c r="G346" s="165" t="s">
        <v>526</v>
      </c>
    </row>
    <row r="347" spans="2:7" ht="30" customHeight="1">
      <c r="B347" s="3">
        <v>342</v>
      </c>
      <c r="C347" s="10" t="s">
        <v>1127</v>
      </c>
      <c r="D347" s="10" t="s">
        <v>24</v>
      </c>
      <c r="E347" s="11" t="s">
        <v>1128</v>
      </c>
      <c r="F347" s="52">
        <v>183019.57774110622</v>
      </c>
      <c r="G347" s="165" t="s">
        <v>708</v>
      </c>
    </row>
    <row r="348" spans="2:7" ht="30" customHeight="1">
      <c r="B348" s="3">
        <v>343</v>
      </c>
      <c r="C348" s="12" t="s">
        <v>1129</v>
      </c>
      <c r="D348" s="12" t="s">
        <v>24</v>
      </c>
      <c r="E348" s="11" t="s">
        <v>1130</v>
      </c>
      <c r="F348" s="52">
        <v>236686.83195413311</v>
      </c>
      <c r="G348" s="165" t="s">
        <v>708</v>
      </c>
    </row>
    <row r="349" spans="2:7" ht="30" customHeight="1">
      <c r="B349" s="3">
        <v>344</v>
      </c>
      <c r="C349" s="12" t="s">
        <v>1131</v>
      </c>
      <c r="D349" s="12" t="s">
        <v>24</v>
      </c>
      <c r="E349" s="29" t="s">
        <v>1132</v>
      </c>
      <c r="F349" s="52">
        <v>1776086.7164749154</v>
      </c>
      <c r="G349" s="165" t="s">
        <v>708</v>
      </c>
    </row>
    <row r="350" spans="2:7" ht="30" customHeight="1">
      <c r="B350" s="3">
        <v>345</v>
      </c>
      <c r="C350" s="12" t="s">
        <v>1133</v>
      </c>
      <c r="D350" s="12" t="s">
        <v>24</v>
      </c>
      <c r="E350" s="11" t="s">
        <v>1134</v>
      </c>
      <c r="F350" s="52">
        <v>76722.244324960397</v>
      </c>
      <c r="G350" s="165" t="s">
        <v>708</v>
      </c>
    </row>
    <row r="351" spans="2:7" ht="30" customHeight="1">
      <c r="B351" s="3">
        <v>346</v>
      </c>
      <c r="C351" s="10" t="s">
        <v>1135</v>
      </c>
      <c r="D351" s="10" t="s">
        <v>24</v>
      </c>
      <c r="E351" s="11" t="s">
        <v>1136</v>
      </c>
      <c r="F351" s="52">
        <v>21741.198230431157</v>
      </c>
      <c r="G351" s="165" t="s">
        <v>708</v>
      </c>
    </row>
    <row r="352" spans="2:7" ht="30" customHeight="1">
      <c r="B352" s="3">
        <v>347</v>
      </c>
      <c r="C352" s="12" t="s">
        <v>1137</v>
      </c>
      <c r="D352" s="12" t="s">
        <v>24</v>
      </c>
      <c r="E352" s="11" t="s">
        <v>1138</v>
      </c>
      <c r="F352" s="52">
        <v>640304.73858298408</v>
      </c>
      <c r="G352" s="165" t="s">
        <v>708</v>
      </c>
    </row>
    <row r="353" spans="2:7" ht="30" customHeight="1">
      <c r="B353" s="3">
        <v>348</v>
      </c>
      <c r="C353" s="12" t="s">
        <v>1139</v>
      </c>
      <c r="D353" s="12" t="s">
        <v>24</v>
      </c>
      <c r="E353" s="11" t="s">
        <v>1140</v>
      </c>
      <c r="F353" s="52">
        <v>1776086.7164749154</v>
      </c>
      <c r="G353" s="165" t="s">
        <v>708</v>
      </c>
    </row>
    <row r="354" spans="2:7" ht="30" customHeight="1">
      <c r="B354" s="3">
        <v>349</v>
      </c>
      <c r="C354" s="10" t="s">
        <v>1141</v>
      </c>
      <c r="D354" s="10" t="s">
        <v>24</v>
      </c>
      <c r="E354" s="11" t="s">
        <v>1142</v>
      </c>
      <c r="F354" s="52">
        <v>7335.1083296130901</v>
      </c>
      <c r="G354" s="165" t="s">
        <v>708</v>
      </c>
    </row>
    <row r="355" spans="2:7" ht="30" customHeight="1">
      <c r="B355" s="3">
        <v>350</v>
      </c>
      <c r="C355" s="12" t="s">
        <v>1143</v>
      </c>
      <c r="D355" s="12" t="s">
        <v>24</v>
      </c>
      <c r="E355" s="11" t="s">
        <v>1144</v>
      </c>
      <c r="F355" s="52">
        <v>6200.3303229512112</v>
      </c>
      <c r="G355" s="165" t="s">
        <v>708</v>
      </c>
    </row>
    <row r="356" spans="2:7" ht="30" customHeight="1">
      <c r="B356" s="3">
        <v>351</v>
      </c>
      <c r="C356" s="12" t="s">
        <v>1145</v>
      </c>
      <c r="D356" s="12" t="s">
        <v>24</v>
      </c>
      <c r="E356" s="11" t="s">
        <v>1146</v>
      </c>
      <c r="F356" s="52">
        <v>378323.80585349526</v>
      </c>
      <c r="G356" s="165" t="s">
        <v>708</v>
      </c>
    </row>
    <row r="357" spans="2:7" ht="30" customHeight="1">
      <c r="B357" s="3">
        <v>352</v>
      </c>
      <c r="C357" s="12" t="s">
        <v>1147</v>
      </c>
      <c r="D357" s="12" t="s">
        <v>24</v>
      </c>
      <c r="E357" s="11" t="s">
        <v>1148</v>
      </c>
      <c r="F357" s="52">
        <v>574188.60523503926</v>
      </c>
      <c r="G357" s="165" t="s">
        <v>708</v>
      </c>
    </row>
    <row r="358" spans="2:7" ht="30" customHeight="1">
      <c r="B358" s="3">
        <v>353</v>
      </c>
      <c r="C358" s="12" t="s">
        <v>1149</v>
      </c>
      <c r="D358" s="12" t="s">
        <v>24</v>
      </c>
      <c r="E358" s="11" t="s">
        <v>1150</v>
      </c>
      <c r="F358" s="52">
        <v>574188.60523503926</v>
      </c>
      <c r="G358" s="165" t="s">
        <v>708</v>
      </c>
    </row>
    <row r="359" spans="2:7" ht="30" customHeight="1">
      <c r="B359" s="3">
        <v>354</v>
      </c>
      <c r="C359" s="12" t="s">
        <v>1151</v>
      </c>
      <c r="D359" s="12" t="s">
        <v>24</v>
      </c>
      <c r="E359" s="11" t="s">
        <v>1152</v>
      </c>
      <c r="F359" s="52">
        <v>124870.91141216746</v>
      </c>
      <c r="G359" s="165" t="s">
        <v>708</v>
      </c>
    </row>
    <row r="360" spans="2:7" ht="30" customHeight="1">
      <c r="B360" s="3">
        <v>355</v>
      </c>
      <c r="C360" s="12" t="s">
        <v>1153</v>
      </c>
      <c r="D360" s="12" t="s">
        <v>24</v>
      </c>
      <c r="E360" s="11" t="s">
        <v>1154</v>
      </c>
      <c r="F360" s="52">
        <v>159563.99134952671</v>
      </c>
      <c r="G360" s="165" t="s">
        <v>708</v>
      </c>
    </row>
    <row r="361" spans="2:7" ht="30" customHeight="1">
      <c r="B361" s="3">
        <v>356</v>
      </c>
      <c r="C361" s="12" t="s">
        <v>1155</v>
      </c>
      <c r="D361" s="12" t="s">
        <v>24</v>
      </c>
      <c r="E361" s="11" t="s">
        <v>1156</v>
      </c>
      <c r="F361" s="52">
        <v>159563.99134952671</v>
      </c>
      <c r="G361" s="165" t="s">
        <v>708</v>
      </c>
    </row>
    <row r="362" spans="2:7" ht="30" customHeight="1">
      <c r="B362" s="3">
        <v>357</v>
      </c>
      <c r="C362" s="12" t="s">
        <v>1157</v>
      </c>
      <c r="D362" s="12" t="s">
        <v>24</v>
      </c>
      <c r="E362" s="11" t="s">
        <v>1158</v>
      </c>
      <c r="F362" s="52">
        <v>172256.58157051177</v>
      </c>
      <c r="G362" s="165" t="s">
        <v>708</v>
      </c>
    </row>
    <row r="363" spans="2:7" ht="30" customHeight="1">
      <c r="B363" s="3">
        <v>358</v>
      </c>
      <c r="C363" s="12" t="s">
        <v>1159</v>
      </c>
      <c r="D363" s="12" t="s">
        <v>34</v>
      </c>
      <c r="E363" s="11" t="s">
        <v>1160</v>
      </c>
      <c r="F363" s="52">
        <v>962.62215993439224</v>
      </c>
      <c r="G363" s="165" t="s">
        <v>708</v>
      </c>
    </row>
    <row r="364" spans="2:7" ht="30" customHeight="1">
      <c r="B364" s="3">
        <v>359</v>
      </c>
      <c r="C364" s="12" t="s">
        <v>1161</v>
      </c>
      <c r="D364" s="12" t="s">
        <v>34</v>
      </c>
      <c r="E364" s="11" t="s">
        <v>1162</v>
      </c>
      <c r="F364" s="52">
        <v>51136.518965967509</v>
      </c>
      <c r="G364" s="165" t="s">
        <v>708</v>
      </c>
    </row>
    <row r="365" spans="2:7" ht="30" customHeight="1">
      <c r="B365" s="3">
        <v>360</v>
      </c>
      <c r="C365" s="12" t="s">
        <v>1163</v>
      </c>
      <c r="D365" s="12" t="s">
        <v>26</v>
      </c>
      <c r="E365" s="11" t="s">
        <v>1164</v>
      </c>
      <c r="F365" s="52">
        <v>4778.0622639119019</v>
      </c>
      <c r="G365" s="165" t="s">
        <v>426</v>
      </c>
    </row>
    <row r="366" spans="2:7" ht="30" customHeight="1">
      <c r="B366" s="3">
        <v>361</v>
      </c>
      <c r="C366" s="12" t="s">
        <v>1165</v>
      </c>
      <c r="D366" s="12" t="s">
        <v>24</v>
      </c>
      <c r="E366" s="164" t="s">
        <v>1166</v>
      </c>
      <c r="F366" s="52">
        <v>9921.0822159642939</v>
      </c>
      <c r="G366" s="165" t="s">
        <v>426</v>
      </c>
    </row>
    <row r="367" spans="2:7" ht="30" customHeight="1">
      <c r="B367" s="3">
        <v>362</v>
      </c>
      <c r="C367" s="12" t="s">
        <v>1167</v>
      </c>
      <c r="D367" s="12" t="s">
        <v>26</v>
      </c>
      <c r="E367" s="11" t="s">
        <v>1168</v>
      </c>
      <c r="F367" s="52">
        <v>4778.0622639119019</v>
      </c>
      <c r="G367" s="165" t="s">
        <v>426</v>
      </c>
    </row>
    <row r="368" spans="2:7" ht="30" customHeight="1">
      <c r="B368" s="3">
        <v>363</v>
      </c>
      <c r="C368" s="12" t="s">
        <v>1169</v>
      </c>
      <c r="D368" s="12" t="s">
        <v>26</v>
      </c>
      <c r="E368" s="11" t="s">
        <v>1170</v>
      </c>
      <c r="F368" s="52">
        <v>4807.9864473446432</v>
      </c>
      <c r="G368" s="165" t="s">
        <v>426</v>
      </c>
    </row>
    <row r="369" spans="2:7" ht="30" customHeight="1">
      <c r="B369" s="3">
        <v>364</v>
      </c>
      <c r="C369" s="12" t="s">
        <v>1171</v>
      </c>
      <c r="D369" s="12" t="s">
        <v>26</v>
      </c>
      <c r="E369" s="11" t="s">
        <v>1172</v>
      </c>
      <c r="F369" s="52">
        <v>4837.9106307773845</v>
      </c>
      <c r="G369" s="165" t="s">
        <v>426</v>
      </c>
    </row>
    <row r="370" spans="2:7" ht="30" customHeight="1">
      <c r="B370" s="3">
        <v>365</v>
      </c>
      <c r="C370" s="12" t="s">
        <v>1173</v>
      </c>
      <c r="D370" s="12" t="s">
        <v>26</v>
      </c>
      <c r="E370" s="11" t="s">
        <v>1174</v>
      </c>
      <c r="F370" s="52">
        <v>4828.1035454506873</v>
      </c>
      <c r="G370" s="165" t="s">
        <v>426</v>
      </c>
    </row>
    <row r="371" spans="2:7" ht="30" customHeight="1">
      <c r="B371" s="3">
        <v>366</v>
      </c>
      <c r="C371" s="12" t="s">
        <v>1175</v>
      </c>
      <c r="D371" s="12" t="s">
        <v>26</v>
      </c>
      <c r="E371" s="11" t="s">
        <v>1176</v>
      </c>
      <c r="F371" s="52">
        <v>4778.0622639119019</v>
      </c>
      <c r="G371" s="165" t="s">
        <v>426</v>
      </c>
    </row>
    <row r="372" spans="2:7" ht="30" customHeight="1">
      <c r="B372" s="3">
        <v>367</v>
      </c>
      <c r="C372" s="12" t="s">
        <v>1177</v>
      </c>
      <c r="D372" s="12" t="s">
        <v>26</v>
      </c>
      <c r="E372" s="11" t="s">
        <v>1178</v>
      </c>
      <c r="F372" s="52">
        <v>4778.0622639119019</v>
      </c>
      <c r="G372" s="165" t="s">
        <v>426</v>
      </c>
    </row>
    <row r="373" spans="2:7" ht="30" customHeight="1">
      <c r="B373" s="3">
        <v>368</v>
      </c>
      <c r="C373" s="12" t="s">
        <v>1179</v>
      </c>
      <c r="D373" s="12" t="s">
        <v>26</v>
      </c>
      <c r="E373" s="11" t="s">
        <v>1180</v>
      </c>
      <c r="F373" s="52">
        <v>4778.0622639119019</v>
      </c>
      <c r="G373" s="165" t="s">
        <v>426</v>
      </c>
    </row>
    <row r="374" spans="2:7" ht="21" hidden="1" customHeight="1">
      <c r="B374" s="269"/>
      <c r="C374" s="270"/>
      <c r="D374" s="270"/>
      <c r="E374" s="270"/>
      <c r="F374" s="270"/>
    </row>
    <row r="375" spans="2:7" hidden="1">
      <c r="B375" s="271"/>
      <c r="C375" s="271"/>
      <c r="D375" s="271"/>
      <c r="E375" s="271"/>
      <c r="F375" s="271"/>
    </row>
  </sheetData>
  <sheetProtection autoFilter="0" pivotTables="0"/>
  <autoFilter ref="B5:G422" xr:uid="{00000000-0009-0000-0000-000001000000}"/>
  <mergeCells count="3">
    <mergeCell ref="B374:F375"/>
    <mergeCell ref="B4:F4"/>
    <mergeCell ref="B1:G3"/>
  </mergeCells>
  <phoneticPr fontId="31" type="noConversion"/>
  <pageMargins left="0.11811023622047245" right="0.11811023622047245" top="0.15748031496062992" bottom="0.19685039370078741" header="0.31496062992125984" footer="0.31496062992125984"/>
  <pageSetup paperSize="5" scale="60" fitToHeight="0" orientation="portrait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rgb="FF52AEA7"/>
    <pageSetUpPr fitToPage="1"/>
  </sheetPr>
  <dimension ref="A1:I138"/>
  <sheetViews>
    <sheetView showGridLines="0" showRowColHeaders="0" zoomScale="70" zoomScaleNormal="70" workbookViewId="0">
      <pane xSplit="7" ySplit="5" topLeftCell="I6" activePane="bottomRight" state="frozen"/>
      <selection pane="topRight" activeCell="H25" sqref="H25"/>
      <selection pane="bottomLeft" activeCell="H25" sqref="H25"/>
      <selection pane="bottomRight" activeCell="H25" sqref="H25"/>
    </sheetView>
  </sheetViews>
  <sheetFormatPr baseColWidth="10" defaultColWidth="0" defaultRowHeight="15" zeroHeight="1"/>
  <cols>
    <col min="1" max="1" width="2.42578125" style="1" customWidth="1"/>
    <col min="2" max="2" width="5.5703125" style="1" customWidth="1"/>
    <col min="3" max="3" width="12.85546875" style="7" customWidth="1"/>
    <col min="4" max="4" width="7.5703125" style="7" bestFit="1" customWidth="1"/>
    <col min="5" max="5" width="82.5703125" style="1" customWidth="1"/>
    <col min="6" max="6" width="25.42578125" style="1" customWidth="1"/>
    <col min="7" max="7" width="21.42578125" style="1" customWidth="1"/>
    <col min="8" max="8" width="25.5703125" style="1" hidden="1" customWidth="1"/>
    <col min="9" max="9" width="2.5703125" style="1" customWidth="1"/>
    <col min="10" max="16384" width="11.42578125" style="1" hidden="1"/>
  </cols>
  <sheetData>
    <row r="1" spans="2:8" ht="24" customHeight="1">
      <c r="B1" s="282" t="s">
        <v>414</v>
      </c>
      <c r="C1" s="283"/>
      <c r="D1" s="283"/>
      <c r="E1" s="283"/>
      <c r="F1" s="283"/>
      <c r="G1" s="284"/>
      <c r="H1" s="268" t="s">
        <v>1</v>
      </c>
    </row>
    <row r="2" spans="2:8" ht="24" customHeight="1">
      <c r="B2" s="282"/>
      <c r="C2" s="283"/>
      <c r="D2" s="283"/>
      <c r="E2" s="283"/>
      <c r="F2" s="283"/>
      <c r="G2" s="284"/>
      <c r="H2" s="268"/>
    </row>
    <row r="3" spans="2:8" ht="24" customHeight="1">
      <c r="B3" s="282"/>
      <c r="C3" s="283"/>
      <c r="D3" s="283"/>
      <c r="E3" s="283"/>
      <c r="F3" s="283"/>
      <c r="G3" s="284"/>
      <c r="H3" s="268"/>
    </row>
    <row r="4" spans="2:8" ht="25.5" customHeight="1">
      <c r="B4" s="279" t="s">
        <v>1181</v>
      </c>
      <c r="C4" s="280"/>
      <c r="D4" s="280"/>
      <c r="E4" s="280"/>
      <c r="F4" s="280"/>
      <c r="G4" s="281"/>
      <c r="H4" s="268"/>
    </row>
    <row r="5" spans="2:8" s="2" customFormat="1" ht="44.45" customHeight="1">
      <c r="B5" s="53" t="s">
        <v>3</v>
      </c>
      <c r="C5" s="54" t="s">
        <v>416</v>
      </c>
      <c r="D5" s="54" t="s">
        <v>417</v>
      </c>
      <c r="E5" s="54" t="s">
        <v>418</v>
      </c>
      <c r="F5" s="55" t="s">
        <v>1182</v>
      </c>
      <c r="G5" s="56" t="s">
        <v>419</v>
      </c>
      <c r="H5" s="268"/>
    </row>
    <row r="6" spans="2:8" ht="30" customHeight="1">
      <c r="B6" s="23">
        <v>1</v>
      </c>
      <c r="C6" s="166" t="s">
        <v>1183</v>
      </c>
      <c r="D6" s="166" t="s">
        <v>34</v>
      </c>
      <c r="E6" s="167" t="s">
        <v>1184</v>
      </c>
      <c r="F6" s="24" t="s">
        <v>1185</v>
      </c>
      <c r="G6" s="52">
        <v>62481.954952960397</v>
      </c>
      <c r="H6" s="22"/>
    </row>
    <row r="7" spans="2:8" ht="30" customHeight="1">
      <c r="B7" s="23">
        <v>2</v>
      </c>
      <c r="C7" s="166" t="s">
        <v>1186</v>
      </c>
      <c r="D7" s="166" t="s">
        <v>1187</v>
      </c>
      <c r="E7" s="167" t="s">
        <v>1188</v>
      </c>
      <c r="F7" s="24" t="s">
        <v>1185</v>
      </c>
      <c r="G7" s="52">
        <v>4275.68728190209</v>
      </c>
      <c r="H7" s="22"/>
    </row>
    <row r="8" spans="2:8" ht="30" customHeight="1">
      <c r="B8" s="23">
        <v>3</v>
      </c>
      <c r="C8" s="166" t="s">
        <v>1189</v>
      </c>
      <c r="D8" s="166" t="s">
        <v>1187</v>
      </c>
      <c r="E8" s="167" t="s">
        <v>1190</v>
      </c>
      <c r="F8" s="24" t="s">
        <v>1185</v>
      </c>
      <c r="G8" s="52">
        <v>81109.043109348466</v>
      </c>
      <c r="H8" s="22"/>
    </row>
    <row r="9" spans="2:8" ht="30" customHeight="1">
      <c r="B9" s="23">
        <v>4</v>
      </c>
      <c r="C9" s="166" t="s">
        <v>1191</v>
      </c>
      <c r="D9" s="166" t="s">
        <v>1187</v>
      </c>
      <c r="E9" s="167" t="s">
        <v>1192</v>
      </c>
      <c r="F9" s="25" t="s">
        <v>1193</v>
      </c>
      <c r="G9" s="52">
        <v>77136.028789225427</v>
      </c>
      <c r="H9" s="40"/>
    </row>
    <row r="10" spans="2:8" ht="30" customHeight="1">
      <c r="B10" s="23">
        <v>5</v>
      </c>
      <c r="C10" s="166" t="s">
        <v>1194</v>
      </c>
      <c r="D10" s="166" t="s">
        <v>1187</v>
      </c>
      <c r="E10" s="167" t="s">
        <v>1195</v>
      </c>
      <c r="F10" s="24" t="s">
        <v>1185</v>
      </c>
      <c r="G10" s="52">
        <v>96598.860813343505</v>
      </c>
      <c r="H10" s="22"/>
    </row>
    <row r="11" spans="2:8" ht="30" customHeight="1">
      <c r="B11" s="23">
        <v>6</v>
      </c>
      <c r="C11" s="166" t="s">
        <v>1196</v>
      </c>
      <c r="D11" s="166" t="s">
        <v>1187</v>
      </c>
      <c r="E11" s="167" t="s">
        <v>1197</v>
      </c>
      <c r="F11" s="25" t="s">
        <v>1193</v>
      </c>
      <c r="G11" s="52">
        <v>74059.126623563352</v>
      </c>
      <c r="H11" s="22"/>
    </row>
    <row r="12" spans="2:8" ht="30" customHeight="1">
      <c r="B12" s="23">
        <v>7</v>
      </c>
      <c r="C12" s="166" t="s">
        <v>1198</v>
      </c>
      <c r="D12" s="166" t="s">
        <v>1187</v>
      </c>
      <c r="E12" s="167" t="s">
        <v>1199</v>
      </c>
      <c r="F12" s="25" t="s">
        <v>1193</v>
      </c>
      <c r="G12" s="52">
        <v>22750.879240738279</v>
      </c>
      <c r="H12" s="22"/>
    </row>
    <row r="13" spans="2:8" ht="30" customHeight="1">
      <c r="B13" s="23">
        <v>8</v>
      </c>
      <c r="C13" s="166" t="s">
        <v>1200</v>
      </c>
      <c r="D13" s="166" t="s">
        <v>1187</v>
      </c>
      <c r="E13" s="167" t="s">
        <v>1201</v>
      </c>
      <c r="F13" s="24" t="s">
        <v>1185</v>
      </c>
      <c r="G13" s="52">
        <v>90528.440598297326</v>
      </c>
      <c r="H13" s="22"/>
    </row>
    <row r="14" spans="2:8" ht="30" customHeight="1">
      <c r="B14" s="23">
        <v>9</v>
      </c>
      <c r="C14" s="166" t="s">
        <v>1202</v>
      </c>
      <c r="D14" s="166" t="s">
        <v>1187</v>
      </c>
      <c r="E14" s="167" t="s">
        <v>1203</v>
      </c>
      <c r="F14" s="24" t="s">
        <v>1185</v>
      </c>
      <c r="G14" s="52">
        <v>70733.592070972838</v>
      </c>
      <c r="H14" s="22"/>
    </row>
    <row r="15" spans="2:8" ht="30" customHeight="1">
      <c r="B15" s="23">
        <v>10</v>
      </c>
      <c r="C15" s="166" t="s">
        <v>1204</v>
      </c>
      <c r="D15" s="166" t="s">
        <v>1187</v>
      </c>
      <c r="E15" s="167" t="s">
        <v>1205</v>
      </c>
      <c r="F15" s="25" t="s">
        <v>1206</v>
      </c>
      <c r="G15" s="52">
        <v>197684.55395954728</v>
      </c>
      <c r="H15" s="22"/>
    </row>
    <row r="16" spans="2:8" ht="30" customHeight="1">
      <c r="B16" s="23">
        <v>11</v>
      </c>
      <c r="C16" s="166" t="s">
        <v>1207</v>
      </c>
      <c r="D16" s="166" t="s">
        <v>1187</v>
      </c>
      <c r="E16" s="167" t="s">
        <v>1208</v>
      </c>
      <c r="F16" s="25" t="s">
        <v>1206</v>
      </c>
      <c r="G16" s="52">
        <v>179262.14826345057</v>
      </c>
      <c r="H16" s="22"/>
    </row>
    <row r="17" spans="2:8" ht="30" customHeight="1">
      <c r="B17" s="23">
        <v>12</v>
      </c>
      <c r="C17" s="166" t="s">
        <v>1209</v>
      </c>
      <c r="D17" s="166" t="s">
        <v>1187</v>
      </c>
      <c r="E17" s="167" t="s">
        <v>1210</v>
      </c>
      <c r="F17" s="25" t="s">
        <v>1206</v>
      </c>
      <c r="G17" s="52">
        <v>132599.0920017043</v>
      </c>
      <c r="H17" s="22"/>
    </row>
    <row r="18" spans="2:8" ht="30" customHeight="1">
      <c r="B18" s="23">
        <v>13</v>
      </c>
      <c r="C18" s="166" t="s">
        <v>1211</v>
      </c>
      <c r="D18" s="166" t="s">
        <v>1187</v>
      </c>
      <c r="E18" s="167" t="s">
        <v>1212</v>
      </c>
      <c r="F18" s="24" t="s">
        <v>1185</v>
      </c>
      <c r="G18" s="52">
        <v>56745.232444996866</v>
      </c>
      <c r="H18" s="22"/>
    </row>
    <row r="19" spans="2:8" ht="30" customHeight="1">
      <c r="B19" s="23">
        <v>14</v>
      </c>
      <c r="C19" s="166" t="s">
        <v>1213</v>
      </c>
      <c r="D19" s="166" t="s">
        <v>1187</v>
      </c>
      <c r="E19" s="167" t="s">
        <v>1214</v>
      </c>
      <c r="F19" s="25" t="s">
        <v>1215</v>
      </c>
      <c r="G19" s="52">
        <v>212095.2036874395</v>
      </c>
      <c r="H19" s="22"/>
    </row>
    <row r="20" spans="2:8" ht="30" customHeight="1">
      <c r="B20" s="23">
        <v>15</v>
      </c>
      <c r="C20" s="166" t="s">
        <v>1216</v>
      </c>
      <c r="D20" s="166" t="s">
        <v>1187</v>
      </c>
      <c r="E20" s="167" t="s">
        <v>1217</v>
      </c>
      <c r="F20" s="25" t="s">
        <v>1215</v>
      </c>
      <c r="G20" s="52">
        <v>49926.988316668925</v>
      </c>
      <c r="H20" s="22"/>
    </row>
    <row r="21" spans="2:8" ht="30" customHeight="1">
      <c r="B21" s="23">
        <v>16</v>
      </c>
      <c r="C21" s="166" t="s">
        <v>1218</v>
      </c>
      <c r="D21" s="166" t="s">
        <v>1187</v>
      </c>
      <c r="E21" s="167" t="s">
        <v>1219</v>
      </c>
      <c r="F21" s="25" t="s">
        <v>1215</v>
      </c>
      <c r="G21" s="52">
        <v>51382.17004534958</v>
      </c>
      <c r="H21" s="22"/>
    </row>
    <row r="22" spans="2:8" ht="30" customHeight="1">
      <c r="B22" s="23">
        <v>17</v>
      </c>
      <c r="C22" s="166" t="s">
        <v>1220</v>
      </c>
      <c r="D22" s="166" t="s">
        <v>1187</v>
      </c>
      <c r="E22" s="167" t="s">
        <v>1221</v>
      </c>
      <c r="F22" s="25" t="s">
        <v>1222</v>
      </c>
      <c r="G22" s="52">
        <v>110819.67577333307</v>
      </c>
      <c r="H22" s="22"/>
    </row>
    <row r="23" spans="2:8" ht="30" customHeight="1">
      <c r="B23" s="23">
        <v>18</v>
      </c>
      <c r="C23" s="166" t="s">
        <v>1223</v>
      </c>
      <c r="D23" s="166" t="s">
        <v>1187</v>
      </c>
      <c r="E23" s="167" t="s">
        <v>1224</v>
      </c>
      <c r="F23" s="25" t="s">
        <v>1215</v>
      </c>
      <c r="G23" s="52">
        <v>110566.36322034194</v>
      </c>
      <c r="H23" s="22"/>
    </row>
    <row r="24" spans="2:8" ht="30" customHeight="1">
      <c r="B24" s="23">
        <v>19</v>
      </c>
      <c r="C24" s="166" t="s">
        <v>1225</v>
      </c>
      <c r="D24" s="166" t="s">
        <v>1187</v>
      </c>
      <c r="E24" s="167" t="s">
        <v>1226</v>
      </c>
      <c r="F24" s="25" t="s">
        <v>1193</v>
      </c>
      <c r="G24" s="52">
        <v>111463.41117421021</v>
      </c>
      <c r="H24" s="22"/>
    </row>
    <row r="25" spans="2:8" ht="30" customHeight="1">
      <c r="B25" s="23">
        <v>20</v>
      </c>
      <c r="C25" s="166" t="s">
        <v>1227</v>
      </c>
      <c r="D25" s="166" t="s">
        <v>1187</v>
      </c>
      <c r="E25" s="167" t="s">
        <v>1228</v>
      </c>
      <c r="F25" s="25" t="s">
        <v>1215</v>
      </c>
      <c r="G25" s="52">
        <v>55636.720927466697</v>
      </c>
      <c r="H25" s="22"/>
    </row>
    <row r="26" spans="2:8" ht="30" customHeight="1">
      <c r="B26" s="23">
        <v>21</v>
      </c>
      <c r="C26" s="166" t="s">
        <v>1229</v>
      </c>
      <c r="D26" s="166" t="s">
        <v>26</v>
      </c>
      <c r="E26" s="167" t="s">
        <v>1230</v>
      </c>
      <c r="F26" s="24" t="s">
        <v>1185</v>
      </c>
      <c r="G26" s="52">
        <v>8095.3138187698287</v>
      </c>
      <c r="H26" s="22"/>
    </row>
    <row r="27" spans="2:8" ht="30" customHeight="1">
      <c r="B27" s="23">
        <v>22</v>
      </c>
      <c r="C27" s="166" t="s">
        <v>1231</v>
      </c>
      <c r="D27" s="166" t="s">
        <v>1187</v>
      </c>
      <c r="E27" s="167" t="s">
        <v>1232</v>
      </c>
      <c r="F27" s="24" t="s">
        <v>1185</v>
      </c>
      <c r="G27" s="52">
        <v>8565.598107878468</v>
      </c>
      <c r="H27" s="22"/>
    </row>
    <row r="28" spans="2:8" ht="30" customHeight="1">
      <c r="B28" s="23">
        <v>23</v>
      </c>
      <c r="C28" s="166" t="s">
        <v>1233</v>
      </c>
      <c r="D28" s="166" t="s">
        <v>1187</v>
      </c>
      <c r="E28" s="167" t="s">
        <v>1234</v>
      </c>
      <c r="F28" s="25" t="s">
        <v>1206</v>
      </c>
      <c r="G28" s="52">
        <v>191719.70626998012</v>
      </c>
      <c r="H28" s="22"/>
    </row>
    <row r="29" spans="2:8" ht="30" customHeight="1">
      <c r="B29" s="23">
        <v>24</v>
      </c>
      <c r="C29" s="166" t="s">
        <v>1235</v>
      </c>
      <c r="D29" s="166" t="s">
        <v>1187</v>
      </c>
      <c r="E29" s="167" t="s">
        <v>1236</v>
      </c>
      <c r="F29" s="25" t="s">
        <v>1206</v>
      </c>
      <c r="G29" s="52">
        <v>205971.99720965375</v>
      </c>
      <c r="H29" s="22"/>
    </row>
    <row r="30" spans="2:8" ht="30" customHeight="1">
      <c r="B30" s="23">
        <v>25</v>
      </c>
      <c r="C30" s="166" t="s">
        <v>1237</v>
      </c>
      <c r="D30" s="166" t="s">
        <v>1187</v>
      </c>
      <c r="E30" s="167" t="s">
        <v>1238</v>
      </c>
      <c r="F30" s="24" t="s">
        <v>1185</v>
      </c>
      <c r="G30" s="52">
        <v>82188.211085451287</v>
      </c>
      <c r="H30" s="22"/>
    </row>
    <row r="31" spans="2:8" ht="30" customHeight="1">
      <c r="B31" s="23">
        <v>26</v>
      </c>
      <c r="C31" s="166" t="s">
        <v>1239</v>
      </c>
      <c r="D31" s="166" t="s">
        <v>1187</v>
      </c>
      <c r="E31" s="167" t="s">
        <v>1240</v>
      </c>
      <c r="F31" s="25" t="s">
        <v>1222</v>
      </c>
      <c r="G31" s="52">
        <v>105519.73921632444</v>
      </c>
      <c r="H31" s="22"/>
    </row>
    <row r="32" spans="2:8" ht="30" customHeight="1">
      <c r="B32" s="23">
        <v>27</v>
      </c>
      <c r="C32" s="166" t="s">
        <v>1241</v>
      </c>
      <c r="D32" s="166" t="s">
        <v>1187</v>
      </c>
      <c r="E32" s="167" t="s">
        <v>1242</v>
      </c>
      <c r="F32" s="24" t="s">
        <v>1185</v>
      </c>
      <c r="G32" s="52">
        <v>1689.1604076650233</v>
      </c>
      <c r="H32" s="22"/>
    </row>
    <row r="33" spans="2:8" ht="30" customHeight="1">
      <c r="B33" s="23">
        <v>28</v>
      </c>
      <c r="C33" s="166" t="s">
        <v>1243</v>
      </c>
      <c r="D33" s="166" t="s">
        <v>1187</v>
      </c>
      <c r="E33" s="167" t="s">
        <v>1244</v>
      </c>
      <c r="F33" s="25" t="s">
        <v>1245</v>
      </c>
      <c r="G33" s="52">
        <v>135555.12271511811</v>
      </c>
      <c r="H33" s="22"/>
    </row>
    <row r="34" spans="2:8" ht="30" customHeight="1">
      <c r="B34" s="23">
        <v>29</v>
      </c>
      <c r="C34" s="166" t="s">
        <v>1246</v>
      </c>
      <c r="D34" s="166" t="s">
        <v>1187</v>
      </c>
      <c r="E34" s="167" t="s">
        <v>1247</v>
      </c>
      <c r="F34" s="25" t="s">
        <v>1245</v>
      </c>
      <c r="G34" s="52">
        <v>136030.19907977388</v>
      </c>
      <c r="H34" s="22"/>
    </row>
    <row r="35" spans="2:8" ht="30" customHeight="1">
      <c r="B35" s="23">
        <v>30</v>
      </c>
      <c r="C35" s="166" t="s">
        <v>1248</v>
      </c>
      <c r="D35" s="166" t="s">
        <v>1187</v>
      </c>
      <c r="E35" s="167" t="s">
        <v>1249</v>
      </c>
      <c r="F35" s="25" t="s">
        <v>1245</v>
      </c>
      <c r="G35" s="52">
        <v>126792.60310035579</v>
      </c>
      <c r="H35" s="22"/>
    </row>
    <row r="36" spans="2:8" ht="30" customHeight="1">
      <c r="B36" s="23">
        <v>31</v>
      </c>
      <c r="C36" s="166" t="s">
        <v>1250</v>
      </c>
      <c r="D36" s="166" t="s">
        <v>1187</v>
      </c>
      <c r="E36" s="167" t="s">
        <v>1251</v>
      </c>
      <c r="F36" s="25" t="s">
        <v>1245</v>
      </c>
      <c r="G36" s="52">
        <v>9641.3868826932849</v>
      </c>
      <c r="H36" s="22"/>
    </row>
    <row r="37" spans="2:8" ht="30" customHeight="1">
      <c r="B37" s="23">
        <v>32</v>
      </c>
      <c r="C37" s="166" t="s">
        <v>1252</v>
      </c>
      <c r="D37" s="166" t="s">
        <v>1187</v>
      </c>
      <c r="E37" s="167" t="s">
        <v>1253</v>
      </c>
      <c r="F37" s="25" t="s">
        <v>1245</v>
      </c>
      <c r="G37" s="52">
        <v>19530.917213626832</v>
      </c>
      <c r="H37" s="22"/>
    </row>
    <row r="38" spans="2:8" ht="30" customHeight="1">
      <c r="B38" s="23">
        <v>33</v>
      </c>
      <c r="C38" s="166" t="s">
        <v>1254</v>
      </c>
      <c r="D38" s="166" t="s">
        <v>1187</v>
      </c>
      <c r="E38" s="167" t="s">
        <v>1255</v>
      </c>
      <c r="F38" s="25" t="s">
        <v>1245</v>
      </c>
      <c r="G38" s="52">
        <v>10499.174209685707</v>
      </c>
      <c r="H38" s="22"/>
    </row>
    <row r="39" spans="2:8" ht="30" customHeight="1">
      <c r="B39" s="23">
        <v>34</v>
      </c>
      <c r="C39" s="166" t="s">
        <v>1256</v>
      </c>
      <c r="D39" s="166" t="s">
        <v>1187</v>
      </c>
      <c r="E39" s="167" t="s">
        <v>1257</v>
      </c>
      <c r="F39" s="25" t="s">
        <v>1245</v>
      </c>
      <c r="G39" s="52">
        <v>8294.8333268900533</v>
      </c>
      <c r="H39" s="22"/>
    </row>
    <row r="40" spans="2:8" ht="30" customHeight="1">
      <c r="B40" s="23">
        <v>35</v>
      </c>
      <c r="C40" s="166" t="s">
        <v>1258</v>
      </c>
      <c r="D40" s="166" t="s">
        <v>1187</v>
      </c>
      <c r="E40" s="167" t="s">
        <v>1259</v>
      </c>
      <c r="F40" s="25" t="s">
        <v>1245</v>
      </c>
      <c r="G40" s="52">
        <v>164851.49853555835</v>
      </c>
      <c r="H40" s="22"/>
    </row>
    <row r="41" spans="2:8" ht="30" customHeight="1">
      <c r="B41" s="23">
        <v>36</v>
      </c>
      <c r="C41" s="166" t="s">
        <v>1260</v>
      </c>
      <c r="D41" s="166" t="s">
        <v>1187</v>
      </c>
      <c r="E41" s="167" t="s">
        <v>1261</v>
      </c>
      <c r="F41" s="25" t="s">
        <v>1245</v>
      </c>
      <c r="G41" s="52">
        <v>108686.91498069633</v>
      </c>
      <c r="H41" s="22"/>
    </row>
    <row r="42" spans="2:8" ht="30" customHeight="1">
      <c r="B42" s="23">
        <v>37</v>
      </c>
      <c r="C42" s="166" t="s">
        <v>1262</v>
      </c>
      <c r="D42" s="166" t="s">
        <v>1187</v>
      </c>
      <c r="E42" s="167" t="s">
        <v>1263</v>
      </c>
      <c r="F42" s="25" t="s">
        <v>1245</v>
      </c>
      <c r="G42" s="52">
        <v>74639.775513698201</v>
      </c>
      <c r="H42" s="22"/>
    </row>
    <row r="43" spans="2:8" ht="30" customHeight="1">
      <c r="B43" s="23">
        <v>38</v>
      </c>
      <c r="C43" s="166" t="s">
        <v>1264</v>
      </c>
      <c r="D43" s="166" t="s">
        <v>1187</v>
      </c>
      <c r="E43" s="167" t="s">
        <v>1265</v>
      </c>
      <c r="F43" s="24" t="s">
        <v>1185</v>
      </c>
      <c r="G43" s="52">
        <v>69255.576714265946</v>
      </c>
      <c r="H43" s="22"/>
    </row>
    <row r="44" spans="2:8" ht="30" customHeight="1">
      <c r="B44" s="23">
        <v>39</v>
      </c>
      <c r="C44" s="166" t="s">
        <v>1266</v>
      </c>
      <c r="D44" s="166" t="s">
        <v>1187</v>
      </c>
      <c r="E44" s="167" t="s">
        <v>1267</v>
      </c>
      <c r="F44" s="24" t="s">
        <v>1185</v>
      </c>
      <c r="G44" s="52">
        <v>79707.256736693278</v>
      </c>
      <c r="H44" s="22"/>
    </row>
    <row r="45" spans="2:8" ht="30" customHeight="1">
      <c r="B45" s="23">
        <v>40</v>
      </c>
      <c r="C45" s="166" t="s">
        <v>1268</v>
      </c>
      <c r="D45" s="166" t="s">
        <v>1187</v>
      </c>
      <c r="E45" s="167" t="s">
        <v>1269</v>
      </c>
      <c r="F45" s="24" t="s">
        <v>1185</v>
      </c>
      <c r="G45" s="52">
        <v>93587.627489118342</v>
      </c>
      <c r="H45" s="22"/>
    </row>
    <row r="46" spans="2:8" ht="30" customHeight="1">
      <c r="B46" s="23">
        <v>41</v>
      </c>
      <c r="C46" s="166" t="s">
        <v>1270</v>
      </c>
      <c r="D46" s="166" t="s">
        <v>1187</v>
      </c>
      <c r="E46" s="167" t="s">
        <v>1271</v>
      </c>
      <c r="F46" s="24" t="s">
        <v>1185</v>
      </c>
      <c r="G46" s="52">
        <v>6712.7133980667677</v>
      </c>
      <c r="H46" s="22"/>
    </row>
    <row r="47" spans="2:8" ht="30" customHeight="1">
      <c r="B47" s="23">
        <v>42</v>
      </c>
      <c r="C47" s="166" t="s">
        <v>1272</v>
      </c>
      <c r="D47" s="166" t="s">
        <v>1187</v>
      </c>
      <c r="E47" s="167" t="s">
        <v>1273</v>
      </c>
      <c r="F47" s="24" t="s">
        <v>1185</v>
      </c>
      <c r="G47" s="52">
        <v>12647.213346168093</v>
      </c>
      <c r="H47" s="22"/>
    </row>
    <row r="48" spans="2:8" ht="30" customHeight="1">
      <c r="B48" s="23">
        <v>43</v>
      </c>
      <c r="C48" s="166" t="s">
        <v>1274</v>
      </c>
      <c r="D48" s="166" t="s">
        <v>1187</v>
      </c>
      <c r="E48" s="167" t="s">
        <v>1275</v>
      </c>
      <c r="F48" s="25" t="s">
        <v>1222</v>
      </c>
      <c r="G48" s="52">
        <v>4856.3361720369412</v>
      </c>
      <c r="H48" s="22"/>
    </row>
    <row r="49" spans="2:8" ht="30" customHeight="1">
      <c r="B49" s="23">
        <v>44</v>
      </c>
      <c r="C49" s="166" t="s">
        <v>1276</v>
      </c>
      <c r="D49" s="166" t="s">
        <v>1187</v>
      </c>
      <c r="E49" s="167" t="s">
        <v>1277</v>
      </c>
      <c r="F49" s="25" t="s">
        <v>1278</v>
      </c>
      <c r="G49" s="52">
        <v>3283.6257783677061</v>
      </c>
      <c r="H49" s="22"/>
    </row>
    <row r="50" spans="2:8" ht="30" customHeight="1">
      <c r="B50" s="23">
        <v>45</v>
      </c>
      <c r="C50" s="166" t="s">
        <v>1279</v>
      </c>
      <c r="D50" s="166" t="s">
        <v>1187</v>
      </c>
      <c r="E50" s="167" t="s">
        <v>1280</v>
      </c>
      <c r="F50" s="25" t="s">
        <v>1278</v>
      </c>
      <c r="G50" s="52">
        <v>3218.6025845208919</v>
      </c>
      <c r="H50" s="22"/>
    </row>
    <row r="51" spans="2:8" ht="30" customHeight="1">
      <c r="B51" s="23">
        <v>46</v>
      </c>
      <c r="C51" s="166" t="s">
        <v>1281</v>
      </c>
      <c r="D51" s="166" t="s">
        <v>1187</v>
      </c>
      <c r="E51" s="167" t="s">
        <v>1282</v>
      </c>
      <c r="F51" s="24" t="s">
        <v>1185</v>
      </c>
      <c r="G51" s="52">
        <v>119138.59500312367</v>
      </c>
      <c r="H51" s="22"/>
    </row>
    <row r="52" spans="2:8" ht="30" customHeight="1">
      <c r="B52" s="23">
        <v>47</v>
      </c>
      <c r="C52" s="166" t="s">
        <v>1283</v>
      </c>
      <c r="D52" s="166" t="s">
        <v>1187</v>
      </c>
      <c r="E52" s="167" t="s">
        <v>1284</v>
      </c>
      <c r="F52" s="24" t="s">
        <v>1185</v>
      </c>
      <c r="G52" s="52">
        <v>30985.536228105262</v>
      </c>
      <c r="H52" s="22"/>
    </row>
    <row r="53" spans="2:8" ht="30" customHeight="1">
      <c r="B53" s="23">
        <v>48</v>
      </c>
      <c r="C53" s="166" t="s">
        <v>1285</v>
      </c>
      <c r="D53" s="166" t="s">
        <v>1187</v>
      </c>
      <c r="E53" s="167" t="s">
        <v>1286</v>
      </c>
      <c r="F53" s="25" t="s">
        <v>1278</v>
      </c>
      <c r="G53" s="52">
        <v>120298.35065455305</v>
      </c>
      <c r="H53" s="22"/>
    </row>
    <row r="54" spans="2:8" ht="30" customHeight="1">
      <c r="B54" s="23">
        <v>49</v>
      </c>
      <c r="C54" s="166" t="s">
        <v>1287</v>
      </c>
      <c r="D54" s="166" t="s">
        <v>34</v>
      </c>
      <c r="E54" s="167" t="s">
        <v>1288</v>
      </c>
      <c r="F54" s="24" t="s">
        <v>1185</v>
      </c>
      <c r="G54" s="52">
        <v>174247.45330319501</v>
      </c>
      <c r="H54" s="22"/>
    </row>
    <row r="55" spans="2:8" ht="30" customHeight="1">
      <c r="B55" s="23">
        <v>50</v>
      </c>
      <c r="C55" s="166" t="s">
        <v>1289</v>
      </c>
      <c r="D55" s="166" t="s">
        <v>1187</v>
      </c>
      <c r="E55" s="167" t="s">
        <v>1290</v>
      </c>
      <c r="F55" s="24" t="s">
        <v>1185</v>
      </c>
      <c r="G55" s="52">
        <v>20428.283680198871</v>
      </c>
      <c r="H55" s="22"/>
    </row>
    <row r="56" spans="2:8" ht="30" customHeight="1">
      <c r="B56" s="23">
        <v>51</v>
      </c>
      <c r="C56" s="166" t="s">
        <v>1291</v>
      </c>
      <c r="D56" s="166" t="s">
        <v>1187</v>
      </c>
      <c r="E56" s="167" t="s">
        <v>1292</v>
      </c>
      <c r="F56" s="24" t="s">
        <v>1185</v>
      </c>
      <c r="G56" s="52">
        <v>150440.84880766613</v>
      </c>
      <c r="H56" s="22"/>
    </row>
    <row r="57" spans="2:8" ht="30" customHeight="1">
      <c r="B57" s="23">
        <v>52</v>
      </c>
      <c r="C57" s="166" t="s">
        <v>1293</v>
      </c>
      <c r="D57" s="166" t="s">
        <v>1187</v>
      </c>
      <c r="E57" s="167" t="s">
        <v>1294</v>
      </c>
      <c r="F57" s="24" t="s">
        <v>1185</v>
      </c>
      <c r="G57" s="52">
        <v>13014.997000088408</v>
      </c>
      <c r="H57" s="22"/>
    </row>
    <row r="58" spans="2:8" ht="30" customHeight="1">
      <c r="B58" s="23">
        <v>53</v>
      </c>
      <c r="C58" s="166" t="s">
        <v>1295</v>
      </c>
      <c r="D58" s="166" t="s">
        <v>1187</v>
      </c>
      <c r="E58" s="167" t="s">
        <v>1296</v>
      </c>
      <c r="F58" s="24" t="s">
        <v>1185</v>
      </c>
      <c r="G58" s="52">
        <v>82663.287450107076</v>
      </c>
      <c r="H58" s="22"/>
    </row>
    <row r="59" spans="2:8" ht="30" customHeight="1">
      <c r="B59" s="23">
        <v>54</v>
      </c>
      <c r="C59" s="166" t="s">
        <v>1297</v>
      </c>
      <c r="D59" s="166" t="s">
        <v>1187</v>
      </c>
      <c r="E59" s="167" t="s">
        <v>1298</v>
      </c>
      <c r="F59" s="24" t="s">
        <v>1185</v>
      </c>
      <c r="G59" s="52">
        <v>27501.642887296155</v>
      </c>
      <c r="H59" s="22"/>
    </row>
    <row r="60" spans="2:8" ht="30" customHeight="1">
      <c r="B60" s="23">
        <v>55</v>
      </c>
      <c r="C60" s="166" t="s">
        <v>1299</v>
      </c>
      <c r="D60" s="166" t="s">
        <v>1187</v>
      </c>
      <c r="E60" s="167" t="s">
        <v>1300</v>
      </c>
      <c r="F60" s="24" t="s">
        <v>1185</v>
      </c>
      <c r="G60" s="52">
        <v>12826.508041524785</v>
      </c>
      <c r="H60" s="22"/>
    </row>
    <row r="61" spans="2:8" ht="30" customHeight="1">
      <c r="B61" s="23">
        <v>56</v>
      </c>
      <c r="C61" s="166" t="s">
        <v>1301</v>
      </c>
      <c r="D61" s="166" t="s">
        <v>1187</v>
      </c>
      <c r="E61" s="167" t="s">
        <v>1302</v>
      </c>
      <c r="F61" s="24" t="s">
        <v>1185</v>
      </c>
      <c r="G61" s="52">
        <v>15564.433332697978</v>
      </c>
      <c r="H61" s="22"/>
    </row>
    <row r="62" spans="2:8" ht="30" customHeight="1">
      <c r="B62" s="23">
        <v>57</v>
      </c>
      <c r="C62" s="166" t="s">
        <v>1303</v>
      </c>
      <c r="D62" s="166" t="s">
        <v>1187</v>
      </c>
      <c r="E62" s="167" t="s">
        <v>1304</v>
      </c>
      <c r="F62" s="24" t="s">
        <v>1185</v>
      </c>
      <c r="G62" s="52">
        <v>23964.963283747515</v>
      </c>
      <c r="H62" s="22"/>
    </row>
    <row r="63" spans="2:8" ht="45" customHeight="1">
      <c r="B63" s="23">
        <v>58</v>
      </c>
      <c r="C63" s="166" t="s">
        <v>1305</v>
      </c>
      <c r="D63" s="166" t="s">
        <v>1187</v>
      </c>
      <c r="E63" s="167" t="s">
        <v>1306</v>
      </c>
      <c r="F63" s="24" t="s">
        <v>1185</v>
      </c>
      <c r="G63" s="52">
        <v>13686.39662077599</v>
      </c>
      <c r="H63" s="22"/>
    </row>
    <row r="64" spans="2:8" ht="30" customHeight="1">
      <c r="B64" s="23">
        <v>59</v>
      </c>
      <c r="C64" s="166" t="s">
        <v>1307</v>
      </c>
      <c r="D64" s="166" t="s">
        <v>1187</v>
      </c>
      <c r="E64" s="167" t="s">
        <v>1308</v>
      </c>
      <c r="F64" s="24" t="s">
        <v>1185</v>
      </c>
      <c r="G64" s="52">
        <v>91299.277096066828</v>
      </c>
      <c r="H64" s="22"/>
    </row>
    <row r="65" spans="2:8" ht="30" customHeight="1">
      <c r="B65" s="23">
        <v>60</v>
      </c>
      <c r="C65" s="166" t="s">
        <v>1309</v>
      </c>
      <c r="D65" s="166" t="s">
        <v>1187</v>
      </c>
      <c r="E65" s="167" t="s">
        <v>1310</v>
      </c>
      <c r="F65" s="24" t="s">
        <v>1185</v>
      </c>
      <c r="G65" s="52">
        <v>27237.711573598499</v>
      </c>
      <c r="H65" s="22"/>
    </row>
    <row r="66" spans="2:8" ht="30" customHeight="1">
      <c r="B66" s="23">
        <v>61</v>
      </c>
      <c r="C66" s="166" t="s">
        <v>1311</v>
      </c>
      <c r="D66" s="166" t="s">
        <v>1187</v>
      </c>
      <c r="E66" s="167" t="s">
        <v>1312</v>
      </c>
      <c r="F66" s="25" t="s">
        <v>1193</v>
      </c>
      <c r="G66" s="52">
        <v>1368.8606827689734</v>
      </c>
      <c r="H66" s="22"/>
    </row>
    <row r="67" spans="2:8" ht="30" customHeight="1">
      <c r="B67" s="23">
        <v>62</v>
      </c>
      <c r="C67" s="166" t="s">
        <v>1313</v>
      </c>
      <c r="D67" s="166" t="s">
        <v>1187</v>
      </c>
      <c r="E67" s="167" t="s">
        <v>1314</v>
      </c>
      <c r="F67" s="25" t="s">
        <v>1193</v>
      </c>
      <c r="G67" s="52">
        <v>824.75568063435492</v>
      </c>
      <c r="H67" s="22"/>
    </row>
    <row r="68" spans="2:8" ht="30" customHeight="1">
      <c r="B68" s="23">
        <v>63</v>
      </c>
      <c r="C68" s="166" t="s">
        <v>1315</v>
      </c>
      <c r="D68" s="166" t="s">
        <v>1187</v>
      </c>
      <c r="E68" s="167" t="s">
        <v>1316</v>
      </c>
      <c r="F68" s="25" t="s">
        <v>1193</v>
      </c>
      <c r="G68" s="52">
        <v>1953.0917213626826</v>
      </c>
      <c r="H68" s="22"/>
    </row>
    <row r="69" spans="2:8" ht="30" customHeight="1">
      <c r="B69" s="23">
        <v>64</v>
      </c>
      <c r="C69" s="166" t="s">
        <v>1317</v>
      </c>
      <c r="D69" s="166" t="s">
        <v>1187</v>
      </c>
      <c r="E69" s="167" t="s">
        <v>1318</v>
      </c>
      <c r="F69" s="25" t="s">
        <v>1193</v>
      </c>
      <c r="G69" s="52">
        <v>1438.4276980092222</v>
      </c>
      <c r="H69" s="22"/>
    </row>
    <row r="70" spans="2:8" ht="30" customHeight="1">
      <c r="B70" s="23">
        <v>65</v>
      </c>
      <c r="C70" s="166" t="s">
        <v>1319</v>
      </c>
      <c r="D70" s="166" t="s">
        <v>1187</v>
      </c>
      <c r="E70" s="167" t="s">
        <v>1320</v>
      </c>
      <c r="F70" s="25" t="s">
        <v>1193</v>
      </c>
      <c r="G70" s="52">
        <v>929.82039009675157</v>
      </c>
      <c r="H70" s="22"/>
    </row>
    <row r="71" spans="2:8" ht="30" customHeight="1">
      <c r="B71" s="23">
        <v>66</v>
      </c>
      <c r="C71" s="166" t="s">
        <v>1321</v>
      </c>
      <c r="D71" s="166" t="s">
        <v>1187</v>
      </c>
      <c r="E71" s="167" t="s">
        <v>1322</v>
      </c>
      <c r="F71" s="25" t="s">
        <v>1193</v>
      </c>
      <c r="G71" s="52">
        <v>2359.4449913214662</v>
      </c>
      <c r="H71" s="22"/>
    </row>
    <row r="72" spans="2:8" ht="30" customHeight="1">
      <c r="B72" s="23">
        <v>67</v>
      </c>
      <c r="C72" s="166" t="s">
        <v>1323</v>
      </c>
      <c r="D72" s="166" t="s">
        <v>1187</v>
      </c>
      <c r="E72" s="167" t="s">
        <v>1324</v>
      </c>
      <c r="F72" s="25" t="s">
        <v>1193</v>
      </c>
      <c r="G72" s="52">
        <v>20692.214993896534</v>
      </c>
      <c r="H72" s="22"/>
    </row>
    <row r="73" spans="2:8" ht="30" customHeight="1">
      <c r="B73" s="23">
        <v>68</v>
      </c>
      <c r="C73" s="166" t="s">
        <v>1325</v>
      </c>
      <c r="D73" s="166" t="s">
        <v>1326</v>
      </c>
      <c r="E73" s="167" t="s">
        <v>1327</v>
      </c>
      <c r="F73" s="25" t="s">
        <v>1193</v>
      </c>
      <c r="G73" s="52">
        <v>4862.3605859417075</v>
      </c>
      <c r="H73" s="22"/>
    </row>
    <row r="74" spans="2:8" ht="30" customHeight="1">
      <c r="B74" s="23">
        <v>69</v>
      </c>
      <c r="C74" s="166" t="s">
        <v>1328</v>
      </c>
      <c r="D74" s="166" t="s">
        <v>24</v>
      </c>
      <c r="E74" s="167" t="s">
        <v>1329</v>
      </c>
      <c r="F74" s="25" t="s">
        <v>1193</v>
      </c>
      <c r="G74" s="52">
        <v>879.19963267125991</v>
      </c>
      <c r="H74" s="22"/>
    </row>
    <row r="75" spans="2:8" ht="30" customHeight="1">
      <c r="B75" s="23">
        <v>70</v>
      </c>
      <c r="C75" s="166" t="s">
        <v>1330</v>
      </c>
      <c r="D75" s="166" t="s">
        <v>1187</v>
      </c>
      <c r="E75" s="167" t="s">
        <v>1331</v>
      </c>
      <c r="F75" s="25" t="s">
        <v>1222</v>
      </c>
      <c r="G75" s="52">
        <v>451533.69147395645</v>
      </c>
      <c r="H75" s="22"/>
    </row>
    <row r="76" spans="2:8" ht="51.75" customHeight="1">
      <c r="B76" s="23">
        <v>71</v>
      </c>
      <c r="C76" s="166" t="s">
        <v>1332</v>
      </c>
      <c r="D76" s="166" t="s">
        <v>1187</v>
      </c>
      <c r="E76" s="167" t="s">
        <v>1333</v>
      </c>
      <c r="F76" s="25" t="s">
        <v>1222</v>
      </c>
      <c r="G76" s="52">
        <v>450794.68379560299</v>
      </c>
      <c r="H76" s="22"/>
    </row>
    <row r="77" spans="2:8" ht="30" customHeight="1">
      <c r="B77" s="23">
        <v>72</v>
      </c>
      <c r="C77" s="166" t="s">
        <v>1334</v>
      </c>
      <c r="D77" s="166" t="s">
        <v>1187</v>
      </c>
      <c r="E77" s="167" t="s">
        <v>1335</v>
      </c>
      <c r="F77" s="25" t="s">
        <v>1222</v>
      </c>
      <c r="G77" s="52">
        <v>450794.68379560299</v>
      </c>
      <c r="H77" s="22"/>
    </row>
    <row r="78" spans="2:8" ht="30" customHeight="1">
      <c r="B78" s="23">
        <v>73</v>
      </c>
      <c r="C78" s="166" t="s">
        <v>1336</v>
      </c>
      <c r="D78" s="166" t="s">
        <v>1187</v>
      </c>
      <c r="E78" s="167" t="s">
        <v>1337</v>
      </c>
      <c r="F78" s="24" t="s">
        <v>1185</v>
      </c>
      <c r="G78" s="52">
        <v>184276.84322370615</v>
      </c>
      <c r="H78" s="22"/>
    </row>
    <row r="79" spans="2:8" ht="30" customHeight="1">
      <c r="B79" s="23">
        <v>74</v>
      </c>
      <c r="C79" s="166" t="s">
        <v>1338</v>
      </c>
      <c r="D79" s="166" t="s">
        <v>1187</v>
      </c>
      <c r="E79" s="167" t="s">
        <v>1339</v>
      </c>
      <c r="F79" s="25" t="s">
        <v>1278</v>
      </c>
      <c r="G79" s="52">
        <v>183643.40807083173</v>
      </c>
      <c r="H79" s="22"/>
    </row>
    <row r="80" spans="2:8" ht="30" customHeight="1">
      <c r="B80" s="23">
        <v>75</v>
      </c>
      <c r="C80" s="166" t="s">
        <v>1340</v>
      </c>
      <c r="D80" s="166" t="s">
        <v>1187</v>
      </c>
      <c r="E80" s="167" t="s">
        <v>1341</v>
      </c>
      <c r="F80" s="25" t="s">
        <v>1278</v>
      </c>
      <c r="G80" s="52">
        <v>188288.5991919105</v>
      </c>
      <c r="H80" s="22"/>
    </row>
    <row r="81" spans="2:8" ht="30" customHeight="1">
      <c r="B81" s="23">
        <v>76</v>
      </c>
      <c r="C81" s="166" t="s">
        <v>1342</v>
      </c>
      <c r="D81" s="166" t="s">
        <v>1187</v>
      </c>
      <c r="E81" s="167" t="s">
        <v>1343</v>
      </c>
      <c r="F81" s="25" t="s">
        <v>1278</v>
      </c>
      <c r="G81" s="52">
        <v>306213.11015202501</v>
      </c>
      <c r="H81" s="22"/>
    </row>
    <row r="82" spans="2:8" ht="30" customHeight="1">
      <c r="B82" s="23">
        <v>77</v>
      </c>
      <c r="C82" s="166" t="s">
        <v>1344</v>
      </c>
      <c r="D82" s="166" t="s">
        <v>1187</v>
      </c>
      <c r="E82" s="167" t="s">
        <v>1345</v>
      </c>
      <c r="F82" s="25" t="s">
        <v>1278</v>
      </c>
      <c r="G82" s="52">
        <v>169602.26218211625</v>
      </c>
      <c r="H82" s="22"/>
    </row>
    <row r="83" spans="2:8" ht="30" customHeight="1">
      <c r="B83" s="23">
        <v>78</v>
      </c>
      <c r="C83" s="166" t="s">
        <v>1346</v>
      </c>
      <c r="D83" s="166" t="s">
        <v>1187</v>
      </c>
      <c r="E83" s="167" t="s">
        <v>1347</v>
      </c>
      <c r="F83" s="24" t="s">
        <v>1185</v>
      </c>
      <c r="G83" s="52">
        <v>5374.4098646686389</v>
      </c>
      <c r="H83" s="22"/>
    </row>
    <row r="84" spans="2:8" ht="30" customHeight="1">
      <c r="B84" s="23">
        <v>79</v>
      </c>
      <c r="C84" s="166" t="s">
        <v>1348</v>
      </c>
      <c r="D84" s="166" t="s">
        <v>1187</v>
      </c>
      <c r="E84" s="167" t="s">
        <v>1349</v>
      </c>
      <c r="F84" s="24" t="s">
        <v>1185</v>
      </c>
      <c r="G84" s="52">
        <v>64495.466068104513</v>
      </c>
      <c r="H84" s="22"/>
    </row>
    <row r="85" spans="2:8" ht="30" customHeight="1">
      <c r="B85" s="23">
        <v>80</v>
      </c>
      <c r="C85" s="166" t="s">
        <v>1350</v>
      </c>
      <c r="D85" s="166" t="s">
        <v>1187</v>
      </c>
      <c r="E85" s="167" t="s">
        <v>1351</v>
      </c>
      <c r="F85" s="24" t="s">
        <v>1185</v>
      </c>
      <c r="G85" s="52">
        <v>1717084.3406542356</v>
      </c>
      <c r="H85" s="22"/>
    </row>
    <row r="86" spans="2:8" ht="30" customHeight="1">
      <c r="B86" s="23">
        <v>81</v>
      </c>
      <c r="C86" s="166" t="s">
        <v>1352</v>
      </c>
      <c r="D86" s="166" t="s">
        <v>1187</v>
      </c>
      <c r="E86" s="167" t="s">
        <v>1353</v>
      </c>
      <c r="F86" s="24" t="s">
        <v>1185</v>
      </c>
      <c r="G86" s="52">
        <v>229816.60365010993</v>
      </c>
      <c r="H86" s="22"/>
    </row>
    <row r="87" spans="2:8" ht="30" customHeight="1">
      <c r="B87" s="23">
        <v>82</v>
      </c>
      <c r="C87" s="166" t="s">
        <v>1354</v>
      </c>
      <c r="D87" s="166" t="s">
        <v>1187</v>
      </c>
      <c r="E87" s="167" t="s">
        <v>1355</v>
      </c>
      <c r="F87" s="24" t="s">
        <v>1185</v>
      </c>
      <c r="G87" s="52">
        <v>21959.0852996453</v>
      </c>
      <c r="H87" s="22"/>
    </row>
    <row r="88" spans="2:8" ht="30" customHeight="1">
      <c r="B88" s="23">
        <v>83</v>
      </c>
      <c r="C88" s="166" t="s">
        <v>1356</v>
      </c>
      <c r="D88" s="166" t="s">
        <v>1187</v>
      </c>
      <c r="E88" s="167" t="s">
        <v>1357</v>
      </c>
      <c r="F88" s="24" t="s">
        <v>1185</v>
      </c>
      <c r="G88" s="52">
        <v>28293.436828389138</v>
      </c>
      <c r="H88" s="22"/>
    </row>
    <row r="89" spans="2:8" ht="30" customHeight="1">
      <c r="B89" s="23">
        <v>84</v>
      </c>
      <c r="C89" s="166" t="s">
        <v>1358</v>
      </c>
      <c r="D89" s="166" t="s">
        <v>1187</v>
      </c>
      <c r="E89" s="167" t="s">
        <v>1359</v>
      </c>
      <c r="F89" s="25" t="s">
        <v>1193</v>
      </c>
      <c r="G89" s="52">
        <v>5882.8429107446809</v>
      </c>
      <c r="H89" s="22"/>
    </row>
    <row r="90" spans="2:8" ht="30" customHeight="1">
      <c r="B90" s="23">
        <v>85</v>
      </c>
      <c r="C90" s="166" t="s">
        <v>1360</v>
      </c>
      <c r="D90" s="166" t="s">
        <v>1187</v>
      </c>
      <c r="E90" s="167" t="s">
        <v>1361</v>
      </c>
      <c r="F90" s="25" t="s">
        <v>1206</v>
      </c>
      <c r="G90" s="52">
        <v>89192.235892337398</v>
      </c>
      <c r="H90" s="22"/>
    </row>
    <row r="91" spans="2:8" ht="30" customHeight="1">
      <c r="B91" s="23">
        <v>86</v>
      </c>
      <c r="C91" s="166" t="s">
        <v>1362</v>
      </c>
      <c r="D91" s="166" t="s">
        <v>1187</v>
      </c>
      <c r="E91" s="167" t="s">
        <v>1363</v>
      </c>
      <c r="F91" s="24" t="s">
        <v>1185</v>
      </c>
      <c r="G91" s="52">
        <v>80076.760575870008</v>
      </c>
      <c r="H91" s="22"/>
    </row>
    <row r="92" spans="2:8" ht="30" customHeight="1">
      <c r="B92" s="23">
        <v>87</v>
      </c>
      <c r="C92" s="166" t="s">
        <v>1364</v>
      </c>
      <c r="D92" s="166" t="s">
        <v>1187</v>
      </c>
      <c r="E92" s="167" t="s">
        <v>1365</v>
      </c>
      <c r="F92" s="24" t="s">
        <v>1185</v>
      </c>
      <c r="G92" s="52">
        <v>5566.0949822064149</v>
      </c>
      <c r="H92" s="22"/>
    </row>
    <row r="93" spans="2:8" ht="30" customHeight="1">
      <c r="B93" s="23">
        <v>88</v>
      </c>
      <c r="C93" s="166" t="s">
        <v>1366</v>
      </c>
      <c r="D93" s="166" t="s">
        <v>1187</v>
      </c>
      <c r="E93" s="167" t="s">
        <v>1367</v>
      </c>
      <c r="F93" s="24" t="s">
        <v>1185</v>
      </c>
      <c r="G93" s="52">
        <v>6862.2141561391563</v>
      </c>
      <c r="H93" s="22"/>
    </row>
    <row r="94" spans="2:8" ht="30" customHeight="1">
      <c r="B94" s="23">
        <v>89</v>
      </c>
      <c r="C94" s="166" t="s">
        <v>1368</v>
      </c>
      <c r="D94" s="166" t="s">
        <v>1187</v>
      </c>
      <c r="E94" s="167" t="s">
        <v>1369</v>
      </c>
      <c r="F94" s="24" t="s">
        <v>1185</v>
      </c>
      <c r="G94" s="52">
        <v>25613.516831782224</v>
      </c>
      <c r="H94" s="22"/>
    </row>
    <row r="95" spans="2:8" ht="30" customHeight="1">
      <c r="B95" s="23">
        <v>90</v>
      </c>
      <c r="C95" s="166" t="s">
        <v>1370</v>
      </c>
      <c r="D95" s="166" t="s">
        <v>1187</v>
      </c>
      <c r="E95" s="167" t="s">
        <v>1371</v>
      </c>
      <c r="F95" s="25" t="s">
        <v>1245</v>
      </c>
      <c r="G95" s="52">
        <v>222599.66997260629</v>
      </c>
      <c r="H95" s="22"/>
    </row>
    <row r="96" spans="2:8" ht="30" customHeight="1">
      <c r="B96" s="23">
        <v>91</v>
      </c>
      <c r="C96" s="166" t="s">
        <v>1372</v>
      </c>
      <c r="D96" s="166" t="s">
        <v>1187</v>
      </c>
      <c r="E96" s="167" t="s">
        <v>1373</v>
      </c>
      <c r="F96" s="25" t="s">
        <v>1245</v>
      </c>
      <c r="G96" s="52">
        <v>140992.1077772899</v>
      </c>
      <c r="H96" s="22"/>
    </row>
    <row r="97" spans="2:8" ht="30" customHeight="1">
      <c r="B97" s="23">
        <v>92</v>
      </c>
      <c r="C97" s="166" t="s">
        <v>1374</v>
      </c>
      <c r="D97" s="166" t="s">
        <v>1187</v>
      </c>
      <c r="E97" s="167" t="s">
        <v>1375</v>
      </c>
      <c r="F97" s="24" t="s">
        <v>1185</v>
      </c>
      <c r="G97" s="52">
        <v>11454.61901447844</v>
      </c>
      <c r="H97" s="22"/>
    </row>
    <row r="98" spans="2:8" ht="30" customHeight="1">
      <c r="B98" s="23">
        <v>93</v>
      </c>
      <c r="C98" s="166" t="s">
        <v>1376</v>
      </c>
      <c r="D98" s="166" t="s">
        <v>1187</v>
      </c>
      <c r="E98" s="167" t="s">
        <v>1377</v>
      </c>
      <c r="F98" s="24" t="s">
        <v>1185</v>
      </c>
      <c r="G98" s="52">
        <v>20533.856205677941</v>
      </c>
      <c r="H98" s="22"/>
    </row>
    <row r="99" spans="2:8" ht="30" customHeight="1">
      <c r="B99" s="23">
        <v>94</v>
      </c>
      <c r="C99" s="166" t="s">
        <v>1378</v>
      </c>
      <c r="D99" s="166" t="s">
        <v>1187</v>
      </c>
      <c r="E99" s="167" t="s">
        <v>1379</v>
      </c>
      <c r="F99" s="24" t="s">
        <v>1185</v>
      </c>
      <c r="G99" s="52">
        <v>307532.76672051329</v>
      </c>
      <c r="H99" s="22"/>
    </row>
    <row r="100" spans="2:8" ht="30" customHeight="1">
      <c r="B100" s="23">
        <v>95</v>
      </c>
      <c r="C100" s="166" t="s">
        <v>1380</v>
      </c>
      <c r="D100" s="166" t="s">
        <v>1187</v>
      </c>
      <c r="E100" s="167" t="s">
        <v>1381</v>
      </c>
      <c r="F100" s="25" t="s">
        <v>1206</v>
      </c>
      <c r="G100" s="52">
        <v>266781.77188559459</v>
      </c>
      <c r="H100" s="22"/>
    </row>
    <row r="101" spans="2:8" ht="30" customHeight="1">
      <c r="B101" s="23">
        <v>96</v>
      </c>
      <c r="C101" s="166" t="s">
        <v>1382</v>
      </c>
      <c r="D101" s="166" t="s">
        <v>1187</v>
      </c>
      <c r="E101" s="167" t="s">
        <v>1383</v>
      </c>
      <c r="F101" s="24" t="s">
        <v>1185</v>
      </c>
      <c r="G101" s="52">
        <v>101.96806068940077</v>
      </c>
      <c r="H101" s="22"/>
    </row>
    <row r="102" spans="2:8" ht="30" customHeight="1">
      <c r="B102" s="23">
        <v>97</v>
      </c>
      <c r="C102" s="166" t="s">
        <v>1384</v>
      </c>
      <c r="D102" s="166" t="s">
        <v>1187</v>
      </c>
      <c r="E102" s="167" t="s">
        <v>1385</v>
      </c>
      <c r="F102" s="24" t="s">
        <v>1185</v>
      </c>
      <c r="G102" s="52">
        <v>497932.81642200507</v>
      </c>
      <c r="H102" s="22"/>
    </row>
    <row r="103" spans="2:8" ht="30" customHeight="1">
      <c r="B103" s="23">
        <v>98</v>
      </c>
      <c r="C103" s="166" t="s">
        <v>1386</v>
      </c>
      <c r="D103" s="166" t="s">
        <v>1187</v>
      </c>
      <c r="E103" s="167" t="s">
        <v>1387</v>
      </c>
      <c r="F103" s="25" t="s">
        <v>1222</v>
      </c>
      <c r="G103" s="52">
        <v>653282.78766444768</v>
      </c>
      <c r="H103" s="22"/>
    </row>
    <row r="104" spans="2:8" ht="30" customHeight="1">
      <c r="B104" s="23">
        <v>99</v>
      </c>
      <c r="C104" s="166" t="s">
        <v>1388</v>
      </c>
      <c r="D104" s="166" t="s">
        <v>1187</v>
      </c>
      <c r="E104" s="167" t="s">
        <v>1389</v>
      </c>
      <c r="F104" s="25" t="s">
        <v>1222</v>
      </c>
      <c r="G104" s="52">
        <v>652754.92503705237</v>
      </c>
      <c r="H104" s="22"/>
    </row>
    <row r="105" spans="2:8" ht="30" customHeight="1">
      <c r="B105" s="23">
        <v>100</v>
      </c>
      <c r="C105" s="166" t="s">
        <v>1390</v>
      </c>
      <c r="D105" s="166" t="s">
        <v>1187</v>
      </c>
      <c r="E105" s="167" t="s">
        <v>1391</v>
      </c>
      <c r="F105" s="25" t="s">
        <v>1222</v>
      </c>
      <c r="G105" s="52">
        <v>308943.84039028554</v>
      </c>
      <c r="H105" s="22"/>
    </row>
    <row r="106" spans="2:8" ht="30" customHeight="1">
      <c r="B106" s="23">
        <v>101</v>
      </c>
      <c r="C106" s="166" t="s">
        <v>1392</v>
      </c>
      <c r="D106" s="166" t="s">
        <v>1187</v>
      </c>
      <c r="E106" s="167" t="s">
        <v>1393</v>
      </c>
      <c r="F106" s="25" t="s">
        <v>1193</v>
      </c>
      <c r="G106" s="52">
        <v>141286.34314059775</v>
      </c>
      <c r="H106" s="22"/>
    </row>
    <row r="107" spans="2:8" ht="30" customHeight="1">
      <c r="B107" s="23">
        <v>102</v>
      </c>
      <c r="C107" s="166" t="s">
        <v>1394</v>
      </c>
      <c r="D107" s="166" t="s">
        <v>1187</v>
      </c>
      <c r="E107" s="167" t="s">
        <v>1395</v>
      </c>
      <c r="F107" s="24" t="s">
        <v>1185</v>
      </c>
      <c r="G107" s="52">
        <v>10977.845323737925</v>
      </c>
      <c r="H107" s="22"/>
    </row>
    <row r="108" spans="2:8" ht="30" customHeight="1">
      <c r="B108" s="23">
        <v>103</v>
      </c>
      <c r="C108" s="166" t="s">
        <v>1396</v>
      </c>
      <c r="D108" s="166" t="s">
        <v>1187</v>
      </c>
      <c r="E108" s="167" t="s">
        <v>1397</v>
      </c>
      <c r="F108" s="25" t="s">
        <v>1222</v>
      </c>
      <c r="G108" s="52">
        <v>432952.92698964122</v>
      </c>
      <c r="H108" s="22"/>
    </row>
    <row r="109" spans="2:8" ht="30" customHeight="1">
      <c r="B109" s="23">
        <v>104</v>
      </c>
      <c r="C109" s="166" t="s">
        <v>1398</v>
      </c>
      <c r="D109" s="166" t="s">
        <v>1187</v>
      </c>
      <c r="E109" s="167" t="s">
        <v>1399</v>
      </c>
      <c r="F109" s="24" t="s">
        <v>1185</v>
      </c>
      <c r="G109" s="52">
        <v>561698.62181135954</v>
      </c>
      <c r="H109" s="22"/>
    </row>
    <row r="110" spans="2:8" ht="30" customHeight="1">
      <c r="B110" s="23">
        <v>105</v>
      </c>
      <c r="C110" s="166" t="s">
        <v>1400</v>
      </c>
      <c r="D110" s="166" t="s">
        <v>1187</v>
      </c>
      <c r="E110" s="167" t="s">
        <v>1401</v>
      </c>
      <c r="F110" s="25" t="s">
        <v>1278</v>
      </c>
      <c r="G110" s="52">
        <v>268694.53946284164</v>
      </c>
      <c r="H110" s="22"/>
    </row>
    <row r="111" spans="2:8" ht="30" customHeight="1">
      <c r="B111" s="23">
        <v>106</v>
      </c>
      <c r="C111" s="166" t="s">
        <v>1402</v>
      </c>
      <c r="D111" s="166" t="s">
        <v>1187</v>
      </c>
      <c r="E111" s="167" t="s">
        <v>1403</v>
      </c>
      <c r="F111" s="24" t="s">
        <v>1185</v>
      </c>
      <c r="G111" s="52">
        <v>7020.5729443577529</v>
      </c>
      <c r="H111" s="22"/>
    </row>
    <row r="112" spans="2:8" ht="30" customHeight="1">
      <c r="B112" s="23">
        <v>107</v>
      </c>
      <c r="C112" s="166" t="s">
        <v>1404</v>
      </c>
      <c r="D112" s="166" t="s">
        <v>1187</v>
      </c>
      <c r="E112" s="167" t="s">
        <v>1405</v>
      </c>
      <c r="F112" s="24" t="s">
        <v>1185</v>
      </c>
      <c r="G112" s="52">
        <v>216529.24975756014</v>
      </c>
      <c r="H112" s="22"/>
    </row>
    <row r="113" spans="2:8" ht="30" customHeight="1">
      <c r="B113" s="23">
        <v>108</v>
      </c>
      <c r="C113" s="166" t="s">
        <v>1406</v>
      </c>
      <c r="D113" s="166" t="s">
        <v>1187</v>
      </c>
      <c r="E113" s="167" t="s">
        <v>1407</v>
      </c>
      <c r="F113" s="25" t="s">
        <v>1222</v>
      </c>
      <c r="G113" s="52">
        <v>491258.91246514226</v>
      </c>
      <c r="H113" s="22"/>
    </row>
    <row r="114" spans="2:8" ht="30" customHeight="1">
      <c r="B114" s="23">
        <v>109</v>
      </c>
      <c r="C114" s="166" t="s">
        <v>1408</v>
      </c>
      <c r="D114" s="166" t="s">
        <v>1187</v>
      </c>
      <c r="E114" s="167" t="s">
        <v>1409</v>
      </c>
      <c r="F114" s="25" t="s">
        <v>1193</v>
      </c>
      <c r="G114" s="52">
        <v>12563.130532008607</v>
      </c>
      <c r="H114" s="22"/>
    </row>
    <row r="115" spans="2:8" ht="30" customHeight="1">
      <c r="B115" s="23">
        <v>110</v>
      </c>
      <c r="C115" s="166" t="s">
        <v>1410</v>
      </c>
      <c r="D115" s="166" t="s">
        <v>1187</v>
      </c>
      <c r="E115" s="167" t="s">
        <v>1411</v>
      </c>
      <c r="F115" s="25" t="s">
        <v>1206</v>
      </c>
      <c r="G115" s="52">
        <v>134763.32877402511</v>
      </c>
      <c r="H115" s="22"/>
    </row>
    <row r="116" spans="2:8" ht="30" customHeight="1">
      <c r="B116" s="23">
        <v>111</v>
      </c>
      <c r="C116" s="166" t="s">
        <v>1412</v>
      </c>
      <c r="D116" s="166" t="s">
        <v>1187</v>
      </c>
      <c r="E116" s="167" t="s">
        <v>1413</v>
      </c>
      <c r="F116" s="25" t="s">
        <v>1206</v>
      </c>
      <c r="G116" s="52">
        <v>238593.90758268451</v>
      </c>
      <c r="H116" s="22"/>
    </row>
    <row r="117" spans="2:8" ht="30" customHeight="1">
      <c r="B117" s="23">
        <v>112</v>
      </c>
      <c r="C117" s="166" t="s">
        <v>1414</v>
      </c>
      <c r="D117" s="166" t="s">
        <v>1187</v>
      </c>
      <c r="E117" s="167" t="s">
        <v>1415</v>
      </c>
      <c r="F117" s="25" t="s">
        <v>1206</v>
      </c>
      <c r="G117" s="52">
        <v>160311.87993995857</v>
      </c>
      <c r="H117" s="22"/>
    </row>
    <row r="118" spans="2:8" ht="30" customHeight="1">
      <c r="B118" s="23">
        <v>113</v>
      </c>
      <c r="C118" s="166" t="s">
        <v>1416</v>
      </c>
      <c r="D118" s="166" t="s">
        <v>1187</v>
      </c>
      <c r="E118" s="167" t="s">
        <v>1417</v>
      </c>
      <c r="F118" s="25" t="s">
        <v>1206</v>
      </c>
      <c r="G118" s="52">
        <v>145705.30831897285</v>
      </c>
      <c r="H118" s="22"/>
    </row>
    <row r="119" spans="2:8" ht="30" customHeight="1">
      <c r="B119" s="23">
        <v>114</v>
      </c>
      <c r="C119" s="166" t="s">
        <v>1418</v>
      </c>
      <c r="D119" s="166" t="s">
        <v>1187</v>
      </c>
      <c r="E119" s="167" t="s">
        <v>1419</v>
      </c>
      <c r="F119" s="25" t="s">
        <v>1206</v>
      </c>
      <c r="G119" s="52">
        <v>242500.09102540984</v>
      </c>
      <c r="H119" s="22"/>
    </row>
    <row r="120" spans="2:8" ht="30" customHeight="1">
      <c r="B120" s="23">
        <v>115</v>
      </c>
      <c r="C120" s="166" t="s">
        <v>1420</v>
      </c>
      <c r="D120" s="166" t="s">
        <v>1187</v>
      </c>
      <c r="E120" s="167" t="s">
        <v>1421</v>
      </c>
      <c r="F120" s="25" t="s">
        <v>1206</v>
      </c>
      <c r="G120" s="52">
        <v>225502.91442328057</v>
      </c>
      <c r="H120" s="22"/>
    </row>
    <row r="121" spans="2:8" ht="30" customHeight="1">
      <c r="B121" s="23">
        <v>116</v>
      </c>
      <c r="C121" s="166" t="s">
        <v>1422</v>
      </c>
      <c r="D121" s="166" t="s">
        <v>1187</v>
      </c>
      <c r="E121" s="167" t="s">
        <v>1423</v>
      </c>
      <c r="F121" s="25" t="s">
        <v>1206</v>
      </c>
      <c r="G121" s="52">
        <v>149068.40597643828</v>
      </c>
      <c r="H121" s="22"/>
    </row>
    <row r="122" spans="2:8" ht="30" customHeight="1">
      <c r="B122" s="23">
        <v>117</v>
      </c>
      <c r="C122" s="166" t="s">
        <v>1424</v>
      </c>
      <c r="D122" s="166" t="s">
        <v>1187</v>
      </c>
      <c r="E122" s="167" t="s">
        <v>1425</v>
      </c>
      <c r="F122" s="25" t="s">
        <v>1222</v>
      </c>
      <c r="G122" s="52">
        <v>8393.0157755855817</v>
      </c>
      <c r="H122" s="22"/>
    </row>
    <row r="123" spans="2:8" ht="30" customHeight="1">
      <c r="B123" s="23">
        <v>118</v>
      </c>
      <c r="C123" s="166" t="s">
        <v>1426</v>
      </c>
      <c r="D123" s="166" t="s">
        <v>1187</v>
      </c>
      <c r="E123" s="167" t="s">
        <v>1427</v>
      </c>
      <c r="F123" s="24" t="s">
        <v>1185</v>
      </c>
      <c r="G123" s="52">
        <v>121777.90814010026</v>
      </c>
      <c r="H123" s="22"/>
    </row>
    <row r="124" spans="2:8" ht="30" customHeight="1">
      <c r="B124" s="23">
        <v>119</v>
      </c>
      <c r="C124" s="166" t="s">
        <v>1428</v>
      </c>
      <c r="D124" s="166" t="s">
        <v>1187</v>
      </c>
      <c r="E124" s="167" t="s">
        <v>1429</v>
      </c>
      <c r="F124" s="24" t="s">
        <v>1185</v>
      </c>
      <c r="G124" s="52">
        <v>28152.6769801679</v>
      </c>
      <c r="H124" s="22"/>
    </row>
    <row r="125" spans="2:8" ht="30" customHeight="1">
      <c r="B125" s="23">
        <v>120</v>
      </c>
      <c r="C125" s="166" t="s">
        <v>1430</v>
      </c>
      <c r="D125" s="166" t="s">
        <v>1187</v>
      </c>
      <c r="E125" s="167" t="s">
        <v>1431</v>
      </c>
      <c r="F125" s="25" t="s">
        <v>1193</v>
      </c>
      <c r="G125" s="52">
        <v>36556.683210797528</v>
      </c>
      <c r="H125" s="22"/>
    </row>
    <row r="126" spans="2:8" ht="30" customHeight="1">
      <c r="B126" s="23">
        <v>121</v>
      </c>
      <c r="C126" s="166" t="s">
        <v>1432</v>
      </c>
      <c r="D126" s="166" t="s">
        <v>1187</v>
      </c>
      <c r="E126" s="167" t="s">
        <v>1433</v>
      </c>
      <c r="F126" s="24" t="s">
        <v>1185</v>
      </c>
      <c r="G126" s="52">
        <v>6175.9927405252411</v>
      </c>
      <c r="H126" s="22"/>
    </row>
    <row r="127" spans="2:8" ht="30" customHeight="1">
      <c r="B127" s="23">
        <v>122</v>
      </c>
      <c r="C127" s="166" t="s">
        <v>1434</v>
      </c>
      <c r="D127" s="166" t="s">
        <v>1187</v>
      </c>
      <c r="E127" s="167" t="s">
        <v>1435</v>
      </c>
      <c r="F127" s="24" t="s">
        <v>1185</v>
      </c>
      <c r="G127" s="52">
        <v>8762.5196147623083</v>
      </c>
      <c r="H127" s="22"/>
    </row>
    <row r="128" spans="2:8" ht="30" customHeight="1">
      <c r="B128" s="23">
        <v>123</v>
      </c>
      <c r="C128" s="166" t="s">
        <v>1436</v>
      </c>
      <c r="D128" s="166" t="s">
        <v>34</v>
      </c>
      <c r="E128" s="167" t="s">
        <v>1437</v>
      </c>
      <c r="F128" s="24" t="s">
        <v>1185</v>
      </c>
      <c r="G128" s="52">
        <v>211604.75554924447</v>
      </c>
      <c r="H128" s="22"/>
    </row>
    <row r="129" spans="2:8" ht="30" customHeight="1">
      <c r="B129" s="23">
        <v>124</v>
      </c>
      <c r="C129" s="166" t="s">
        <v>1438</v>
      </c>
      <c r="D129" s="166" t="s">
        <v>1187</v>
      </c>
      <c r="E129" s="167" t="s">
        <v>1439</v>
      </c>
      <c r="F129" s="25" t="s">
        <v>1222</v>
      </c>
      <c r="G129" s="52">
        <v>174775.31593059035</v>
      </c>
      <c r="H129" s="22"/>
    </row>
    <row r="130" spans="2:8" ht="43.5" customHeight="1">
      <c r="B130" s="23">
        <v>125</v>
      </c>
      <c r="C130" s="166" t="s">
        <v>1440</v>
      </c>
      <c r="D130" s="166" t="s">
        <v>1187</v>
      </c>
      <c r="E130" s="167" t="s">
        <v>1441</v>
      </c>
      <c r="F130" s="25" t="s">
        <v>1222</v>
      </c>
      <c r="G130" s="52">
        <v>231784.47968928487</v>
      </c>
      <c r="H130" s="22"/>
    </row>
    <row r="131" spans="2:8" ht="43.5" customHeight="1">
      <c r="B131" s="23">
        <v>126</v>
      </c>
      <c r="C131" s="166" t="s">
        <v>1442</v>
      </c>
      <c r="D131" s="166" t="s">
        <v>1187</v>
      </c>
      <c r="E131" s="167" t="s">
        <v>1443</v>
      </c>
      <c r="F131" s="24" t="s">
        <v>1185</v>
      </c>
      <c r="G131" s="52">
        <v>133654.81725649495</v>
      </c>
      <c r="H131" s="22"/>
    </row>
    <row r="132" spans="2:8" ht="32.25" customHeight="1">
      <c r="B132" s="23">
        <v>127</v>
      </c>
      <c r="C132" s="166" t="s">
        <v>1444</v>
      </c>
      <c r="D132" s="166" t="s">
        <v>1187</v>
      </c>
      <c r="E132" s="167" t="s">
        <v>1445</v>
      </c>
      <c r="F132" s="25" t="s">
        <v>1193</v>
      </c>
      <c r="G132" s="52">
        <v>6777.2449042775415</v>
      </c>
      <c r="H132" s="22"/>
    </row>
    <row r="133" spans="2:8" ht="30" customHeight="1">
      <c r="B133" s="23">
        <v>128</v>
      </c>
      <c r="C133" s="166" t="s">
        <v>1446</v>
      </c>
      <c r="D133" s="166" t="s">
        <v>1187</v>
      </c>
      <c r="E133" s="167" t="s">
        <v>1447</v>
      </c>
      <c r="F133" s="25" t="s">
        <v>1245</v>
      </c>
      <c r="G133" s="52">
        <v>148962.83345095921</v>
      </c>
      <c r="H133" s="22"/>
    </row>
    <row r="134" spans="2:8" ht="30" customHeight="1">
      <c r="B134" s="23">
        <v>129</v>
      </c>
      <c r="C134" s="166" t="s">
        <v>1448</v>
      </c>
      <c r="D134" s="166" t="s">
        <v>1187</v>
      </c>
      <c r="E134" s="167" t="s">
        <v>1449</v>
      </c>
      <c r="F134" s="25" t="s">
        <v>1245</v>
      </c>
      <c r="G134" s="52">
        <v>50843.662041953212</v>
      </c>
      <c r="H134" s="22"/>
    </row>
    <row r="135" spans="2:8" ht="30" customHeight="1">
      <c r="B135" s="23">
        <v>130</v>
      </c>
      <c r="C135" s="166" t="s">
        <v>1450</v>
      </c>
      <c r="D135" s="166" t="s">
        <v>1187</v>
      </c>
      <c r="E135" s="167" t="s">
        <v>1451</v>
      </c>
      <c r="F135" s="25" t="s">
        <v>1215</v>
      </c>
      <c r="G135" s="52">
        <v>126547.99110920442</v>
      </c>
      <c r="H135" s="22"/>
    </row>
    <row r="136" spans="2:8" ht="30" customHeight="1">
      <c r="B136" s="23">
        <v>131</v>
      </c>
      <c r="C136" s="166" t="s">
        <v>1452</v>
      </c>
      <c r="D136" s="166" t="s">
        <v>1187</v>
      </c>
      <c r="E136" s="167" t="s">
        <v>1453</v>
      </c>
      <c r="F136" s="25" t="s">
        <v>1215</v>
      </c>
      <c r="G136" s="52">
        <v>90686.799386515951</v>
      </c>
      <c r="H136" s="22"/>
    </row>
    <row r="137" spans="2:8" ht="30" customHeight="1">
      <c r="B137" s="23">
        <v>132</v>
      </c>
      <c r="C137" s="166" t="s">
        <v>1454</v>
      </c>
      <c r="D137" s="166" t="s">
        <v>1187</v>
      </c>
      <c r="E137" s="167" t="s">
        <v>1455</v>
      </c>
      <c r="F137" s="25" t="s">
        <v>1215</v>
      </c>
      <c r="G137" s="52">
        <v>78231.85043978825</v>
      </c>
      <c r="H137" s="22"/>
    </row>
    <row r="138" spans="2:8"/>
  </sheetData>
  <autoFilter ref="A5:H5" xr:uid="{00000000-0009-0000-0000-000002000000}"/>
  <mergeCells count="3">
    <mergeCell ref="B4:G4"/>
    <mergeCell ref="H1:H5"/>
    <mergeCell ref="B1:G3"/>
  </mergeCells>
  <pageMargins left="0.11811023622047245" right="0.11811023622047245" top="0.15748031496062992" bottom="0.15748031496062992" header="0.11811023622047245" footer="0.11811023622047245"/>
  <pageSetup paperSize="5" scale="62" fitToHeight="0" orientation="portrait" verticalDpi="597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>
    <tabColor rgb="FF52AEA7"/>
    <pageSetUpPr fitToPage="1"/>
  </sheetPr>
  <dimension ref="A1:H41"/>
  <sheetViews>
    <sheetView showGridLines="0" showRowColHeaders="0" zoomScale="70" zoomScaleNormal="70" workbookViewId="0">
      <pane xSplit="6" ySplit="5" topLeftCell="H6" activePane="bottomRight" state="frozen"/>
      <selection pane="topRight" activeCell="H25" sqref="H25"/>
      <selection pane="bottomLeft" activeCell="H25" sqref="H25"/>
      <selection pane="bottomRight" activeCell="H25" sqref="H25"/>
    </sheetView>
  </sheetViews>
  <sheetFormatPr baseColWidth="10" defaultColWidth="0" defaultRowHeight="15" zeroHeight="1"/>
  <cols>
    <col min="1" max="1" width="2.42578125" style="1" customWidth="1"/>
    <col min="2" max="2" width="5.42578125" style="1" customWidth="1"/>
    <col min="3" max="3" width="15.28515625" style="1" customWidth="1"/>
    <col min="4" max="4" width="14.140625" style="1" customWidth="1"/>
    <col min="5" max="5" width="77.5703125" style="1" customWidth="1"/>
    <col min="6" max="6" width="26.42578125" style="1" customWidth="1"/>
    <col min="7" max="7" width="27.140625" style="1" hidden="1" customWidth="1"/>
    <col min="8" max="8" width="3.7109375" style="1" customWidth="1"/>
    <col min="9" max="16384" width="11.42578125" style="1" hidden="1"/>
  </cols>
  <sheetData>
    <row r="1" spans="2:8" ht="24.75" customHeight="1">
      <c r="B1" s="285" t="s">
        <v>414</v>
      </c>
      <c r="C1" s="285"/>
      <c r="D1" s="285"/>
      <c r="E1" s="285"/>
      <c r="F1" s="285"/>
      <c r="G1" s="268" t="s">
        <v>1</v>
      </c>
    </row>
    <row r="2" spans="2:8" ht="24" customHeight="1">
      <c r="B2" s="285"/>
      <c r="C2" s="285"/>
      <c r="D2" s="285"/>
      <c r="E2" s="285"/>
      <c r="F2" s="285"/>
      <c r="G2" s="268"/>
    </row>
    <row r="3" spans="2:8" ht="24" customHeight="1">
      <c r="B3" s="285"/>
      <c r="C3" s="285"/>
      <c r="D3" s="285"/>
      <c r="E3" s="285"/>
      <c r="F3" s="285"/>
      <c r="G3" s="268"/>
    </row>
    <row r="4" spans="2:8" ht="28.5" customHeight="1">
      <c r="B4" s="261" t="s">
        <v>1456</v>
      </c>
      <c r="C4" s="262"/>
      <c r="D4" s="262"/>
      <c r="E4" s="262"/>
      <c r="F4" s="263"/>
      <c r="G4" s="268"/>
    </row>
    <row r="5" spans="2:8" ht="37.35" customHeight="1">
      <c r="B5" s="57" t="s">
        <v>3</v>
      </c>
      <c r="C5" s="54" t="s">
        <v>416</v>
      </c>
      <c r="D5" s="54" t="s">
        <v>417</v>
      </c>
      <c r="E5" s="54" t="s">
        <v>418</v>
      </c>
      <c r="F5" s="56" t="s">
        <v>419</v>
      </c>
      <c r="G5" s="268"/>
    </row>
    <row r="6" spans="2:8" ht="30" customHeight="1">
      <c r="B6" s="27">
        <v>1</v>
      </c>
      <c r="C6" s="168" t="s">
        <v>1457</v>
      </c>
      <c r="D6" s="168" t="s">
        <v>1458</v>
      </c>
      <c r="E6" s="169" t="s">
        <v>1459</v>
      </c>
      <c r="F6" s="58">
        <v>0.7174513379732903</v>
      </c>
      <c r="G6" s="4"/>
    </row>
    <row r="7" spans="2:8" ht="30" customHeight="1">
      <c r="B7" s="27">
        <v>2</v>
      </c>
      <c r="C7" s="168" t="s">
        <v>1460</v>
      </c>
      <c r="D7" s="168" t="s">
        <v>1461</v>
      </c>
      <c r="E7" s="169" t="s">
        <v>1459</v>
      </c>
      <c r="F7" s="58">
        <v>717.45133797329026</v>
      </c>
      <c r="G7" s="4"/>
    </row>
    <row r="8" spans="2:8" ht="30" customHeight="1">
      <c r="B8" s="27">
        <v>3</v>
      </c>
      <c r="C8" s="168" t="s">
        <v>1462</v>
      </c>
      <c r="D8" s="168" t="s">
        <v>1463</v>
      </c>
      <c r="E8" s="169" t="s">
        <v>1464</v>
      </c>
      <c r="F8" s="58">
        <v>1236.271485343608</v>
      </c>
      <c r="G8" s="4"/>
    </row>
    <row r="9" spans="2:8" ht="30" customHeight="1">
      <c r="B9" s="27">
        <v>4</v>
      </c>
      <c r="C9" s="168" t="s">
        <v>1465</v>
      </c>
      <c r="D9" s="168" t="s">
        <v>1463</v>
      </c>
      <c r="E9" s="169" t="s">
        <v>1466</v>
      </c>
      <c r="F9" s="58">
        <v>1284.8491593100182</v>
      </c>
      <c r="G9" s="38"/>
      <c r="H9" s="39"/>
    </row>
    <row r="10" spans="2:8" ht="30" customHeight="1">
      <c r="B10" s="27">
        <v>5</v>
      </c>
      <c r="C10" s="168" t="s">
        <v>1467</v>
      </c>
      <c r="D10" s="168" t="s">
        <v>1463</v>
      </c>
      <c r="E10" s="169" t="s">
        <v>1468</v>
      </c>
      <c r="F10" s="58">
        <v>1284.8491593100182</v>
      </c>
      <c r="G10" s="4"/>
    </row>
    <row r="11" spans="2:8" ht="30" customHeight="1">
      <c r="B11" s="27">
        <v>6</v>
      </c>
      <c r="C11" s="168" t="s">
        <v>1469</v>
      </c>
      <c r="D11" s="168" t="s">
        <v>1463</v>
      </c>
      <c r="E11" s="169" t="s">
        <v>1470</v>
      </c>
      <c r="F11" s="58">
        <v>1108.1604901893668</v>
      </c>
      <c r="G11" s="4"/>
    </row>
    <row r="12" spans="2:8" ht="30" customHeight="1">
      <c r="B12" s="27">
        <v>7</v>
      </c>
      <c r="C12" s="168" t="s">
        <v>1471</v>
      </c>
      <c r="D12" s="168" t="s">
        <v>1458</v>
      </c>
      <c r="E12" s="169" t="s">
        <v>1472</v>
      </c>
      <c r="F12" s="58">
        <v>0.92219012240799703</v>
      </c>
      <c r="G12" s="4"/>
    </row>
    <row r="13" spans="2:8" ht="30" customHeight="1">
      <c r="B13" s="27">
        <v>8</v>
      </c>
      <c r="C13" s="168" t="s">
        <v>1473</v>
      </c>
      <c r="D13" s="168" t="s">
        <v>1458</v>
      </c>
      <c r="E13" s="169" t="s">
        <v>1474</v>
      </c>
      <c r="F13" s="58">
        <v>0.92219012240799703</v>
      </c>
      <c r="G13" s="4"/>
    </row>
    <row r="14" spans="2:8" ht="30" customHeight="1">
      <c r="B14" s="27">
        <v>9</v>
      </c>
      <c r="C14" s="168" t="s">
        <v>1475</v>
      </c>
      <c r="D14" s="168" t="s">
        <v>1458</v>
      </c>
      <c r="E14" s="169" t="s">
        <v>1476</v>
      </c>
      <c r="F14" s="58">
        <v>0.92219012240799703</v>
      </c>
      <c r="G14" s="4"/>
    </row>
    <row r="15" spans="2:8" ht="30" customHeight="1">
      <c r="B15" s="27">
        <v>10</v>
      </c>
      <c r="C15" s="168" t="s">
        <v>1477</v>
      </c>
      <c r="D15" s="168" t="s">
        <v>1463</v>
      </c>
      <c r="E15" s="169" t="s">
        <v>1478</v>
      </c>
      <c r="F15" s="58">
        <v>1307.5324524152848</v>
      </c>
      <c r="G15" s="4"/>
    </row>
    <row r="16" spans="2:8" ht="30" customHeight="1">
      <c r="B16" s="27">
        <v>11</v>
      </c>
      <c r="C16" s="168" t="s">
        <v>1479</v>
      </c>
      <c r="D16" s="168" t="s">
        <v>1463</v>
      </c>
      <c r="E16" s="169" t="s">
        <v>1480</v>
      </c>
      <c r="F16" s="58">
        <v>1.2910661713711957</v>
      </c>
      <c r="G16" s="4"/>
    </row>
    <row r="17" spans="2:7" ht="30" customHeight="1">
      <c r="B17" s="27">
        <v>12</v>
      </c>
      <c r="C17" s="168" t="s">
        <v>1481</v>
      </c>
      <c r="D17" s="168" t="s">
        <v>1458</v>
      </c>
      <c r="E17" s="169" t="s">
        <v>1482</v>
      </c>
      <c r="F17" s="58">
        <v>1.3211150630002204</v>
      </c>
      <c r="G17" s="4"/>
    </row>
    <row r="18" spans="2:7" ht="30" customHeight="1">
      <c r="B18" s="27">
        <v>13</v>
      </c>
      <c r="C18" s="168" t="s">
        <v>1483</v>
      </c>
      <c r="D18" s="168" t="s">
        <v>1461</v>
      </c>
      <c r="E18" s="169" t="s">
        <v>1482</v>
      </c>
      <c r="F18" s="58">
        <v>1321.1150630002205</v>
      </c>
      <c r="G18" s="4"/>
    </row>
    <row r="19" spans="2:7" ht="30" customHeight="1">
      <c r="B19" s="27">
        <v>14</v>
      </c>
      <c r="C19" s="168" t="s">
        <v>1484</v>
      </c>
      <c r="D19" s="168" t="s">
        <v>1458</v>
      </c>
      <c r="E19" s="169" t="s">
        <v>1485</v>
      </c>
      <c r="F19" s="58">
        <v>2.2899417690756074</v>
      </c>
      <c r="G19" s="4"/>
    </row>
    <row r="20" spans="2:7" ht="30" customHeight="1">
      <c r="B20" s="27">
        <v>15</v>
      </c>
      <c r="C20" s="168" t="s">
        <v>1486</v>
      </c>
      <c r="D20" s="168" t="s">
        <v>1458</v>
      </c>
      <c r="E20" s="169" t="s">
        <v>1487</v>
      </c>
      <c r="F20" s="58">
        <v>1.2910661713711957</v>
      </c>
      <c r="G20" s="4"/>
    </row>
    <row r="21" spans="2:7" ht="30" customHeight="1">
      <c r="B21" s="27">
        <v>16</v>
      </c>
      <c r="C21" s="168" t="s">
        <v>1488</v>
      </c>
      <c r="D21" s="168" t="s">
        <v>1463</v>
      </c>
      <c r="E21" s="169" t="s">
        <v>1489</v>
      </c>
      <c r="F21" s="58">
        <v>1284.8491593100182</v>
      </c>
      <c r="G21" s="4"/>
    </row>
    <row r="22" spans="2:7" ht="30" customHeight="1">
      <c r="B22" s="27">
        <v>17</v>
      </c>
      <c r="C22" s="168" t="s">
        <v>1490</v>
      </c>
      <c r="D22" s="168" t="s">
        <v>1463</v>
      </c>
      <c r="E22" s="169" t="s">
        <v>1491</v>
      </c>
      <c r="F22" s="58">
        <v>1284.8491593100182</v>
      </c>
      <c r="G22" s="4"/>
    </row>
    <row r="23" spans="2:7" ht="30" customHeight="1">
      <c r="B23" s="27">
        <v>18</v>
      </c>
      <c r="C23" s="168" t="s">
        <v>1492</v>
      </c>
      <c r="D23" s="168" t="s">
        <v>1463</v>
      </c>
      <c r="E23" s="169" t="s">
        <v>1493</v>
      </c>
      <c r="F23" s="58">
        <v>1284.8491593100182</v>
      </c>
      <c r="G23" s="4"/>
    </row>
    <row r="24" spans="2:7" ht="30" customHeight="1">
      <c r="B24" s="27">
        <v>19</v>
      </c>
      <c r="C24" s="168" t="s">
        <v>1494</v>
      </c>
      <c r="D24" s="168" t="s">
        <v>1463</v>
      </c>
      <c r="E24" s="169" t="s">
        <v>1495</v>
      </c>
      <c r="F24" s="58">
        <v>1284.8491593100182</v>
      </c>
      <c r="G24" s="4"/>
    </row>
    <row r="25" spans="2:7" ht="30" customHeight="1">
      <c r="B25" s="27">
        <v>20</v>
      </c>
      <c r="C25" s="168" t="s">
        <v>1496</v>
      </c>
      <c r="D25" s="168" t="s">
        <v>1463</v>
      </c>
      <c r="E25" s="169" t="s">
        <v>1497</v>
      </c>
      <c r="F25" s="58">
        <v>1284.8491593100182</v>
      </c>
      <c r="G25" s="4"/>
    </row>
    <row r="26" spans="2:7" ht="30" customHeight="1">
      <c r="B26" s="27">
        <v>21</v>
      </c>
      <c r="C26" s="168" t="s">
        <v>1498</v>
      </c>
      <c r="D26" s="168" t="s">
        <v>1463</v>
      </c>
      <c r="E26" s="169" t="s">
        <v>1499</v>
      </c>
      <c r="F26" s="58">
        <v>1284.8491593100182</v>
      </c>
      <c r="G26" s="4"/>
    </row>
    <row r="27" spans="2:7" ht="30" customHeight="1">
      <c r="B27" s="27">
        <v>22</v>
      </c>
      <c r="C27" s="168" t="s">
        <v>1500</v>
      </c>
      <c r="D27" s="168" t="s">
        <v>1463</v>
      </c>
      <c r="E27" s="169" t="s">
        <v>1501</v>
      </c>
      <c r="F27" s="58">
        <v>1284.8491593100182</v>
      </c>
      <c r="G27" s="4"/>
    </row>
    <row r="28" spans="2:7" ht="30" customHeight="1">
      <c r="B28" s="27">
        <v>23</v>
      </c>
      <c r="C28" s="168" t="s">
        <v>1502</v>
      </c>
      <c r="D28" s="168" t="s">
        <v>1461</v>
      </c>
      <c r="E28" s="169" t="s">
        <v>1503</v>
      </c>
      <c r="F28" s="58">
        <v>1284.8491593100182</v>
      </c>
      <c r="G28" s="4"/>
    </row>
    <row r="29" spans="2:7" ht="30" customHeight="1">
      <c r="B29" s="27">
        <v>24</v>
      </c>
      <c r="C29" s="168" t="s">
        <v>1504</v>
      </c>
      <c r="D29" s="168" t="s">
        <v>1463</v>
      </c>
      <c r="E29" s="169" t="s">
        <v>1505</v>
      </c>
      <c r="F29" s="58">
        <v>1284.8491593100182</v>
      </c>
      <c r="G29" s="4"/>
    </row>
    <row r="30" spans="2:7" ht="30" customHeight="1">
      <c r="B30" s="27">
        <v>25</v>
      </c>
      <c r="C30" s="168" t="s">
        <v>1506</v>
      </c>
      <c r="D30" s="168" t="s">
        <v>1463</v>
      </c>
      <c r="E30" s="169" t="s">
        <v>1507</v>
      </c>
      <c r="F30" s="58">
        <v>1284.8491593100182</v>
      </c>
      <c r="G30" s="4"/>
    </row>
    <row r="31" spans="2:7" ht="30" customHeight="1">
      <c r="B31" s="27">
        <v>26</v>
      </c>
      <c r="C31" s="168" t="s">
        <v>1508</v>
      </c>
      <c r="D31" s="168" t="s">
        <v>1463</v>
      </c>
      <c r="E31" s="169" t="s">
        <v>1509</v>
      </c>
      <c r="F31" s="58">
        <v>1284.8491593100182</v>
      </c>
      <c r="G31" s="4"/>
    </row>
    <row r="32" spans="2:7" ht="30" customHeight="1">
      <c r="B32" s="27">
        <v>27</v>
      </c>
      <c r="C32" s="168" t="s">
        <v>1510</v>
      </c>
      <c r="D32" s="168" t="s">
        <v>1463</v>
      </c>
      <c r="E32" s="169" t="s">
        <v>1511</v>
      </c>
      <c r="F32" s="58">
        <v>1291.0661713711959</v>
      </c>
      <c r="G32" s="4"/>
    </row>
    <row r="33" spans="2:7" ht="30" customHeight="1">
      <c r="B33" s="27">
        <v>28</v>
      </c>
      <c r="C33" s="168" t="s">
        <v>1512</v>
      </c>
      <c r="D33" s="168" t="s">
        <v>1463</v>
      </c>
      <c r="E33" s="169" t="s">
        <v>1513</v>
      </c>
      <c r="F33" s="58">
        <v>1291.0661713711959</v>
      </c>
      <c r="G33" s="4"/>
    </row>
    <row r="34" spans="2:7" ht="30" customHeight="1">
      <c r="B34" s="27">
        <v>29</v>
      </c>
      <c r="C34" s="168" t="s">
        <v>1514</v>
      </c>
      <c r="D34" s="168" t="s">
        <v>1463</v>
      </c>
      <c r="E34" s="169" t="s">
        <v>1515</v>
      </c>
      <c r="F34" s="58">
        <v>1291.0661713711959</v>
      </c>
      <c r="G34" s="4"/>
    </row>
    <row r="35" spans="2:7" ht="30" customHeight="1">
      <c r="B35" s="27">
        <v>30</v>
      </c>
      <c r="C35" s="168" t="s">
        <v>1516</v>
      </c>
      <c r="D35" s="168" t="s">
        <v>1463</v>
      </c>
      <c r="E35" s="169" t="s">
        <v>1517</v>
      </c>
      <c r="F35" s="58">
        <v>1291.0661713711959</v>
      </c>
      <c r="G35" s="4"/>
    </row>
    <row r="36" spans="2:7" ht="30" customHeight="1">
      <c r="B36" s="27">
        <v>31</v>
      </c>
      <c r="C36" s="168" t="s">
        <v>1518</v>
      </c>
      <c r="D36" s="168" t="s">
        <v>1463</v>
      </c>
      <c r="E36" s="169" t="s">
        <v>1519</v>
      </c>
      <c r="F36" s="58">
        <v>1284.8491593100182</v>
      </c>
      <c r="G36" s="4"/>
    </row>
    <row r="37" spans="2:7" ht="30" customHeight="1">
      <c r="B37" s="27">
        <v>32</v>
      </c>
      <c r="C37" s="168" t="s">
        <v>1520</v>
      </c>
      <c r="D37" s="168" t="s">
        <v>1463</v>
      </c>
      <c r="E37" s="169" t="s">
        <v>1521</v>
      </c>
      <c r="F37" s="58">
        <v>1284.8491593100182</v>
      </c>
      <c r="G37" s="4"/>
    </row>
    <row r="38" spans="2:7" ht="30" customHeight="1">
      <c r="B38" s="27">
        <v>33</v>
      </c>
      <c r="C38" s="168" t="s">
        <v>1522</v>
      </c>
      <c r="D38" s="168" t="s">
        <v>1458</v>
      </c>
      <c r="E38" s="169" t="s">
        <v>1523</v>
      </c>
      <c r="F38" s="58">
        <v>1.4129449852620384</v>
      </c>
      <c r="G38" s="4"/>
    </row>
    <row r="39" spans="2:7" ht="30" customHeight="1">
      <c r="B39" s="27">
        <v>34</v>
      </c>
      <c r="C39" s="168" t="s">
        <v>1524</v>
      </c>
      <c r="D39" s="168" t="s">
        <v>1458</v>
      </c>
      <c r="E39" s="169" t="s">
        <v>1525</v>
      </c>
      <c r="F39" s="58">
        <v>2.7759628338280553</v>
      </c>
      <c r="G39" s="4"/>
    </row>
    <row r="40" spans="2:7" ht="30" customHeight="1">
      <c r="B40" s="27">
        <v>35</v>
      </c>
      <c r="C40" s="168" t="s">
        <v>1526</v>
      </c>
      <c r="D40" s="168" t="s">
        <v>1463</v>
      </c>
      <c r="E40" s="169" t="s">
        <v>1527</v>
      </c>
      <c r="F40" s="58">
        <v>1284.8491593100182</v>
      </c>
      <c r="G40" s="4"/>
    </row>
    <row r="41" spans="2:7"/>
  </sheetData>
  <mergeCells count="3">
    <mergeCell ref="B4:F4"/>
    <mergeCell ref="B1:F3"/>
    <mergeCell ref="G1:G5"/>
  </mergeCells>
  <pageMargins left="0.11811023622047245" right="0.11811023622047245" top="0.15748031496062992" bottom="0.15748031496062992" header="0.19685039370078741" footer="0.19685039370078741"/>
  <pageSetup paperSize="5" scale="62" fitToHeight="0" orientation="portrait" verticalDpi="597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tabColor rgb="FF52AEA7"/>
    <pageSetUpPr fitToPage="1"/>
  </sheetPr>
  <dimension ref="A1:I81"/>
  <sheetViews>
    <sheetView showGridLines="0" showRowColHeaders="0" zoomScale="85" zoomScaleNormal="85" workbookViewId="0">
      <pane xSplit="7" ySplit="14" topLeftCell="H21" activePane="bottomRight" state="frozen"/>
      <selection pane="topRight" activeCell="H25" sqref="H25"/>
      <selection pane="bottomLeft" activeCell="H25" sqref="H25"/>
      <selection pane="bottomRight" activeCell="H25" sqref="H25"/>
    </sheetView>
  </sheetViews>
  <sheetFormatPr baseColWidth="10" defaultColWidth="0" defaultRowHeight="15.75" zeroHeight="1"/>
  <cols>
    <col min="1" max="1" width="2.42578125" style="1" customWidth="1"/>
    <col min="2" max="2" width="4.42578125" style="1" customWidth="1"/>
    <col min="3" max="3" width="12" style="1" customWidth="1"/>
    <col min="4" max="4" width="9.5703125" style="1" customWidth="1"/>
    <col min="5" max="5" width="52.7109375" style="1" customWidth="1"/>
    <col min="6" max="6" width="27.42578125" style="37" customWidth="1"/>
    <col min="7" max="7" width="19.85546875" style="9" customWidth="1"/>
    <col min="8" max="8" width="17.42578125" style="9" customWidth="1"/>
    <col min="9" max="9" width="4.28515625" style="1" customWidth="1"/>
    <col min="10" max="16384" width="11.42578125" style="1" hidden="1"/>
  </cols>
  <sheetData>
    <row r="1" spans="1:8" ht="24.75" customHeight="1">
      <c r="A1" s="17"/>
      <c r="B1" s="289" t="s">
        <v>1528</v>
      </c>
      <c r="C1" s="289"/>
      <c r="D1" s="289"/>
      <c r="E1" s="289"/>
      <c r="F1" s="289"/>
      <c r="G1" s="289"/>
      <c r="H1" s="289"/>
    </row>
    <row r="2" spans="1:8" ht="24" customHeight="1">
      <c r="A2" s="17"/>
      <c r="B2" s="289"/>
      <c r="C2" s="289"/>
      <c r="D2" s="289"/>
      <c r="E2" s="289"/>
      <c r="F2" s="289"/>
      <c r="G2" s="289"/>
      <c r="H2" s="289"/>
    </row>
    <row r="3" spans="1:8" ht="24" customHeight="1">
      <c r="A3" s="17"/>
      <c r="B3" s="289"/>
      <c r="C3" s="289"/>
      <c r="D3" s="289"/>
      <c r="E3" s="289"/>
      <c r="F3" s="289"/>
      <c r="G3" s="289"/>
      <c r="H3" s="289"/>
    </row>
    <row r="4" spans="1:8" ht="28.5" customHeight="1">
      <c r="A4" s="17"/>
      <c r="B4" s="279" t="s">
        <v>1529</v>
      </c>
      <c r="C4" s="280"/>
      <c r="D4" s="280"/>
      <c r="E4" s="280"/>
      <c r="F4" s="280"/>
      <c r="G4" s="280"/>
      <c r="H4" s="281"/>
    </row>
    <row r="5" spans="1:8" ht="28.5" customHeight="1">
      <c r="A5" s="17"/>
      <c r="B5" s="290" t="s">
        <v>417</v>
      </c>
      <c r="C5" s="290"/>
      <c r="D5" s="291" t="s">
        <v>1530</v>
      </c>
      <c r="E5" s="291"/>
      <c r="F5" s="61" t="s">
        <v>1531</v>
      </c>
      <c r="G5" s="290" t="s">
        <v>1</v>
      </c>
      <c r="H5" s="290"/>
    </row>
    <row r="6" spans="1:8" ht="22.15" customHeight="1">
      <c r="A6" s="17"/>
      <c r="B6" s="288" t="s">
        <v>1532</v>
      </c>
      <c r="C6" s="288"/>
      <c r="D6" s="294" t="s">
        <v>1533</v>
      </c>
      <c r="E6" s="295"/>
      <c r="F6" s="33">
        <v>1000000</v>
      </c>
      <c r="G6" s="293"/>
      <c r="H6" s="293"/>
    </row>
    <row r="7" spans="1:8" ht="22.15" customHeight="1">
      <c r="A7" s="17"/>
      <c r="B7" s="288" t="s">
        <v>1532</v>
      </c>
      <c r="C7" s="288"/>
      <c r="D7" s="294" t="s">
        <v>1534</v>
      </c>
      <c r="E7" s="295"/>
      <c r="F7" s="34">
        <v>117172</v>
      </c>
      <c r="G7" s="293"/>
      <c r="H7" s="293"/>
    </row>
    <row r="8" spans="1:8" ht="36.6" customHeight="1">
      <c r="A8" s="17"/>
      <c r="B8" s="288" t="s">
        <v>1532</v>
      </c>
      <c r="C8" s="288"/>
      <c r="D8" s="292" t="s">
        <v>1535</v>
      </c>
      <c r="E8" s="292"/>
      <c r="F8" s="33">
        <f>F6+F7</f>
        <v>1117172</v>
      </c>
      <c r="G8" s="293"/>
      <c r="H8" s="293"/>
    </row>
    <row r="9" spans="1:8" ht="20.25" customHeight="1">
      <c r="A9" s="17"/>
      <c r="B9" s="288" t="s">
        <v>1536</v>
      </c>
      <c r="C9" s="288"/>
      <c r="D9" s="294" t="s">
        <v>1537</v>
      </c>
      <c r="E9" s="295"/>
      <c r="F9" s="34">
        <f>F8/30</f>
        <v>37239.066666666666</v>
      </c>
      <c r="G9" s="296"/>
      <c r="H9" s="296"/>
    </row>
    <row r="10" spans="1:8" ht="20.25" customHeight="1">
      <c r="A10" s="17"/>
      <c r="B10" s="288" t="s">
        <v>1538</v>
      </c>
      <c r="C10" s="288"/>
      <c r="D10" s="294" t="s">
        <v>1539</v>
      </c>
      <c r="E10" s="295"/>
      <c r="F10" s="35">
        <v>0.85</v>
      </c>
      <c r="G10" s="293"/>
      <c r="H10" s="293"/>
    </row>
    <row r="11" spans="1:8" ht="20.25" customHeight="1">
      <c r="A11" s="17"/>
      <c r="B11" s="288" t="s">
        <v>1536</v>
      </c>
      <c r="C11" s="288"/>
      <c r="D11" s="292" t="s">
        <v>1540</v>
      </c>
      <c r="E11" s="292"/>
      <c r="F11" s="33">
        <f>(F6/30)+((F6/30)*F10)</f>
        <v>61666.666666666672</v>
      </c>
      <c r="G11" s="293"/>
      <c r="H11" s="293"/>
    </row>
    <row r="12" spans="1:8" ht="22.9" customHeight="1">
      <c r="A12" s="17"/>
      <c r="B12" s="288" t="s">
        <v>1532</v>
      </c>
      <c r="C12" s="288"/>
      <c r="D12" s="292" t="s">
        <v>1541</v>
      </c>
      <c r="E12" s="292"/>
      <c r="F12" s="34">
        <f>F6+(F10*F6)</f>
        <v>1850000</v>
      </c>
      <c r="G12" s="293"/>
      <c r="H12" s="293"/>
    </row>
    <row r="13" spans="1:8" ht="20.25" customHeight="1">
      <c r="A13" s="17"/>
      <c r="B13" s="286"/>
      <c r="C13" s="287"/>
      <c r="D13" s="287"/>
      <c r="E13" s="287"/>
      <c r="F13" s="287"/>
      <c r="G13" s="287"/>
      <c r="H13" s="287"/>
    </row>
    <row r="14" spans="1:8" ht="36" customHeight="1">
      <c r="A14" s="17"/>
      <c r="B14" s="62" t="s">
        <v>3</v>
      </c>
      <c r="C14" s="60" t="s">
        <v>416</v>
      </c>
      <c r="D14" s="60" t="s">
        <v>417</v>
      </c>
      <c r="E14" s="60" t="s">
        <v>418</v>
      </c>
      <c r="F14" s="61" t="s">
        <v>419</v>
      </c>
      <c r="G14" s="59" t="s">
        <v>1542</v>
      </c>
      <c r="H14" s="63" t="s">
        <v>1</v>
      </c>
    </row>
    <row r="15" spans="1:8" ht="20.25" customHeight="1">
      <c r="A15" s="17"/>
      <c r="B15" s="26">
        <v>1</v>
      </c>
      <c r="C15" s="18" t="s">
        <v>1543</v>
      </c>
      <c r="D15" s="18" t="s">
        <v>1536</v>
      </c>
      <c r="E15" s="14" t="s">
        <v>1544</v>
      </c>
      <c r="F15" s="64">
        <f>+$F$11*G15</f>
        <v>154166.66666666669</v>
      </c>
      <c r="G15" s="30">
        <v>2.5</v>
      </c>
      <c r="H15" s="66"/>
    </row>
    <row r="16" spans="1:8" ht="20.25" customHeight="1">
      <c r="A16" s="17"/>
      <c r="B16" s="26">
        <v>2</v>
      </c>
      <c r="C16" s="18" t="s">
        <v>1545</v>
      </c>
      <c r="D16" s="18" t="s">
        <v>1536</v>
      </c>
      <c r="E16" s="14" t="s">
        <v>1546</v>
      </c>
      <c r="F16" s="64">
        <f>+$F$11*G16</f>
        <v>64750.000000000007</v>
      </c>
      <c r="G16" s="30">
        <v>1.05</v>
      </c>
      <c r="H16" s="66"/>
    </row>
    <row r="17" spans="1:8" ht="20.25" customHeight="1">
      <c r="A17" s="17"/>
      <c r="B17" s="26">
        <v>3</v>
      </c>
      <c r="C17" s="18" t="s">
        <v>1547</v>
      </c>
      <c r="D17" s="18" t="s">
        <v>1536</v>
      </c>
      <c r="E17" s="14" t="s">
        <v>1548</v>
      </c>
      <c r="F17" s="64">
        <f t="shared" ref="F17:F79" si="0">+$F$11*G17</f>
        <v>64750.000000000007</v>
      </c>
      <c r="G17" s="30">
        <v>1.05</v>
      </c>
      <c r="H17" s="19"/>
    </row>
    <row r="18" spans="1:8" ht="20.25" customHeight="1">
      <c r="A18" s="17"/>
      <c r="B18" s="26">
        <v>4</v>
      </c>
      <c r="C18" s="18" t="s">
        <v>1549</v>
      </c>
      <c r="D18" s="18" t="s">
        <v>1536</v>
      </c>
      <c r="E18" s="14" t="s">
        <v>1550</v>
      </c>
      <c r="F18" s="64">
        <f t="shared" si="0"/>
        <v>61666.666666666672</v>
      </c>
      <c r="G18" s="30">
        <v>1</v>
      </c>
      <c r="H18" s="19"/>
    </row>
    <row r="19" spans="1:8" ht="20.25" customHeight="1">
      <c r="A19" s="17"/>
      <c r="B19" s="26">
        <v>5</v>
      </c>
      <c r="C19" s="18" t="s">
        <v>1551</v>
      </c>
      <c r="D19" s="18" t="s">
        <v>1536</v>
      </c>
      <c r="E19" s="14" t="s">
        <v>1552</v>
      </c>
      <c r="F19" s="64">
        <f t="shared" si="0"/>
        <v>123333.33333333334</v>
      </c>
      <c r="G19" s="30">
        <v>2</v>
      </c>
      <c r="H19" s="19"/>
    </row>
    <row r="20" spans="1:8" ht="20.25" customHeight="1">
      <c r="A20" s="17"/>
      <c r="B20" s="26">
        <v>6</v>
      </c>
      <c r="C20" s="18" t="s">
        <v>1553</v>
      </c>
      <c r="D20" s="18" t="s">
        <v>1536</v>
      </c>
      <c r="E20" s="14" t="s">
        <v>1554</v>
      </c>
      <c r="F20" s="64">
        <f t="shared" si="0"/>
        <v>185000</v>
      </c>
      <c r="G20" s="30">
        <v>3</v>
      </c>
      <c r="H20" s="19"/>
    </row>
    <row r="21" spans="1:8" ht="20.25" customHeight="1">
      <c r="A21" s="17"/>
      <c r="B21" s="26">
        <v>7</v>
      </c>
      <c r="C21" s="18" t="s">
        <v>1555</v>
      </c>
      <c r="D21" s="18" t="s">
        <v>1536</v>
      </c>
      <c r="E21" s="14" t="s">
        <v>1556</v>
      </c>
      <c r="F21" s="64">
        <f t="shared" si="0"/>
        <v>246666.66666666669</v>
      </c>
      <c r="G21" s="30">
        <v>4</v>
      </c>
      <c r="H21" s="19"/>
    </row>
    <row r="22" spans="1:8" ht="20.25" customHeight="1">
      <c r="A22" s="17"/>
      <c r="B22" s="26">
        <v>8</v>
      </c>
      <c r="C22" s="18" t="s">
        <v>1557</v>
      </c>
      <c r="D22" s="18" t="s">
        <v>1536</v>
      </c>
      <c r="E22" s="14" t="s">
        <v>1558</v>
      </c>
      <c r="F22" s="64">
        <f t="shared" si="0"/>
        <v>308333.33333333337</v>
      </c>
      <c r="G22" s="30">
        <v>5</v>
      </c>
      <c r="H22" s="19"/>
    </row>
    <row r="23" spans="1:8" ht="20.25" customHeight="1">
      <c r="A23" s="17"/>
      <c r="B23" s="26">
        <v>9</v>
      </c>
      <c r="C23" s="18" t="s">
        <v>1559</v>
      </c>
      <c r="D23" s="18" t="s">
        <v>1536</v>
      </c>
      <c r="E23" s="14" t="s">
        <v>1560</v>
      </c>
      <c r="F23" s="64">
        <f t="shared" si="0"/>
        <v>370000</v>
      </c>
      <c r="G23" s="30">
        <v>6</v>
      </c>
      <c r="H23" s="19"/>
    </row>
    <row r="24" spans="1:8" ht="20.25" customHeight="1">
      <c r="A24" s="17"/>
      <c r="B24" s="26">
        <v>10</v>
      </c>
      <c r="C24" s="18" t="s">
        <v>1561</v>
      </c>
      <c r="D24" s="18" t="s">
        <v>1536</v>
      </c>
      <c r="E24" s="14" t="s">
        <v>1562</v>
      </c>
      <c r="F24" s="64">
        <f t="shared" si="0"/>
        <v>431666.66666666669</v>
      </c>
      <c r="G24" s="30">
        <v>7</v>
      </c>
      <c r="H24" s="19"/>
    </row>
    <row r="25" spans="1:8" ht="20.25" customHeight="1">
      <c r="A25" s="17"/>
      <c r="B25" s="26">
        <v>11</v>
      </c>
      <c r="C25" s="18" t="s">
        <v>1563</v>
      </c>
      <c r="D25" s="18" t="s">
        <v>1536</v>
      </c>
      <c r="E25" s="14" t="s">
        <v>1564</v>
      </c>
      <c r="F25" s="64">
        <f t="shared" si="0"/>
        <v>493333.33333333337</v>
      </c>
      <c r="G25" s="30">
        <v>8</v>
      </c>
      <c r="H25" s="19"/>
    </row>
    <row r="26" spans="1:8" ht="20.25" customHeight="1">
      <c r="A26" s="17"/>
      <c r="B26" s="26">
        <v>12</v>
      </c>
      <c r="C26" s="18" t="s">
        <v>1565</v>
      </c>
      <c r="D26" s="18" t="s">
        <v>1536</v>
      </c>
      <c r="E26" s="14" t="s">
        <v>1566</v>
      </c>
      <c r="F26" s="64">
        <f t="shared" si="0"/>
        <v>555000</v>
      </c>
      <c r="G26" s="30">
        <v>9</v>
      </c>
      <c r="H26" s="19"/>
    </row>
    <row r="27" spans="1:8" ht="20.25" customHeight="1">
      <c r="A27" s="17"/>
      <c r="B27" s="26">
        <v>13</v>
      </c>
      <c r="C27" s="18" t="s">
        <v>1567</v>
      </c>
      <c r="D27" s="18" t="s">
        <v>1536</v>
      </c>
      <c r="E27" s="14" t="s">
        <v>1568</v>
      </c>
      <c r="F27" s="64">
        <f t="shared" si="0"/>
        <v>616666.66666666674</v>
      </c>
      <c r="G27" s="30">
        <v>10</v>
      </c>
      <c r="H27" s="19"/>
    </row>
    <row r="28" spans="1:8" ht="20.25" customHeight="1">
      <c r="A28" s="17"/>
      <c r="B28" s="26">
        <v>14</v>
      </c>
      <c r="C28" s="18" t="s">
        <v>1569</v>
      </c>
      <c r="D28" s="18" t="s">
        <v>1536</v>
      </c>
      <c r="E28" s="14" t="s">
        <v>1570</v>
      </c>
      <c r="F28" s="64">
        <f t="shared" si="0"/>
        <v>64750.000000000007</v>
      </c>
      <c r="G28" s="30">
        <v>1.05</v>
      </c>
      <c r="H28" s="19"/>
    </row>
    <row r="29" spans="1:8" ht="20.25" customHeight="1">
      <c r="A29" s="17"/>
      <c r="B29" s="26">
        <v>15</v>
      </c>
      <c r="C29" s="18" t="s">
        <v>1571</v>
      </c>
      <c r="D29" s="18" t="s">
        <v>1536</v>
      </c>
      <c r="E29" s="14" t="s">
        <v>1572</v>
      </c>
      <c r="F29" s="64">
        <f t="shared" si="0"/>
        <v>61666.666666666672</v>
      </c>
      <c r="G29" s="30">
        <v>1</v>
      </c>
      <c r="H29" s="19"/>
    </row>
    <row r="30" spans="1:8" ht="20.25" customHeight="1">
      <c r="A30" s="17"/>
      <c r="B30" s="26">
        <v>16</v>
      </c>
      <c r="C30" s="18" t="s">
        <v>1573</v>
      </c>
      <c r="D30" s="18" t="s">
        <v>1536</v>
      </c>
      <c r="E30" s="14" t="s">
        <v>1574</v>
      </c>
      <c r="F30" s="64">
        <f t="shared" si="0"/>
        <v>115316.66666666669</v>
      </c>
      <c r="G30" s="30">
        <v>1.87</v>
      </c>
      <c r="H30" s="19"/>
    </row>
    <row r="31" spans="1:8" ht="20.25" customHeight="1">
      <c r="A31" s="17"/>
      <c r="B31" s="26">
        <v>17</v>
      </c>
      <c r="C31" s="18" t="s">
        <v>1575</v>
      </c>
      <c r="D31" s="18" t="s">
        <v>1536</v>
      </c>
      <c r="E31" s="14" t="s">
        <v>1576</v>
      </c>
      <c r="F31" s="64">
        <f t="shared" si="0"/>
        <v>61666.666666666672</v>
      </c>
      <c r="G31" s="30">
        <v>1</v>
      </c>
      <c r="H31" s="19"/>
    </row>
    <row r="32" spans="1:8" ht="20.25" customHeight="1">
      <c r="A32" s="17"/>
      <c r="B32" s="26">
        <v>18</v>
      </c>
      <c r="C32" s="18" t="s">
        <v>1577</v>
      </c>
      <c r="D32" s="18" t="s">
        <v>1536</v>
      </c>
      <c r="E32" s="14" t="s">
        <v>1578</v>
      </c>
      <c r="F32" s="64">
        <f t="shared" si="0"/>
        <v>115316.66666666669</v>
      </c>
      <c r="G32" s="30">
        <v>1.87</v>
      </c>
      <c r="H32" s="19"/>
    </row>
    <row r="33" spans="1:8" ht="20.25" customHeight="1">
      <c r="A33" s="17"/>
      <c r="B33" s="26">
        <v>19</v>
      </c>
      <c r="C33" s="18" t="s">
        <v>1579</v>
      </c>
      <c r="D33" s="18" t="s">
        <v>1536</v>
      </c>
      <c r="E33" s="14" t="s">
        <v>1580</v>
      </c>
      <c r="F33" s="64">
        <f t="shared" si="0"/>
        <v>104833.33333333334</v>
      </c>
      <c r="G33" s="30">
        <v>1.7</v>
      </c>
      <c r="H33" s="19"/>
    </row>
    <row r="34" spans="1:8" ht="20.25" customHeight="1">
      <c r="A34" s="17"/>
      <c r="B34" s="26">
        <v>20</v>
      </c>
      <c r="C34" s="18" t="s">
        <v>1581</v>
      </c>
      <c r="D34" s="18" t="s">
        <v>1536</v>
      </c>
      <c r="E34" s="14" t="s">
        <v>1582</v>
      </c>
      <c r="F34" s="64">
        <f t="shared" si="0"/>
        <v>209666.66666666669</v>
      </c>
      <c r="G34" s="30">
        <v>3.4</v>
      </c>
      <c r="H34" s="19"/>
    </row>
    <row r="35" spans="1:8" ht="20.25" customHeight="1">
      <c r="A35" s="17"/>
      <c r="B35" s="26">
        <v>21</v>
      </c>
      <c r="C35" s="18" t="s">
        <v>1583</v>
      </c>
      <c r="D35" s="18" t="s">
        <v>1536</v>
      </c>
      <c r="E35" s="14" t="s">
        <v>1584</v>
      </c>
      <c r="F35" s="64">
        <f t="shared" si="0"/>
        <v>314500</v>
      </c>
      <c r="G35" s="30">
        <v>5.0999999999999996</v>
      </c>
      <c r="H35" s="19"/>
    </row>
    <row r="36" spans="1:8" ht="32.450000000000003" customHeight="1">
      <c r="A36" s="17"/>
      <c r="B36" s="26">
        <v>22</v>
      </c>
      <c r="C36" s="18" t="s">
        <v>1585</v>
      </c>
      <c r="D36" s="18" t="s">
        <v>1536</v>
      </c>
      <c r="E36" s="14" t="s">
        <v>1586</v>
      </c>
      <c r="F36" s="64">
        <f t="shared" si="0"/>
        <v>299083.33333333331</v>
      </c>
      <c r="G36" s="30">
        <v>4.8499999999999996</v>
      </c>
      <c r="H36" s="19"/>
    </row>
    <row r="37" spans="1:8" ht="20.25" customHeight="1">
      <c r="A37" s="17"/>
      <c r="B37" s="26">
        <v>23</v>
      </c>
      <c r="C37" s="18" t="s">
        <v>1587</v>
      </c>
      <c r="D37" s="18" t="s">
        <v>1536</v>
      </c>
      <c r="E37" s="14" t="s">
        <v>1588</v>
      </c>
      <c r="F37" s="64">
        <f t="shared" si="0"/>
        <v>123333.33333333334</v>
      </c>
      <c r="G37" s="30">
        <v>2</v>
      </c>
      <c r="H37" s="19"/>
    </row>
    <row r="38" spans="1:8" ht="20.25" customHeight="1">
      <c r="A38" s="17"/>
      <c r="B38" s="26">
        <v>24</v>
      </c>
      <c r="C38" s="18" t="s">
        <v>1589</v>
      </c>
      <c r="D38" s="18" t="s">
        <v>1536</v>
      </c>
      <c r="E38" s="14" t="s">
        <v>1590</v>
      </c>
      <c r="F38" s="64">
        <f t="shared" si="0"/>
        <v>126416.66666666667</v>
      </c>
      <c r="G38" s="30">
        <v>2.0499999999999998</v>
      </c>
      <c r="H38" s="19"/>
    </row>
    <row r="39" spans="1:8" ht="34.9" customHeight="1">
      <c r="A39" s="17"/>
      <c r="B39" s="26">
        <v>25</v>
      </c>
      <c r="C39" s="18" t="s">
        <v>1591</v>
      </c>
      <c r="D39" s="18" t="s">
        <v>1536</v>
      </c>
      <c r="E39" s="14" t="s">
        <v>1592</v>
      </c>
      <c r="F39" s="64">
        <f>+$F$11*G39</f>
        <v>289833.33333333337</v>
      </c>
      <c r="G39" s="30">
        <v>4.7</v>
      </c>
      <c r="H39" s="19"/>
    </row>
    <row r="40" spans="1:8" ht="20.25" customHeight="1">
      <c r="A40" s="17"/>
      <c r="B40" s="26">
        <v>26</v>
      </c>
      <c r="C40" s="18" t="s">
        <v>1593</v>
      </c>
      <c r="D40" s="18" t="s">
        <v>1536</v>
      </c>
      <c r="E40" s="14" t="s">
        <v>1594</v>
      </c>
      <c r="F40" s="64">
        <f t="shared" si="0"/>
        <v>166500.00000000003</v>
      </c>
      <c r="G40" s="30">
        <v>2.7</v>
      </c>
      <c r="H40" s="19"/>
    </row>
    <row r="41" spans="1:8" ht="20.25" customHeight="1">
      <c r="A41" s="17"/>
      <c r="B41" s="26">
        <v>27</v>
      </c>
      <c r="C41" s="18" t="s">
        <v>1595</v>
      </c>
      <c r="D41" s="18" t="s">
        <v>1536</v>
      </c>
      <c r="E41" s="14" t="s">
        <v>1596</v>
      </c>
      <c r="F41" s="64">
        <f t="shared" si="0"/>
        <v>228166.66666666669</v>
      </c>
      <c r="G41" s="30">
        <v>3.7</v>
      </c>
      <c r="H41" s="19"/>
    </row>
    <row r="42" spans="1:8" ht="20.25" customHeight="1">
      <c r="A42" s="17"/>
      <c r="B42" s="26">
        <v>28</v>
      </c>
      <c r="C42" s="18" t="s">
        <v>1597</v>
      </c>
      <c r="D42" s="18" t="s">
        <v>1536</v>
      </c>
      <c r="E42" s="14" t="s">
        <v>1598</v>
      </c>
      <c r="F42" s="64">
        <f t="shared" si="0"/>
        <v>351500.00000000006</v>
      </c>
      <c r="G42" s="30">
        <v>5.7</v>
      </c>
      <c r="H42" s="19"/>
    </row>
    <row r="43" spans="1:8" ht="20.25" customHeight="1">
      <c r="A43" s="17"/>
      <c r="B43" s="26">
        <v>29</v>
      </c>
      <c r="C43" s="18" t="s">
        <v>1599</v>
      </c>
      <c r="D43" s="18" t="s">
        <v>1536</v>
      </c>
      <c r="E43" s="14" t="s">
        <v>1600</v>
      </c>
      <c r="F43" s="64">
        <f t="shared" si="0"/>
        <v>577816.66666666663</v>
      </c>
      <c r="G43" s="30">
        <v>9.3699999999999992</v>
      </c>
      <c r="H43" s="19"/>
    </row>
    <row r="44" spans="1:8" ht="20.25" customHeight="1">
      <c r="A44" s="17"/>
      <c r="B44" s="26">
        <v>30</v>
      </c>
      <c r="C44" s="18" t="s">
        <v>1601</v>
      </c>
      <c r="D44" s="18" t="s">
        <v>1536</v>
      </c>
      <c r="E44" s="14" t="s">
        <v>1602</v>
      </c>
      <c r="F44" s="64">
        <f t="shared" si="0"/>
        <v>315116.66666666669</v>
      </c>
      <c r="G44" s="30">
        <v>5.1100000000000003</v>
      </c>
      <c r="H44" s="19"/>
    </row>
    <row r="45" spans="1:8" ht="20.25" customHeight="1">
      <c r="A45" s="17"/>
      <c r="B45" s="26">
        <v>31</v>
      </c>
      <c r="C45" s="18" t="s">
        <v>1603</v>
      </c>
      <c r="D45" s="18" t="s">
        <v>1536</v>
      </c>
      <c r="E45" s="14" t="s">
        <v>1604</v>
      </c>
      <c r="F45" s="64">
        <f t="shared" si="0"/>
        <v>70916.666666666672</v>
      </c>
      <c r="G45" s="30">
        <v>1.1499999999999999</v>
      </c>
      <c r="H45" s="19"/>
    </row>
    <row r="46" spans="1:8" ht="20.25" customHeight="1">
      <c r="A46" s="17"/>
      <c r="B46" s="26">
        <v>32</v>
      </c>
      <c r="C46" s="18" t="s">
        <v>1605</v>
      </c>
      <c r="D46" s="18" t="s">
        <v>1536</v>
      </c>
      <c r="E46" s="14" t="s">
        <v>1606</v>
      </c>
      <c r="F46" s="64">
        <f t="shared" si="0"/>
        <v>141833.33333333334</v>
      </c>
      <c r="G46" s="30">
        <f>+G45*2</f>
        <v>2.2999999999999998</v>
      </c>
      <c r="H46" s="19"/>
    </row>
    <row r="47" spans="1:8" ht="20.25" customHeight="1">
      <c r="A47" s="17"/>
      <c r="B47" s="26">
        <v>33</v>
      </c>
      <c r="C47" s="18" t="s">
        <v>1607</v>
      </c>
      <c r="D47" s="18" t="s">
        <v>1536</v>
      </c>
      <c r="E47" s="14" t="s">
        <v>1608</v>
      </c>
      <c r="F47" s="64">
        <f t="shared" si="0"/>
        <v>123333.33333333334</v>
      </c>
      <c r="G47" s="30">
        <v>2</v>
      </c>
      <c r="H47" s="19"/>
    </row>
    <row r="48" spans="1:8" ht="20.25" customHeight="1">
      <c r="A48" s="17"/>
      <c r="B48" s="26">
        <v>34</v>
      </c>
      <c r="C48" s="18" t="s">
        <v>1609</v>
      </c>
      <c r="D48" s="18" t="s">
        <v>1536</v>
      </c>
      <c r="E48" s="14" t="s">
        <v>1610</v>
      </c>
      <c r="F48" s="64">
        <f>+$F$11*G48</f>
        <v>64750.000000000007</v>
      </c>
      <c r="G48" s="30">
        <v>1.05</v>
      </c>
      <c r="H48" s="19"/>
    </row>
    <row r="49" spans="1:8" ht="20.25" customHeight="1">
      <c r="A49" s="17"/>
      <c r="B49" s="26">
        <v>35</v>
      </c>
      <c r="C49" s="18" t="s">
        <v>1611</v>
      </c>
      <c r="D49" s="18" t="s">
        <v>1536</v>
      </c>
      <c r="E49" s="14" t="s">
        <v>1612</v>
      </c>
      <c r="F49" s="64">
        <f t="shared" si="0"/>
        <v>61666.666666666672</v>
      </c>
      <c r="G49" s="30">
        <v>1</v>
      </c>
      <c r="H49" s="19"/>
    </row>
    <row r="50" spans="1:8" ht="20.25" customHeight="1">
      <c r="A50" s="17"/>
      <c r="B50" s="26">
        <v>36</v>
      </c>
      <c r="C50" s="18" t="s">
        <v>1613</v>
      </c>
      <c r="D50" s="18" t="s">
        <v>1536</v>
      </c>
      <c r="E50" s="14" t="s">
        <v>1614</v>
      </c>
      <c r="F50" s="64">
        <f t="shared" si="0"/>
        <v>123333.33333333334</v>
      </c>
      <c r="G50" s="30">
        <v>2</v>
      </c>
      <c r="H50" s="19"/>
    </row>
    <row r="51" spans="1:8" ht="20.25" customHeight="1">
      <c r="A51" s="17"/>
      <c r="B51" s="26">
        <v>37</v>
      </c>
      <c r="C51" s="18" t="s">
        <v>1615</v>
      </c>
      <c r="D51" s="18" t="s">
        <v>1536</v>
      </c>
      <c r="E51" s="14" t="s">
        <v>1616</v>
      </c>
      <c r="F51" s="64">
        <f t="shared" si="0"/>
        <v>78933.333333333343</v>
      </c>
      <c r="G51" s="30">
        <v>1.28</v>
      </c>
      <c r="H51" s="19"/>
    </row>
    <row r="52" spans="1:8" ht="20.25" customHeight="1">
      <c r="A52" s="17"/>
      <c r="B52" s="26">
        <v>38</v>
      </c>
      <c r="C52" s="18" t="s">
        <v>1617</v>
      </c>
      <c r="D52" s="18" t="s">
        <v>1536</v>
      </c>
      <c r="E52" s="14" t="s">
        <v>1618</v>
      </c>
      <c r="F52" s="64">
        <f t="shared" si="0"/>
        <v>157866.66666666669</v>
      </c>
      <c r="G52" s="30">
        <v>2.56</v>
      </c>
      <c r="H52" s="19"/>
    </row>
    <row r="53" spans="1:8" ht="20.25" customHeight="1">
      <c r="A53" s="17"/>
      <c r="B53" s="26">
        <v>39</v>
      </c>
      <c r="C53" s="18" t="s">
        <v>1619</v>
      </c>
      <c r="D53" s="18" t="s">
        <v>1536</v>
      </c>
      <c r="E53" s="14" t="s">
        <v>1620</v>
      </c>
      <c r="F53" s="64">
        <f t="shared" si="0"/>
        <v>80166.666666666672</v>
      </c>
      <c r="G53" s="30">
        <v>1.3</v>
      </c>
      <c r="H53" s="19"/>
    </row>
    <row r="54" spans="1:8" ht="20.25" customHeight="1">
      <c r="A54" s="17"/>
      <c r="B54" s="26">
        <v>40</v>
      </c>
      <c r="C54" s="18" t="s">
        <v>1621</v>
      </c>
      <c r="D54" s="18" t="s">
        <v>1536</v>
      </c>
      <c r="E54" s="14" t="s">
        <v>1622</v>
      </c>
      <c r="F54" s="64">
        <f t="shared" si="0"/>
        <v>131350</v>
      </c>
      <c r="G54" s="30">
        <v>2.13</v>
      </c>
      <c r="H54" s="19"/>
    </row>
    <row r="55" spans="1:8" ht="20.25" customHeight="1">
      <c r="A55" s="17"/>
      <c r="B55" s="26">
        <v>41</v>
      </c>
      <c r="C55" s="18" t="s">
        <v>1623</v>
      </c>
      <c r="D55" s="18" t="s">
        <v>1536</v>
      </c>
      <c r="E55" s="14" t="s">
        <v>1624</v>
      </c>
      <c r="F55" s="64">
        <f t="shared" si="0"/>
        <v>131350</v>
      </c>
      <c r="G55" s="30">
        <v>2.13</v>
      </c>
      <c r="H55" s="19"/>
    </row>
    <row r="56" spans="1:8" ht="20.25" customHeight="1">
      <c r="A56" s="17"/>
      <c r="B56" s="26">
        <v>42</v>
      </c>
      <c r="C56" s="18" t="s">
        <v>1625</v>
      </c>
      <c r="D56" s="18" t="s">
        <v>1536</v>
      </c>
      <c r="E56" s="14" t="s">
        <v>1626</v>
      </c>
      <c r="F56" s="64">
        <f t="shared" si="0"/>
        <v>104833.33333333334</v>
      </c>
      <c r="G56" s="30">
        <v>1.7</v>
      </c>
      <c r="H56" s="19"/>
    </row>
    <row r="57" spans="1:8" ht="20.25" customHeight="1">
      <c r="A57" s="17"/>
      <c r="B57" s="26">
        <v>43</v>
      </c>
      <c r="C57" s="18" t="s">
        <v>1627</v>
      </c>
      <c r="D57" s="18" t="s">
        <v>1536</v>
      </c>
      <c r="E57" s="14" t="s">
        <v>1628</v>
      </c>
      <c r="F57" s="64">
        <f t="shared" si="0"/>
        <v>234333.33333333334</v>
      </c>
      <c r="G57" s="30">
        <v>3.8</v>
      </c>
      <c r="H57" s="19"/>
    </row>
    <row r="58" spans="1:8" ht="20.25" customHeight="1">
      <c r="A58" s="17"/>
      <c r="B58" s="26">
        <v>44</v>
      </c>
      <c r="C58" s="18" t="s">
        <v>1629</v>
      </c>
      <c r="D58" s="18" t="s">
        <v>1536</v>
      </c>
      <c r="E58" s="14" t="s">
        <v>1630</v>
      </c>
      <c r="F58" s="64">
        <f t="shared" si="0"/>
        <v>104833.33333333334</v>
      </c>
      <c r="G58" s="30">
        <v>1.7</v>
      </c>
      <c r="H58" s="19"/>
    </row>
    <row r="59" spans="1:8" ht="20.25" customHeight="1">
      <c r="A59" s="17"/>
      <c r="B59" s="26">
        <v>45</v>
      </c>
      <c r="C59" s="18" t="s">
        <v>1631</v>
      </c>
      <c r="D59" s="18" t="s">
        <v>1536</v>
      </c>
      <c r="E59" s="14" t="s">
        <v>1632</v>
      </c>
      <c r="F59" s="64">
        <f t="shared" si="0"/>
        <v>209666.66666666669</v>
      </c>
      <c r="G59" s="30">
        <v>3.4</v>
      </c>
      <c r="H59" s="19"/>
    </row>
    <row r="60" spans="1:8" ht="20.25" customHeight="1">
      <c r="A60" s="17"/>
      <c r="B60" s="26">
        <v>46</v>
      </c>
      <c r="C60" s="18" t="s">
        <v>1633</v>
      </c>
      <c r="D60" s="18" t="s">
        <v>1536</v>
      </c>
      <c r="E60" s="14" t="s">
        <v>1634</v>
      </c>
      <c r="F60" s="64">
        <f t="shared" si="0"/>
        <v>131966.66666666669</v>
      </c>
      <c r="G60" s="30">
        <v>2.14</v>
      </c>
      <c r="H60" s="19"/>
    </row>
    <row r="61" spans="1:8" ht="20.25" customHeight="1">
      <c r="A61" s="17"/>
      <c r="B61" s="26">
        <v>47</v>
      </c>
      <c r="C61" s="18" t="s">
        <v>1635</v>
      </c>
      <c r="D61" s="18" t="s">
        <v>1536</v>
      </c>
      <c r="E61" s="14" t="s">
        <v>1636</v>
      </c>
      <c r="F61" s="64">
        <f t="shared" si="0"/>
        <v>131966.66666666669</v>
      </c>
      <c r="G61" s="30">
        <v>2.14</v>
      </c>
      <c r="H61" s="19"/>
    </row>
    <row r="62" spans="1:8" ht="20.25" customHeight="1">
      <c r="A62" s="17"/>
      <c r="B62" s="26">
        <v>48</v>
      </c>
      <c r="C62" s="18" t="s">
        <v>1637</v>
      </c>
      <c r="D62" s="18" t="s">
        <v>1536</v>
      </c>
      <c r="E62" s="14" t="s">
        <v>1638</v>
      </c>
      <c r="F62" s="64">
        <f>+$F$11*G62</f>
        <v>61666.666666666672</v>
      </c>
      <c r="G62" s="30">
        <v>1</v>
      </c>
      <c r="H62" s="19"/>
    </row>
    <row r="63" spans="1:8" ht="20.25" customHeight="1">
      <c r="A63" s="17"/>
      <c r="B63" s="26">
        <v>49</v>
      </c>
      <c r="C63" s="18" t="s">
        <v>1639</v>
      </c>
      <c r="D63" s="18" t="s">
        <v>1536</v>
      </c>
      <c r="E63" s="14" t="s">
        <v>1640</v>
      </c>
      <c r="F63" s="64">
        <f t="shared" si="0"/>
        <v>98666.666666666686</v>
      </c>
      <c r="G63" s="30">
        <v>1.6</v>
      </c>
      <c r="H63" s="19"/>
    </row>
    <row r="64" spans="1:8" ht="20.25" customHeight="1">
      <c r="A64" s="17"/>
      <c r="B64" s="26">
        <v>50</v>
      </c>
      <c r="C64" s="18" t="s">
        <v>1641</v>
      </c>
      <c r="D64" s="18" t="s">
        <v>1536</v>
      </c>
      <c r="E64" s="14" t="s">
        <v>1642</v>
      </c>
      <c r="F64" s="64">
        <f t="shared" si="0"/>
        <v>123333.33333333334</v>
      </c>
      <c r="G64" s="30">
        <v>2</v>
      </c>
      <c r="H64" s="19"/>
    </row>
    <row r="65" spans="1:8" ht="20.25" customHeight="1">
      <c r="A65" s="17"/>
      <c r="B65" s="26">
        <v>51</v>
      </c>
      <c r="C65" s="18" t="s">
        <v>1643</v>
      </c>
      <c r="D65" s="18" t="s">
        <v>1536</v>
      </c>
      <c r="E65" s="14" t="s">
        <v>1644</v>
      </c>
      <c r="F65" s="64">
        <f t="shared" si="0"/>
        <v>98666.666666666686</v>
      </c>
      <c r="G65" s="30">
        <v>1.6</v>
      </c>
      <c r="H65" s="19"/>
    </row>
    <row r="66" spans="1:8" ht="20.25" customHeight="1">
      <c r="A66" s="17"/>
      <c r="B66" s="26">
        <v>52</v>
      </c>
      <c r="C66" s="18" t="s">
        <v>1645</v>
      </c>
      <c r="D66" s="18" t="s">
        <v>1536</v>
      </c>
      <c r="E66" s="14" t="s">
        <v>1646</v>
      </c>
      <c r="F66" s="64">
        <f t="shared" si="0"/>
        <v>92500</v>
      </c>
      <c r="G66" s="30">
        <v>1.5</v>
      </c>
      <c r="H66" s="19"/>
    </row>
    <row r="67" spans="1:8" ht="20.25" customHeight="1">
      <c r="A67" s="17"/>
      <c r="B67" s="26">
        <v>53</v>
      </c>
      <c r="C67" s="18" t="s">
        <v>1647</v>
      </c>
      <c r="D67" s="18" t="s">
        <v>1536</v>
      </c>
      <c r="E67" s="14" t="s">
        <v>1648</v>
      </c>
      <c r="F67" s="64">
        <f t="shared" si="0"/>
        <v>148000</v>
      </c>
      <c r="G67" s="30">
        <v>2.4</v>
      </c>
      <c r="H67" s="19"/>
    </row>
    <row r="68" spans="1:8" ht="20.25" customHeight="1">
      <c r="A68" s="17"/>
      <c r="B68" s="26">
        <v>54</v>
      </c>
      <c r="C68" s="18" t="s">
        <v>1649</v>
      </c>
      <c r="D68" s="18" t="s">
        <v>1536</v>
      </c>
      <c r="E68" s="14" t="s">
        <v>1650</v>
      </c>
      <c r="F68" s="64">
        <f t="shared" si="0"/>
        <v>308333.33333333337</v>
      </c>
      <c r="G68" s="30">
        <v>5</v>
      </c>
      <c r="H68" s="19"/>
    </row>
    <row r="69" spans="1:8" ht="20.25" customHeight="1">
      <c r="A69" s="17"/>
      <c r="B69" s="26">
        <v>55</v>
      </c>
      <c r="C69" s="18" t="s">
        <v>1651</v>
      </c>
      <c r="D69" s="18" t="s">
        <v>1536</v>
      </c>
      <c r="E69" s="14" t="s">
        <v>1652</v>
      </c>
      <c r="F69" s="64">
        <f t="shared" si="0"/>
        <v>92500</v>
      </c>
      <c r="G69" s="30">
        <v>1.5</v>
      </c>
      <c r="H69" s="19"/>
    </row>
    <row r="70" spans="1:8" ht="20.25" customHeight="1">
      <c r="A70" s="17"/>
      <c r="B70" s="26">
        <v>56</v>
      </c>
      <c r="C70" s="18" t="s">
        <v>1653</v>
      </c>
      <c r="D70" s="18" t="s">
        <v>1536</v>
      </c>
      <c r="E70" s="14" t="s">
        <v>1654</v>
      </c>
      <c r="F70" s="64">
        <f t="shared" si="0"/>
        <v>92500</v>
      </c>
      <c r="G70" s="30">
        <v>1.5</v>
      </c>
      <c r="H70" s="19"/>
    </row>
    <row r="71" spans="1:8" ht="20.25" customHeight="1">
      <c r="A71" s="17"/>
      <c r="B71" s="26">
        <v>57</v>
      </c>
      <c r="C71" s="18" t="s">
        <v>1655</v>
      </c>
      <c r="D71" s="18" t="s">
        <v>1536</v>
      </c>
      <c r="E71" s="14" t="s">
        <v>1656</v>
      </c>
      <c r="F71" s="64">
        <f t="shared" si="0"/>
        <v>61666.666666666672</v>
      </c>
      <c r="G71" s="30">
        <v>1</v>
      </c>
      <c r="H71" s="19"/>
    </row>
    <row r="72" spans="1:8" ht="20.25" customHeight="1">
      <c r="A72" s="17"/>
      <c r="B72" s="26">
        <v>58</v>
      </c>
      <c r="C72" s="18" t="s">
        <v>1657</v>
      </c>
      <c r="D72" s="18" t="s">
        <v>1536</v>
      </c>
      <c r="E72" s="14" t="s">
        <v>1658</v>
      </c>
      <c r="F72" s="64">
        <f t="shared" si="0"/>
        <v>478533.33333333337</v>
      </c>
      <c r="G72" s="30">
        <v>7.76</v>
      </c>
      <c r="H72" s="19"/>
    </row>
    <row r="73" spans="1:8" ht="20.25" customHeight="1">
      <c r="A73" s="17"/>
      <c r="B73" s="26">
        <v>59</v>
      </c>
      <c r="C73" s="18" t="s">
        <v>1659</v>
      </c>
      <c r="D73" s="18" t="s">
        <v>1536</v>
      </c>
      <c r="E73" s="14" t="s">
        <v>1660</v>
      </c>
      <c r="F73" s="64">
        <f t="shared" si="0"/>
        <v>469900.00000000006</v>
      </c>
      <c r="G73" s="30">
        <v>7.62</v>
      </c>
      <c r="H73" s="19"/>
    </row>
    <row r="74" spans="1:8" ht="20.25" customHeight="1">
      <c r="A74" s="17"/>
      <c r="B74" s="26">
        <v>60</v>
      </c>
      <c r="C74" s="18" t="s">
        <v>1661</v>
      </c>
      <c r="D74" s="18" t="s">
        <v>1536</v>
      </c>
      <c r="E74" s="14" t="s">
        <v>1662</v>
      </c>
      <c r="F74" s="64">
        <f t="shared" si="0"/>
        <v>403916.66666666669</v>
      </c>
      <c r="G74" s="30">
        <v>6.55</v>
      </c>
      <c r="H74" s="19"/>
    </row>
    <row r="75" spans="1:8" ht="20.25" customHeight="1">
      <c r="A75" s="17"/>
      <c r="B75" s="26">
        <v>61</v>
      </c>
      <c r="C75" s="18" t="s">
        <v>1663</v>
      </c>
      <c r="D75" s="18" t="s">
        <v>1536</v>
      </c>
      <c r="E75" s="14" t="s">
        <v>1664</v>
      </c>
      <c r="F75" s="64">
        <f>+$F$11*G75</f>
        <v>403916.66666666669</v>
      </c>
      <c r="G75" s="30">
        <v>6.55</v>
      </c>
      <c r="H75" s="19"/>
    </row>
    <row r="76" spans="1:8" ht="20.25" customHeight="1">
      <c r="A76" s="17"/>
      <c r="B76" s="26">
        <v>62</v>
      </c>
      <c r="C76" s="18" t="s">
        <v>1665</v>
      </c>
      <c r="D76" s="18" t="s">
        <v>1536</v>
      </c>
      <c r="E76" s="14" t="s">
        <v>1666</v>
      </c>
      <c r="F76" s="64">
        <f t="shared" si="0"/>
        <v>363833.33333333337</v>
      </c>
      <c r="G76" s="30">
        <v>5.9</v>
      </c>
      <c r="H76" s="19"/>
    </row>
    <row r="77" spans="1:8" ht="20.25" customHeight="1">
      <c r="A77" s="17"/>
      <c r="B77" s="26">
        <v>63</v>
      </c>
      <c r="C77" s="18" t="s">
        <v>1667</v>
      </c>
      <c r="D77" s="18" t="s">
        <v>1536</v>
      </c>
      <c r="E77" s="14" t="s">
        <v>1668</v>
      </c>
      <c r="F77" s="64">
        <f t="shared" si="0"/>
        <v>561166.66666666674</v>
      </c>
      <c r="G77" s="30">
        <v>9.1</v>
      </c>
      <c r="H77" s="19"/>
    </row>
    <row r="78" spans="1:8" ht="20.25" customHeight="1">
      <c r="A78" s="17"/>
      <c r="B78" s="26">
        <v>64</v>
      </c>
      <c r="C78" s="18" t="s">
        <v>1669</v>
      </c>
      <c r="D78" s="18" t="s">
        <v>1536</v>
      </c>
      <c r="E78" s="14" t="s">
        <v>1670</v>
      </c>
      <c r="F78" s="64">
        <f t="shared" si="0"/>
        <v>561166.66666666674</v>
      </c>
      <c r="G78" s="30">
        <v>9.1</v>
      </c>
      <c r="H78" s="19"/>
    </row>
    <row r="79" spans="1:8" ht="20.25" customHeight="1">
      <c r="A79" s="17"/>
      <c r="B79" s="26">
        <v>65</v>
      </c>
      <c r="C79" s="18" t="s">
        <v>1671</v>
      </c>
      <c r="D79" s="18" t="s">
        <v>1536</v>
      </c>
      <c r="E79" s="14" t="s">
        <v>1672</v>
      </c>
      <c r="F79" s="64">
        <f t="shared" si="0"/>
        <v>135666.66666666669</v>
      </c>
      <c r="G79" s="30">
        <v>2.2000000000000002</v>
      </c>
      <c r="H79" s="19"/>
    </row>
    <row r="80" spans="1:8">
      <c r="F80" s="36"/>
      <c r="G80" s="32"/>
      <c r="H80" s="32"/>
    </row>
    <row r="81" spans="8:8" hidden="1">
      <c r="H81" s="32"/>
    </row>
  </sheetData>
  <sheetProtection autoFilter="0" pivotTables="0"/>
  <mergeCells count="27">
    <mergeCell ref="D10:E10"/>
    <mergeCell ref="D8:E8"/>
    <mergeCell ref="B4:H4"/>
    <mergeCell ref="D6:E6"/>
    <mergeCell ref="D7:E7"/>
    <mergeCell ref="D9:E9"/>
    <mergeCell ref="G6:H6"/>
    <mergeCell ref="G7:H7"/>
    <mergeCell ref="G8:H8"/>
    <mergeCell ref="G9:H9"/>
    <mergeCell ref="G10:H10"/>
    <mergeCell ref="B13:H13"/>
    <mergeCell ref="B9:C9"/>
    <mergeCell ref="B10:C10"/>
    <mergeCell ref="B11:C11"/>
    <mergeCell ref="B1:H3"/>
    <mergeCell ref="B5:C5"/>
    <mergeCell ref="B6:C6"/>
    <mergeCell ref="B7:C7"/>
    <mergeCell ref="B8:C8"/>
    <mergeCell ref="B12:C12"/>
    <mergeCell ref="D5:E5"/>
    <mergeCell ref="D12:E12"/>
    <mergeCell ref="D11:E11"/>
    <mergeCell ref="G5:H5"/>
    <mergeCell ref="G11:H11"/>
    <mergeCell ref="G12:H12"/>
  </mergeCells>
  <dataValidations count="1">
    <dataValidation type="custom" allowBlank="1" showInputMessage="1" showErrorMessage="1" sqref="G6:G12" xr:uid="{00000000-0002-0000-0400-000000000000}">
      <formula1>"NO APLICA"</formula1>
    </dataValidation>
  </dataValidations>
  <pageMargins left="0.11811023622047245" right="0.11811023622047245" top="0.15748031496062992" bottom="0.15748031496062992" header="0.31496062992125984" footer="0.31496062992125984"/>
  <pageSetup paperSize="5" fitToHeight="0" orientation="landscape" verticalDpi="597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67"/>
  <sheetViews>
    <sheetView tabSelected="1" view="pageBreakPreview" zoomScale="60" zoomScaleNormal="60" workbookViewId="0">
      <selection activeCell="H64" sqref="H64"/>
    </sheetView>
  </sheetViews>
  <sheetFormatPr baseColWidth="10" defaultColWidth="11.42578125" defaultRowHeight="15"/>
  <cols>
    <col min="1" max="1" width="3.7109375" customWidth="1"/>
    <col min="3" max="3" width="17.7109375" customWidth="1"/>
    <col min="4" max="4" width="21.140625" customWidth="1"/>
    <col min="5" max="5" width="11" customWidth="1"/>
    <col min="6" max="6" width="76.140625" customWidth="1"/>
    <col min="7" max="7" width="10.28515625" customWidth="1"/>
    <col min="8" max="8" width="24.140625" customWidth="1"/>
    <col min="9" max="9" width="25.28515625" customWidth="1"/>
    <col min="10" max="10" width="30.42578125" customWidth="1"/>
    <col min="11" max="11" width="4.28515625" customWidth="1"/>
    <col min="253" max="253" width="67.28515625" customWidth="1"/>
    <col min="254" max="254" width="14.28515625" customWidth="1"/>
    <col min="255" max="255" width="15.28515625" customWidth="1"/>
    <col min="256" max="256" width="22.42578125" customWidth="1"/>
    <col min="257" max="257" width="25.42578125" customWidth="1"/>
    <col min="509" max="509" width="67.28515625" customWidth="1"/>
    <col min="510" max="510" width="14.28515625" customWidth="1"/>
    <col min="511" max="511" width="15.28515625" customWidth="1"/>
    <col min="512" max="512" width="22.42578125" customWidth="1"/>
    <col min="513" max="513" width="25.42578125" customWidth="1"/>
    <col min="765" max="765" width="67.28515625" customWidth="1"/>
    <col min="766" max="766" width="14.28515625" customWidth="1"/>
    <col min="767" max="767" width="15.28515625" customWidth="1"/>
    <col min="768" max="768" width="22.42578125" customWidth="1"/>
    <col min="769" max="769" width="25.42578125" customWidth="1"/>
    <col min="1021" max="1021" width="67.28515625" customWidth="1"/>
    <col min="1022" max="1022" width="14.28515625" customWidth="1"/>
    <col min="1023" max="1023" width="15.28515625" customWidth="1"/>
    <col min="1024" max="1024" width="22.42578125" customWidth="1"/>
    <col min="1025" max="1025" width="25.42578125" customWidth="1"/>
    <col min="1277" max="1277" width="67.28515625" customWidth="1"/>
    <col min="1278" max="1278" width="14.28515625" customWidth="1"/>
    <col min="1279" max="1279" width="15.28515625" customWidth="1"/>
    <col min="1280" max="1280" width="22.42578125" customWidth="1"/>
    <col min="1281" max="1281" width="25.42578125" customWidth="1"/>
    <col min="1533" max="1533" width="67.28515625" customWidth="1"/>
    <col min="1534" max="1534" width="14.28515625" customWidth="1"/>
    <col min="1535" max="1535" width="15.28515625" customWidth="1"/>
    <col min="1536" max="1536" width="22.42578125" customWidth="1"/>
    <col min="1537" max="1537" width="25.42578125" customWidth="1"/>
    <col min="1789" max="1789" width="67.28515625" customWidth="1"/>
    <col min="1790" max="1790" width="14.28515625" customWidth="1"/>
    <col min="1791" max="1791" width="15.28515625" customWidth="1"/>
    <col min="1792" max="1792" width="22.42578125" customWidth="1"/>
    <col min="1793" max="1793" width="25.42578125" customWidth="1"/>
    <col min="2045" max="2045" width="67.28515625" customWidth="1"/>
    <col min="2046" max="2046" width="14.28515625" customWidth="1"/>
    <col min="2047" max="2047" width="15.28515625" customWidth="1"/>
    <col min="2048" max="2048" width="22.42578125" customWidth="1"/>
    <col min="2049" max="2049" width="25.42578125" customWidth="1"/>
    <col min="2301" max="2301" width="67.28515625" customWidth="1"/>
    <col min="2302" max="2302" width="14.28515625" customWidth="1"/>
    <col min="2303" max="2303" width="15.28515625" customWidth="1"/>
    <col min="2304" max="2304" width="22.42578125" customWidth="1"/>
    <col min="2305" max="2305" width="25.42578125" customWidth="1"/>
    <col min="2557" max="2557" width="67.28515625" customWidth="1"/>
    <col min="2558" max="2558" width="14.28515625" customWidth="1"/>
    <col min="2559" max="2559" width="15.28515625" customWidth="1"/>
    <col min="2560" max="2560" width="22.42578125" customWidth="1"/>
    <col min="2561" max="2561" width="25.42578125" customWidth="1"/>
    <col min="2813" max="2813" width="67.28515625" customWidth="1"/>
    <col min="2814" max="2814" width="14.28515625" customWidth="1"/>
    <col min="2815" max="2815" width="15.28515625" customWidth="1"/>
    <col min="2816" max="2816" width="22.42578125" customWidth="1"/>
    <col min="2817" max="2817" width="25.42578125" customWidth="1"/>
    <col min="3069" max="3069" width="67.28515625" customWidth="1"/>
    <col min="3070" max="3070" width="14.28515625" customWidth="1"/>
    <col min="3071" max="3071" width="15.28515625" customWidth="1"/>
    <col min="3072" max="3072" width="22.42578125" customWidth="1"/>
    <col min="3073" max="3073" width="25.42578125" customWidth="1"/>
    <col min="3325" max="3325" width="67.28515625" customWidth="1"/>
    <col min="3326" max="3326" width="14.28515625" customWidth="1"/>
    <col min="3327" max="3327" width="15.28515625" customWidth="1"/>
    <col min="3328" max="3328" width="22.42578125" customWidth="1"/>
    <col min="3329" max="3329" width="25.42578125" customWidth="1"/>
    <col min="3581" max="3581" width="67.28515625" customWidth="1"/>
    <col min="3582" max="3582" width="14.28515625" customWidth="1"/>
    <col min="3583" max="3583" width="15.28515625" customWidth="1"/>
    <col min="3584" max="3584" width="22.42578125" customWidth="1"/>
    <col min="3585" max="3585" width="25.42578125" customWidth="1"/>
    <col min="3837" max="3837" width="67.28515625" customWidth="1"/>
    <col min="3838" max="3838" width="14.28515625" customWidth="1"/>
    <col min="3839" max="3839" width="15.28515625" customWidth="1"/>
    <col min="3840" max="3840" width="22.42578125" customWidth="1"/>
    <col min="3841" max="3841" width="25.42578125" customWidth="1"/>
    <col min="4093" max="4093" width="67.28515625" customWidth="1"/>
    <col min="4094" max="4094" width="14.28515625" customWidth="1"/>
    <col min="4095" max="4095" width="15.28515625" customWidth="1"/>
    <col min="4096" max="4096" width="22.42578125" customWidth="1"/>
    <col min="4097" max="4097" width="25.42578125" customWidth="1"/>
    <col min="4349" max="4349" width="67.28515625" customWidth="1"/>
    <col min="4350" max="4350" width="14.28515625" customWidth="1"/>
    <col min="4351" max="4351" width="15.28515625" customWidth="1"/>
    <col min="4352" max="4352" width="22.42578125" customWidth="1"/>
    <col min="4353" max="4353" width="25.42578125" customWidth="1"/>
    <col min="4605" max="4605" width="67.28515625" customWidth="1"/>
    <col min="4606" max="4606" width="14.28515625" customWidth="1"/>
    <col min="4607" max="4607" width="15.28515625" customWidth="1"/>
    <col min="4608" max="4608" width="22.42578125" customWidth="1"/>
    <col min="4609" max="4609" width="25.42578125" customWidth="1"/>
    <col min="4861" max="4861" width="67.28515625" customWidth="1"/>
    <col min="4862" max="4862" width="14.28515625" customWidth="1"/>
    <col min="4863" max="4863" width="15.28515625" customWidth="1"/>
    <col min="4864" max="4864" width="22.42578125" customWidth="1"/>
    <col min="4865" max="4865" width="25.42578125" customWidth="1"/>
    <col min="5117" max="5117" width="67.28515625" customWidth="1"/>
    <col min="5118" max="5118" width="14.28515625" customWidth="1"/>
    <col min="5119" max="5119" width="15.28515625" customWidth="1"/>
    <col min="5120" max="5120" width="22.42578125" customWidth="1"/>
    <col min="5121" max="5121" width="25.42578125" customWidth="1"/>
    <col min="5373" max="5373" width="67.28515625" customWidth="1"/>
    <col min="5374" max="5374" width="14.28515625" customWidth="1"/>
    <col min="5375" max="5375" width="15.28515625" customWidth="1"/>
    <col min="5376" max="5376" width="22.42578125" customWidth="1"/>
    <col min="5377" max="5377" width="25.42578125" customWidth="1"/>
    <col min="5629" max="5629" width="67.28515625" customWidth="1"/>
    <col min="5630" max="5630" width="14.28515625" customWidth="1"/>
    <col min="5631" max="5631" width="15.28515625" customWidth="1"/>
    <col min="5632" max="5632" width="22.42578125" customWidth="1"/>
    <col min="5633" max="5633" width="25.42578125" customWidth="1"/>
    <col min="5885" max="5885" width="67.28515625" customWidth="1"/>
    <col min="5886" max="5886" width="14.28515625" customWidth="1"/>
    <col min="5887" max="5887" width="15.28515625" customWidth="1"/>
    <col min="5888" max="5888" width="22.42578125" customWidth="1"/>
    <col min="5889" max="5889" width="25.42578125" customWidth="1"/>
    <col min="6141" max="6141" width="67.28515625" customWidth="1"/>
    <col min="6142" max="6142" width="14.28515625" customWidth="1"/>
    <col min="6143" max="6143" width="15.28515625" customWidth="1"/>
    <col min="6144" max="6144" width="22.42578125" customWidth="1"/>
    <col min="6145" max="6145" width="25.42578125" customWidth="1"/>
    <col min="6397" max="6397" width="67.28515625" customWidth="1"/>
    <col min="6398" max="6398" width="14.28515625" customWidth="1"/>
    <col min="6399" max="6399" width="15.28515625" customWidth="1"/>
    <col min="6400" max="6400" width="22.42578125" customWidth="1"/>
    <col min="6401" max="6401" width="25.42578125" customWidth="1"/>
    <col min="6653" max="6653" width="67.28515625" customWidth="1"/>
    <col min="6654" max="6654" width="14.28515625" customWidth="1"/>
    <col min="6655" max="6655" width="15.28515625" customWidth="1"/>
    <col min="6656" max="6656" width="22.42578125" customWidth="1"/>
    <col min="6657" max="6657" width="25.42578125" customWidth="1"/>
    <col min="6909" max="6909" width="67.28515625" customWidth="1"/>
    <col min="6910" max="6910" width="14.28515625" customWidth="1"/>
    <col min="6911" max="6911" width="15.28515625" customWidth="1"/>
    <col min="6912" max="6912" width="22.42578125" customWidth="1"/>
    <col min="6913" max="6913" width="25.42578125" customWidth="1"/>
    <col min="7165" max="7165" width="67.28515625" customWidth="1"/>
    <col min="7166" max="7166" width="14.28515625" customWidth="1"/>
    <col min="7167" max="7167" width="15.28515625" customWidth="1"/>
    <col min="7168" max="7168" width="22.42578125" customWidth="1"/>
    <col min="7169" max="7169" width="25.42578125" customWidth="1"/>
    <col min="7421" max="7421" width="67.28515625" customWidth="1"/>
    <col min="7422" max="7422" width="14.28515625" customWidth="1"/>
    <col min="7423" max="7423" width="15.28515625" customWidth="1"/>
    <col min="7424" max="7424" width="22.42578125" customWidth="1"/>
    <col min="7425" max="7425" width="25.42578125" customWidth="1"/>
    <col min="7677" max="7677" width="67.28515625" customWidth="1"/>
    <col min="7678" max="7678" width="14.28515625" customWidth="1"/>
    <col min="7679" max="7679" width="15.28515625" customWidth="1"/>
    <col min="7680" max="7680" width="22.42578125" customWidth="1"/>
    <col min="7681" max="7681" width="25.42578125" customWidth="1"/>
    <col min="7933" max="7933" width="67.28515625" customWidth="1"/>
    <col min="7934" max="7934" width="14.28515625" customWidth="1"/>
    <col min="7935" max="7935" width="15.28515625" customWidth="1"/>
    <col min="7936" max="7936" width="22.42578125" customWidth="1"/>
    <col min="7937" max="7937" width="25.42578125" customWidth="1"/>
    <col min="8189" max="8189" width="67.28515625" customWidth="1"/>
    <col min="8190" max="8190" width="14.28515625" customWidth="1"/>
    <col min="8191" max="8191" width="15.28515625" customWidth="1"/>
    <col min="8192" max="8192" width="22.42578125" customWidth="1"/>
    <col min="8193" max="8193" width="25.42578125" customWidth="1"/>
    <col min="8445" max="8445" width="67.28515625" customWidth="1"/>
    <col min="8446" max="8446" width="14.28515625" customWidth="1"/>
    <col min="8447" max="8447" width="15.28515625" customWidth="1"/>
    <col min="8448" max="8448" width="22.42578125" customWidth="1"/>
    <col min="8449" max="8449" width="25.42578125" customWidth="1"/>
    <col min="8701" max="8701" width="67.28515625" customWidth="1"/>
    <col min="8702" max="8702" width="14.28515625" customWidth="1"/>
    <col min="8703" max="8703" width="15.28515625" customWidth="1"/>
    <col min="8704" max="8704" width="22.42578125" customWidth="1"/>
    <col min="8705" max="8705" width="25.42578125" customWidth="1"/>
    <col min="8957" max="8957" width="67.28515625" customWidth="1"/>
    <col min="8958" max="8958" width="14.28515625" customWidth="1"/>
    <col min="8959" max="8959" width="15.28515625" customWidth="1"/>
    <col min="8960" max="8960" width="22.42578125" customWidth="1"/>
    <col min="8961" max="8961" width="25.42578125" customWidth="1"/>
    <col min="9213" max="9213" width="67.28515625" customWidth="1"/>
    <col min="9214" max="9214" width="14.28515625" customWidth="1"/>
    <col min="9215" max="9215" width="15.28515625" customWidth="1"/>
    <col min="9216" max="9216" width="22.42578125" customWidth="1"/>
    <col min="9217" max="9217" width="25.42578125" customWidth="1"/>
    <col min="9469" max="9469" width="67.28515625" customWidth="1"/>
    <col min="9470" max="9470" width="14.28515625" customWidth="1"/>
    <col min="9471" max="9471" width="15.28515625" customWidth="1"/>
    <col min="9472" max="9472" width="22.42578125" customWidth="1"/>
    <col min="9473" max="9473" width="25.42578125" customWidth="1"/>
    <col min="9725" max="9725" width="67.28515625" customWidth="1"/>
    <col min="9726" max="9726" width="14.28515625" customWidth="1"/>
    <col min="9727" max="9727" width="15.28515625" customWidth="1"/>
    <col min="9728" max="9728" width="22.42578125" customWidth="1"/>
    <col min="9729" max="9729" width="25.42578125" customWidth="1"/>
    <col min="9981" max="9981" width="67.28515625" customWidth="1"/>
    <col min="9982" max="9982" width="14.28515625" customWidth="1"/>
    <col min="9983" max="9983" width="15.28515625" customWidth="1"/>
    <col min="9984" max="9984" width="22.42578125" customWidth="1"/>
    <col min="9985" max="9985" width="25.42578125" customWidth="1"/>
    <col min="10237" max="10237" width="67.28515625" customWidth="1"/>
    <col min="10238" max="10238" width="14.28515625" customWidth="1"/>
    <col min="10239" max="10239" width="15.28515625" customWidth="1"/>
    <col min="10240" max="10240" width="22.42578125" customWidth="1"/>
    <col min="10241" max="10241" width="25.42578125" customWidth="1"/>
    <col min="10493" max="10493" width="67.28515625" customWidth="1"/>
    <col min="10494" max="10494" width="14.28515625" customWidth="1"/>
    <col min="10495" max="10495" width="15.28515625" customWidth="1"/>
    <col min="10496" max="10496" width="22.42578125" customWidth="1"/>
    <col min="10497" max="10497" width="25.42578125" customWidth="1"/>
    <col min="10749" max="10749" width="67.28515625" customWidth="1"/>
    <col min="10750" max="10750" width="14.28515625" customWidth="1"/>
    <col min="10751" max="10751" width="15.28515625" customWidth="1"/>
    <col min="10752" max="10752" width="22.42578125" customWidth="1"/>
    <col min="10753" max="10753" width="25.42578125" customWidth="1"/>
    <col min="11005" max="11005" width="67.28515625" customWidth="1"/>
    <col min="11006" max="11006" width="14.28515625" customWidth="1"/>
    <col min="11007" max="11007" width="15.28515625" customWidth="1"/>
    <col min="11008" max="11008" width="22.42578125" customWidth="1"/>
    <col min="11009" max="11009" width="25.42578125" customWidth="1"/>
    <col min="11261" max="11261" width="67.28515625" customWidth="1"/>
    <col min="11262" max="11262" width="14.28515625" customWidth="1"/>
    <col min="11263" max="11263" width="15.28515625" customWidth="1"/>
    <col min="11264" max="11264" width="22.42578125" customWidth="1"/>
    <col min="11265" max="11265" width="25.42578125" customWidth="1"/>
    <col min="11517" max="11517" width="67.28515625" customWidth="1"/>
    <col min="11518" max="11518" width="14.28515625" customWidth="1"/>
    <col min="11519" max="11519" width="15.28515625" customWidth="1"/>
    <col min="11520" max="11520" width="22.42578125" customWidth="1"/>
    <col min="11521" max="11521" width="25.42578125" customWidth="1"/>
    <col min="11773" max="11773" width="67.28515625" customWidth="1"/>
    <col min="11774" max="11774" width="14.28515625" customWidth="1"/>
    <col min="11775" max="11775" width="15.28515625" customWidth="1"/>
    <col min="11776" max="11776" width="22.42578125" customWidth="1"/>
    <col min="11777" max="11777" width="25.42578125" customWidth="1"/>
    <col min="12029" max="12029" width="67.28515625" customWidth="1"/>
    <col min="12030" max="12030" width="14.28515625" customWidth="1"/>
    <col min="12031" max="12031" width="15.28515625" customWidth="1"/>
    <col min="12032" max="12032" width="22.42578125" customWidth="1"/>
    <col min="12033" max="12033" width="25.42578125" customWidth="1"/>
    <col min="12285" max="12285" width="67.28515625" customWidth="1"/>
    <col min="12286" max="12286" width="14.28515625" customWidth="1"/>
    <col min="12287" max="12287" width="15.28515625" customWidth="1"/>
    <col min="12288" max="12288" width="22.42578125" customWidth="1"/>
    <col min="12289" max="12289" width="25.42578125" customWidth="1"/>
    <col min="12541" max="12541" width="67.28515625" customWidth="1"/>
    <col min="12542" max="12542" width="14.28515625" customWidth="1"/>
    <col min="12543" max="12543" width="15.28515625" customWidth="1"/>
    <col min="12544" max="12544" width="22.42578125" customWidth="1"/>
    <col min="12545" max="12545" width="25.42578125" customWidth="1"/>
    <col min="12797" max="12797" width="67.28515625" customWidth="1"/>
    <col min="12798" max="12798" width="14.28515625" customWidth="1"/>
    <col min="12799" max="12799" width="15.28515625" customWidth="1"/>
    <col min="12800" max="12800" width="22.42578125" customWidth="1"/>
    <col min="12801" max="12801" width="25.42578125" customWidth="1"/>
    <col min="13053" max="13053" width="67.28515625" customWidth="1"/>
    <col min="13054" max="13054" width="14.28515625" customWidth="1"/>
    <col min="13055" max="13055" width="15.28515625" customWidth="1"/>
    <col min="13056" max="13056" width="22.42578125" customWidth="1"/>
    <col min="13057" max="13057" width="25.42578125" customWidth="1"/>
    <col min="13309" max="13309" width="67.28515625" customWidth="1"/>
    <col min="13310" max="13310" width="14.28515625" customWidth="1"/>
    <col min="13311" max="13311" width="15.28515625" customWidth="1"/>
    <col min="13312" max="13312" width="22.42578125" customWidth="1"/>
    <col min="13313" max="13313" width="25.42578125" customWidth="1"/>
    <col min="13565" max="13565" width="67.28515625" customWidth="1"/>
    <col min="13566" max="13566" width="14.28515625" customWidth="1"/>
    <col min="13567" max="13567" width="15.28515625" customWidth="1"/>
    <col min="13568" max="13568" width="22.42578125" customWidth="1"/>
    <col min="13569" max="13569" width="25.42578125" customWidth="1"/>
    <col min="13821" max="13821" width="67.28515625" customWidth="1"/>
    <col min="13822" max="13822" width="14.28515625" customWidth="1"/>
    <col min="13823" max="13823" width="15.28515625" customWidth="1"/>
    <col min="13824" max="13824" width="22.42578125" customWidth="1"/>
    <col min="13825" max="13825" width="25.42578125" customWidth="1"/>
    <col min="14077" max="14077" width="67.28515625" customWidth="1"/>
    <col min="14078" max="14078" width="14.28515625" customWidth="1"/>
    <col min="14079" max="14079" width="15.28515625" customWidth="1"/>
    <col min="14080" max="14080" width="22.42578125" customWidth="1"/>
    <col min="14081" max="14081" width="25.42578125" customWidth="1"/>
    <col min="14333" max="14333" width="67.28515625" customWidth="1"/>
    <col min="14334" max="14334" width="14.28515625" customWidth="1"/>
    <col min="14335" max="14335" width="15.28515625" customWidth="1"/>
    <col min="14336" max="14336" width="22.42578125" customWidth="1"/>
    <col min="14337" max="14337" width="25.42578125" customWidth="1"/>
    <col min="14589" max="14589" width="67.28515625" customWidth="1"/>
    <col min="14590" max="14590" width="14.28515625" customWidth="1"/>
    <col min="14591" max="14591" width="15.28515625" customWidth="1"/>
    <col min="14592" max="14592" width="22.42578125" customWidth="1"/>
    <col min="14593" max="14593" width="25.42578125" customWidth="1"/>
    <col min="14845" max="14845" width="67.28515625" customWidth="1"/>
    <col min="14846" max="14846" width="14.28515625" customWidth="1"/>
    <col min="14847" max="14847" width="15.28515625" customWidth="1"/>
    <col min="14848" max="14848" width="22.42578125" customWidth="1"/>
    <col min="14849" max="14849" width="25.42578125" customWidth="1"/>
    <col min="15101" max="15101" width="67.28515625" customWidth="1"/>
    <col min="15102" max="15102" width="14.28515625" customWidth="1"/>
    <col min="15103" max="15103" width="15.28515625" customWidth="1"/>
    <col min="15104" max="15104" width="22.42578125" customWidth="1"/>
    <col min="15105" max="15105" width="25.42578125" customWidth="1"/>
    <col min="15357" max="15357" width="67.28515625" customWidth="1"/>
    <col min="15358" max="15358" width="14.28515625" customWidth="1"/>
    <col min="15359" max="15359" width="15.28515625" customWidth="1"/>
    <col min="15360" max="15360" width="22.42578125" customWidth="1"/>
    <col min="15361" max="15361" width="25.42578125" customWidth="1"/>
    <col min="15613" max="15613" width="67.28515625" customWidth="1"/>
    <col min="15614" max="15614" width="14.28515625" customWidth="1"/>
    <col min="15615" max="15615" width="15.28515625" customWidth="1"/>
    <col min="15616" max="15616" width="22.42578125" customWidth="1"/>
    <col min="15617" max="15617" width="25.42578125" customWidth="1"/>
    <col min="15869" max="15869" width="67.28515625" customWidth="1"/>
    <col min="15870" max="15870" width="14.28515625" customWidth="1"/>
    <col min="15871" max="15871" width="15.28515625" customWidth="1"/>
    <col min="15872" max="15872" width="22.42578125" customWidth="1"/>
    <col min="15873" max="15873" width="25.42578125" customWidth="1"/>
    <col min="16125" max="16125" width="67.28515625" customWidth="1"/>
    <col min="16126" max="16126" width="14.28515625" customWidth="1"/>
    <col min="16127" max="16127" width="15.28515625" customWidth="1"/>
    <col min="16128" max="16128" width="22.42578125" customWidth="1"/>
    <col min="16129" max="16129" width="25.42578125" customWidth="1"/>
  </cols>
  <sheetData>
    <row r="1" spans="1:50" ht="15.75">
      <c r="A1" s="138"/>
      <c r="B1" s="173"/>
      <c r="C1" s="174"/>
      <c r="D1" s="174"/>
      <c r="E1" s="174"/>
      <c r="F1" s="175"/>
      <c r="G1" s="175"/>
      <c r="H1" s="175"/>
      <c r="I1" s="175"/>
      <c r="J1" s="176"/>
      <c r="K1" s="139"/>
    </row>
    <row r="2" spans="1:50" ht="6.6" customHeight="1">
      <c r="A2" s="140"/>
      <c r="B2" s="128"/>
      <c r="C2" s="141"/>
      <c r="D2" s="141"/>
      <c r="E2" s="141"/>
      <c r="F2" s="141"/>
      <c r="G2" s="142"/>
      <c r="H2" s="13"/>
      <c r="I2" s="142"/>
      <c r="J2" s="129"/>
      <c r="K2" s="143"/>
    </row>
    <row r="3" spans="1:50" ht="6.6" customHeight="1">
      <c r="A3" s="140"/>
      <c r="B3" s="128"/>
      <c r="C3" s="141"/>
      <c r="D3" s="141"/>
      <c r="E3" s="141"/>
      <c r="F3" s="141"/>
      <c r="G3" s="142"/>
      <c r="H3" s="13"/>
      <c r="I3" s="142"/>
      <c r="J3" s="129"/>
      <c r="K3" s="143"/>
    </row>
    <row r="4" spans="1:50" ht="26.45" customHeight="1">
      <c r="A4" s="140"/>
      <c r="B4" s="177" t="s">
        <v>1673</v>
      </c>
      <c r="C4" s="178"/>
      <c r="D4" s="178"/>
      <c r="E4" s="179"/>
      <c r="F4" s="144"/>
      <c r="G4" s="144"/>
      <c r="H4" s="144"/>
      <c r="I4" s="144"/>
      <c r="J4" s="135"/>
      <c r="K4" s="143"/>
    </row>
    <row r="5" spans="1:50" ht="33.75" customHeight="1">
      <c r="A5" s="140"/>
      <c r="B5" s="154" t="s">
        <v>416</v>
      </c>
      <c r="C5" s="137" t="s">
        <v>1674</v>
      </c>
      <c r="D5" s="136" t="s">
        <v>1675</v>
      </c>
      <c r="E5" s="137">
        <v>2</v>
      </c>
      <c r="F5" s="151"/>
      <c r="G5" s="144"/>
      <c r="H5" s="144"/>
      <c r="I5" s="144"/>
      <c r="J5" s="135"/>
      <c r="K5" s="143"/>
    </row>
    <row r="6" spans="1:50" ht="33.75" customHeight="1">
      <c r="A6" s="140"/>
      <c r="B6" s="180" t="s">
        <v>1742</v>
      </c>
      <c r="C6" s="181"/>
      <c r="D6" s="181"/>
      <c r="E6" s="181"/>
      <c r="F6" s="181"/>
      <c r="G6" s="181"/>
      <c r="H6" s="181"/>
      <c r="I6" s="181"/>
      <c r="J6" s="182"/>
      <c r="K6" s="145"/>
    </row>
    <row r="7" spans="1:50" ht="18">
      <c r="A7" s="140"/>
      <c r="B7" s="183" t="s">
        <v>1745</v>
      </c>
      <c r="C7" s="184"/>
      <c r="D7" s="184"/>
      <c r="E7" s="184"/>
      <c r="F7" s="185"/>
      <c r="G7" s="185"/>
      <c r="H7" s="185"/>
      <c r="I7" s="185"/>
      <c r="J7" s="186"/>
      <c r="K7" s="14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spans="1:50" s="130" customFormat="1" ht="17.45" customHeight="1">
      <c r="B8" s="187" t="s">
        <v>1676</v>
      </c>
      <c r="C8" s="188"/>
      <c r="D8" s="188"/>
      <c r="E8" s="188"/>
      <c r="F8" s="188"/>
      <c r="G8" s="188"/>
      <c r="H8" s="188"/>
      <c r="I8" s="188"/>
      <c r="J8" s="189"/>
      <c r="K8" s="152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1"/>
      <c r="AT8" s="131"/>
      <c r="AU8" s="131"/>
      <c r="AV8" s="131"/>
      <c r="AW8" s="131"/>
      <c r="AX8" s="131"/>
    </row>
    <row r="9" spans="1:50" s="130" customFormat="1" ht="91.15" customHeight="1">
      <c r="B9" s="190"/>
      <c r="C9" s="188"/>
      <c r="D9" s="188"/>
      <c r="E9" s="188"/>
      <c r="F9" s="188"/>
      <c r="G9" s="188"/>
      <c r="H9" s="188"/>
      <c r="I9" s="188"/>
      <c r="J9" s="189"/>
      <c r="K9" s="153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31"/>
      <c r="AO9" s="131"/>
      <c r="AP9" s="131"/>
      <c r="AQ9" s="131"/>
      <c r="AR9" s="131"/>
      <c r="AS9" s="131"/>
      <c r="AT9" s="131"/>
      <c r="AU9" s="131"/>
      <c r="AV9" s="131"/>
      <c r="AW9" s="131"/>
      <c r="AX9" s="131"/>
    </row>
    <row r="10" spans="1:50" ht="67.150000000000006" customHeight="1">
      <c r="A10" s="140"/>
      <c r="B10" s="170" t="s">
        <v>1677</v>
      </c>
      <c r="C10" s="171"/>
      <c r="D10" s="171"/>
      <c r="E10" s="171"/>
      <c r="F10" s="171"/>
      <c r="G10" s="171"/>
      <c r="H10" s="171"/>
      <c r="I10" s="171"/>
      <c r="J10" s="172"/>
      <c r="K10" s="143"/>
    </row>
    <row r="11" spans="1:50" ht="30.6" customHeight="1" thickBot="1">
      <c r="A11" s="140"/>
      <c r="B11" s="191"/>
      <c r="C11" s="192"/>
      <c r="D11" s="192"/>
      <c r="E11" s="192"/>
      <c r="F11" s="192"/>
      <c r="G11" s="192"/>
      <c r="H11" s="192"/>
      <c r="I11" s="192"/>
      <c r="J11" s="193"/>
      <c r="K11" s="143"/>
    </row>
    <row r="12" spans="1:50" ht="26.25" customHeight="1" thickTop="1">
      <c r="A12" s="140"/>
      <c r="B12" s="194" t="s">
        <v>1678</v>
      </c>
      <c r="C12" s="197" t="s">
        <v>1679</v>
      </c>
      <c r="D12" s="200" t="s">
        <v>1680</v>
      </c>
      <c r="E12" s="201"/>
      <c r="F12" s="202" t="s">
        <v>1681</v>
      </c>
      <c r="G12" s="202" t="s">
        <v>1682</v>
      </c>
      <c r="H12" s="205" t="s">
        <v>1683</v>
      </c>
      <c r="I12" s="205" t="s">
        <v>1684</v>
      </c>
      <c r="J12" s="208" t="s">
        <v>1685</v>
      </c>
      <c r="K12" s="143"/>
    </row>
    <row r="13" spans="1:50" ht="15" customHeight="1">
      <c r="A13" s="140"/>
      <c r="B13" s="195"/>
      <c r="C13" s="198"/>
      <c r="D13" s="211" t="s">
        <v>1686</v>
      </c>
      <c r="E13" s="211"/>
      <c r="F13" s="203"/>
      <c r="G13" s="203"/>
      <c r="H13" s="206"/>
      <c r="I13" s="206"/>
      <c r="J13" s="209"/>
      <c r="K13" s="143"/>
    </row>
    <row r="14" spans="1:50" ht="45" customHeight="1" thickBot="1">
      <c r="A14" s="140"/>
      <c r="B14" s="196"/>
      <c r="C14" s="199"/>
      <c r="D14" s="212"/>
      <c r="E14" s="212"/>
      <c r="F14" s="204"/>
      <c r="G14" s="204"/>
      <c r="H14" s="207"/>
      <c r="I14" s="207"/>
      <c r="J14" s="210"/>
      <c r="K14" s="143"/>
    </row>
    <row r="15" spans="1:50" ht="16.5" thickBot="1">
      <c r="A15" s="140"/>
      <c r="B15" s="69"/>
      <c r="C15" s="72"/>
      <c r="D15" s="73"/>
      <c r="E15" s="70"/>
      <c r="F15" s="74"/>
      <c r="G15" s="73"/>
      <c r="H15" s="71"/>
      <c r="I15" s="71"/>
      <c r="J15" s="75"/>
      <c r="K15" s="143"/>
    </row>
    <row r="16" spans="1:50" ht="28.5" customHeight="1">
      <c r="A16" s="140"/>
      <c r="B16" s="213" t="s">
        <v>1744</v>
      </c>
      <c r="C16" s="214"/>
      <c r="D16" s="214"/>
      <c r="E16" s="214"/>
      <c r="F16" s="214"/>
      <c r="G16" s="214"/>
      <c r="H16" s="214"/>
      <c r="I16" s="214"/>
      <c r="J16" s="215"/>
      <c r="K16" s="143"/>
    </row>
    <row r="17" spans="1:11" ht="28.5" customHeight="1">
      <c r="A17" s="140"/>
      <c r="B17" s="216" t="s">
        <v>1687</v>
      </c>
      <c r="C17" s="217"/>
      <c r="D17" s="217"/>
      <c r="E17" s="217"/>
      <c r="F17" s="217"/>
      <c r="G17" s="217"/>
      <c r="H17" s="217"/>
      <c r="I17" s="217"/>
      <c r="J17" s="218"/>
      <c r="K17" s="143"/>
    </row>
    <row r="18" spans="1:11" ht="45" customHeight="1">
      <c r="A18" s="140"/>
      <c r="B18" s="86">
        <v>1.1000000000000001</v>
      </c>
      <c r="C18" s="76"/>
      <c r="D18" s="77"/>
      <c r="E18" s="77"/>
      <c r="F18" s="78" t="s">
        <v>1688</v>
      </c>
      <c r="G18" s="79" t="s">
        <v>1689</v>
      </c>
      <c r="H18" s="80">
        <v>11</v>
      </c>
      <c r="I18" s="81">
        <v>800000</v>
      </c>
      <c r="J18" s="83">
        <f>+I18*H18</f>
        <v>8800000</v>
      </c>
      <c r="K18" s="143"/>
    </row>
    <row r="19" spans="1:11" ht="40.5" customHeight="1">
      <c r="A19" s="140"/>
      <c r="B19" s="86">
        <v>1.2</v>
      </c>
      <c r="C19" s="76"/>
      <c r="D19" s="77"/>
      <c r="E19" s="77"/>
      <c r="F19" s="78" t="s">
        <v>1690</v>
      </c>
      <c r="G19" s="79" t="s">
        <v>1691</v>
      </c>
      <c r="H19" s="80">
        <v>1</v>
      </c>
      <c r="I19" s="81">
        <v>900000</v>
      </c>
      <c r="J19" s="83">
        <f t="shared" ref="J19" si="0">+I19*H19</f>
        <v>900000</v>
      </c>
      <c r="K19" s="143"/>
    </row>
    <row r="20" spans="1:11" ht="28.5" customHeight="1">
      <c r="A20" s="140"/>
      <c r="B20" s="86">
        <v>1.3</v>
      </c>
      <c r="C20" s="76"/>
      <c r="D20" s="77"/>
      <c r="E20" s="77"/>
      <c r="F20" s="78" t="s">
        <v>1692</v>
      </c>
      <c r="G20" s="79" t="s">
        <v>1691</v>
      </c>
      <c r="H20" s="80">
        <v>1</v>
      </c>
      <c r="I20" s="81">
        <v>900000</v>
      </c>
      <c r="J20" s="83">
        <f>+I20*H20</f>
        <v>900000</v>
      </c>
      <c r="K20" s="143"/>
    </row>
    <row r="21" spans="1:11" ht="36" customHeight="1">
      <c r="A21" s="140"/>
      <c r="B21" s="86">
        <v>1.4</v>
      </c>
      <c r="C21" s="76"/>
      <c r="D21" s="77"/>
      <c r="E21" s="77"/>
      <c r="F21" s="78" t="s">
        <v>1693</v>
      </c>
      <c r="G21" s="79" t="s">
        <v>1689</v>
      </c>
      <c r="H21" s="80">
        <v>1</v>
      </c>
      <c r="I21" s="81">
        <v>600000</v>
      </c>
      <c r="J21" s="83">
        <f t="shared" ref="J21:J24" si="1">+I21*H21</f>
        <v>600000</v>
      </c>
      <c r="K21" s="143"/>
    </row>
    <row r="22" spans="1:11" ht="28.5" customHeight="1">
      <c r="A22" s="140"/>
      <c r="B22" s="86">
        <v>1.5</v>
      </c>
      <c r="C22" s="76"/>
      <c r="D22" s="77"/>
      <c r="E22" s="77"/>
      <c r="F22" s="78" t="s">
        <v>1694</v>
      </c>
      <c r="G22" s="79" t="s">
        <v>1689</v>
      </c>
      <c r="H22" s="80">
        <v>20</v>
      </c>
      <c r="I22" s="82">
        <v>70000</v>
      </c>
      <c r="J22" s="83">
        <f t="shared" si="1"/>
        <v>1400000</v>
      </c>
      <c r="K22" s="143"/>
    </row>
    <row r="23" spans="1:11" ht="37.5" customHeight="1">
      <c r="A23" s="140"/>
      <c r="B23" s="86">
        <v>1.6</v>
      </c>
      <c r="C23" s="76"/>
      <c r="D23" s="77"/>
      <c r="E23" s="77"/>
      <c r="F23" s="78" t="s">
        <v>1695</v>
      </c>
      <c r="G23" s="79" t="s">
        <v>863</v>
      </c>
      <c r="H23" s="80">
        <v>40</v>
      </c>
      <c r="I23" s="82">
        <v>40000</v>
      </c>
      <c r="J23" s="83">
        <f t="shared" si="1"/>
        <v>1600000</v>
      </c>
      <c r="K23" s="143"/>
    </row>
    <row r="24" spans="1:11" ht="49.5" customHeight="1">
      <c r="A24" s="140"/>
      <c r="B24" s="86">
        <v>1.7</v>
      </c>
      <c r="C24" s="76"/>
      <c r="D24" s="77"/>
      <c r="E24" s="77"/>
      <c r="F24" s="78" t="s">
        <v>1696</v>
      </c>
      <c r="G24" s="79" t="s">
        <v>863</v>
      </c>
      <c r="H24" s="80">
        <v>71.91</v>
      </c>
      <c r="I24" s="82">
        <v>68000</v>
      </c>
      <c r="J24" s="83">
        <f t="shared" si="1"/>
        <v>4889880</v>
      </c>
      <c r="K24" s="143"/>
    </row>
    <row r="25" spans="1:11" ht="28.5" customHeight="1">
      <c r="A25" s="140"/>
      <c r="B25" s="86">
        <v>1.8</v>
      </c>
      <c r="C25" s="84"/>
      <c r="D25" s="84"/>
      <c r="E25" s="84"/>
      <c r="F25" s="85" t="s">
        <v>1697</v>
      </c>
      <c r="G25" s="79" t="s">
        <v>1689</v>
      </c>
      <c r="H25" s="80">
        <v>1</v>
      </c>
      <c r="I25" s="81">
        <v>700000</v>
      </c>
      <c r="J25" s="83">
        <f>+I25*H25</f>
        <v>700000</v>
      </c>
      <c r="K25" s="143"/>
    </row>
    <row r="26" spans="1:11" ht="28.5" customHeight="1">
      <c r="A26" s="140"/>
      <c r="B26" s="155"/>
      <c r="C26" s="114"/>
      <c r="D26" s="114"/>
      <c r="E26" s="114"/>
      <c r="F26" s="115"/>
      <c r="G26" s="116"/>
      <c r="H26" s="117"/>
      <c r="I26" s="118" t="s">
        <v>1698</v>
      </c>
      <c r="J26" s="156">
        <f>J18+J19+J20+J21+J22+J23+J24+J25</f>
        <v>19789880</v>
      </c>
      <c r="K26" s="143"/>
    </row>
    <row r="27" spans="1:11" ht="28.5" customHeight="1">
      <c r="A27" s="140"/>
      <c r="B27" s="219" t="s">
        <v>1699</v>
      </c>
      <c r="C27" s="220"/>
      <c r="D27" s="220"/>
      <c r="E27" s="220"/>
      <c r="F27" s="220"/>
      <c r="G27" s="220"/>
      <c r="H27" s="220"/>
      <c r="I27" s="220"/>
      <c r="J27" s="221"/>
      <c r="K27" s="143"/>
    </row>
    <row r="28" spans="1:11" ht="28.5" customHeight="1">
      <c r="A28" s="140"/>
      <c r="B28" s="86">
        <v>2.1</v>
      </c>
      <c r="C28" s="76"/>
      <c r="D28" s="77"/>
      <c r="E28" s="77"/>
      <c r="F28" s="78" t="s">
        <v>1700</v>
      </c>
      <c r="G28" s="79" t="s">
        <v>863</v>
      </c>
      <c r="H28" s="80">
        <v>109</v>
      </c>
      <c r="I28" s="81">
        <v>70000</v>
      </c>
      <c r="J28" s="83">
        <f>+I28*H28</f>
        <v>7630000</v>
      </c>
      <c r="K28" s="143"/>
    </row>
    <row r="29" spans="1:11" ht="28.5" customHeight="1">
      <c r="A29" s="140"/>
      <c r="B29" s="155"/>
      <c r="C29" s="119"/>
      <c r="D29" s="120"/>
      <c r="E29" s="120"/>
      <c r="F29" s="121"/>
      <c r="G29" s="116"/>
      <c r="H29" s="117"/>
      <c r="I29" s="118" t="s">
        <v>1701</v>
      </c>
      <c r="J29" s="157">
        <f>J28</f>
        <v>7630000</v>
      </c>
      <c r="K29" s="143"/>
    </row>
    <row r="30" spans="1:11" ht="28.5" customHeight="1">
      <c r="A30" s="140"/>
      <c r="B30" s="222" t="s">
        <v>1702</v>
      </c>
      <c r="C30" s="223"/>
      <c r="D30" s="223"/>
      <c r="E30" s="223"/>
      <c r="F30" s="223"/>
      <c r="G30" s="223"/>
      <c r="H30" s="223"/>
      <c r="I30" s="223"/>
      <c r="J30" s="224"/>
      <c r="K30" s="143"/>
    </row>
    <row r="31" spans="1:11" ht="28.5" customHeight="1">
      <c r="A31" s="140"/>
      <c r="B31" s="228" t="s">
        <v>1703</v>
      </c>
      <c r="C31" s="229"/>
      <c r="D31" s="229"/>
      <c r="E31" s="229"/>
      <c r="F31" s="229"/>
      <c r="G31" s="229"/>
      <c r="H31" s="229"/>
      <c r="I31" s="229"/>
      <c r="J31" s="230"/>
      <c r="K31" s="143"/>
    </row>
    <row r="32" spans="1:11" ht="48" customHeight="1">
      <c r="A32" s="140"/>
      <c r="B32" s="93">
        <v>3.1</v>
      </c>
      <c r="C32" s="76"/>
      <c r="D32" s="77"/>
      <c r="E32" s="77"/>
      <c r="F32" s="90" t="s">
        <v>1704</v>
      </c>
      <c r="G32" s="94" t="s">
        <v>1705</v>
      </c>
      <c r="H32" s="80">
        <v>1</v>
      </c>
      <c r="I32" s="95">
        <v>6000000</v>
      </c>
      <c r="J32" s="96">
        <f>H32*I32</f>
        <v>6000000</v>
      </c>
      <c r="K32" s="143"/>
    </row>
    <row r="33" spans="1:11" ht="34.5" customHeight="1">
      <c r="A33" s="140"/>
      <c r="B33" s="97">
        <v>3.2</v>
      </c>
      <c r="C33" s="76"/>
      <c r="D33" s="77"/>
      <c r="E33" s="77"/>
      <c r="F33" s="91" t="s">
        <v>1706</v>
      </c>
      <c r="G33" s="98" t="s">
        <v>1705</v>
      </c>
      <c r="H33" s="80">
        <v>1</v>
      </c>
      <c r="I33" s="99">
        <v>4000000</v>
      </c>
      <c r="J33" s="100">
        <f>H33*I33</f>
        <v>4000000</v>
      </c>
      <c r="K33" s="143"/>
    </row>
    <row r="34" spans="1:11" ht="66" customHeight="1">
      <c r="A34" s="140"/>
      <c r="B34" s="97">
        <v>3.3</v>
      </c>
      <c r="C34" s="76"/>
      <c r="D34" s="77"/>
      <c r="E34" s="77"/>
      <c r="F34" s="91" t="s">
        <v>1707</v>
      </c>
      <c r="G34" s="98" t="s">
        <v>1705</v>
      </c>
      <c r="H34" s="80">
        <v>1</v>
      </c>
      <c r="I34" s="99">
        <v>4800000</v>
      </c>
      <c r="J34" s="100">
        <f>H34*I34</f>
        <v>4800000</v>
      </c>
      <c r="K34" s="143"/>
    </row>
    <row r="35" spans="1:11" ht="32.25" customHeight="1">
      <c r="A35" s="140"/>
      <c r="B35" s="97">
        <v>3.4</v>
      </c>
      <c r="C35" s="76"/>
      <c r="D35" s="77"/>
      <c r="E35" s="77"/>
      <c r="F35" s="90" t="s">
        <v>1708</v>
      </c>
      <c r="G35" s="94" t="s">
        <v>1705</v>
      </c>
      <c r="H35" s="80">
        <v>1</v>
      </c>
      <c r="I35" s="95">
        <v>4500000</v>
      </c>
      <c r="J35" s="100">
        <f>H35*I35</f>
        <v>4500000</v>
      </c>
      <c r="K35" s="143"/>
    </row>
    <row r="36" spans="1:11" ht="45.75" customHeight="1">
      <c r="A36" s="140"/>
      <c r="B36" s="97">
        <v>3.5</v>
      </c>
      <c r="C36" s="76"/>
      <c r="D36" s="77"/>
      <c r="E36" s="77"/>
      <c r="F36" s="92" t="s">
        <v>1709</v>
      </c>
      <c r="G36" s="101" t="s">
        <v>1705</v>
      </c>
      <c r="H36" s="80">
        <v>1</v>
      </c>
      <c r="I36" s="102">
        <v>3700000</v>
      </c>
      <c r="J36" s="103">
        <f t="shared" ref="J36:J37" si="2">H36*I36</f>
        <v>3700000</v>
      </c>
      <c r="K36" s="143"/>
    </row>
    <row r="37" spans="1:11" ht="39.75" customHeight="1">
      <c r="A37" s="140"/>
      <c r="B37" s="97">
        <v>3.6</v>
      </c>
      <c r="C37" s="76"/>
      <c r="D37" s="77"/>
      <c r="E37" s="77"/>
      <c r="F37" s="90" t="s">
        <v>1710</v>
      </c>
      <c r="G37" s="94" t="s">
        <v>1705</v>
      </c>
      <c r="H37" s="80">
        <v>1</v>
      </c>
      <c r="I37" s="95">
        <v>16500000</v>
      </c>
      <c r="J37" s="96">
        <f t="shared" si="2"/>
        <v>16500000</v>
      </c>
      <c r="K37" s="143"/>
    </row>
    <row r="38" spans="1:11" ht="39.75" customHeight="1">
      <c r="A38" s="140"/>
      <c r="B38" s="158"/>
      <c r="C38" s="119"/>
      <c r="D38" s="120"/>
      <c r="E38" s="120"/>
      <c r="F38" s="122"/>
      <c r="G38" s="123"/>
      <c r="H38" s="124"/>
      <c r="I38" s="118" t="s">
        <v>1711</v>
      </c>
      <c r="J38" s="157">
        <f>J32+J33+J34+J35+J36+J37</f>
        <v>39500000</v>
      </c>
      <c r="K38" s="143"/>
    </row>
    <row r="39" spans="1:11" ht="28.5" customHeight="1">
      <c r="A39" s="140"/>
      <c r="B39" s="228" t="s">
        <v>1712</v>
      </c>
      <c r="C39" s="229"/>
      <c r="D39" s="229"/>
      <c r="E39" s="229"/>
      <c r="F39" s="229"/>
      <c r="G39" s="229"/>
      <c r="H39" s="229"/>
      <c r="I39" s="229"/>
      <c r="J39" s="230"/>
      <c r="K39" s="143"/>
    </row>
    <row r="40" spans="1:11" ht="107.25" customHeight="1">
      <c r="A40" s="140"/>
      <c r="B40" s="86">
        <v>4.0999999999999996</v>
      </c>
      <c r="C40" s="76"/>
      <c r="D40" s="77"/>
      <c r="E40" s="77"/>
      <c r="F40" s="90" t="s">
        <v>1713</v>
      </c>
      <c r="G40" s="94" t="s">
        <v>1689</v>
      </c>
      <c r="H40" s="80">
        <v>3</v>
      </c>
      <c r="I40" s="95">
        <v>500000</v>
      </c>
      <c r="J40" s="96">
        <f t="shared" ref="J40:J41" si="3">H40*I40</f>
        <v>1500000</v>
      </c>
      <c r="K40" s="143"/>
    </row>
    <row r="41" spans="1:11" ht="54" customHeight="1">
      <c r="A41" s="140"/>
      <c r="B41" s="86">
        <v>4.2</v>
      </c>
      <c r="C41" s="76"/>
      <c r="D41" s="77"/>
      <c r="E41" s="77"/>
      <c r="F41" s="90" t="s">
        <v>1714</v>
      </c>
      <c r="G41" s="94" t="s">
        <v>1689</v>
      </c>
      <c r="H41" s="80">
        <v>1</v>
      </c>
      <c r="I41" s="95">
        <v>7000000</v>
      </c>
      <c r="J41" s="96">
        <f t="shared" si="3"/>
        <v>7000000</v>
      </c>
      <c r="K41" s="143"/>
    </row>
    <row r="42" spans="1:11" ht="54" customHeight="1" thickBot="1">
      <c r="A42" s="140"/>
      <c r="B42" s="159"/>
      <c r="C42" s="146"/>
      <c r="D42" s="147"/>
      <c r="E42" s="147"/>
      <c r="F42" s="125"/>
      <c r="G42" s="126"/>
      <c r="H42" s="127"/>
      <c r="I42" s="118" t="s">
        <v>1715</v>
      </c>
      <c r="J42" s="157">
        <f>J40+J41</f>
        <v>8500000</v>
      </c>
      <c r="K42" s="143"/>
    </row>
    <row r="43" spans="1:11" ht="36.75" customHeight="1" thickBot="1">
      <c r="A43" s="140"/>
      <c r="B43" s="225" t="s">
        <v>1716</v>
      </c>
      <c r="C43" s="226"/>
      <c r="D43" s="226"/>
      <c r="E43" s="226"/>
      <c r="F43" s="226"/>
      <c r="G43" s="226"/>
      <c r="H43" s="226"/>
      <c r="I43" s="227"/>
      <c r="J43" s="160">
        <f>+J26+J29+J38+J42</f>
        <v>75419880</v>
      </c>
      <c r="K43" s="143"/>
    </row>
    <row r="44" spans="1:11" ht="24.75" customHeight="1">
      <c r="A44" s="140"/>
      <c r="B44" s="247"/>
      <c r="C44" s="248"/>
      <c r="D44" s="248"/>
      <c r="E44" s="248"/>
      <c r="F44" s="248"/>
      <c r="G44" s="248"/>
      <c r="H44" s="249"/>
      <c r="I44" s="104"/>
      <c r="J44" s="105"/>
      <c r="K44" s="143"/>
    </row>
    <row r="45" spans="1:11" ht="24.75" customHeight="1">
      <c r="A45" s="140"/>
      <c r="B45" s="106" t="s">
        <v>1717</v>
      </c>
      <c r="C45" s="250" t="s">
        <v>1718</v>
      </c>
      <c r="D45" s="250"/>
      <c r="E45" s="250"/>
      <c r="F45" s="250"/>
      <c r="G45" s="250"/>
      <c r="H45" s="250"/>
      <c r="I45" s="250"/>
      <c r="J45" s="87">
        <f>J43</f>
        <v>75419880</v>
      </c>
      <c r="K45" s="143"/>
    </row>
    <row r="46" spans="1:11" ht="24.75" customHeight="1">
      <c r="A46" s="140"/>
      <c r="B46" s="106" t="s">
        <v>1719</v>
      </c>
      <c r="C46" s="250" t="s">
        <v>1720</v>
      </c>
      <c r="D46" s="250"/>
      <c r="E46" s="250"/>
      <c r="F46" s="250"/>
      <c r="G46" s="250"/>
      <c r="H46" s="250"/>
      <c r="I46" s="250"/>
      <c r="J46" s="88">
        <f>ROUND((+J45/(1+J54)*J53*0.19),0)</f>
        <v>551145</v>
      </c>
      <c r="K46" s="143"/>
    </row>
    <row r="47" spans="1:11" ht="24.75" customHeight="1">
      <c r="A47" s="140"/>
      <c r="B47" s="107" t="s">
        <v>1721</v>
      </c>
      <c r="C47" s="108" t="s">
        <v>1722</v>
      </c>
      <c r="D47" s="251" t="s">
        <v>1723</v>
      </c>
      <c r="E47" s="252"/>
      <c r="F47" s="252"/>
      <c r="G47" s="252"/>
      <c r="H47" s="252"/>
      <c r="I47" s="252"/>
      <c r="J47" s="89">
        <f>J45+J46</f>
        <v>75971025</v>
      </c>
      <c r="K47" s="143"/>
    </row>
    <row r="48" spans="1:11" ht="40.5" customHeight="1" thickBot="1">
      <c r="A48" s="140"/>
      <c r="B48" s="109" t="s">
        <v>1724</v>
      </c>
      <c r="C48" s="110" t="s">
        <v>1725</v>
      </c>
      <c r="D48" s="253" t="s">
        <v>1726</v>
      </c>
      <c r="E48" s="254"/>
      <c r="F48" s="254"/>
      <c r="G48" s="254"/>
      <c r="H48" s="254"/>
      <c r="I48" s="255"/>
      <c r="J48" s="113">
        <f>J47</f>
        <v>75971025</v>
      </c>
      <c r="K48" s="143"/>
    </row>
    <row r="49" spans="1:11" ht="32.25" customHeight="1" thickBot="1">
      <c r="A49" s="140"/>
      <c r="B49" s="256" t="s">
        <v>1743</v>
      </c>
      <c r="C49" s="257"/>
      <c r="D49" s="257"/>
      <c r="E49" s="257"/>
      <c r="F49" s="257"/>
      <c r="G49" s="257"/>
      <c r="H49" s="257"/>
      <c r="I49" s="257"/>
      <c r="J49" s="258"/>
      <c r="K49" s="143"/>
    </row>
    <row r="50" spans="1:11" ht="54" customHeight="1">
      <c r="A50" s="140"/>
      <c r="B50" s="236" t="s">
        <v>1727</v>
      </c>
      <c r="C50" s="237"/>
      <c r="D50" s="237"/>
      <c r="E50" s="237"/>
      <c r="F50" s="237"/>
      <c r="G50" s="259" t="s">
        <v>1681</v>
      </c>
      <c r="H50" s="260"/>
      <c r="I50" s="243"/>
      <c r="J50" s="134" t="s">
        <v>1728</v>
      </c>
      <c r="K50" s="143"/>
    </row>
    <row r="51" spans="1:11" ht="54" customHeight="1">
      <c r="A51" s="140"/>
      <c r="B51" s="236" t="s">
        <v>1729</v>
      </c>
      <c r="C51" s="237"/>
      <c r="D51" s="237"/>
      <c r="E51" s="237"/>
      <c r="F51" s="237"/>
      <c r="G51" s="243" t="s">
        <v>1730</v>
      </c>
      <c r="H51" s="244"/>
      <c r="I51" s="132" t="s">
        <v>1731</v>
      </c>
      <c r="J51" s="111">
        <v>0.2</v>
      </c>
      <c r="K51" s="143"/>
    </row>
    <row r="52" spans="1:11" ht="46.5" customHeight="1">
      <c r="A52" s="140"/>
      <c r="B52" s="236" t="s">
        <v>1732</v>
      </c>
      <c r="C52" s="237"/>
      <c r="D52" s="237"/>
      <c r="E52" s="237"/>
      <c r="F52" s="237"/>
      <c r="G52" s="238" t="s">
        <v>1733</v>
      </c>
      <c r="H52" s="239"/>
      <c r="I52" s="132" t="s">
        <v>1734</v>
      </c>
      <c r="J52" s="111">
        <v>0.05</v>
      </c>
      <c r="K52" s="143"/>
    </row>
    <row r="53" spans="1:11" ht="34.5" customHeight="1">
      <c r="A53" s="140"/>
      <c r="B53" s="240" t="s">
        <v>1735</v>
      </c>
      <c r="C53" s="241"/>
      <c r="D53" s="241"/>
      <c r="E53" s="241"/>
      <c r="F53" s="242"/>
      <c r="G53" s="243" t="s">
        <v>1736</v>
      </c>
      <c r="H53" s="244"/>
      <c r="I53" s="132" t="s">
        <v>1737</v>
      </c>
      <c r="J53" s="111">
        <v>0.05</v>
      </c>
      <c r="K53" s="143"/>
    </row>
    <row r="54" spans="1:11" ht="42" customHeight="1">
      <c r="A54" s="140"/>
      <c r="B54" s="240" t="s">
        <v>1738</v>
      </c>
      <c r="C54" s="241"/>
      <c r="D54" s="241"/>
      <c r="E54" s="241"/>
      <c r="F54" s="242"/>
      <c r="G54" s="245" t="s">
        <v>1739</v>
      </c>
      <c r="H54" s="246"/>
      <c r="I54" s="133" t="s">
        <v>1740</v>
      </c>
      <c r="J54" s="112">
        <v>0.3</v>
      </c>
      <c r="K54" s="143"/>
    </row>
    <row r="55" spans="1:11" ht="39" customHeight="1" thickBot="1">
      <c r="A55" s="140"/>
      <c r="B55" s="231" t="s">
        <v>1741</v>
      </c>
      <c r="C55" s="232"/>
      <c r="D55" s="232"/>
      <c r="E55" s="232"/>
      <c r="F55" s="233"/>
      <c r="G55" s="234"/>
      <c r="H55" s="234"/>
      <c r="I55" s="234"/>
      <c r="J55" s="235"/>
      <c r="K55" s="143"/>
    </row>
    <row r="56" spans="1:11" ht="15.75" thickBot="1">
      <c r="A56" s="148"/>
      <c r="B56" s="149"/>
      <c r="C56" s="149"/>
      <c r="D56" s="149"/>
      <c r="E56" s="149"/>
      <c r="F56" s="149"/>
      <c r="G56" s="149"/>
      <c r="H56" s="149"/>
      <c r="I56" s="149"/>
      <c r="J56" s="149"/>
      <c r="K56" s="150"/>
    </row>
    <row r="64" spans="1:11">
      <c r="F64" t="s">
        <v>1746</v>
      </c>
    </row>
    <row r="65" spans="6:6">
      <c r="F65" t="s">
        <v>1747</v>
      </c>
    </row>
    <row r="66" spans="6:6">
      <c r="F66" t="s">
        <v>1748</v>
      </c>
    </row>
    <row r="67" spans="6:6">
      <c r="F67" t="s">
        <v>1749</v>
      </c>
    </row>
  </sheetData>
  <mergeCells count="42">
    <mergeCell ref="B51:F51"/>
    <mergeCell ref="G51:H51"/>
    <mergeCell ref="B39:J39"/>
    <mergeCell ref="B44:H44"/>
    <mergeCell ref="C45:I45"/>
    <mergeCell ref="C46:I46"/>
    <mergeCell ref="D47:I47"/>
    <mergeCell ref="D48:I48"/>
    <mergeCell ref="B49:J49"/>
    <mergeCell ref="B50:F50"/>
    <mergeCell ref="G50:I50"/>
    <mergeCell ref="B55:F55"/>
    <mergeCell ref="G55:J55"/>
    <mergeCell ref="B52:F52"/>
    <mergeCell ref="G52:H52"/>
    <mergeCell ref="B53:F53"/>
    <mergeCell ref="G53:H53"/>
    <mergeCell ref="B54:F54"/>
    <mergeCell ref="G54:H54"/>
    <mergeCell ref="B16:J16"/>
    <mergeCell ref="B17:J17"/>
    <mergeCell ref="B27:J27"/>
    <mergeCell ref="B30:J30"/>
    <mergeCell ref="B43:I43"/>
    <mergeCell ref="B31:J31"/>
    <mergeCell ref="B11:J11"/>
    <mergeCell ref="B12:B14"/>
    <mergeCell ref="C12:C14"/>
    <mergeCell ref="D12:E12"/>
    <mergeCell ref="F12:F14"/>
    <mergeCell ref="G12:G14"/>
    <mergeCell ref="H12:H14"/>
    <mergeCell ref="I12:I14"/>
    <mergeCell ref="J12:J14"/>
    <mergeCell ref="D13:D14"/>
    <mergeCell ref="E13:E14"/>
    <mergeCell ref="B10:J10"/>
    <mergeCell ref="B1:J1"/>
    <mergeCell ref="B4:E4"/>
    <mergeCell ref="B6:J6"/>
    <mergeCell ref="B7:J7"/>
    <mergeCell ref="B8:J9"/>
  </mergeCells>
  <pageMargins left="0.7" right="0.7" top="0.75" bottom="0.75" header="0.3" footer="0.3"/>
  <pageSetup scale="33" orientation="portrait" r:id="rId1"/>
  <colBreaks count="1" manualBreakCount="1">
    <brk id="11" max="5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04634f-180c-41cd-83d0-b7a473cf9ab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A8CA550747424AA4E0DC25D3DCC4FA" ma:contentTypeVersion="19" ma:contentTypeDescription="Crear nuevo documento." ma:contentTypeScope="" ma:versionID="46c791386991aea945d63d27ebb51f8e">
  <xsd:schema xmlns:xsd="http://www.w3.org/2001/XMLSchema" xmlns:xs="http://www.w3.org/2001/XMLSchema" xmlns:p="http://schemas.microsoft.com/office/2006/metadata/properties" xmlns:ns3="9104634f-180c-41cd-83d0-b7a473cf9ab0" xmlns:ns4="b782e8e4-9952-4f02-ab82-54dc27b1fef7" targetNamespace="http://schemas.microsoft.com/office/2006/metadata/properties" ma:root="true" ma:fieldsID="986dfb1ca7f502df954d27c167a19710" ns3:_="" ns4:_="">
    <xsd:import namespace="9104634f-180c-41cd-83d0-b7a473cf9ab0"/>
    <xsd:import namespace="b782e8e4-9952-4f02-ab82-54dc27b1fef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04634f-180c-41cd-83d0-b7a473cf9a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82e8e4-9952-4f02-ab82-54dc27b1fef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533665-C6BC-42DD-8AD8-83F45428DF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DF0BF1-0B69-4E93-AF01-B3DFDF87EB0C}">
  <ds:schemaRefs>
    <ds:schemaRef ds:uri="http://schemas.microsoft.com/office/2006/metadata/properties"/>
    <ds:schemaRef ds:uri="http://schemas.microsoft.com/office/infopath/2007/PartnerControls"/>
    <ds:schemaRef ds:uri="9104634f-180c-41cd-83d0-b7a473cf9ab0"/>
  </ds:schemaRefs>
</ds:datastoreItem>
</file>

<file path=customXml/itemProps3.xml><?xml version="1.0" encoding="utf-8"?>
<ds:datastoreItem xmlns:ds="http://schemas.openxmlformats.org/officeDocument/2006/customXml" ds:itemID="{5328518B-8C1B-42F5-A695-6278135B56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04634f-180c-41cd-83d0-b7a473cf9ab0"/>
    <ds:schemaRef ds:uri="b782e8e4-9952-4f02-ab82-54dc27b1fe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ÍNDICE</vt:lpstr>
      <vt:lpstr>MATERIALES</vt:lpstr>
      <vt:lpstr>EQUIPOS</vt:lpstr>
      <vt:lpstr>TRANSPORTE</vt:lpstr>
      <vt:lpstr>MANO DE OBRA</vt:lpstr>
      <vt:lpstr>PROPUESTA ECONOMICA(Proponente)</vt:lpstr>
      <vt:lpstr>'PROPUESTA ECONOMICA(Proponente)'!Área_de_impresión</vt:lpstr>
      <vt:lpstr>EQUIPOS!Print_Area</vt:lpstr>
      <vt:lpstr>ÍNDICE!Print_Area</vt:lpstr>
      <vt:lpstr>'MANO DE OBRA'!Print_Area</vt:lpstr>
      <vt:lpstr>MATERIALES!Print_Area</vt:lpstr>
      <vt:lpstr>TRANSPORTE!Print_Area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HP</cp:lastModifiedBy>
  <cp:revision/>
  <dcterms:created xsi:type="dcterms:W3CDTF">2020-08-03T19:30:31Z</dcterms:created>
  <dcterms:modified xsi:type="dcterms:W3CDTF">2026-05-03T17:31:48Z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0x01010081A8CA550747424AA4E0DC25D3DCC4FA</vt:lpwstr>
  </property>
  <property fmtid="{D5CDD505-2E9C-101B-9397-08002B2CF9AE}" pid="3" name="MediaServiceImageTags">
    <vt:lpwstr/>
  </property>
</Properties>
</file>