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na4-my.sharepoint.com/personal/magallego_sena_edu_co/Documents/2026 SENA/BIENES Y SERVICIOS/2- FERRETERIA/2- ETAPA PRECONTRACTUAL/SECOP II/"/>
    </mc:Choice>
  </mc:AlternateContent>
  <xr:revisionPtr revIDLastSave="4" documentId="8_{EC2FF0E0-28D4-4E73-A2DA-AD0F56F2AB4D}" xr6:coauthVersionLast="47" xr6:coauthVersionMax="47" xr10:uidLastSave="{F470A55A-7D27-4A6E-94C2-56841274BB2F}"/>
  <bookViews>
    <workbookView xWindow="-120" yWindow="-120" windowWidth="29040" windowHeight="15720" xr2:uid="{00000000-000D-0000-FFFF-FFFF00000000}"/>
  </bookViews>
  <sheets>
    <sheet name="FERRETERIA" sheetId="8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431" i="8" l="1"/>
  <c r="N12" i="8"/>
  <c r="N13" i="8"/>
  <c r="N14" i="8"/>
  <c r="N15" i="8"/>
  <c r="N16" i="8"/>
  <c r="N17" i="8"/>
  <c r="N18" i="8"/>
  <c r="N19" i="8"/>
  <c r="N20" i="8"/>
  <c r="N21" i="8"/>
  <c r="N22" i="8"/>
  <c r="N23" i="8"/>
  <c r="N24" i="8"/>
  <c r="N25" i="8"/>
  <c r="N26" i="8"/>
  <c r="N27" i="8"/>
  <c r="N28" i="8"/>
  <c r="N29" i="8"/>
  <c r="N30" i="8"/>
  <c r="N31" i="8"/>
  <c r="N32" i="8"/>
  <c r="N33" i="8"/>
  <c r="N34" i="8"/>
  <c r="N35" i="8"/>
  <c r="N36" i="8"/>
  <c r="N37" i="8"/>
  <c r="N38" i="8"/>
  <c r="N39" i="8"/>
  <c r="N40" i="8"/>
  <c r="N41" i="8"/>
  <c r="N42" i="8"/>
  <c r="N43" i="8"/>
  <c r="N44" i="8"/>
  <c r="N45" i="8"/>
  <c r="N46" i="8"/>
  <c r="N47" i="8"/>
  <c r="N48" i="8"/>
  <c r="N49" i="8"/>
  <c r="N50" i="8"/>
  <c r="N51" i="8"/>
  <c r="N52" i="8"/>
  <c r="N53" i="8"/>
  <c r="N54" i="8"/>
  <c r="N55" i="8"/>
  <c r="N56" i="8"/>
  <c r="N57" i="8"/>
  <c r="N58" i="8"/>
  <c r="N59" i="8"/>
  <c r="N60" i="8"/>
  <c r="N61" i="8"/>
  <c r="N62" i="8"/>
  <c r="N63" i="8"/>
  <c r="N64" i="8"/>
  <c r="N65" i="8"/>
  <c r="N66" i="8"/>
  <c r="N67" i="8"/>
  <c r="N68" i="8"/>
  <c r="N69" i="8"/>
  <c r="N70" i="8"/>
  <c r="N71" i="8"/>
  <c r="N72" i="8"/>
  <c r="N73" i="8"/>
  <c r="N74" i="8"/>
  <c r="N75" i="8"/>
  <c r="N76" i="8"/>
  <c r="N77" i="8"/>
  <c r="N78" i="8"/>
  <c r="N79" i="8"/>
  <c r="N80" i="8"/>
  <c r="N81" i="8"/>
  <c r="N82" i="8"/>
  <c r="N83" i="8"/>
  <c r="N84" i="8"/>
  <c r="N85" i="8"/>
  <c r="N86" i="8"/>
  <c r="N87" i="8"/>
  <c r="N88" i="8"/>
  <c r="N89" i="8"/>
  <c r="N90" i="8"/>
  <c r="N91" i="8"/>
  <c r="N92" i="8"/>
  <c r="N93" i="8"/>
  <c r="N94" i="8"/>
  <c r="N95" i="8"/>
  <c r="N96" i="8"/>
  <c r="N97" i="8"/>
  <c r="N98" i="8"/>
  <c r="N99" i="8"/>
  <c r="N100" i="8"/>
  <c r="N101" i="8"/>
  <c r="N102" i="8"/>
  <c r="N103" i="8"/>
  <c r="N104" i="8"/>
  <c r="N105" i="8"/>
  <c r="N106" i="8"/>
  <c r="N107" i="8"/>
  <c r="N108" i="8"/>
  <c r="N109" i="8"/>
  <c r="N110" i="8"/>
  <c r="N111" i="8"/>
  <c r="N112" i="8"/>
  <c r="N113" i="8"/>
  <c r="N114" i="8"/>
  <c r="N115" i="8"/>
  <c r="N116" i="8"/>
  <c r="N117" i="8"/>
  <c r="N118" i="8"/>
  <c r="N119" i="8"/>
  <c r="N120" i="8"/>
  <c r="N121" i="8"/>
  <c r="N122" i="8"/>
  <c r="N123" i="8"/>
  <c r="N124" i="8"/>
  <c r="N125" i="8"/>
  <c r="N126" i="8"/>
  <c r="N127" i="8"/>
  <c r="N128" i="8"/>
  <c r="N129" i="8"/>
  <c r="N130" i="8"/>
  <c r="N131" i="8"/>
  <c r="N132" i="8"/>
  <c r="N133" i="8"/>
  <c r="N134" i="8"/>
  <c r="N135" i="8"/>
  <c r="N136" i="8"/>
  <c r="N137" i="8"/>
  <c r="N138" i="8"/>
  <c r="N139" i="8"/>
  <c r="N140" i="8"/>
  <c r="N141" i="8"/>
  <c r="N142" i="8"/>
  <c r="N143" i="8"/>
  <c r="N144" i="8"/>
  <c r="N145" i="8"/>
  <c r="N146" i="8"/>
  <c r="N147" i="8"/>
  <c r="N148" i="8"/>
  <c r="N149" i="8"/>
  <c r="N150" i="8"/>
  <c r="N151" i="8"/>
  <c r="N152" i="8"/>
  <c r="N153" i="8"/>
  <c r="N154" i="8"/>
  <c r="N155" i="8"/>
  <c r="N156" i="8"/>
  <c r="N157" i="8"/>
  <c r="N158" i="8"/>
  <c r="N159" i="8"/>
  <c r="N160" i="8"/>
  <c r="N161" i="8"/>
  <c r="N162" i="8"/>
  <c r="N163" i="8"/>
  <c r="N164" i="8"/>
  <c r="N165" i="8"/>
  <c r="N166" i="8"/>
  <c r="N167" i="8"/>
  <c r="N168" i="8"/>
  <c r="N169" i="8"/>
  <c r="N170" i="8"/>
  <c r="N171" i="8"/>
  <c r="N172" i="8"/>
  <c r="N173" i="8"/>
  <c r="N174" i="8"/>
  <c r="N175" i="8"/>
  <c r="N176" i="8"/>
  <c r="N177" i="8"/>
  <c r="N178" i="8"/>
  <c r="N179" i="8"/>
  <c r="N180" i="8"/>
  <c r="N181" i="8"/>
  <c r="N182" i="8"/>
  <c r="N183" i="8"/>
  <c r="N184" i="8"/>
  <c r="N185" i="8"/>
  <c r="N186" i="8"/>
  <c r="N187" i="8"/>
  <c r="N188" i="8"/>
  <c r="N189" i="8"/>
  <c r="N190" i="8"/>
  <c r="N191" i="8"/>
  <c r="N192" i="8"/>
  <c r="N193" i="8"/>
  <c r="N194" i="8"/>
  <c r="N195" i="8"/>
  <c r="N196" i="8"/>
  <c r="N197" i="8"/>
  <c r="N198" i="8"/>
  <c r="N199" i="8"/>
  <c r="N200" i="8"/>
  <c r="N201" i="8"/>
  <c r="N202" i="8"/>
  <c r="N203" i="8"/>
  <c r="N204" i="8"/>
  <c r="N205" i="8"/>
  <c r="N206" i="8"/>
  <c r="N207" i="8"/>
  <c r="N208" i="8"/>
  <c r="N209" i="8"/>
  <c r="N210" i="8"/>
  <c r="N211" i="8"/>
  <c r="N212" i="8"/>
  <c r="N213" i="8"/>
  <c r="N214" i="8"/>
  <c r="N215" i="8"/>
  <c r="N216" i="8"/>
  <c r="N217" i="8"/>
  <c r="N218" i="8"/>
  <c r="N219" i="8"/>
  <c r="N220" i="8"/>
  <c r="N221" i="8"/>
  <c r="N222" i="8"/>
  <c r="N223" i="8"/>
  <c r="N224" i="8"/>
  <c r="N225" i="8"/>
  <c r="N226" i="8"/>
  <c r="N227" i="8"/>
  <c r="N228" i="8"/>
  <c r="N229" i="8"/>
  <c r="N230" i="8"/>
  <c r="N231" i="8"/>
  <c r="N232" i="8"/>
  <c r="N233" i="8"/>
  <c r="N234" i="8"/>
  <c r="N235" i="8"/>
  <c r="N236" i="8"/>
  <c r="N237" i="8"/>
  <c r="N238" i="8"/>
  <c r="N239" i="8"/>
  <c r="N240" i="8"/>
  <c r="N241" i="8"/>
  <c r="N242" i="8"/>
  <c r="N243" i="8"/>
  <c r="N244" i="8"/>
  <c r="N245" i="8"/>
  <c r="N246" i="8"/>
  <c r="N247" i="8"/>
  <c r="N248" i="8"/>
  <c r="N249" i="8"/>
  <c r="N250" i="8"/>
  <c r="N251" i="8"/>
  <c r="N252" i="8"/>
  <c r="N253" i="8"/>
  <c r="N254" i="8"/>
  <c r="N255" i="8"/>
  <c r="N256" i="8"/>
  <c r="N257" i="8"/>
  <c r="N258" i="8"/>
  <c r="N259" i="8"/>
  <c r="N260" i="8"/>
  <c r="N261" i="8"/>
  <c r="N262" i="8"/>
  <c r="N263" i="8"/>
  <c r="N264" i="8"/>
  <c r="N265" i="8"/>
  <c r="N266" i="8"/>
  <c r="N267" i="8"/>
  <c r="N268" i="8"/>
  <c r="N269" i="8"/>
  <c r="N270" i="8"/>
  <c r="N271" i="8"/>
  <c r="N272" i="8"/>
  <c r="N273" i="8"/>
  <c r="N274" i="8"/>
  <c r="N275" i="8"/>
  <c r="N276" i="8"/>
  <c r="N277" i="8"/>
  <c r="N278" i="8"/>
  <c r="N279" i="8"/>
  <c r="N280" i="8"/>
  <c r="N281" i="8"/>
  <c r="N282" i="8"/>
  <c r="N283" i="8"/>
  <c r="N284" i="8"/>
  <c r="N285" i="8"/>
  <c r="N286" i="8"/>
  <c r="N287" i="8"/>
  <c r="N288" i="8"/>
  <c r="N289" i="8"/>
  <c r="N290" i="8"/>
  <c r="N291" i="8"/>
  <c r="N292" i="8"/>
  <c r="N293" i="8"/>
  <c r="N294" i="8"/>
  <c r="N295" i="8"/>
  <c r="N296" i="8"/>
  <c r="N297" i="8"/>
  <c r="N298" i="8"/>
  <c r="N299" i="8"/>
  <c r="N300" i="8"/>
  <c r="N301" i="8"/>
  <c r="N302" i="8"/>
  <c r="N303" i="8"/>
  <c r="N304" i="8"/>
  <c r="N305" i="8"/>
  <c r="N306" i="8"/>
  <c r="N307" i="8"/>
  <c r="N308" i="8"/>
  <c r="N309" i="8"/>
  <c r="N310" i="8"/>
  <c r="N311" i="8"/>
  <c r="N312" i="8"/>
  <c r="N313" i="8"/>
  <c r="N314" i="8"/>
  <c r="N315" i="8"/>
  <c r="N316" i="8"/>
  <c r="N317" i="8"/>
  <c r="N318" i="8"/>
  <c r="N319" i="8"/>
  <c r="N320" i="8"/>
  <c r="N321" i="8"/>
  <c r="N322" i="8"/>
  <c r="N323" i="8"/>
  <c r="N324" i="8"/>
  <c r="N325" i="8"/>
  <c r="N326" i="8"/>
  <c r="N327" i="8"/>
  <c r="N328" i="8"/>
  <c r="N329" i="8"/>
  <c r="N330" i="8"/>
  <c r="N331" i="8"/>
  <c r="N332" i="8"/>
  <c r="N333" i="8"/>
  <c r="N334" i="8"/>
  <c r="N335" i="8"/>
  <c r="N336" i="8"/>
  <c r="N337" i="8"/>
  <c r="N338" i="8"/>
  <c r="N339" i="8"/>
  <c r="N340" i="8"/>
  <c r="N341" i="8"/>
  <c r="N342" i="8"/>
  <c r="N343" i="8"/>
  <c r="N344" i="8"/>
  <c r="N345" i="8"/>
  <c r="N346" i="8"/>
  <c r="N347" i="8"/>
  <c r="N348" i="8"/>
  <c r="N349" i="8"/>
  <c r="N350" i="8"/>
  <c r="N351" i="8"/>
  <c r="N352" i="8"/>
  <c r="N353" i="8"/>
  <c r="N354" i="8"/>
  <c r="N355" i="8"/>
  <c r="N356" i="8"/>
  <c r="N357" i="8"/>
  <c r="N358" i="8"/>
  <c r="N359" i="8"/>
  <c r="N360" i="8"/>
  <c r="N361" i="8"/>
  <c r="N362" i="8"/>
  <c r="N363" i="8"/>
  <c r="N364" i="8"/>
  <c r="N365" i="8"/>
  <c r="N366" i="8"/>
  <c r="N367" i="8"/>
  <c r="N368" i="8"/>
  <c r="N369" i="8"/>
  <c r="N370" i="8"/>
  <c r="N371" i="8"/>
  <c r="N372" i="8"/>
  <c r="N373" i="8"/>
  <c r="N374" i="8"/>
  <c r="N375" i="8"/>
  <c r="N376" i="8"/>
  <c r="N377" i="8"/>
  <c r="N378" i="8"/>
  <c r="N379" i="8"/>
  <c r="N380" i="8"/>
  <c r="N381" i="8"/>
  <c r="N382" i="8"/>
  <c r="N383" i="8"/>
  <c r="N384" i="8"/>
  <c r="N385" i="8"/>
  <c r="N386" i="8"/>
  <c r="N387" i="8"/>
  <c r="N388" i="8"/>
  <c r="N389" i="8"/>
  <c r="N390" i="8"/>
  <c r="N391" i="8"/>
  <c r="N392" i="8"/>
  <c r="N393" i="8"/>
  <c r="N394" i="8"/>
  <c r="N395" i="8"/>
  <c r="N396" i="8"/>
  <c r="N397" i="8"/>
  <c r="N398" i="8"/>
  <c r="N399" i="8"/>
  <c r="N400" i="8"/>
  <c r="N401" i="8"/>
  <c r="N402" i="8"/>
  <c r="N403" i="8"/>
  <c r="N404" i="8"/>
  <c r="N405" i="8"/>
  <c r="N406" i="8"/>
  <c r="N407" i="8"/>
  <c r="N408" i="8"/>
  <c r="N409" i="8"/>
  <c r="N410" i="8"/>
  <c r="N411" i="8"/>
  <c r="N412" i="8"/>
  <c r="N413" i="8"/>
  <c r="N414" i="8"/>
  <c r="N415" i="8"/>
  <c r="N416" i="8"/>
  <c r="N417" i="8"/>
  <c r="N418" i="8"/>
  <c r="N419" i="8"/>
  <c r="N420" i="8"/>
  <c r="N421" i="8"/>
  <c r="N422" i="8"/>
  <c r="N423" i="8"/>
  <c r="N424" i="8"/>
  <c r="N425" i="8"/>
  <c r="N426" i="8"/>
  <c r="N427" i="8"/>
  <c r="N428" i="8"/>
  <c r="N429" i="8"/>
  <c r="N430" i="8"/>
  <c r="N432" i="8"/>
  <c r="N10" i="8"/>
  <c r="N11" i="8"/>
  <c r="N9" i="8"/>
  <c r="K431" i="8"/>
  <c r="L431" i="8" s="1"/>
  <c r="M431" i="8" s="1"/>
  <c r="G431" i="8"/>
  <c r="K430" i="8"/>
  <c r="L430" i="8" s="1"/>
  <c r="M430" i="8" s="1"/>
  <c r="G430" i="8"/>
  <c r="O430" i="8" s="1"/>
  <c r="K432" i="8"/>
  <c r="L432" i="8" s="1"/>
  <c r="M432" i="8" s="1"/>
  <c r="G432" i="8"/>
  <c r="O432" i="8" s="1"/>
  <c r="K429" i="8"/>
  <c r="L429" i="8" s="1"/>
  <c r="M429" i="8" s="1"/>
  <c r="G429" i="8"/>
  <c r="K428" i="8"/>
  <c r="L428" i="8" s="1"/>
  <c r="M428" i="8" s="1"/>
  <c r="G428" i="8"/>
  <c r="O428" i="8" s="1"/>
  <c r="K427" i="8"/>
  <c r="L427" i="8" s="1"/>
  <c r="M427" i="8" s="1"/>
  <c r="G427" i="8"/>
  <c r="K426" i="8"/>
  <c r="L426" i="8" s="1"/>
  <c r="M426" i="8" s="1"/>
  <c r="G426" i="8"/>
  <c r="O426" i="8" s="1"/>
  <c r="K425" i="8"/>
  <c r="L425" i="8" s="1"/>
  <c r="M425" i="8" s="1"/>
  <c r="G425" i="8"/>
  <c r="O425" i="8" s="1"/>
  <c r="K424" i="8"/>
  <c r="L424" i="8" s="1"/>
  <c r="M424" i="8" s="1"/>
  <c r="G424" i="8"/>
  <c r="O424" i="8" s="1"/>
  <c r="K423" i="8"/>
  <c r="L423" i="8" s="1"/>
  <c r="M423" i="8" s="1"/>
  <c r="G423" i="8"/>
  <c r="O423" i="8" s="1"/>
  <c r="K422" i="8"/>
  <c r="L422" i="8" s="1"/>
  <c r="M422" i="8" s="1"/>
  <c r="G422" i="8"/>
  <c r="O422" i="8" s="1"/>
  <c r="K421" i="8"/>
  <c r="L421" i="8" s="1"/>
  <c r="M421" i="8" s="1"/>
  <c r="G421" i="8"/>
  <c r="O421" i="8" s="1"/>
  <c r="K420" i="8"/>
  <c r="L420" i="8" s="1"/>
  <c r="M420" i="8" s="1"/>
  <c r="G420" i="8"/>
  <c r="O420" i="8" s="1"/>
  <c r="K419" i="8"/>
  <c r="L419" i="8" s="1"/>
  <c r="M419" i="8" s="1"/>
  <c r="G419" i="8"/>
  <c r="O419" i="8" s="1"/>
  <c r="K418" i="8"/>
  <c r="L418" i="8" s="1"/>
  <c r="M418" i="8" s="1"/>
  <c r="G418" i="8"/>
  <c r="K417" i="8"/>
  <c r="L417" i="8" s="1"/>
  <c r="M417" i="8" s="1"/>
  <c r="G417" i="8"/>
  <c r="O417" i="8" s="1"/>
  <c r="K416" i="8"/>
  <c r="L416" i="8" s="1"/>
  <c r="M416" i="8" s="1"/>
  <c r="G416" i="8"/>
  <c r="O416" i="8" s="1"/>
  <c r="K415" i="8"/>
  <c r="L415" i="8" s="1"/>
  <c r="M415" i="8" s="1"/>
  <c r="G415" i="8"/>
  <c r="K414" i="8"/>
  <c r="L414" i="8" s="1"/>
  <c r="M414" i="8" s="1"/>
  <c r="G414" i="8"/>
  <c r="O414" i="8" s="1"/>
  <c r="K413" i="8"/>
  <c r="L413" i="8" s="1"/>
  <c r="M413" i="8" s="1"/>
  <c r="G413" i="8"/>
  <c r="K412" i="8"/>
  <c r="L412" i="8" s="1"/>
  <c r="M412" i="8" s="1"/>
  <c r="G412" i="8"/>
  <c r="O412" i="8" s="1"/>
  <c r="K411" i="8"/>
  <c r="L411" i="8" s="1"/>
  <c r="M411" i="8" s="1"/>
  <c r="G411" i="8"/>
  <c r="O411" i="8" s="1"/>
  <c r="K410" i="8"/>
  <c r="L410" i="8" s="1"/>
  <c r="M410" i="8" s="1"/>
  <c r="G410" i="8"/>
  <c r="O410" i="8" s="1"/>
  <c r="K409" i="8"/>
  <c r="L409" i="8" s="1"/>
  <c r="M409" i="8" s="1"/>
  <c r="G409" i="8"/>
  <c r="O409" i="8" s="1"/>
  <c r="K408" i="8"/>
  <c r="L408" i="8" s="1"/>
  <c r="M408" i="8" s="1"/>
  <c r="G408" i="8"/>
  <c r="O408" i="8" s="1"/>
  <c r="K407" i="8"/>
  <c r="L407" i="8" s="1"/>
  <c r="M407" i="8" s="1"/>
  <c r="G407" i="8"/>
  <c r="O407" i="8" s="1"/>
  <c r="K406" i="8"/>
  <c r="L406" i="8" s="1"/>
  <c r="M406" i="8" s="1"/>
  <c r="G406" i="8"/>
  <c r="K405" i="8"/>
  <c r="L405" i="8" s="1"/>
  <c r="M405" i="8" s="1"/>
  <c r="G405" i="8"/>
  <c r="O405" i="8" s="1"/>
  <c r="K404" i="8"/>
  <c r="L404" i="8" s="1"/>
  <c r="M404" i="8" s="1"/>
  <c r="G404" i="8"/>
  <c r="K403" i="8"/>
  <c r="L403" i="8" s="1"/>
  <c r="M403" i="8" s="1"/>
  <c r="G403" i="8"/>
  <c r="O403" i="8" s="1"/>
  <c r="K402" i="8"/>
  <c r="L402" i="8" s="1"/>
  <c r="M402" i="8" s="1"/>
  <c r="G402" i="8"/>
  <c r="O402" i="8" s="1"/>
  <c r="K401" i="8"/>
  <c r="L401" i="8" s="1"/>
  <c r="M401" i="8" s="1"/>
  <c r="G401" i="8"/>
  <c r="K400" i="8"/>
  <c r="L400" i="8" s="1"/>
  <c r="M400" i="8" s="1"/>
  <c r="G400" i="8"/>
  <c r="O400" i="8" s="1"/>
  <c r="K399" i="8"/>
  <c r="L399" i="8" s="1"/>
  <c r="M399" i="8" s="1"/>
  <c r="G399" i="8"/>
  <c r="K398" i="8"/>
  <c r="L398" i="8" s="1"/>
  <c r="M398" i="8" s="1"/>
  <c r="G398" i="8"/>
  <c r="O398" i="8" s="1"/>
  <c r="K397" i="8"/>
  <c r="L397" i="8" s="1"/>
  <c r="M397" i="8" s="1"/>
  <c r="G397" i="8"/>
  <c r="O397" i="8" s="1"/>
  <c r="K396" i="8"/>
  <c r="L396" i="8" s="1"/>
  <c r="M396" i="8" s="1"/>
  <c r="G396" i="8"/>
  <c r="O396" i="8" s="1"/>
  <c r="K395" i="8"/>
  <c r="L395" i="8" s="1"/>
  <c r="M395" i="8" s="1"/>
  <c r="G395" i="8"/>
  <c r="O395" i="8" s="1"/>
  <c r="K394" i="8"/>
  <c r="L394" i="8" s="1"/>
  <c r="M394" i="8" s="1"/>
  <c r="G394" i="8"/>
  <c r="O394" i="8" s="1"/>
  <c r="K393" i="8"/>
  <c r="L393" i="8" s="1"/>
  <c r="M393" i="8" s="1"/>
  <c r="G393" i="8"/>
  <c r="O393" i="8" s="1"/>
  <c r="K392" i="8"/>
  <c r="L392" i="8" s="1"/>
  <c r="M392" i="8" s="1"/>
  <c r="G392" i="8"/>
  <c r="O392" i="8" s="1"/>
  <c r="K391" i="8"/>
  <c r="L391" i="8" s="1"/>
  <c r="M391" i="8" s="1"/>
  <c r="G391" i="8"/>
  <c r="O391" i="8" s="1"/>
  <c r="K390" i="8"/>
  <c r="L390" i="8" s="1"/>
  <c r="M390" i="8" s="1"/>
  <c r="G390" i="8"/>
  <c r="K389" i="8"/>
  <c r="L389" i="8" s="1"/>
  <c r="M389" i="8" s="1"/>
  <c r="G389" i="8"/>
  <c r="O389" i="8" s="1"/>
  <c r="K388" i="8"/>
  <c r="L388" i="8" s="1"/>
  <c r="M388" i="8" s="1"/>
  <c r="G388" i="8"/>
  <c r="O388" i="8" s="1"/>
  <c r="K387" i="8"/>
  <c r="L387" i="8" s="1"/>
  <c r="M387" i="8" s="1"/>
  <c r="G387" i="8"/>
  <c r="K386" i="8"/>
  <c r="L386" i="8" s="1"/>
  <c r="M386" i="8" s="1"/>
  <c r="G386" i="8"/>
  <c r="O386" i="8" s="1"/>
  <c r="K385" i="8"/>
  <c r="L385" i="8" s="1"/>
  <c r="M385" i="8" s="1"/>
  <c r="G385" i="8"/>
  <c r="K384" i="8"/>
  <c r="L384" i="8" s="1"/>
  <c r="M384" i="8" s="1"/>
  <c r="G384" i="8"/>
  <c r="O384" i="8" s="1"/>
  <c r="K383" i="8"/>
  <c r="L383" i="8" s="1"/>
  <c r="M383" i="8" s="1"/>
  <c r="G383" i="8"/>
  <c r="O383" i="8" s="1"/>
  <c r="K382" i="8"/>
  <c r="L382" i="8" s="1"/>
  <c r="M382" i="8" s="1"/>
  <c r="G382" i="8"/>
  <c r="O382" i="8" s="1"/>
  <c r="K381" i="8"/>
  <c r="L381" i="8" s="1"/>
  <c r="M381" i="8" s="1"/>
  <c r="G381" i="8"/>
  <c r="O381" i="8" s="1"/>
  <c r="K380" i="8"/>
  <c r="L380" i="8" s="1"/>
  <c r="M380" i="8" s="1"/>
  <c r="G380" i="8"/>
  <c r="O380" i="8" s="1"/>
  <c r="K379" i="8"/>
  <c r="L379" i="8" s="1"/>
  <c r="M379" i="8" s="1"/>
  <c r="G379" i="8"/>
  <c r="O379" i="8" s="1"/>
  <c r="K378" i="8"/>
  <c r="L378" i="8" s="1"/>
  <c r="M378" i="8" s="1"/>
  <c r="G378" i="8"/>
  <c r="O378" i="8" s="1"/>
  <c r="K377" i="8"/>
  <c r="L377" i="8" s="1"/>
  <c r="M377" i="8" s="1"/>
  <c r="G377" i="8"/>
  <c r="O377" i="8" s="1"/>
  <c r="K376" i="8"/>
  <c r="L376" i="8" s="1"/>
  <c r="M376" i="8" s="1"/>
  <c r="G376" i="8"/>
  <c r="K375" i="8"/>
  <c r="L375" i="8" s="1"/>
  <c r="M375" i="8" s="1"/>
  <c r="G375" i="8"/>
  <c r="O375" i="8" s="1"/>
  <c r="K374" i="8"/>
  <c r="L374" i="8" s="1"/>
  <c r="M374" i="8" s="1"/>
  <c r="G374" i="8"/>
  <c r="O374" i="8" s="1"/>
  <c r="K373" i="8"/>
  <c r="L373" i="8" s="1"/>
  <c r="M373" i="8" s="1"/>
  <c r="G373" i="8"/>
  <c r="K372" i="8"/>
  <c r="L372" i="8" s="1"/>
  <c r="M372" i="8" s="1"/>
  <c r="G372" i="8"/>
  <c r="O372" i="8" s="1"/>
  <c r="K371" i="8"/>
  <c r="L371" i="8" s="1"/>
  <c r="M371" i="8" s="1"/>
  <c r="G371" i="8"/>
  <c r="K370" i="8"/>
  <c r="L370" i="8" s="1"/>
  <c r="M370" i="8" s="1"/>
  <c r="G370" i="8"/>
  <c r="O370" i="8" s="1"/>
  <c r="K369" i="8"/>
  <c r="L369" i="8" s="1"/>
  <c r="M369" i="8" s="1"/>
  <c r="G369" i="8"/>
  <c r="O369" i="8" s="1"/>
  <c r="K368" i="8"/>
  <c r="L368" i="8" s="1"/>
  <c r="M368" i="8" s="1"/>
  <c r="G368" i="8"/>
  <c r="O368" i="8" s="1"/>
  <c r="K367" i="8"/>
  <c r="L367" i="8" s="1"/>
  <c r="M367" i="8" s="1"/>
  <c r="G367" i="8"/>
  <c r="O367" i="8" s="1"/>
  <c r="K366" i="8"/>
  <c r="L366" i="8" s="1"/>
  <c r="M366" i="8" s="1"/>
  <c r="G366" i="8"/>
  <c r="O366" i="8" s="1"/>
  <c r="G199" i="8"/>
  <c r="G352" i="8"/>
  <c r="K365" i="8"/>
  <c r="L365" i="8" s="1"/>
  <c r="M365" i="8" s="1"/>
  <c r="G365" i="8"/>
  <c r="O365" i="8" s="1"/>
  <c r="K364" i="8"/>
  <c r="L364" i="8" s="1"/>
  <c r="M364" i="8" s="1"/>
  <c r="G364" i="8"/>
  <c r="O364" i="8" s="1"/>
  <c r="K363" i="8"/>
  <c r="L363" i="8" s="1"/>
  <c r="M363" i="8" s="1"/>
  <c r="G363" i="8"/>
  <c r="K362" i="8"/>
  <c r="L362" i="8" s="1"/>
  <c r="M362" i="8" s="1"/>
  <c r="G362" i="8"/>
  <c r="O362" i="8" s="1"/>
  <c r="K361" i="8"/>
  <c r="L361" i="8" s="1"/>
  <c r="M361" i="8" s="1"/>
  <c r="G361" i="8"/>
  <c r="O361" i="8" s="1"/>
  <c r="K360" i="8"/>
  <c r="L360" i="8" s="1"/>
  <c r="M360" i="8" s="1"/>
  <c r="G360" i="8"/>
  <c r="K359" i="8"/>
  <c r="L359" i="8" s="1"/>
  <c r="M359" i="8" s="1"/>
  <c r="G359" i="8"/>
  <c r="O359" i="8" s="1"/>
  <c r="K358" i="8"/>
  <c r="L358" i="8" s="1"/>
  <c r="M358" i="8" s="1"/>
  <c r="G358" i="8"/>
  <c r="K357" i="8"/>
  <c r="L357" i="8" s="1"/>
  <c r="M357" i="8" s="1"/>
  <c r="G357" i="8"/>
  <c r="O357" i="8" s="1"/>
  <c r="K356" i="8"/>
  <c r="L356" i="8" s="1"/>
  <c r="M356" i="8" s="1"/>
  <c r="G356" i="8"/>
  <c r="O356" i="8" s="1"/>
  <c r="K355" i="8"/>
  <c r="L355" i="8" s="1"/>
  <c r="M355" i="8" s="1"/>
  <c r="G355" i="8"/>
  <c r="O355" i="8" s="1"/>
  <c r="K354" i="8"/>
  <c r="L354" i="8" s="1"/>
  <c r="M354" i="8" s="1"/>
  <c r="G354" i="8"/>
  <c r="O354" i="8" s="1"/>
  <c r="K353" i="8"/>
  <c r="L353" i="8" s="1"/>
  <c r="M353" i="8" s="1"/>
  <c r="G353" i="8"/>
  <c r="O353" i="8" s="1"/>
  <c r="K352" i="8"/>
  <c r="L352" i="8" s="1"/>
  <c r="M352" i="8" s="1"/>
  <c r="K351" i="8"/>
  <c r="L351" i="8" s="1"/>
  <c r="M351" i="8" s="1"/>
  <c r="G351" i="8"/>
  <c r="K350" i="8"/>
  <c r="L350" i="8" s="1"/>
  <c r="M350" i="8" s="1"/>
  <c r="G350" i="8"/>
  <c r="O350" i="8" s="1"/>
  <c r="K349" i="8"/>
  <c r="L349" i="8" s="1"/>
  <c r="M349" i="8" s="1"/>
  <c r="G349" i="8"/>
  <c r="O349" i="8" s="1"/>
  <c r="K348" i="8"/>
  <c r="L348" i="8" s="1"/>
  <c r="M348" i="8" s="1"/>
  <c r="G348" i="8"/>
  <c r="O348" i="8" s="1"/>
  <c r="K347" i="8"/>
  <c r="L347" i="8" s="1"/>
  <c r="M347" i="8" s="1"/>
  <c r="G347" i="8"/>
  <c r="O347" i="8" s="1"/>
  <c r="K346" i="8"/>
  <c r="L346" i="8" s="1"/>
  <c r="M346" i="8" s="1"/>
  <c r="G346" i="8"/>
  <c r="O346" i="8" s="1"/>
  <c r="K345" i="8"/>
  <c r="L345" i="8" s="1"/>
  <c r="M345" i="8" s="1"/>
  <c r="G345" i="8"/>
  <c r="O345" i="8" s="1"/>
  <c r="K344" i="8"/>
  <c r="L344" i="8" s="1"/>
  <c r="M344" i="8" s="1"/>
  <c r="G344" i="8"/>
  <c r="O344" i="8" s="1"/>
  <c r="K343" i="8"/>
  <c r="L343" i="8" s="1"/>
  <c r="M343" i="8" s="1"/>
  <c r="G343" i="8"/>
  <c r="O343" i="8" s="1"/>
  <c r="K342" i="8"/>
  <c r="L342" i="8" s="1"/>
  <c r="M342" i="8" s="1"/>
  <c r="G342" i="8"/>
  <c r="O342" i="8" s="1"/>
  <c r="K341" i="8"/>
  <c r="L341" i="8" s="1"/>
  <c r="M341" i="8" s="1"/>
  <c r="G341" i="8"/>
  <c r="O341" i="8" s="1"/>
  <c r="K340" i="8"/>
  <c r="L340" i="8" s="1"/>
  <c r="M340" i="8" s="1"/>
  <c r="G340" i="8"/>
  <c r="O340" i="8" s="1"/>
  <c r="K339" i="8"/>
  <c r="L339" i="8" s="1"/>
  <c r="M339" i="8" s="1"/>
  <c r="G339" i="8"/>
  <c r="O339" i="8" s="1"/>
  <c r="K338" i="8"/>
  <c r="L338" i="8" s="1"/>
  <c r="M338" i="8" s="1"/>
  <c r="G338" i="8"/>
  <c r="O338" i="8" s="1"/>
  <c r="K337" i="8"/>
  <c r="L337" i="8" s="1"/>
  <c r="M337" i="8" s="1"/>
  <c r="G337" i="8"/>
  <c r="K336" i="8"/>
  <c r="L336" i="8" s="1"/>
  <c r="M336" i="8" s="1"/>
  <c r="G336" i="8"/>
  <c r="K335" i="8"/>
  <c r="L335" i="8" s="1"/>
  <c r="M335" i="8" s="1"/>
  <c r="G335" i="8"/>
  <c r="O335" i="8" s="1"/>
  <c r="K334" i="8"/>
  <c r="L334" i="8" s="1"/>
  <c r="M334" i="8" s="1"/>
  <c r="G334" i="8"/>
  <c r="K333" i="8"/>
  <c r="L333" i="8" s="1"/>
  <c r="M333" i="8" s="1"/>
  <c r="G333" i="8"/>
  <c r="O333" i="8" s="1"/>
  <c r="K332" i="8"/>
  <c r="L332" i="8" s="1"/>
  <c r="M332" i="8" s="1"/>
  <c r="G332" i="8"/>
  <c r="O332" i="8" s="1"/>
  <c r="K331" i="8"/>
  <c r="L331" i="8" s="1"/>
  <c r="M331" i="8" s="1"/>
  <c r="G331" i="8"/>
  <c r="O331" i="8" s="1"/>
  <c r="K330" i="8"/>
  <c r="L330" i="8" s="1"/>
  <c r="M330" i="8" s="1"/>
  <c r="G330" i="8"/>
  <c r="O330" i="8" s="1"/>
  <c r="K329" i="8"/>
  <c r="L329" i="8" s="1"/>
  <c r="M329" i="8" s="1"/>
  <c r="G329" i="8"/>
  <c r="O329" i="8" s="1"/>
  <c r="K328" i="8"/>
  <c r="L328" i="8" s="1"/>
  <c r="M328" i="8" s="1"/>
  <c r="G328" i="8"/>
  <c r="O328" i="8" s="1"/>
  <c r="K327" i="8"/>
  <c r="L327" i="8" s="1"/>
  <c r="M327" i="8" s="1"/>
  <c r="G327" i="8"/>
  <c r="O327" i="8" s="1"/>
  <c r="K326" i="8"/>
  <c r="L326" i="8" s="1"/>
  <c r="M326" i="8" s="1"/>
  <c r="G326" i="8"/>
  <c r="O326" i="8" s="1"/>
  <c r="K325" i="8"/>
  <c r="L325" i="8" s="1"/>
  <c r="M325" i="8" s="1"/>
  <c r="G325" i="8"/>
  <c r="O325" i="8" s="1"/>
  <c r="K324" i="8"/>
  <c r="L324" i="8" s="1"/>
  <c r="M324" i="8" s="1"/>
  <c r="G324" i="8"/>
  <c r="O324" i="8" s="1"/>
  <c r="K323" i="8"/>
  <c r="L323" i="8" s="1"/>
  <c r="M323" i="8" s="1"/>
  <c r="G323" i="8"/>
  <c r="K322" i="8"/>
  <c r="L322" i="8" s="1"/>
  <c r="M322" i="8" s="1"/>
  <c r="G322" i="8"/>
  <c r="K321" i="8"/>
  <c r="L321" i="8" s="1"/>
  <c r="M321" i="8" s="1"/>
  <c r="G321" i="8"/>
  <c r="O321" i="8" s="1"/>
  <c r="K320" i="8"/>
  <c r="L320" i="8" s="1"/>
  <c r="M320" i="8" s="1"/>
  <c r="G320" i="8"/>
  <c r="K319" i="8"/>
  <c r="L319" i="8" s="1"/>
  <c r="M319" i="8" s="1"/>
  <c r="G319" i="8"/>
  <c r="O319" i="8" s="1"/>
  <c r="K318" i="8"/>
  <c r="L318" i="8" s="1"/>
  <c r="M318" i="8" s="1"/>
  <c r="G318" i="8"/>
  <c r="O318" i="8" s="1"/>
  <c r="K317" i="8"/>
  <c r="L317" i="8" s="1"/>
  <c r="M317" i="8" s="1"/>
  <c r="G317" i="8"/>
  <c r="O317" i="8" s="1"/>
  <c r="K316" i="8"/>
  <c r="L316" i="8" s="1"/>
  <c r="M316" i="8" s="1"/>
  <c r="G316" i="8"/>
  <c r="O316" i="8" s="1"/>
  <c r="K315" i="8"/>
  <c r="L315" i="8" s="1"/>
  <c r="M315" i="8" s="1"/>
  <c r="G315" i="8"/>
  <c r="O315" i="8" s="1"/>
  <c r="K314" i="8"/>
  <c r="L314" i="8" s="1"/>
  <c r="M314" i="8" s="1"/>
  <c r="G314" i="8"/>
  <c r="O314" i="8" s="1"/>
  <c r="K313" i="8"/>
  <c r="L313" i="8" s="1"/>
  <c r="M313" i="8" s="1"/>
  <c r="G313" i="8"/>
  <c r="O313" i="8" s="1"/>
  <c r="K312" i="8"/>
  <c r="G312" i="8"/>
  <c r="K311" i="8"/>
  <c r="L311" i="8" s="1"/>
  <c r="M311" i="8" s="1"/>
  <c r="G311" i="8"/>
  <c r="O311" i="8" s="1"/>
  <c r="K310" i="8"/>
  <c r="L310" i="8" s="1"/>
  <c r="M310" i="8" s="1"/>
  <c r="G310" i="8"/>
  <c r="O310" i="8" s="1"/>
  <c r="K309" i="8"/>
  <c r="L309" i="8" s="1"/>
  <c r="M309" i="8" s="1"/>
  <c r="G309" i="8"/>
  <c r="K308" i="8"/>
  <c r="L308" i="8" s="1"/>
  <c r="M308" i="8" s="1"/>
  <c r="G308" i="8"/>
  <c r="K307" i="8"/>
  <c r="L307" i="8" s="1"/>
  <c r="M307" i="8" s="1"/>
  <c r="G307" i="8"/>
  <c r="K306" i="8"/>
  <c r="L306" i="8" s="1"/>
  <c r="M306" i="8" s="1"/>
  <c r="G306" i="8"/>
  <c r="K305" i="8"/>
  <c r="L305" i="8" s="1"/>
  <c r="M305" i="8" s="1"/>
  <c r="G305" i="8"/>
  <c r="O305" i="8" s="1"/>
  <c r="K304" i="8"/>
  <c r="G304" i="8"/>
  <c r="K303" i="8"/>
  <c r="L303" i="8" s="1"/>
  <c r="M303" i="8" s="1"/>
  <c r="G303" i="8"/>
  <c r="O303" i="8" s="1"/>
  <c r="K302" i="8"/>
  <c r="L302" i="8" s="1"/>
  <c r="M302" i="8" s="1"/>
  <c r="G302" i="8"/>
  <c r="O302" i="8" s="1"/>
  <c r="K301" i="8"/>
  <c r="L301" i="8" s="1"/>
  <c r="M301" i="8" s="1"/>
  <c r="G301" i="8"/>
  <c r="K300" i="8"/>
  <c r="L300" i="8" s="1"/>
  <c r="M300" i="8" s="1"/>
  <c r="G300" i="8"/>
  <c r="O300" i="8" s="1"/>
  <c r="K299" i="8"/>
  <c r="L299" i="8" s="1"/>
  <c r="M299" i="8" s="1"/>
  <c r="G299" i="8"/>
  <c r="K298" i="8"/>
  <c r="L298" i="8" s="1"/>
  <c r="M298" i="8" s="1"/>
  <c r="G298" i="8"/>
  <c r="K297" i="8"/>
  <c r="L297" i="8" s="1"/>
  <c r="M297" i="8" s="1"/>
  <c r="G297" i="8"/>
  <c r="O297" i="8" s="1"/>
  <c r="K296" i="8"/>
  <c r="G296" i="8"/>
  <c r="K295" i="8"/>
  <c r="L295" i="8" s="1"/>
  <c r="M295" i="8" s="1"/>
  <c r="G295" i="8"/>
  <c r="K294" i="8"/>
  <c r="L294" i="8" s="1"/>
  <c r="M294" i="8" s="1"/>
  <c r="G294" i="8"/>
  <c r="K293" i="8"/>
  <c r="L293" i="8" s="1"/>
  <c r="M293" i="8" s="1"/>
  <c r="G293" i="8"/>
  <c r="K292" i="8"/>
  <c r="L292" i="8" s="1"/>
  <c r="M292" i="8" s="1"/>
  <c r="G292" i="8"/>
  <c r="K291" i="8"/>
  <c r="G291" i="8"/>
  <c r="K290" i="8"/>
  <c r="L290" i="8" s="1"/>
  <c r="M290" i="8" s="1"/>
  <c r="G290" i="8"/>
  <c r="O290" i="8" s="1"/>
  <c r="K289" i="8"/>
  <c r="L289" i="8" s="1"/>
  <c r="M289" i="8" s="1"/>
  <c r="G289" i="8"/>
  <c r="K288" i="8"/>
  <c r="L288" i="8" s="1"/>
  <c r="M288" i="8" s="1"/>
  <c r="G288" i="8"/>
  <c r="K287" i="8"/>
  <c r="L287" i="8" s="1"/>
  <c r="M287" i="8" s="1"/>
  <c r="G287" i="8"/>
  <c r="O287" i="8" s="1"/>
  <c r="K286" i="8"/>
  <c r="L286" i="8" s="1"/>
  <c r="M286" i="8" s="1"/>
  <c r="G286" i="8"/>
  <c r="K285" i="8"/>
  <c r="L285" i="8" s="1"/>
  <c r="M285" i="8" s="1"/>
  <c r="G285" i="8"/>
  <c r="O285" i="8" s="1"/>
  <c r="K284" i="8"/>
  <c r="L284" i="8" s="1"/>
  <c r="M284" i="8" s="1"/>
  <c r="G284" i="8"/>
  <c r="K283" i="8"/>
  <c r="G283" i="8"/>
  <c r="K282" i="8"/>
  <c r="L282" i="8" s="1"/>
  <c r="M282" i="8" s="1"/>
  <c r="G282" i="8"/>
  <c r="O282" i="8" s="1"/>
  <c r="K281" i="8"/>
  <c r="L281" i="8" s="1"/>
  <c r="M281" i="8" s="1"/>
  <c r="G281" i="8"/>
  <c r="K280" i="8"/>
  <c r="L280" i="8" s="1"/>
  <c r="M280" i="8" s="1"/>
  <c r="G280" i="8"/>
  <c r="K279" i="8"/>
  <c r="L279" i="8" s="1"/>
  <c r="M279" i="8" s="1"/>
  <c r="G279" i="8"/>
  <c r="O279" i="8" s="1"/>
  <c r="K278" i="8"/>
  <c r="L278" i="8" s="1"/>
  <c r="M278" i="8" s="1"/>
  <c r="G278" i="8"/>
  <c r="K277" i="8"/>
  <c r="L277" i="8" s="1"/>
  <c r="M277" i="8" s="1"/>
  <c r="G277" i="8"/>
  <c r="O277" i="8" s="1"/>
  <c r="K276" i="8"/>
  <c r="L276" i="8" s="1"/>
  <c r="M276" i="8" s="1"/>
  <c r="G276" i="8"/>
  <c r="K275" i="8"/>
  <c r="G275" i="8"/>
  <c r="K274" i="8"/>
  <c r="L274" i="8" s="1"/>
  <c r="M274" i="8" s="1"/>
  <c r="G274" i="8"/>
  <c r="O274" i="8" s="1"/>
  <c r="K273" i="8"/>
  <c r="L273" i="8" s="1"/>
  <c r="M273" i="8" s="1"/>
  <c r="G273" i="8"/>
  <c r="K272" i="8"/>
  <c r="L272" i="8" s="1"/>
  <c r="M272" i="8" s="1"/>
  <c r="G272" i="8"/>
  <c r="K271" i="8"/>
  <c r="L271" i="8" s="1"/>
  <c r="M271" i="8" s="1"/>
  <c r="G271" i="8"/>
  <c r="O271" i="8" s="1"/>
  <c r="K270" i="8"/>
  <c r="L270" i="8" s="1"/>
  <c r="M270" i="8" s="1"/>
  <c r="G270" i="8"/>
  <c r="K269" i="8"/>
  <c r="L269" i="8" s="1"/>
  <c r="M269" i="8" s="1"/>
  <c r="G269" i="8"/>
  <c r="O269" i="8" s="1"/>
  <c r="K268" i="8"/>
  <c r="L268" i="8" s="1"/>
  <c r="M268" i="8" s="1"/>
  <c r="G268" i="8"/>
  <c r="K267" i="8"/>
  <c r="G267" i="8"/>
  <c r="K266" i="8"/>
  <c r="L266" i="8" s="1"/>
  <c r="M266" i="8" s="1"/>
  <c r="G266" i="8"/>
  <c r="K265" i="8"/>
  <c r="L265" i="8" s="1"/>
  <c r="M265" i="8" s="1"/>
  <c r="G265" i="8"/>
  <c r="O265" i="8" s="1"/>
  <c r="K264" i="8"/>
  <c r="L264" i="8" s="1"/>
  <c r="M264" i="8" s="1"/>
  <c r="G264" i="8"/>
  <c r="K263" i="8"/>
  <c r="L263" i="8" s="1"/>
  <c r="M263" i="8" s="1"/>
  <c r="G263" i="8"/>
  <c r="K262" i="8"/>
  <c r="L262" i="8" s="1"/>
  <c r="M262" i="8" s="1"/>
  <c r="G262" i="8"/>
  <c r="O262" i="8" s="1"/>
  <c r="K261" i="8"/>
  <c r="L261" i="8" s="1"/>
  <c r="M261" i="8" s="1"/>
  <c r="G261" i="8"/>
  <c r="K260" i="8"/>
  <c r="G260" i="8"/>
  <c r="K259" i="8"/>
  <c r="L259" i="8" s="1"/>
  <c r="M259" i="8" s="1"/>
  <c r="G259" i="8"/>
  <c r="K258" i="8"/>
  <c r="L258" i="8" s="1"/>
  <c r="M258" i="8" s="1"/>
  <c r="G258" i="8"/>
  <c r="O258" i="8" s="1"/>
  <c r="K257" i="8"/>
  <c r="L257" i="8" s="1"/>
  <c r="M257" i="8" s="1"/>
  <c r="G257" i="8"/>
  <c r="O257" i="8" s="1"/>
  <c r="K256" i="8"/>
  <c r="L256" i="8" s="1"/>
  <c r="M256" i="8" s="1"/>
  <c r="G256" i="8"/>
  <c r="K255" i="8"/>
  <c r="L255" i="8" s="1"/>
  <c r="M255" i="8" s="1"/>
  <c r="G255" i="8"/>
  <c r="K254" i="8"/>
  <c r="L254" i="8" s="1"/>
  <c r="M254" i="8" s="1"/>
  <c r="G254" i="8"/>
  <c r="O254" i="8" s="1"/>
  <c r="K253" i="8"/>
  <c r="L253" i="8" s="1"/>
  <c r="M253" i="8" s="1"/>
  <c r="G253" i="8"/>
  <c r="K252" i="8"/>
  <c r="G252" i="8"/>
  <c r="K251" i="8"/>
  <c r="L251" i="8" s="1"/>
  <c r="M251" i="8" s="1"/>
  <c r="G251" i="8"/>
  <c r="O251" i="8" s="1"/>
  <c r="K250" i="8"/>
  <c r="L250" i="8" s="1"/>
  <c r="M250" i="8" s="1"/>
  <c r="G250" i="8"/>
  <c r="K249" i="8"/>
  <c r="L249" i="8" s="1"/>
  <c r="M249" i="8" s="1"/>
  <c r="G249" i="8"/>
  <c r="O249" i="8" s="1"/>
  <c r="K248" i="8"/>
  <c r="L248" i="8" s="1"/>
  <c r="M248" i="8" s="1"/>
  <c r="G248" i="8"/>
  <c r="K247" i="8"/>
  <c r="L247" i="8" s="1"/>
  <c r="M247" i="8" s="1"/>
  <c r="G247" i="8"/>
  <c r="K246" i="8"/>
  <c r="L246" i="8" s="1"/>
  <c r="M246" i="8" s="1"/>
  <c r="G246" i="8"/>
  <c r="O246" i="8" s="1"/>
  <c r="K245" i="8"/>
  <c r="L245" i="8" s="1"/>
  <c r="M245" i="8" s="1"/>
  <c r="G245" i="8"/>
  <c r="K244" i="8"/>
  <c r="G244" i="8"/>
  <c r="K243" i="8"/>
  <c r="L243" i="8" s="1"/>
  <c r="M243" i="8" s="1"/>
  <c r="G243" i="8"/>
  <c r="O243" i="8" s="1"/>
  <c r="K242" i="8"/>
  <c r="L242" i="8" s="1"/>
  <c r="M242" i="8" s="1"/>
  <c r="G242" i="8"/>
  <c r="O242" i="8" s="1"/>
  <c r="K241" i="8"/>
  <c r="L241" i="8" s="1"/>
  <c r="M241" i="8" s="1"/>
  <c r="G241" i="8"/>
  <c r="O241" i="8" s="1"/>
  <c r="K240" i="8"/>
  <c r="L240" i="8" s="1"/>
  <c r="M240" i="8" s="1"/>
  <c r="G240" i="8"/>
  <c r="K239" i="8"/>
  <c r="L239" i="8" s="1"/>
  <c r="M239" i="8" s="1"/>
  <c r="G239" i="8"/>
  <c r="K238" i="8"/>
  <c r="L238" i="8" s="1"/>
  <c r="M238" i="8" s="1"/>
  <c r="G238" i="8"/>
  <c r="K237" i="8"/>
  <c r="L237" i="8" s="1"/>
  <c r="M237" i="8" s="1"/>
  <c r="G237" i="8"/>
  <c r="K236" i="8"/>
  <c r="G236" i="8"/>
  <c r="K235" i="8"/>
  <c r="L235" i="8" s="1"/>
  <c r="M235" i="8" s="1"/>
  <c r="G235" i="8"/>
  <c r="K234" i="8"/>
  <c r="L234" i="8" s="1"/>
  <c r="M234" i="8" s="1"/>
  <c r="G234" i="8"/>
  <c r="K233" i="8"/>
  <c r="L233" i="8" s="1"/>
  <c r="M233" i="8" s="1"/>
  <c r="G233" i="8"/>
  <c r="O233" i="8" s="1"/>
  <c r="K232" i="8"/>
  <c r="L232" i="8" s="1"/>
  <c r="M232" i="8" s="1"/>
  <c r="G232" i="8"/>
  <c r="O232" i="8" s="1"/>
  <c r="K231" i="8"/>
  <c r="L231" i="8" s="1"/>
  <c r="M231" i="8" s="1"/>
  <c r="G231" i="8"/>
  <c r="K230" i="8"/>
  <c r="L230" i="8" s="1"/>
  <c r="M230" i="8" s="1"/>
  <c r="G230" i="8"/>
  <c r="K229" i="8"/>
  <c r="L229" i="8" s="1"/>
  <c r="M229" i="8" s="1"/>
  <c r="G229" i="8"/>
  <c r="K228" i="8"/>
  <c r="L228" i="8" s="1"/>
  <c r="M228" i="8" s="1"/>
  <c r="G228" i="8"/>
  <c r="O228" i="8" s="1"/>
  <c r="K227" i="8"/>
  <c r="L227" i="8" s="1"/>
  <c r="M227" i="8" s="1"/>
  <c r="G227" i="8"/>
  <c r="O227" i="8" s="1"/>
  <c r="K226" i="8"/>
  <c r="L226" i="8" s="1"/>
  <c r="M226" i="8" s="1"/>
  <c r="G226" i="8"/>
  <c r="O226" i="8" s="1"/>
  <c r="K225" i="8"/>
  <c r="L225" i="8" s="1"/>
  <c r="M225" i="8" s="1"/>
  <c r="G225" i="8"/>
  <c r="K224" i="8"/>
  <c r="L224" i="8" s="1"/>
  <c r="M224" i="8" s="1"/>
  <c r="G224" i="8"/>
  <c r="K223" i="8"/>
  <c r="G223" i="8"/>
  <c r="K222" i="8"/>
  <c r="L222" i="8" s="1"/>
  <c r="M222" i="8" s="1"/>
  <c r="G222" i="8"/>
  <c r="K221" i="8"/>
  <c r="L221" i="8" s="1"/>
  <c r="M221" i="8" s="1"/>
  <c r="G221" i="8"/>
  <c r="K220" i="8"/>
  <c r="L220" i="8" s="1"/>
  <c r="M220" i="8" s="1"/>
  <c r="G220" i="8"/>
  <c r="O220" i="8" s="1"/>
  <c r="K219" i="8"/>
  <c r="L219" i="8" s="1"/>
  <c r="M219" i="8" s="1"/>
  <c r="G219" i="8"/>
  <c r="K218" i="8"/>
  <c r="L218" i="8" s="1"/>
  <c r="M218" i="8" s="1"/>
  <c r="G218" i="8"/>
  <c r="O218" i="8" s="1"/>
  <c r="K217" i="8"/>
  <c r="L217" i="8" s="1"/>
  <c r="M217" i="8" s="1"/>
  <c r="G217" i="8"/>
  <c r="O217" i="8" s="1"/>
  <c r="K216" i="8"/>
  <c r="L216" i="8" s="1"/>
  <c r="M216" i="8" s="1"/>
  <c r="G216" i="8"/>
  <c r="K215" i="8"/>
  <c r="G215" i="8"/>
  <c r="K214" i="8"/>
  <c r="L214" i="8" s="1"/>
  <c r="M214" i="8" s="1"/>
  <c r="G214" i="8"/>
  <c r="O214" i="8" s="1"/>
  <c r="K213" i="8"/>
  <c r="L213" i="8" s="1"/>
  <c r="M213" i="8" s="1"/>
  <c r="G213" i="8"/>
  <c r="O213" i="8" s="1"/>
  <c r="K212" i="8"/>
  <c r="L212" i="8" s="1"/>
  <c r="M212" i="8" s="1"/>
  <c r="G212" i="8"/>
  <c r="K211" i="8"/>
  <c r="L211" i="8" s="1"/>
  <c r="M211" i="8" s="1"/>
  <c r="G211" i="8"/>
  <c r="K210" i="8"/>
  <c r="L210" i="8" s="1"/>
  <c r="M210" i="8" s="1"/>
  <c r="G210" i="8"/>
  <c r="O210" i="8" s="1"/>
  <c r="K209" i="8"/>
  <c r="L209" i="8" s="1"/>
  <c r="M209" i="8" s="1"/>
  <c r="G209" i="8"/>
  <c r="O209" i="8" s="1"/>
  <c r="K208" i="8"/>
  <c r="L208" i="8" s="1"/>
  <c r="M208" i="8" s="1"/>
  <c r="G208" i="8"/>
  <c r="K207" i="8"/>
  <c r="L207" i="8" s="1"/>
  <c r="M207" i="8" s="1"/>
  <c r="G207" i="8"/>
  <c r="K206" i="8"/>
  <c r="L206" i="8" s="1"/>
  <c r="M206" i="8" s="1"/>
  <c r="G206" i="8"/>
  <c r="O206" i="8" s="1"/>
  <c r="K205" i="8"/>
  <c r="L205" i="8" s="1"/>
  <c r="M205" i="8" s="1"/>
  <c r="G205" i="8"/>
  <c r="O205" i="8" s="1"/>
  <c r="K204" i="8"/>
  <c r="L204" i="8" s="1"/>
  <c r="M204" i="8" s="1"/>
  <c r="G204" i="8"/>
  <c r="K203" i="8"/>
  <c r="L203" i="8" s="1"/>
  <c r="M203" i="8" s="1"/>
  <c r="G203" i="8"/>
  <c r="K202" i="8"/>
  <c r="L202" i="8" s="1"/>
  <c r="M202" i="8" s="1"/>
  <c r="G202" i="8"/>
  <c r="O202" i="8" s="1"/>
  <c r="K201" i="8"/>
  <c r="L201" i="8" s="1"/>
  <c r="M201" i="8" s="1"/>
  <c r="G201" i="8"/>
  <c r="O201" i="8" s="1"/>
  <c r="K200" i="8"/>
  <c r="L200" i="8" s="1"/>
  <c r="M200" i="8" s="1"/>
  <c r="G200" i="8"/>
  <c r="O200" i="8" s="1"/>
  <c r="K199" i="8"/>
  <c r="L199" i="8" s="1"/>
  <c r="M199" i="8" s="1"/>
  <c r="K198" i="8"/>
  <c r="L198" i="8" s="1"/>
  <c r="M198" i="8" s="1"/>
  <c r="G198" i="8"/>
  <c r="O198" i="8" s="1"/>
  <c r="K197" i="8"/>
  <c r="L197" i="8" s="1"/>
  <c r="M197" i="8" s="1"/>
  <c r="G197" i="8"/>
  <c r="O197" i="8" s="1"/>
  <c r="K196" i="8"/>
  <c r="L196" i="8" s="1"/>
  <c r="M196" i="8" s="1"/>
  <c r="G196" i="8"/>
  <c r="K195" i="8"/>
  <c r="L195" i="8" s="1"/>
  <c r="M195" i="8" s="1"/>
  <c r="G195" i="8"/>
  <c r="K194" i="8"/>
  <c r="L194" i="8" s="1"/>
  <c r="M194" i="8" s="1"/>
  <c r="G194" i="8"/>
  <c r="K193" i="8"/>
  <c r="L193" i="8" s="1"/>
  <c r="M193" i="8" s="1"/>
  <c r="G193" i="8"/>
  <c r="O193" i="8" s="1"/>
  <c r="K192" i="8"/>
  <c r="G192" i="8"/>
  <c r="K191" i="8"/>
  <c r="L191" i="8" s="1"/>
  <c r="M191" i="8" s="1"/>
  <c r="G191" i="8"/>
  <c r="K190" i="8"/>
  <c r="G190" i="8"/>
  <c r="K189" i="8"/>
  <c r="L189" i="8" s="1"/>
  <c r="M189" i="8" s="1"/>
  <c r="G189" i="8"/>
  <c r="K188" i="8"/>
  <c r="L188" i="8" s="1"/>
  <c r="M188" i="8" s="1"/>
  <c r="G188" i="8"/>
  <c r="O188" i="8" s="1"/>
  <c r="K187" i="8"/>
  <c r="L187" i="8" s="1"/>
  <c r="M187" i="8" s="1"/>
  <c r="G187" i="8"/>
  <c r="K186" i="8"/>
  <c r="L186" i="8" s="1"/>
  <c r="M186" i="8" s="1"/>
  <c r="G186" i="8"/>
  <c r="O186" i="8" s="1"/>
  <c r="K185" i="8"/>
  <c r="L185" i="8" s="1"/>
  <c r="M185" i="8" s="1"/>
  <c r="G185" i="8"/>
  <c r="K184" i="8"/>
  <c r="L184" i="8" s="1"/>
  <c r="M184" i="8" s="1"/>
  <c r="G184" i="8"/>
  <c r="O184" i="8" s="1"/>
  <c r="K183" i="8"/>
  <c r="L183" i="8" s="1"/>
  <c r="M183" i="8" s="1"/>
  <c r="G183" i="8"/>
  <c r="O183" i="8" s="1"/>
  <c r="K182" i="8"/>
  <c r="G182" i="8"/>
  <c r="K181" i="8"/>
  <c r="L181" i="8" s="1"/>
  <c r="M181" i="8" s="1"/>
  <c r="G181" i="8"/>
  <c r="O181" i="8" s="1"/>
  <c r="K180" i="8"/>
  <c r="L180" i="8" s="1"/>
  <c r="M180" i="8" s="1"/>
  <c r="G180" i="8"/>
  <c r="K179" i="8"/>
  <c r="G179" i="8"/>
  <c r="K178" i="8"/>
  <c r="L178" i="8" s="1"/>
  <c r="M178" i="8" s="1"/>
  <c r="G178" i="8"/>
  <c r="K177" i="8"/>
  <c r="L177" i="8" s="1"/>
  <c r="M177" i="8" s="1"/>
  <c r="G177" i="8"/>
  <c r="K176" i="8"/>
  <c r="L176" i="8" s="1"/>
  <c r="M176" i="8" s="1"/>
  <c r="G176" i="8"/>
  <c r="O176" i="8" s="1"/>
  <c r="K175" i="8"/>
  <c r="L175" i="8" s="1"/>
  <c r="M175" i="8" s="1"/>
  <c r="G175" i="8"/>
  <c r="K174" i="8"/>
  <c r="G174" i="8"/>
  <c r="K173" i="8"/>
  <c r="L173" i="8" s="1"/>
  <c r="M173" i="8" s="1"/>
  <c r="G173" i="8"/>
  <c r="O173" i="8" s="1"/>
  <c r="K172" i="8"/>
  <c r="L172" i="8" s="1"/>
  <c r="M172" i="8" s="1"/>
  <c r="G172" i="8"/>
  <c r="K171" i="8"/>
  <c r="L171" i="8" s="1"/>
  <c r="M171" i="8" s="1"/>
  <c r="G171" i="8"/>
  <c r="K170" i="8"/>
  <c r="L170" i="8" s="1"/>
  <c r="M170" i="8" s="1"/>
  <c r="G170" i="8"/>
  <c r="K169" i="8"/>
  <c r="L169" i="8" s="1"/>
  <c r="M169" i="8" s="1"/>
  <c r="G169" i="8"/>
  <c r="K168" i="8"/>
  <c r="L168" i="8" s="1"/>
  <c r="M168" i="8" s="1"/>
  <c r="G168" i="8"/>
  <c r="O168" i="8" s="1"/>
  <c r="K167" i="8"/>
  <c r="L167" i="8" s="1"/>
  <c r="M167" i="8" s="1"/>
  <c r="G167" i="8"/>
  <c r="K166" i="8"/>
  <c r="L166" i="8" s="1"/>
  <c r="M166" i="8" s="1"/>
  <c r="G166" i="8"/>
  <c r="K165" i="8"/>
  <c r="L165" i="8" s="1"/>
  <c r="M165" i="8" s="1"/>
  <c r="G165" i="8"/>
  <c r="O165" i="8" s="1"/>
  <c r="K164" i="8"/>
  <c r="L164" i="8" s="1"/>
  <c r="M164" i="8" s="1"/>
  <c r="G164" i="8"/>
  <c r="K163" i="8"/>
  <c r="L163" i="8" s="1"/>
  <c r="M163" i="8" s="1"/>
  <c r="G163" i="8"/>
  <c r="K162" i="8"/>
  <c r="L162" i="8" s="1"/>
  <c r="M162" i="8" s="1"/>
  <c r="G162" i="8"/>
  <c r="O162" i="8" s="1"/>
  <c r="K161" i="8"/>
  <c r="L161" i="8" s="1"/>
  <c r="M161" i="8" s="1"/>
  <c r="G161" i="8"/>
  <c r="K160" i="8"/>
  <c r="G160" i="8"/>
  <c r="K159" i="8"/>
  <c r="L159" i="8" s="1"/>
  <c r="M159" i="8" s="1"/>
  <c r="G159" i="8"/>
  <c r="O159" i="8" s="1"/>
  <c r="K158" i="8"/>
  <c r="L158" i="8" s="1"/>
  <c r="M158" i="8" s="1"/>
  <c r="G158" i="8"/>
  <c r="O158" i="8" s="1"/>
  <c r="K157" i="8"/>
  <c r="L157" i="8" s="1"/>
  <c r="M157" i="8" s="1"/>
  <c r="G157" i="8"/>
  <c r="O157" i="8" s="1"/>
  <c r="K156" i="8"/>
  <c r="L156" i="8" s="1"/>
  <c r="M156" i="8" s="1"/>
  <c r="G156" i="8"/>
  <c r="K155" i="8"/>
  <c r="L155" i="8" s="1"/>
  <c r="M155" i="8" s="1"/>
  <c r="G155" i="8"/>
  <c r="K154" i="8"/>
  <c r="L154" i="8" s="1"/>
  <c r="M154" i="8" s="1"/>
  <c r="G154" i="8"/>
  <c r="O154" i="8" s="1"/>
  <c r="K153" i="8"/>
  <c r="L153" i="8" s="1"/>
  <c r="M153" i="8" s="1"/>
  <c r="G153" i="8"/>
  <c r="O153" i="8" s="1"/>
  <c r="K152" i="8"/>
  <c r="G152" i="8"/>
  <c r="K151" i="8"/>
  <c r="L151" i="8" s="1"/>
  <c r="M151" i="8" s="1"/>
  <c r="G151" i="8"/>
  <c r="O151" i="8" s="1"/>
  <c r="K150" i="8"/>
  <c r="L150" i="8" s="1"/>
  <c r="M150" i="8" s="1"/>
  <c r="G150" i="8"/>
  <c r="O150" i="8" s="1"/>
  <c r="K149" i="8"/>
  <c r="L149" i="8" s="1"/>
  <c r="M149" i="8" s="1"/>
  <c r="G149" i="8"/>
  <c r="K148" i="8"/>
  <c r="L148" i="8" s="1"/>
  <c r="M148" i="8" s="1"/>
  <c r="G148" i="8"/>
  <c r="K147" i="8"/>
  <c r="L147" i="8" s="1"/>
  <c r="M147" i="8" s="1"/>
  <c r="G147" i="8"/>
  <c r="K146" i="8"/>
  <c r="L146" i="8" s="1"/>
  <c r="M146" i="8" s="1"/>
  <c r="G146" i="8"/>
  <c r="O146" i="8" s="1"/>
  <c r="K145" i="8"/>
  <c r="L145" i="8" s="1"/>
  <c r="M145" i="8" s="1"/>
  <c r="G145" i="8"/>
  <c r="O145" i="8" s="1"/>
  <c r="K144" i="8"/>
  <c r="G144" i="8"/>
  <c r="K143" i="8"/>
  <c r="L143" i="8" s="1"/>
  <c r="M143" i="8" s="1"/>
  <c r="G143" i="8"/>
  <c r="O143" i="8" s="1"/>
  <c r="K142" i="8"/>
  <c r="L142" i="8" s="1"/>
  <c r="M142" i="8" s="1"/>
  <c r="G142" i="8"/>
  <c r="O142" i="8" s="1"/>
  <c r="K141" i="8"/>
  <c r="L141" i="8" s="1"/>
  <c r="M141" i="8" s="1"/>
  <c r="G141" i="8"/>
  <c r="O141" i="8" s="1"/>
  <c r="K140" i="8"/>
  <c r="L140" i="8" s="1"/>
  <c r="M140" i="8" s="1"/>
  <c r="G140" i="8"/>
  <c r="O140" i="8" s="1"/>
  <c r="K139" i="8"/>
  <c r="L139" i="8" s="1"/>
  <c r="M139" i="8" s="1"/>
  <c r="G139" i="8"/>
  <c r="K138" i="8"/>
  <c r="L138" i="8" s="1"/>
  <c r="M138" i="8" s="1"/>
  <c r="G138" i="8"/>
  <c r="K137" i="8"/>
  <c r="L137" i="8" s="1"/>
  <c r="M137" i="8" s="1"/>
  <c r="G137" i="8"/>
  <c r="O137" i="8" s="1"/>
  <c r="K136" i="8"/>
  <c r="L136" i="8" s="1"/>
  <c r="M136" i="8" s="1"/>
  <c r="G136" i="8"/>
  <c r="O136" i="8" s="1"/>
  <c r="K135" i="8"/>
  <c r="L135" i="8" s="1"/>
  <c r="M135" i="8" s="1"/>
  <c r="G135" i="8"/>
  <c r="K134" i="8"/>
  <c r="L134" i="8" s="1"/>
  <c r="M134" i="8" s="1"/>
  <c r="G134" i="8"/>
  <c r="K133" i="8"/>
  <c r="L133" i="8" s="1"/>
  <c r="M133" i="8" s="1"/>
  <c r="G133" i="8"/>
  <c r="K132" i="8"/>
  <c r="L132" i="8" s="1"/>
  <c r="M132" i="8" s="1"/>
  <c r="G132" i="8"/>
  <c r="K131" i="8"/>
  <c r="L131" i="8" s="1"/>
  <c r="M131" i="8" s="1"/>
  <c r="G131" i="8"/>
  <c r="O131" i="8" s="1"/>
  <c r="K130" i="8"/>
  <c r="L130" i="8" s="1"/>
  <c r="M130" i="8" s="1"/>
  <c r="G130" i="8"/>
  <c r="O130" i="8" s="1"/>
  <c r="K129" i="8"/>
  <c r="L129" i="8" s="1"/>
  <c r="M129" i="8" s="1"/>
  <c r="G129" i="8"/>
  <c r="O129" i="8" s="1"/>
  <c r="K128" i="8"/>
  <c r="L128" i="8" s="1"/>
  <c r="M128" i="8" s="1"/>
  <c r="G128" i="8"/>
  <c r="O128" i="8" s="1"/>
  <c r="K127" i="8"/>
  <c r="L127" i="8" s="1"/>
  <c r="M127" i="8" s="1"/>
  <c r="G127" i="8"/>
  <c r="K126" i="8"/>
  <c r="L126" i="8" s="1"/>
  <c r="M126" i="8" s="1"/>
  <c r="G126" i="8"/>
  <c r="K125" i="8"/>
  <c r="L125" i="8" s="1"/>
  <c r="M125" i="8" s="1"/>
  <c r="G125" i="8"/>
  <c r="K124" i="8"/>
  <c r="L124" i="8" s="1"/>
  <c r="M124" i="8" s="1"/>
  <c r="G124" i="8"/>
  <c r="K123" i="8"/>
  <c r="L123" i="8" s="1"/>
  <c r="M123" i="8" s="1"/>
  <c r="G123" i="8"/>
  <c r="O123" i="8" s="1"/>
  <c r="K122" i="8"/>
  <c r="L122" i="8" s="1"/>
  <c r="M122" i="8" s="1"/>
  <c r="G122" i="8"/>
  <c r="O122" i="8" s="1"/>
  <c r="K121" i="8"/>
  <c r="L121" i="8" s="1"/>
  <c r="M121" i="8" s="1"/>
  <c r="G121" i="8"/>
  <c r="K120" i="8"/>
  <c r="L120" i="8" s="1"/>
  <c r="M120" i="8" s="1"/>
  <c r="G120" i="8"/>
  <c r="K119" i="8"/>
  <c r="L119" i="8" s="1"/>
  <c r="M119" i="8" s="1"/>
  <c r="G119" i="8"/>
  <c r="K118" i="8"/>
  <c r="L118" i="8" s="1"/>
  <c r="M118" i="8" s="1"/>
  <c r="G118" i="8"/>
  <c r="O118" i="8" s="1"/>
  <c r="K117" i="8"/>
  <c r="L117" i="8" s="1"/>
  <c r="M117" i="8" s="1"/>
  <c r="G117" i="8"/>
  <c r="K116" i="8"/>
  <c r="L116" i="8" s="1"/>
  <c r="M116" i="8" s="1"/>
  <c r="G116" i="8"/>
  <c r="O116" i="8" s="1"/>
  <c r="K115" i="8"/>
  <c r="L115" i="8" s="1"/>
  <c r="M115" i="8" s="1"/>
  <c r="G115" i="8"/>
  <c r="O115" i="8" s="1"/>
  <c r="K114" i="8"/>
  <c r="L114" i="8" s="1"/>
  <c r="M114" i="8" s="1"/>
  <c r="G114" i="8"/>
  <c r="K113" i="8"/>
  <c r="L113" i="8" s="1"/>
  <c r="M113" i="8" s="1"/>
  <c r="G113" i="8"/>
  <c r="O113" i="8" s="1"/>
  <c r="K112" i="8"/>
  <c r="L112" i="8" s="1"/>
  <c r="M112" i="8" s="1"/>
  <c r="G112" i="8"/>
  <c r="K111" i="8"/>
  <c r="G111" i="8"/>
  <c r="K110" i="8"/>
  <c r="L110" i="8" s="1"/>
  <c r="M110" i="8" s="1"/>
  <c r="G110" i="8"/>
  <c r="K109" i="8"/>
  <c r="L109" i="8" s="1"/>
  <c r="M109" i="8" s="1"/>
  <c r="G109" i="8"/>
  <c r="K108" i="8"/>
  <c r="L108" i="8" s="1"/>
  <c r="M108" i="8" s="1"/>
  <c r="G108" i="8"/>
  <c r="O108" i="8" s="1"/>
  <c r="K107" i="8"/>
  <c r="L107" i="8" s="1"/>
  <c r="M107" i="8" s="1"/>
  <c r="G107" i="8"/>
  <c r="K106" i="8"/>
  <c r="L106" i="8" s="1"/>
  <c r="M106" i="8" s="1"/>
  <c r="G106" i="8"/>
  <c r="K105" i="8"/>
  <c r="L105" i="8" s="1"/>
  <c r="M105" i="8" s="1"/>
  <c r="G105" i="8"/>
  <c r="K104" i="8"/>
  <c r="L104" i="8" s="1"/>
  <c r="M104" i="8" s="1"/>
  <c r="G104" i="8"/>
  <c r="K103" i="8"/>
  <c r="L103" i="8" s="1"/>
  <c r="M103" i="8" s="1"/>
  <c r="G103" i="8"/>
  <c r="K102" i="8"/>
  <c r="L102" i="8" s="1"/>
  <c r="M102" i="8" s="1"/>
  <c r="G102" i="8"/>
  <c r="O102" i="8" s="1"/>
  <c r="K101" i="8"/>
  <c r="L101" i="8" s="1"/>
  <c r="M101" i="8" s="1"/>
  <c r="G101" i="8"/>
  <c r="K100" i="8"/>
  <c r="L100" i="8" s="1"/>
  <c r="M100" i="8" s="1"/>
  <c r="G100" i="8"/>
  <c r="K99" i="8"/>
  <c r="L99" i="8" s="1"/>
  <c r="M99" i="8" s="1"/>
  <c r="G99" i="8"/>
  <c r="O99" i="8" s="1"/>
  <c r="K98" i="8"/>
  <c r="L98" i="8" s="1"/>
  <c r="M98" i="8" s="1"/>
  <c r="G98" i="8"/>
  <c r="O98" i="8" s="1"/>
  <c r="K97" i="8"/>
  <c r="L97" i="8" s="1"/>
  <c r="M97" i="8" s="1"/>
  <c r="G97" i="8"/>
  <c r="K96" i="8"/>
  <c r="L96" i="8" s="1"/>
  <c r="M96" i="8" s="1"/>
  <c r="G96" i="8"/>
  <c r="K95" i="8"/>
  <c r="L95" i="8" s="1"/>
  <c r="M95" i="8" s="1"/>
  <c r="G95" i="8"/>
  <c r="O95" i="8" s="1"/>
  <c r="K94" i="8"/>
  <c r="L94" i="8" s="1"/>
  <c r="M94" i="8" s="1"/>
  <c r="G94" i="8"/>
  <c r="K93" i="8"/>
  <c r="L93" i="8" s="1"/>
  <c r="M93" i="8" s="1"/>
  <c r="G93" i="8"/>
  <c r="K92" i="8"/>
  <c r="L92" i="8" s="1"/>
  <c r="M92" i="8" s="1"/>
  <c r="G92" i="8"/>
  <c r="K91" i="8"/>
  <c r="G91" i="8"/>
  <c r="K90" i="8"/>
  <c r="L90" i="8" s="1"/>
  <c r="M90" i="8" s="1"/>
  <c r="G90" i="8"/>
  <c r="K89" i="8"/>
  <c r="L89" i="8" s="1"/>
  <c r="M89" i="8" s="1"/>
  <c r="G89" i="8"/>
  <c r="O89" i="8" s="1"/>
  <c r="K88" i="8"/>
  <c r="L88" i="8" s="1"/>
  <c r="M88" i="8" s="1"/>
  <c r="G88" i="8"/>
  <c r="O88" i="8" s="1"/>
  <c r="K87" i="8"/>
  <c r="L87" i="8" s="1"/>
  <c r="M87" i="8" s="1"/>
  <c r="G87" i="8"/>
  <c r="O87" i="8" s="1"/>
  <c r="K86" i="8"/>
  <c r="G86" i="8"/>
  <c r="K85" i="8"/>
  <c r="L85" i="8" s="1"/>
  <c r="M85" i="8" s="1"/>
  <c r="G85" i="8"/>
  <c r="K84" i="8"/>
  <c r="L84" i="8" s="1"/>
  <c r="M84" i="8" s="1"/>
  <c r="G84" i="8"/>
  <c r="O84" i="8" s="1"/>
  <c r="K83" i="8"/>
  <c r="L83" i="8" s="1"/>
  <c r="M83" i="8" s="1"/>
  <c r="G83" i="8"/>
  <c r="K82" i="8"/>
  <c r="L82" i="8" s="1"/>
  <c r="M82" i="8" s="1"/>
  <c r="G82" i="8"/>
  <c r="K81" i="8"/>
  <c r="L81" i="8" s="1"/>
  <c r="M81" i="8" s="1"/>
  <c r="G81" i="8"/>
  <c r="O81" i="8" s="1"/>
  <c r="K80" i="8"/>
  <c r="L80" i="8" s="1"/>
  <c r="M80" i="8" s="1"/>
  <c r="G80" i="8"/>
  <c r="K79" i="8"/>
  <c r="L79" i="8" s="1"/>
  <c r="M79" i="8" s="1"/>
  <c r="G79" i="8"/>
  <c r="K78" i="8"/>
  <c r="L78" i="8" s="1"/>
  <c r="M78" i="8" s="1"/>
  <c r="G78" i="8"/>
  <c r="O78" i="8" s="1"/>
  <c r="K77" i="8"/>
  <c r="L77" i="8" s="1"/>
  <c r="M77" i="8" s="1"/>
  <c r="G77" i="8"/>
  <c r="K76" i="8"/>
  <c r="L76" i="8" s="1"/>
  <c r="M76" i="8" s="1"/>
  <c r="G76" i="8"/>
  <c r="O76" i="8" s="1"/>
  <c r="K75" i="8"/>
  <c r="L75" i="8" s="1"/>
  <c r="M75" i="8" s="1"/>
  <c r="G75" i="8"/>
  <c r="O75" i="8" s="1"/>
  <c r="K74" i="8"/>
  <c r="L74" i="8" s="1"/>
  <c r="M74" i="8" s="1"/>
  <c r="G74" i="8"/>
  <c r="O74" i="8" s="1"/>
  <c r="K73" i="8"/>
  <c r="L73" i="8" s="1"/>
  <c r="M73" i="8" s="1"/>
  <c r="G73" i="8"/>
  <c r="O73" i="8" s="1"/>
  <c r="K72" i="8"/>
  <c r="L72" i="8" s="1"/>
  <c r="M72" i="8" s="1"/>
  <c r="G72" i="8"/>
  <c r="K71" i="8"/>
  <c r="L71" i="8" s="1"/>
  <c r="M71" i="8" s="1"/>
  <c r="G71" i="8"/>
  <c r="O71" i="8" s="1"/>
  <c r="K70" i="8"/>
  <c r="L70" i="8" s="1"/>
  <c r="M70" i="8" s="1"/>
  <c r="G70" i="8"/>
  <c r="O70" i="8" s="1"/>
  <c r="K69" i="8"/>
  <c r="G69" i="8"/>
  <c r="K68" i="8"/>
  <c r="L68" i="8" s="1"/>
  <c r="M68" i="8" s="1"/>
  <c r="G68" i="8"/>
  <c r="K67" i="8"/>
  <c r="L67" i="8" s="1"/>
  <c r="M67" i="8" s="1"/>
  <c r="G67" i="8"/>
  <c r="O67" i="8" s="1"/>
  <c r="K66" i="8"/>
  <c r="G66" i="8"/>
  <c r="K65" i="8"/>
  <c r="L65" i="8" s="1"/>
  <c r="M65" i="8" s="1"/>
  <c r="G65" i="8"/>
  <c r="K64" i="8"/>
  <c r="L64" i="8" s="1"/>
  <c r="M64" i="8" s="1"/>
  <c r="G64" i="8"/>
  <c r="K63" i="8"/>
  <c r="L63" i="8" s="1"/>
  <c r="M63" i="8" s="1"/>
  <c r="G63" i="8"/>
  <c r="K62" i="8"/>
  <c r="L62" i="8" s="1"/>
  <c r="M62" i="8" s="1"/>
  <c r="G62" i="8"/>
  <c r="O62" i="8" s="1"/>
  <c r="K61" i="8"/>
  <c r="G61" i="8"/>
  <c r="K60" i="8"/>
  <c r="L60" i="8" s="1"/>
  <c r="M60" i="8" s="1"/>
  <c r="G60" i="8"/>
  <c r="K59" i="8"/>
  <c r="L59" i="8" s="1"/>
  <c r="M59" i="8" s="1"/>
  <c r="G59" i="8"/>
  <c r="O59" i="8" s="1"/>
  <c r="K58" i="8"/>
  <c r="L58" i="8" s="1"/>
  <c r="M58" i="8" s="1"/>
  <c r="G58" i="8"/>
  <c r="K57" i="8"/>
  <c r="L57" i="8" s="1"/>
  <c r="M57" i="8" s="1"/>
  <c r="G57" i="8"/>
  <c r="O57" i="8" s="1"/>
  <c r="K56" i="8"/>
  <c r="G56" i="8"/>
  <c r="K55" i="8"/>
  <c r="L55" i="8" s="1"/>
  <c r="M55" i="8" s="1"/>
  <c r="G55" i="8"/>
  <c r="K54" i="8"/>
  <c r="L54" i="8" s="1"/>
  <c r="M54" i="8" s="1"/>
  <c r="G54" i="8"/>
  <c r="K53" i="8"/>
  <c r="L53" i="8" s="1"/>
  <c r="M53" i="8" s="1"/>
  <c r="G53" i="8"/>
  <c r="O53" i="8" s="1"/>
  <c r="K52" i="8"/>
  <c r="L52" i="8" s="1"/>
  <c r="M52" i="8" s="1"/>
  <c r="G52" i="8"/>
  <c r="O52" i="8" s="1"/>
  <c r="K51" i="8"/>
  <c r="L51" i="8" s="1"/>
  <c r="M51" i="8" s="1"/>
  <c r="G51" i="8"/>
  <c r="K50" i="8"/>
  <c r="L50" i="8" s="1"/>
  <c r="M50" i="8" s="1"/>
  <c r="G50" i="8"/>
  <c r="K49" i="8"/>
  <c r="L49" i="8" s="1"/>
  <c r="M49" i="8" s="1"/>
  <c r="G49" i="8"/>
  <c r="K48" i="8"/>
  <c r="L48" i="8" s="1"/>
  <c r="M48" i="8" s="1"/>
  <c r="G48" i="8"/>
  <c r="O48" i="8" s="1"/>
  <c r="O49" i="8" l="1"/>
  <c r="O77" i="8"/>
  <c r="O105" i="8"/>
  <c r="O161" i="8"/>
  <c r="O189" i="8"/>
  <c r="P189" i="8" s="1"/>
  <c r="Q189" i="8" s="1"/>
  <c r="O358" i="8"/>
  <c r="O371" i="8"/>
  <c r="O385" i="8"/>
  <c r="O399" i="8"/>
  <c r="O413" i="8"/>
  <c r="P413" i="8" s="1"/>
  <c r="Q413" i="8" s="1"/>
  <c r="O427" i="8"/>
  <c r="O51" i="8"/>
  <c r="O65" i="8"/>
  <c r="O79" i="8"/>
  <c r="P79" i="8" s="1"/>
  <c r="Q79" i="8" s="1"/>
  <c r="O93" i="8"/>
  <c r="O107" i="8"/>
  <c r="P107" i="8" s="1"/>
  <c r="Q107" i="8" s="1"/>
  <c r="O121" i="8"/>
  <c r="P121" i="8" s="1"/>
  <c r="Q121" i="8" s="1"/>
  <c r="O149" i="8"/>
  <c r="O191" i="8"/>
  <c r="O360" i="8"/>
  <c r="O373" i="8"/>
  <c r="P373" i="8" s="1"/>
  <c r="Q373" i="8" s="1"/>
  <c r="O387" i="8"/>
  <c r="P387" i="8" s="1"/>
  <c r="Q387" i="8" s="1"/>
  <c r="O401" i="8"/>
  <c r="P401" i="8" s="1"/>
  <c r="Q401" i="8" s="1"/>
  <c r="O415" i="8"/>
  <c r="P415" i="8" s="1"/>
  <c r="Q415" i="8" s="1"/>
  <c r="O429" i="8"/>
  <c r="P429" i="8" s="1"/>
  <c r="Q429" i="8" s="1"/>
  <c r="O208" i="8"/>
  <c r="O250" i="8"/>
  <c r="P250" i="8" s="1"/>
  <c r="Q250" i="8" s="1"/>
  <c r="O320" i="8"/>
  <c r="P320" i="8" s="1"/>
  <c r="Q320" i="8" s="1"/>
  <c r="O334" i="8"/>
  <c r="O54" i="8"/>
  <c r="O82" i="8"/>
  <c r="O96" i="8"/>
  <c r="P96" i="8" s="1"/>
  <c r="Q96" i="8" s="1"/>
  <c r="O110" i="8"/>
  <c r="O124" i="8"/>
  <c r="O138" i="8"/>
  <c r="O166" i="8"/>
  <c r="O194" i="8"/>
  <c r="P194" i="8" s="1"/>
  <c r="Q194" i="8" s="1"/>
  <c r="O363" i="8"/>
  <c r="P363" i="8" s="1"/>
  <c r="Q363" i="8" s="1"/>
  <c r="O376" i="8"/>
  <c r="P376" i="8" s="1"/>
  <c r="Q376" i="8" s="1"/>
  <c r="O390" i="8"/>
  <c r="O404" i="8"/>
  <c r="O418" i="8"/>
  <c r="O431" i="8"/>
  <c r="O83" i="8"/>
  <c r="P83" i="8" s="1"/>
  <c r="Q83" i="8" s="1"/>
  <c r="O97" i="8"/>
  <c r="P97" i="8" s="1"/>
  <c r="Q97" i="8" s="1"/>
  <c r="O167" i="8"/>
  <c r="O238" i="8"/>
  <c r="O266" i="8"/>
  <c r="P266" i="8" s="1"/>
  <c r="Q266" i="8" s="1"/>
  <c r="O294" i="8"/>
  <c r="O308" i="8"/>
  <c r="P308" i="8" s="1"/>
  <c r="Q308" i="8" s="1"/>
  <c r="O322" i="8"/>
  <c r="O336" i="8"/>
  <c r="O406" i="8"/>
  <c r="O225" i="8"/>
  <c r="P225" i="8" s="1"/>
  <c r="Q225" i="8" s="1"/>
  <c r="O295" i="8"/>
  <c r="P295" i="8" s="1"/>
  <c r="Q295" i="8" s="1"/>
  <c r="O323" i="8"/>
  <c r="P323" i="8" s="1"/>
  <c r="Q323" i="8" s="1"/>
  <c r="O337" i="8"/>
  <c r="O351" i="8"/>
  <c r="H56" i="8"/>
  <c r="I56" i="8" s="1"/>
  <c r="O56" i="8"/>
  <c r="H58" i="8"/>
  <c r="I58" i="8" s="1"/>
  <c r="O58" i="8"/>
  <c r="H60" i="8"/>
  <c r="I60" i="8" s="1"/>
  <c r="O60" i="8"/>
  <c r="H61" i="8"/>
  <c r="I61" i="8" s="1"/>
  <c r="O61" i="8"/>
  <c r="P61" i="8" s="1"/>
  <c r="Q61" i="8" s="1"/>
  <c r="H63" i="8"/>
  <c r="I63" i="8" s="1"/>
  <c r="O63" i="8"/>
  <c r="H64" i="8"/>
  <c r="I64" i="8" s="1"/>
  <c r="O64" i="8"/>
  <c r="H66" i="8"/>
  <c r="I66" i="8" s="1"/>
  <c r="O66" i="8"/>
  <c r="P66" i="8" s="1"/>
  <c r="Q66" i="8" s="1"/>
  <c r="H68" i="8"/>
  <c r="I68" i="8" s="1"/>
  <c r="O68" i="8"/>
  <c r="H69" i="8"/>
  <c r="I69" i="8" s="1"/>
  <c r="O69" i="8"/>
  <c r="H72" i="8"/>
  <c r="I72" i="8" s="1"/>
  <c r="O72" i="8"/>
  <c r="H80" i="8"/>
  <c r="I80" i="8" s="1"/>
  <c r="O80" i="8"/>
  <c r="P80" i="8" s="1"/>
  <c r="Q80" i="8" s="1"/>
  <c r="H86" i="8"/>
  <c r="I86" i="8" s="1"/>
  <c r="O86" i="8"/>
  <c r="H91" i="8"/>
  <c r="I91" i="8" s="1"/>
  <c r="O91" i="8"/>
  <c r="H92" i="8"/>
  <c r="I92" i="8" s="1"/>
  <c r="O92" i="8"/>
  <c r="H94" i="8"/>
  <c r="I94" i="8" s="1"/>
  <c r="O94" i="8"/>
  <c r="P94" i="8" s="1"/>
  <c r="Q94" i="8" s="1"/>
  <c r="H100" i="8"/>
  <c r="I100" i="8" s="1"/>
  <c r="O100" i="8"/>
  <c r="H103" i="8"/>
  <c r="I103" i="8" s="1"/>
  <c r="O103" i="8"/>
  <c r="H104" i="8"/>
  <c r="I104" i="8" s="1"/>
  <c r="O104" i="8"/>
  <c r="P104" i="8" s="1"/>
  <c r="Q104" i="8" s="1"/>
  <c r="O106" i="8"/>
  <c r="P106" i="8" s="1"/>
  <c r="Q106" i="8" s="1"/>
  <c r="H109" i="8"/>
  <c r="I109" i="8" s="1"/>
  <c r="O109" i="8"/>
  <c r="H111" i="8"/>
  <c r="I111" i="8" s="1"/>
  <c r="O111" i="8"/>
  <c r="H112" i="8"/>
  <c r="I112" i="8" s="1"/>
  <c r="O112" i="8"/>
  <c r="P112" i="8" s="1"/>
  <c r="Q112" i="8" s="1"/>
  <c r="O114" i="8"/>
  <c r="P114" i="8" s="1"/>
  <c r="Q114" i="8" s="1"/>
  <c r="H117" i="8"/>
  <c r="I117" i="8" s="1"/>
  <c r="O117" i="8"/>
  <c r="H119" i="8"/>
  <c r="I119" i="8" s="1"/>
  <c r="O119" i="8"/>
  <c r="P119" i="8" s="1"/>
  <c r="Q119" i="8" s="1"/>
  <c r="H120" i="8"/>
  <c r="I120" i="8" s="1"/>
  <c r="O120" i="8"/>
  <c r="P120" i="8" s="1"/>
  <c r="Q120" i="8" s="1"/>
  <c r="O125" i="8"/>
  <c r="P125" i="8" s="1"/>
  <c r="Q125" i="8" s="1"/>
  <c r="H126" i="8"/>
  <c r="I126" i="8" s="1"/>
  <c r="O126" i="8"/>
  <c r="H127" i="8"/>
  <c r="I127" i="8" s="1"/>
  <c r="O127" i="8"/>
  <c r="H132" i="8"/>
  <c r="I132" i="8" s="1"/>
  <c r="O132" i="8"/>
  <c r="O133" i="8"/>
  <c r="P133" i="8" s="1"/>
  <c r="Q133" i="8" s="1"/>
  <c r="H134" i="8"/>
  <c r="I134" i="8" s="1"/>
  <c r="O134" i="8"/>
  <c r="H135" i="8"/>
  <c r="I135" i="8" s="1"/>
  <c r="O135" i="8"/>
  <c r="O139" i="8"/>
  <c r="P139" i="8" s="1"/>
  <c r="Q139" i="8" s="1"/>
  <c r="H144" i="8"/>
  <c r="I144" i="8" s="1"/>
  <c r="O144" i="8"/>
  <c r="O147" i="8"/>
  <c r="P147" i="8" s="1"/>
  <c r="Q147" i="8" s="1"/>
  <c r="O148" i="8"/>
  <c r="P148" i="8" s="1"/>
  <c r="Q148" i="8" s="1"/>
  <c r="H152" i="8"/>
  <c r="I152" i="8" s="1"/>
  <c r="O152" i="8"/>
  <c r="O155" i="8"/>
  <c r="P155" i="8" s="1"/>
  <c r="Q155" i="8" s="1"/>
  <c r="O156" i="8"/>
  <c r="P156" i="8" s="1"/>
  <c r="Q156" i="8" s="1"/>
  <c r="H160" i="8"/>
  <c r="I160" i="8" s="1"/>
  <c r="O160" i="8"/>
  <c r="P160" i="8" s="1"/>
  <c r="Q160" i="8" s="1"/>
  <c r="O163" i="8"/>
  <c r="P163" i="8" s="1"/>
  <c r="Q163" i="8" s="1"/>
  <c r="O164" i="8"/>
  <c r="P164" i="8" s="1"/>
  <c r="Q164" i="8" s="1"/>
  <c r="O169" i="8"/>
  <c r="P169" i="8" s="1"/>
  <c r="Q169" i="8" s="1"/>
  <c r="H170" i="8"/>
  <c r="I170" i="8" s="1"/>
  <c r="O170" i="8"/>
  <c r="H171" i="8"/>
  <c r="I171" i="8" s="1"/>
  <c r="O171" i="8"/>
  <c r="H172" i="8"/>
  <c r="I172" i="8" s="1"/>
  <c r="O172" i="8"/>
  <c r="P172" i="8" s="1"/>
  <c r="Q172" i="8" s="1"/>
  <c r="H174" i="8"/>
  <c r="I174" i="8" s="1"/>
  <c r="O174" i="8"/>
  <c r="H175" i="8"/>
  <c r="I175" i="8" s="1"/>
  <c r="O175" i="8"/>
  <c r="P175" i="8" s="1"/>
  <c r="Q175" i="8" s="1"/>
  <c r="O177" i="8"/>
  <c r="P177" i="8" s="1"/>
  <c r="Q177" i="8" s="1"/>
  <c r="H178" i="8"/>
  <c r="I178" i="8" s="1"/>
  <c r="O178" i="8"/>
  <c r="H179" i="8"/>
  <c r="I179" i="8" s="1"/>
  <c r="O179" i="8"/>
  <c r="P179" i="8" s="1"/>
  <c r="Q179" i="8" s="1"/>
  <c r="H180" i="8"/>
  <c r="I180" i="8" s="1"/>
  <c r="O180" i="8"/>
  <c r="H182" i="8"/>
  <c r="I182" i="8" s="1"/>
  <c r="O182" i="8"/>
  <c r="O185" i="8"/>
  <c r="P185" i="8" s="1"/>
  <c r="Q185" i="8" s="1"/>
  <c r="H187" i="8"/>
  <c r="I187" i="8" s="1"/>
  <c r="O187" i="8"/>
  <c r="H190" i="8"/>
  <c r="I190" i="8" s="1"/>
  <c r="O190" i="8"/>
  <c r="P190" i="8" s="1"/>
  <c r="Q190" i="8" s="1"/>
  <c r="H192" i="8"/>
  <c r="I192" i="8" s="1"/>
  <c r="O192" i="8"/>
  <c r="P192" i="8" s="1"/>
  <c r="Q192" i="8" s="1"/>
  <c r="O195" i="8"/>
  <c r="P195" i="8" s="1"/>
  <c r="Q195" i="8" s="1"/>
  <c r="H196" i="8"/>
  <c r="I196" i="8" s="1"/>
  <c r="O196" i="8"/>
  <c r="P196" i="8" s="1"/>
  <c r="Q196" i="8" s="1"/>
  <c r="H204" i="8"/>
  <c r="I204" i="8" s="1"/>
  <c r="O204" i="8"/>
  <c r="O207" i="8"/>
  <c r="P207" i="8" s="1"/>
  <c r="Q207" i="8" s="1"/>
  <c r="O211" i="8"/>
  <c r="P211" i="8" s="1"/>
  <c r="Q211" i="8" s="1"/>
  <c r="H212" i="8"/>
  <c r="I212" i="8" s="1"/>
  <c r="O212" i="8"/>
  <c r="H215" i="8"/>
  <c r="I215" i="8" s="1"/>
  <c r="O215" i="8"/>
  <c r="O216" i="8"/>
  <c r="P216" i="8" s="1"/>
  <c r="Q216" i="8" s="1"/>
  <c r="H219" i="8"/>
  <c r="I219" i="8" s="1"/>
  <c r="O219" i="8"/>
  <c r="H221" i="8"/>
  <c r="I221" i="8" s="1"/>
  <c r="O221" i="8"/>
  <c r="H222" i="8"/>
  <c r="I222" i="8" s="1"/>
  <c r="O222" i="8"/>
  <c r="H223" i="8"/>
  <c r="I223" i="8" s="1"/>
  <c r="O223" i="8"/>
  <c r="O224" i="8"/>
  <c r="P224" i="8" s="1"/>
  <c r="Q224" i="8" s="1"/>
  <c r="H229" i="8"/>
  <c r="I229" i="8" s="1"/>
  <c r="O229" i="8"/>
  <c r="P229" i="8" s="1"/>
  <c r="Q229" i="8" s="1"/>
  <c r="H244" i="8"/>
  <c r="I244" i="8" s="1"/>
  <c r="O244" i="8"/>
  <c r="P244" i="8" s="1"/>
  <c r="Q244" i="8" s="1"/>
  <c r="H245" i="8"/>
  <c r="I245" i="8" s="1"/>
  <c r="O245" i="8"/>
  <c r="P245" i="8" s="1"/>
  <c r="Q245" i="8" s="1"/>
  <c r="O247" i="8"/>
  <c r="P247" i="8" s="1"/>
  <c r="Q247" i="8" s="1"/>
  <c r="O248" i="8"/>
  <c r="P248" i="8" s="1"/>
  <c r="Q248" i="8" s="1"/>
  <c r="H252" i="8"/>
  <c r="I252" i="8" s="1"/>
  <c r="O252" i="8"/>
  <c r="P252" i="8" s="1"/>
  <c r="Q252" i="8" s="1"/>
  <c r="H253" i="8"/>
  <c r="I253" i="8" s="1"/>
  <c r="O253" i="8"/>
  <c r="P253" i="8" s="1"/>
  <c r="Q253" i="8" s="1"/>
  <c r="O255" i="8"/>
  <c r="P255" i="8" s="1"/>
  <c r="Q255" i="8" s="1"/>
  <c r="O256" i="8"/>
  <c r="P256" i="8" s="1"/>
  <c r="Q256" i="8" s="1"/>
  <c r="H259" i="8"/>
  <c r="I259" i="8" s="1"/>
  <c r="O259" i="8"/>
  <c r="H260" i="8"/>
  <c r="I260" i="8" s="1"/>
  <c r="O260" i="8"/>
  <c r="H261" i="8"/>
  <c r="I261" i="8" s="1"/>
  <c r="O261" i="8"/>
  <c r="P261" i="8" s="1"/>
  <c r="Q261" i="8" s="1"/>
  <c r="O263" i="8"/>
  <c r="P263" i="8" s="1"/>
  <c r="Q263" i="8" s="1"/>
  <c r="O264" i="8"/>
  <c r="P264" i="8" s="1"/>
  <c r="Q264" i="8" s="1"/>
  <c r="H267" i="8"/>
  <c r="I267" i="8" s="1"/>
  <c r="O267" i="8"/>
  <c r="P267" i="8" s="1"/>
  <c r="Q267" i="8" s="1"/>
  <c r="H268" i="8"/>
  <c r="I268" i="8" s="1"/>
  <c r="O268" i="8"/>
  <c r="P268" i="8" s="1"/>
  <c r="Q268" i="8" s="1"/>
  <c r="H270" i="8"/>
  <c r="I270" i="8" s="1"/>
  <c r="O270" i="8"/>
  <c r="O272" i="8"/>
  <c r="P272" i="8" s="1"/>
  <c r="Q272" i="8" s="1"/>
  <c r="O273" i="8"/>
  <c r="P273" i="8" s="1"/>
  <c r="Q273" i="8" s="1"/>
  <c r="H275" i="8"/>
  <c r="I275" i="8" s="1"/>
  <c r="O275" i="8"/>
  <c r="P275" i="8" s="1"/>
  <c r="Q275" i="8" s="1"/>
  <c r="H276" i="8"/>
  <c r="I276" i="8" s="1"/>
  <c r="O276" i="8"/>
  <c r="H278" i="8"/>
  <c r="I278" i="8" s="1"/>
  <c r="O278" i="8"/>
  <c r="O280" i="8"/>
  <c r="P280" i="8" s="1"/>
  <c r="Q280" i="8" s="1"/>
  <c r="O281" i="8"/>
  <c r="P281" i="8" s="1"/>
  <c r="Q281" i="8" s="1"/>
  <c r="H283" i="8"/>
  <c r="I283" i="8" s="1"/>
  <c r="O283" i="8"/>
  <c r="H284" i="8"/>
  <c r="I284" i="8" s="1"/>
  <c r="O284" i="8"/>
  <c r="H286" i="8"/>
  <c r="I286" i="8" s="1"/>
  <c r="O286" i="8"/>
  <c r="O288" i="8"/>
  <c r="P288" i="8" s="1"/>
  <c r="Q288" i="8" s="1"/>
  <c r="O289" i="8"/>
  <c r="P289" i="8" s="1"/>
  <c r="Q289" i="8" s="1"/>
  <c r="H291" i="8"/>
  <c r="I291" i="8" s="1"/>
  <c r="O291" i="8"/>
  <c r="H292" i="8"/>
  <c r="I292" i="8" s="1"/>
  <c r="O292" i="8"/>
  <c r="H293" i="8"/>
  <c r="I293" i="8" s="1"/>
  <c r="O293" i="8"/>
  <c r="P293" i="8" s="1"/>
  <c r="Q293" i="8" s="1"/>
  <c r="H296" i="8"/>
  <c r="I296" i="8" s="1"/>
  <c r="O296" i="8"/>
  <c r="P296" i="8" s="1"/>
  <c r="Q296" i="8" s="1"/>
  <c r="H298" i="8"/>
  <c r="I298" i="8" s="1"/>
  <c r="O298" i="8"/>
  <c r="O299" i="8"/>
  <c r="P299" i="8" s="1"/>
  <c r="Q299" i="8" s="1"/>
  <c r="O301" i="8"/>
  <c r="P301" i="8" s="1"/>
  <c r="Q301" i="8" s="1"/>
  <c r="H304" i="8"/>
  <c r="I304" i="8" s="1"/>
  <c r="O304" i="8"/>
  <c r="P304" i="8" s="1"/>
  <c r="Q304" i="8" s="1"/>
  <c r="H306" i="8"/>
  <c r="I306" i="8" s="1"/>
  <c r="O306" i="8"/>
  <c r="P306" i="8" s="1"/>
  <c r="Q306" i="8" s="1"/>
  <c r="O307" i="8"/>
  <c r="P307" i="8" s="1"/>
  <c r="Q307" i="8" s="1"/>
  <c r="O309" i="8"/>
  <c r="P309" i="8" s="1"/>
  <c r="Q309" i="8" s="1"/>
  <c r="H312" i="8"/>
  <c r="I312" i="8" s="1"/>
  <c r="O312" i="8"/>
  <c r="P312" i="8" s="1"/>
  <c r="Q312" i="8" s="1"/>
  <c r="O352" i="8"/>
  <c r="O199" i="8"/>
  <c r="P199" i="8" s="1"/>
  <c r="Q199" i="8" s="1"/>
  <c r="O240" i="8"/>
  <c r="P240" i="8" s="1"/>
  <c r="Q240" i="8" s="1"/>
  <c r="O239" i="8"/>
  <c r="P239" i="8" s="1"/>
  <c r="Q239" i="8" s="1"/>
  <c r="H237" i="8"/>
  <c r="I237" i="8" s="1"/>
  <c r="O237" i="8"/>
  <c r="H236" i="8"/>
  <c r="I236" i="8" s="1"/>
  <c r="O236" i="8"/>
  <c r="H235" i="8"/>
  <c r="I235" i="8" s="1"/>
  <c r="O235" i="8"/>
  <c r="H234" i="8"/>
  <c r="I234" i="8" s="1"/>
  <c r="O234" i="8"/>
  <c r="P234" i="8" s="1"/>
  <c r="Q234" i="8" s="1"/>
  <c r="O231" i="8"/>
  <c r="P231" i="8" s="1"/>
  <c r="Q231" i="8" s="1"/>
  <c r="H230" i="8"/>
  <c r="I230" i="8" s="1"/>
  <c r="O230" i="8"/>
  <c r="O203" i="8"/>
  <c r="P203" i="8" s="1"/>
  <c r="Q203" i="8" s="1"/>
  <c r="H101" i="8"/>
  <c r="I101" i="8" s="1"/>
  <c r="O101" i="8"/>
  <c r="H90" i="8"/>
  <c r="I90" i="8" s="1"/>
  <c r="O90" i="8"/>
  <c r="P90" i="8" s="1"/>
  <c r="Q90" i="8" s="1"/>
  <c r="H85" i="8"/>
  <c r="I85" i="8" s="1"/>
  <c r="O85" i="8"/>
  <c r="P85" i="8" s="1"/>
  <c r="Q85" i="8" s="1"/>
  <c r="H55" i="8"/>
  <c r="I55" i="8" s="1"/>
  <c r="O55" i="8"/>
  <c r="H50" i="8"/>
  <c r="I50" i="8" s="1"/>
  <c r="O50" i="8"/>
  <c r="P50" i="8" s="1"/>
  <c r="Q50" i="8" s="1"/>
  <c r="H431" i="8"/>
  <c r="I431" i="8" s="1"/>
  <c r="P431" i="8"/>
  <c r="Q431" i="8" s="1"/>
  <c r="H430" i="8"/>
  <c r="I430" i="8" s="1"/>
  <c r="P430" i="8"/>
  <c r="Q430" i="8" s="1"/>
  <c r="H366" i="8"/>
  <c r="I366" i="8" s="1"/>
  <c r="P366" i="8"/>
  <c r="Q366" i="8" s="1"/>
  <c r="H367" i="8"/>
  <c r="I367" i="8" s="1"/>
  <c r="P367" i="8"/>
  <c r="Q367" i="8" s="1"/>
  <c r="H368" i="8"/>
  <c r="I368" i="8" s="1"/>
  <c r="P368" i="8"/>
  <c r="Q368" i="8" s="1"/>
  <c r="H369" i="8"/>
  <c r="I369" i="8" s="1"/>
  <c r="P369" i="8"/>
  <c r="Q369" i="8" s="1"/>
  <c r="H370" i="8"/>
  <c r="I370" i="8" s="1"/>
  <c r="P370" i="8"/>
  <c r="Q370" i="8" s="1"/>
  <c r="H371" i="8"/>
  <c r="I371" i="8" s="1"/>
  <c r="P371" i="8"/>
  <c r="Q371" i="8" s="1"/>
  <c r="H372" i="8"/>
  <c r="I372" i="8" s="1"/>
  <c r="P372" i="8"/>
  <c r="Q372" i="8" s="1"/>
  <c r="H373" i="8"/>
  <c r="I373" i="8" s="1"/>
  <c r="H374" i="8"/>
  <c r="I374" i="8" s="1"/>
  <c r="P374" i="8"/>
  <c r="Q374" i="8" s="1"/>
  <c r="H375" i="8"/>
  <c r="I375" i="8" s="1"/>
  <c r="P375" i="8"/>
  <c r="Q375" i="8" s="1"/>
  <c r="H376" i="8"/>
  <c r="I376" i="8" s="1"/>
  <c r="H377" i="8"/>
  <c r="I377" i="8" s="1"/>
  <c r="P377" i="8"/>
  <c r="Q377" i="8" s="1"/>
  <c r="H378" i="8"/>
  <c r="I378" i="8" s="1"/>
  <c r="P378" i="8"/>
  <c r="Q378" i="8" s="1"/>
  <c r="H379" i="8"/>
  <c r="I379" i="8" s="1"/>
  <c r="P379" i="8"/>
  <c r="Q379" i="8" s="1"/>
  <c r="H380" i="8"/>
  <c r="I380" i="8" s="1"/>
  <c r="P380" i="8"/>
  <c r="Q380" i="8" s="1"/>
  <c r="H381" i="8"/>
  <c r="I381" i="8" s="1"/>
  <c r="P381" i="8"/>
  <c r="Q381" i="8" s="1"/>
  <c r="H382" i="8"/>
  <c r="I382" i="8" s="1"/>
  <c r="P382" i="8"/>
  <c r="Q382" i="8" s="1"/>
  <c r="H383" i="8"/>
  <c r="I383" i="8" s="1"/>
  <c r="P383" i="8"/>
  <c r="Q383" i="8" s="1"/>
  <c r="H384" i="8"/>
  <c r="I384" i="8" s="1"/>
  <c r="P384" i="8"/>
  <c r="Q384" i="8" s="1"/>
  <c r="H385" i="8"/>
  <c r="I385" i="8" s="1"/>
  <c r="P385" i="8"/>
  <c r="Q385" i="8" s="1"/>
  <c r="H386" i="8"/>
  <c r="I386" i="8" s="1"/>
  <c r="P386" i="8"/>
  <c r="Q386" i="8" s="1"/>
  <c r="H387" i="8"/>
  <c r="I387" i="8" s="1"/>
  <c r="H388" i="8"/>
  <c r="I388" i="8" s="1"/>
  <c r="P388" i="8"/>
  <c r="Q388" i="8" s="1"/>
  <c r="H389" i="8"/>
  <c r="I389" i="8" s="1"/>
  <c r="P389" i="8"/>
  <c r="Q389" i="8" s="1"/>
  <c r="H390" i="8"/>
  <c r="I390" i="8" s="1"/>
  <c r="P390" i="8"/>
  <c r="Q390" i="8" s="1"/>
  <c r="H391" i="8"/>
  <c r="I391" i="8" s="1"/>
  <c r="P391" i="8"/>
  <c r="Q391" i="8" s="1"/>
  <c r="H392" i="8"/>
  <c r="I392" i="8" s="1"/>
  <c r="P392" i="8"/>
  <c r="Q392" i="8" s="1"/>
  <c r="H393" i="8"/>
  <c r="I393" i="8" s="1"/>
  <c r="P393" i="8"/>
  <c r="Q393" i="8" s="1"/>
  <c r="H394" i="8"/>
  <c r="I394" i="8" s="1"/>
  <c r="P394" i="8"/>
  <c r="Q394" i="8" s="1"/>
  <c r="H395" i="8"/>
  <c r="I395" i="8" s="1"/>
  <c r="P395" i="8"/>
  <c r="Q395" i="8" s="1"/>
  <c r="H396" i="8"/>
  <c r="I396" i="8" s="1"/>
  <c r="P396" i="8"/>
  <c r="Q396" i="8" s="1"/>
  <c r="H397" i="8"/>
  <c r="I397" i="8" s="1"/>
  <c r="P397" i="8"/>
  <c r="Q397" i="8" s="1"/>
  <c r="H398" i="8"/>
  <c r="I398" i="8" s="1"/>
  <c r="P398" i="8"/>
  <c r="Q398" i="8" s="1"/>
  <c r="H399" i="8"/>
  <c r="I399" i="8" s="1"/>
  <c r="P399" i="8"/>
  <c r="Q399" i="8" s="1"/>
  <c r="H400" i="8"/>
  <c r="I400" i="8" s="1"/>
  <c r="P400" i="8"/>
  <c r="Q400" i="8" s="1"/>
  <c r="H401" i="8"/>
  <c r="I401" i="8" s="1"/>
  <c r="H402" i="8"/>
  <c r="I402" i="8" s="1"/>
  <c r="P402" i="8"/>
  <c r="Q402" i="8" s="1"/>
  <c r="H403" i="8"/>
  <c r="I403" i="8" s="1"/>
  <c r="P403" i="8"/>
  <c r="Q403" i="8" s="1"/>
  <c r="H404" i="8"/>
  <c r="I404" i="8" s="1"/>
  <c r="P404" i="8"/>
  <c r="Q404" i="8" s="1"/>
  <c r="H405" i="8"/>
  <c r="I405" i="8" s="1"/>
  <c r="P405" i="8"/>
  <c r="Q405" i="8" s="1"/>
  <c r="H406" i="8"/>
  <c r="I406" i="8" s="1"/>
  <c r="P406" i="8"/>
  <c r="Q406" i="8" s="1"/>
  <c r="H407" i="8"/>
  <c r="I407" i="8" s="1"/>
  <c r="P407" i="8"/>
  <c r="Q407" i="8" s="1"/>
  <c r="H408" i="8"/>
  <c r="I408" i="8" s="1"/>
  <c r="P408" i="8"/>
  <c r="Q408" i="8" s="1"/>
  <c r="H409" i="8"/>
  <c r="I409" i="8" s="1"/>
  <c r="P409" i="8"/>
  <c r="Q409" i="8" s="1"/>
  <c r="H410" i="8"/>
  <c r="I410" i="8" s="1"/>
  <c r="P410" i="8"/>
  <c r="Q410" i="8" s="1"/>
  <c r="H411" i="8"/>
  <c r="I411" i="8" s="1"/>
  <c r="P411" i="8"/>
  <c r="Q411" i="8" s="1"/>
  <c r="H412" i="8"/>
  <c r="I412" i="8" s="1"/>
  <c r="P412" i="8"/>
  <c r="Q412" i="8" s="1"/>
  <c r="H413" i="8"/>
  <c r="I413" i="8" s="1"/>
  <c r="H414" i="8"/>
  <c r="I414" i="8" s="1"/>
  <c r="P414" i="8"/>
  <c r="Q414" i="8" s="1"/>
  <c r="H415" i="8"/>
  <c r="I415" i="8" s="1"/>
  <c r="H416" i="8"/>
  <c r="I416" i="8" s="1"/>
  <c r="P416" i="8"/>
  <c r="Q416" i="8" s="1"/>
  <c r="H417" i="8"/>
  <c r="I417" i="8" s="1"/>
  <c r="P417" i="8"/>
  <c r="Q417" i="8" s="1"/>
  <c r="H418" i="8"/>
  <c r="I418" i="8" s="1"/>
  <c r="P418" i="8"/>
  <c r="Q418" i="8" s="1"/>
  <c r="H419" i="8"/>
  <c r="I419" i="8" s="1"/>
  <c r="P419" i="8"/>
  <c r="Q419" i="8" s="1"/>
  <c r="H420" i="8"/>
  <c r="I420" i="8" s="1"/>
  <c r="P420" i="8"/>
  <c r="Q420" i="8" s="1"/>
  <c r="H421" i="8"/>
  <c r="I421" i="8" s="1"/>
  <c r="P421" i="8"/>
  <c r="Q421" i="8" s="1"/>
  <c r="H422" i="8"/>
  <c r="I422" i="8" s="1"/>
  <c r="P422" i="8"/>
  <c r="Q422" i="8" s="1"/>
  <c r="H423" i="8"/>
  <c r="I423" i="8" s="1"/>
  <c r="P423" i="8"/>
  <c r="Q423" i="8" s="1"/>
  <c r="H424" i="8"/>
  <c r="I424" i="8" s="1"/>
  <c r="P424" i="8"/>
  <c r="Q424" i="8" s="1"/>
  <c r="H425" i="8"/>
  <c r="I425" i="8" s="1"/>
  <c r="P425" i="8"/>
  <c r="Q425" i="8" s="1"/>
  <c r="H426" i="8"/>
  <c r="I426" i="8" s="1"/>
  <c r="P426" i="8"/>
  <c r="Q426" i="8" s="1"/>
  <c r="H427" i="8"/>
  <c r="I427" i="8" s="1"/>
  <c r="P427" i="8"/>
  <c r="Q427" i="8" s="1"/>
  <c r="H428" i="8"/>
  <c r="I428" i="8" s="1"/>
  <c r="P428" i="8"/>
  <c r="Q428" i="8" s="1"/>
  <c r="H429" i="8"/>
  <c r="I429" i="8" s="1"/>
  <c r="H432" i="8"/>
  <c r="I432" i="8" s="1"/>
  <c r="P432" i="8"/>
  <c r="Q432" i="8" s="1"/>
  <c r="H322" i="8"/>
  <c r="I322" i="8" s="1"/>
  <c r="P322" i="8"/>
  <c r="Q322" i="8" s="1"/>
  <c r="H323" i="8"/>
  <c r="I323" i="8" s="1"/>
  <c r="H324" i="8"/>
  <c r="I324" i="8" s="1"/>
  <c r="P324" i="8"/>
  <c r="Q324" i="8" s="1"/>
  <c r="H325" i="8"/>
  <c r="I325" i="8" s="1"/>
  <c r="P325" i="8"/>
  <c r="Q325" i="8" s="1"/>
  <c r="H326" i="8"/>
  <c r="I326" i="8" s="1"/>
  <c r="P326" i="8"/>
  <c r="Q326" i="8" s="1"/>
  <c r="H327" i="8"/>
  <c r="I327" i="8" s="1"/>
  <c r="P327" i="8"/>
  <c r="Q327" i="8" s="1"/>
  <c r="H328" i="8"/>
  <c r="I328" i="8" s="1"/>
  <c r="P328" i="8"/>
  <c r="Q328" i="8" s="1"/>
  <c r="H329" i="8"/>
  <c r="I329" i="8" s="1"/>
  <c r="P329" i="8"/>
  <c r="Q329" i="8" s="1"/>
  <c r="H330" i="8"/>
  <c r="I330" i="8" s="1"/>
  <c r="P330" i="8"/>
  <c r="Q330" i="8" s="1"/>
  <c r="H331" i="8"/>
  <c r="I331" i="8" s="1"/>
  <c r="P331" i="8"/>
  <c r="Q331" i="8" s="1"/>
  <c r="H332" i="8"/>
  <c r="I332" i="8" s="1"/>
  <c r="P332" i="8"/>
  <c r="Q332" i="8" s="1"/>
  <c r="H333" i="8"/>
  <c r="I333" i="8" s="1"/>
  <c r="P333" i="8"/>
  <c r="Q333" i="8" s="1"/>
  <c r="H334" i="8"/>
  <c r="I334" i="8" s="1"/>
  <c r="P334" i="8"/>
  <c r="Q334" i="8" s="1"/>
  <c r="H335" i="8"/>
  <c r="I335" i="8" s="1"/>
  <c r="P335" i="8"/>
  <c r="Q335" i="8" s="1"/>
  <c r="H336" i="8"/>
  <c r="I336" i="8" s="1"/>
  <c r="P336" i="8"/>
  <c r="Q336" i="8" s="1"/>
  <c r="H337" i="8"/>
  <c r="I337" i="8" s="1"/>
  <c r="P337" i="8"/>
  <c r="Q337" i="8" s="1"/>
  <c r="H338" i="8"/>
  <c r="I338" i="8" s="1"/>
  <c r="P338" i="8"/>
  <c r="Q338" i="8" s="1"/>
  <c r="H339" i="8"/>
  <c r="I339" i="8" s="1"/>
  <c r="P339" i="8"/>
  <c r="Q339" i="8" s="1"/>
  <c r="H340" i="8"/>
  <c r="I340" i="8" s="1"/>
  <c r="P340" i="8"/>
  <c r="Q340" i="8" s="1"/>
  <c r="H341" i="8"/>
  <c r="I341" i="8" s="1"/>
  <c r="P341" i="8"/>
  <c r="Q341" i="8" s="1"/>
  <c r="H342" i="8"/>
  <c r="I342" i="8" s="1"/>
  <c r="P342" i="8"/>
  <c r="Q342" i="8" s="1"/>
  <c r="H343" i="8"/>
  <c r="I343" i="8" s="1"/>
  <c r="P343" i="8"/>
  <c r="Q343" i="8" s="1"/>
  <c r="H344" i="8"/>
  <c r="I344" i="8" s="1"/>
  <c r="P344" i="8"/>
  <c r="Q344" i="8" s="1"/>
  <c r="H345" i="8"/>
  <c r="I345" i="8" s="1"/>
  <c r="P345" i="8"/>
  <c r="Q345" i="8" s="1"/>
  <c r="H346" i="8"/>
  <c r="I346" i="8" s="1"/>
  <c r="P346" i="8"/>
  <c r="Q346" i="8" s="1"/>
  <c r="H347" i="8"/>
  <c r="I347" i="8" s="1"/>
  <c r="P347" i="8"/>
  <c r="Q347" i="8" s="1"/>
  <c r="H348" i="8"/>
  <c r="I348" i="8" s="1"/>
  <c r="P348" i="8"/>
  <c r="Q348" i="8" s="1"/>
  <c r="H349" i="8"/>
  <c r="I349" i="8" s="1"/>
  <c r="P349" i="8"/>
  <c r="Q349" i="8" s="1"/>
  <c r="H350" i="8"/>
  <c r="I350" i="8" s="1"/>
  <c r="P350" i="8"/>
  <c r="Q350" i="8" s="1"/>
  <c r="H351" i="8"/>
  <c r="I351" i="8" s="1"/>
  <c r="P351" i="8"/>
  <c r="Q351" i="8" s="1"/>
  <c r="H352" i="8"/>
  <c r="I352" i="8" s="1"/>
  <c r="P352" i="8"/>
  <c r="Q352" i="8" s="1"/>
  <c r="H353" i="8"/>
  <c r="I353" i="8" s="1"/>
  <c r="P353" i="8"/>
  <c r="Q353" i="8" s="1"/>
  <c r="H354" i="8"/>
  <c r="I354" i="8" s="1"/>
  <c r="P354" i="8"/>
  <c r="Q354" i="8" s="1"/>
  <c r="H355" i="8"/>
  <c r="I355" i="8" s="1"/>
  <c r="P355" i="8"/>
  <c r="Q355" i="8" s="1"/>
  <c r="H356" i="8"/>
  <c r="I356" i="8" s="1"/>
  <c r="P356" i="8"/>
  <c r="Q356" i="8" s="1"/>
  <c r="H357" i="8"/>
  <c r="I357" i="8" s="1"/>
  <c r="P357" i="8"/>
  <c r="Q357" i="8" s="1"/>
  <c r="H358" i="8"/>
  <c r="I358" i="8" s="1"/>
  <c r="P358" i="8"/>
  <c r="Q358" i="8" s="1"/>
  <c r="H359" i="8"/>
  <c r="I359" i="8" s="1"/>
  <c r="P359" i="8"/>
  <c r="Q359" i="8" s="1"/>
  <c r="H360" i="8"/>
  <c r="I360" i="8" s="1"/>
  <c r="P360" i="8"/>
  <c r="Q360" i="8" s="1"/>
  <c r="H361" i="8"/>
  <c r="I361" i="8" s="1"/>
  <c r="P361" i="8"/>
  <c r="Q361" i="8" s="1"/>
  <c r="H362" i="8"/>
  <c r="I362" i="8" s="1"/>
  <c r="P362" i="8"/>
  <c r="Q362" i="8" s="1"/>
  <c r="H363" i="8"/>
  <c r="I363" i="8" s="1"/>
  <c r="H364" i="8"/>
  <c r="I364" i="8" s="1"/>
  <c r="P364" i="8"/>
  <c r="Q364" i="8" s="1"/>
  <c r="H365" i="8"/>
  <c r="I365" i="8" s="1"/>
  <c r="P365" i="8"/>
  <c r="Q365" i="8" s="1"/>
  <c r="H314" i="8"/>
  <c r="I314" i="8" s="1"/>
  <c r="P314" i="8"/>
  <c r="Q314" i="8" s="1"/>
  <c r="H315" i="8"/>
  <c r="I315" i="8" s="1"/>
  <c r="P315" i="8"/>
  <c r="Q315" i="8" s="1"/>
  <c r="H316" i="8"/>
  <c r="I316" i="8" s="1"/>
  <c r="P316" i="8"/>
  <c r="Q316" i="8" s="1"/>
  <c r="H317" i="8"/>
  <c r="I317" i="8" s="1"/>
  <c r="P317" i="8"/>
  <c r="Q317" i="8" s="1"/>
  <c r="H318" i="8"/>
  <c r="I318" i="8" s="1"/>
  <c r="P318" i="8"/>
  <c r="Q318" i="8" s="1"/>
  <c r="H319" i="8"/>
  <c r="I319" i="8" s="1"/>
  <c r="P319" i="8"/>
  <c r="Q319" i="8" s="1"/>
  <c r="H320" i="8"/>
  <c r="I320" i="8" s="1"/>
  <c r="H321" i="8"/>
  <c r="I321" i="8" s="1"/>
  <c r="P321" i="8"/>
  <c r="Q321" i="8" s="1"/>
  <c r="H313" i="8"/>
  <c r="I313" i="8" s="1"/>
  <c r="P313" i="8"/>
  <c r="Q313" i="8" s="1"/>
  <c r="H48" i="8"/>
  <c r="I48" i="8" s="1"/>
  <c r="P48" i="8"/>
  <c r="Q48" i="8" s="1"/>
  <c r="H52" i="8"/>
  <c r="I52" i="8" s="1"/>
  <c r="H53" i="8"/>
  <c r="I53" i="8" s="1"/>
  <c r="P53" i="8"/>
  <c r="Q53" i="8" s="1"/>
  <c r="P56" i="8"/>
  <c r="Q56" i="8" s="1"/>
  <c r="L56" i="8"/>
  <c r="M56" i="8" s="1"/>
  <c r="H57" i="8"/>
  <c r="I57" i="8" s="1"/>
  <c r="P57" i="8"/>
  <c r="Q57" i="8" s="1"/>
  <c r="P65" i="8"/>
  <c r="Q65" i="8" s="1"/>
  <c r="L69" i="8"/>
  <c r="M69" i="8" s="1"/>
  <c r="P69" i="8"/>
  <c r="Q69" i="8" s="1"/>
  <c r="H71" i="8"/>
  <c r="I71" i="8" s="1"/>
  <c r="P71" i="8"/>
  <c r="Q71" i="8" s="1"/>
  <c r="H74" i="8"/>
  <c r="I74" i="8" s="1"/>
  <c r="P74" i="8"/>
  <c r="Q74" i="8" s="1"/>
  <c r="H75" i="8"/>
  <c r="I75" i="8" s="1"/>
  <c r="P75" i="8"/>
  <c r="Q75" i="8" s="1"/>
  <c r="H77" i="8"/>
  <c r="I77" i="8" s="1"/>
  <c r="P77" i="8"/>
  <c r="Q77" i="8" s="1"/>
  <c r="H78" i="8"/>
  <c r="I78" i="8" s="1"/>
  <c r="P78" i="8"/>
  <c r="Q78" i="8" s="1"/>
  <c r="H82" i="8"/>
  <c r="I82" i="8" s="1"/>
  <c r="H83" i="8"/>
  <c r="I83" i="8" s="1"/>
  <c r="P86" i="8"/>
  <c r="Q86" i="8" s="1"/>
  <c r="H93" i="8"/>
  <c r="I93" i="8" s="1"/>
  <c r="H96" i="8"/>
  <c r="I96" i="8" s="1"/>
  <c r="H99" i="8"/>
  <c r="I99" i="8" s="1"/>
  <c r="P99" i="8"/>
  <c r="Q99" i="8" s="1"/>
  <c r="H105" i="8"/>
  <c r="I105" i="8" s="1"/>
  <c r="H108" i="8"/>
  <c r="I108" i="8" s="1"/>
  <c r="P108" i="8"/>
  <c r="Q108" i="8" s="1"/>
  <c r="P110" i="8"/>
  <c r="Q110" i="8" s="1"/>
  <c r="P111" i="8"/>
  <c r="Q111" i="8" s="1"/>
  <c r="H113" i="8"/>
  <c r="I113" i="8" s="1"/>
  <c r="P113" i="8"/>
  <c r="Q113" i="8" s="1"/>
  <c r="P115" i="8"/>
  <c r="Q115" i="8" s="1"/>
  <c r="H116" i="8"/>
  <c r="I116" i="8" s="1"/>
  <c r="P116" i="8"/>
  <c r="Q116" i="8" s="1"/>
  <c r="H121" i="8"/>
  <c r="I121" i="8" s="1"/>
  <c r="H122" i="8"/>
  <c r="I122" i="8" s="1"/>
  <c r="P122" i="8"/>
  <c r="Q122" i="8" s="1"/>
  <c r="P123" i="8"/>
  <c r="Q123" i="8" s="1"/>
  <c r="H129" i="8"/>
  <c r="I129" i="8" s="1"/>
  <c r="H130" i="8"/>
  <c r="I130" i="8" s="1"/>
  <c r="P130" i="8"/>
  <c r="Q130" i="8" s="1"/>
  <c r="P131" i="8"/>
  <c r="Q131" i="8" s="1"/>
  <c r="H137" i="8"/>
  <c r="I137" i="8" s="1"/>
  <c r="P137" i="8"/>
  <c r="Q137" i="8" s="1"/>
  <c r="H138" i="8"/>
  <c r="I138" i="8" s="1"/>
  <c r="P138" i="8"/>
  <c r="Q138" i="8" s="1"/>
  <c r="P141" i="8"/>
  <c r="Q141" i="8" s="1"/>
  <c r="H141" i="8"/>
  <c r="I141" i="8" s="1"/>
  <c r="H142" i="8"/>
  <c r="I142" i="8" s="1"/>
  <c r="P142" i="8"/>
  <c r="Q142" i="8" s="1"/>
  <c r="P143" i="8"/>
  <c r="Q143" i="8" s="1"/>
  <c r="P144" i="8"/>
  <c r="Q144" i="8" s="1"/>
  <c r="P145" i="8"/>
  <c r="Q145" i="8" s="1"/>
  <c r="H146" i="8"/>
  <c r="I146" i="8" s="1"/>
  <c r="P146" i="8"/>
  <c r="Q146" i="8" s="1"/>
  <c r="P149" i="8"/>
  <c r="Q149" i="8" s="1"/>
  <c r="H149" i="8"/>
  <c r="I149" i="8" s="1"/>
  <c r="H150" i="8"/>
  <c r="I150" i="8" s="1"/>
  <c r="P150" i="8"/>
  <c r="Q150" i="8" s="1"/>
  <c r="P152" i="8"/>
  <c r="Q152" i="8" s="1"/>
  <c r="P153" i="8"/>
  <c r="Q153" i="8" s="1"/>
  <c r="H154" i="8"/>
  <c r="I154" i="8" s="1"/>
  <c r="P154" i="8"/>
  <c r="Q154" i="8" s="1"/>
  <c r="P157" i="8"/>
  <c r="Q157" i="8" s="1"/>
  <c r="H157" i="8"/>
  <c r="I157" i="8" s="1"/>
  <c r="H158" i="8"/>
  <c r="I158" i="8" s="1"/>
  <c r="P158" i="8"/>
  <c r="Q158" i="8" s="1"/>
  <c r="H162" i="8"/>
  <c r="I162" i="8" s="1"/>
  <c r="P162" i="8"/>
  <c r="Q162" i="8" s="1"/>
  <c r="P165" i="8"/>
  <c r="Q165" i="8" s="1"/>
  <c r="H165" i="8"/>
  <c r="I165" i="8" s="1"/>
  <c r="H166" i="8"/>
  <c r="I166" i="8" s="1"/>
  <c r="P166" i="8"/>
  <c r="Q166" i="8" s="1"/>
  <c r="P167" i="8"/>
  <c r="Q167" i="8" s="1"/>
  <c r="P168" i="8"/>
  <c r="Q168" i="8" s="1"/>
  <c r="H168" i="8"/>
  <c r="I168" i="8" s="1"/>
  <c r="H173" i="8"/>
  <c r="I173" i="8" s="1"/>
  <c r="P173" i="8"/>
  <c r="Q173" i="8" s="1"/>
  <c r="P174" i="8"/>
  <c r="Q174" i="8" s="1"/>
  <c r="L174" i="8"/>
  <c r="M174" i="8" s="1"/>
  <c r="P176" i="8"/>
  <c r="Q176" i="8" s="1"/>
  <c r="H176" i="8"/>
  <c r="I176" i="8" s="1"/>
  <c r="L179" i="8"/>
  <c r="M179" i="8" s="1"/>
  <c r="H181" i="8"/>
  <c r="I181" i="8" s="1"/>
  <c r="P181" i="8"/>
  <c r="Q181" i="8" s="1"/>
  <c r="P182" i="8"/>
  <c r="Q182" i="8" s="1"/>
  <c r="L182" i="8"/>
  <c r="M182" i="8" s="1"/>
  <c r="P184" i="8"/>
  <c r="Q184" i="8" s="1"/>
  <c r="H184" i="8"/>
  <c r="I184" i="8" s="1"/>
  <c r="H186" i="8"/>
  <c r="I186" i="8" s="1"/>
  <c r="P186" i="8"/>
  <c r="Q186" i="8" s="1"/>
  <c r="H189" i="8"/>
  <c r="I189" i="8" s="1"/>
  <c r="L190" i="8"/>
  <c r="M190" i="8" s="1"/>
  <c r="H193" i="8"/>
  <c r="I193" i="8" s="1"/>
  <c r="P193" i="8"/>
  <c r="Q193" i="8" s="1"/>
  <c r="H197" i="8"/>
  <c r="I197" i="8" s="1"/>
  <c r="H198" i="8"/>
  <c r="I198" i="8" s="1"/>
  <c r="P198" i="8"/>
  <c r="Q198" i="8" s="1"/>
  <c r="H200" i="8"/>
  <c r="I200" i="8" s="1"/>
  <c r="P200" i="8"/>
  <c r="Q200" i="8" s="1"/>
  <c r="H201" i="8"/>
  <c r="I201" i="8" s="1"/>
  <c r="P201" i="8"/>
  <c r="Q201" i="8" s="1"/>
  <c r="P202" i="8"/>
  <c r="Q202" i="8" s="1"/>
  <c r="H205" i="8"/>
  <c r="I205" i="8" s="1"/>
  <c r="P205" i="8"/>
  <c r="Q205" i="8" s="1"/>
  <c r="H206" i="8"/>
  <c r="I206" i="8" s="1"/>
  <c r="H208" i="8"/>
  <c r="I208" i="8" s="1"/>
  <c r="P208" i="8"/>
  <c r="Q208" i="8" s="1"/>
  <c r="H209" i="8"/>
  <c r="I209" i="8" s="1"/>
  <c r="P209" i="8"/>
  <c r="Q209" i="8" s="1"/>
  <c r="H213" i="8"/>
  <c r="I213" i="8" s="1"/>
  <c r="H214" i="8"/>
  <c r="I214" i="8" s="1"/>
  <c r="P215" i="8"/>
  <c r="Q215" i="8" s="1"/>
  <c r="H217" i="8"/>
  <c r="I217" i="8" s="1"/>
  <c r="P217" i="8"/>
  <c r="Q217" i="8" s="1"/>
  <c r="P218" i="8"/>
  <c r="Q218" i="8" s="1"/>
  <c r="H218" i="8"/>
  <c r="I218" i="8" s="1"/>
  <c r="P220" i="8"/>
  <c r="Q220" i="8" s="1"/>
  <c r="H220" i="8"/>
  <c r="I220" i="8" s="1"/>
  <c r="P223" i="8"/>
  <c r="Q223" i="8" s="1"/>
  <c r="H225" i="8"/>
  <c r="I225" i="8" s="1"/>
  <c r="P226" i="8"/>
  <c r="Q226" i="8" s="1"/>
  <c r="H226" i="8"/>
  <c r="I226" i="8" s="1"/>
  <c r="P227" i="8"/>
  <c r="Q227" i="8" s="1"/>
  <c r="P228" i="8"/>
  <c r="Q228" i="8" s="1"/>
  <c r="H228" i="8"/>
  <c r="I228" i="8" s="1"/>
  <c r="H232" i="8"/>
  <c r="I232" i="8" s="1"/>
  <c r="P232" i="8"/>
  <c r="Q232" i="8" s="1"/>
  <c r="P233" i="8"/>
  <c r="Q233" i="8" s="1"/>
  <c r="H233" i="8"/>
  <c r="I233" i="8" s="1"/>
  <c r="P236" i="8"/>
  <c r="Q236" i="8" s="1"/>
  <c r="P237" i="8"/>
  <c r="Q237" i="8" s="1"/>
  <c r="H238" i="8"/>
  <c r="I238" i="8" s="1"/>
  <c r="P238" i="8"/>
  <c r="Q238" i="8" s="1"/>
  <c r="P241" i="8"/>
  <c r="Q241" i="8" s="1"/>
  <c r="H241" i="8"/>
  <c r="I241" i="8" s="1"/>
  <c r="H242" i="8"/>
  <c r="I242" i="8" s="1"/>
  <c r="P242" i="8"/>
  <c r="Q242" i="8" s="1"/>
  <c r="H246" i="8"/>
  <c r="I246" i="8" s="1"/>
  <c r="P246" i="8"/>
  <c r="Q246" i="8" s="1"/>
  <c r="P249" i="8"/>
  <c r="Q249" i="8" s="1"/>
  <c r="H249" i="8"/>
  <c r="I249" i="8" s="1"/>
  <c r="H250" i="8"/>
  <c r="I250" i="8" s="1"/>
  <c r="P251" i="8"/>
  <c r="Q251" i="8" s="1"/>
  <c r="H254" i="8"/>
  <c r="I254" i="8" s="1"/>
  <c r="P254" i="8"/>
  <c r="Q254" i="8" s="1"/>
  <c r="P257" i="8"/>
  <c r="Q257" i="8" s="1"/>
  <c r="H257" i="8"/>
  <c r="I257" i="8" s="1"/>
  <c r="H258" i="8"/>
  <c r="I258" i="8" s="1"/>
  <c r="P258" i="8"/>
  <c r="Q258" i="8" s="1"/>
  <c r="P260" i="8"/>
  <c r="Q260" i="8" s="1"/>
  <c r="H262" i="8"/>
  <c r="I262" i="8" s="1"/>
  <c r="P262" i="8"/>
  <c r="Q262" i="8" s="1"/>
  <c r="P265" i="8"/>
  <c r="Q265" i="8" s="1"/>
  <c r="H265" i="8"/>
  <c r="I265" i="8" s="1"/>
  <c r="H266" i="8"/>
  <c r="I266" i="8" s="1"/>
  <c r="L267" i="8"/>
  <c r="M267" i="8" s="1"/>
  <c r="H269" i="8"/>
  <c r="I269" i="8" s="1"/>
  <c r="P269" i="8"/>
  <c r="Q269" i="8" s="1"/>
  <c r="H274" i="8"/>
  <c r="I274" i="8" s="1"/>
  <c r="P274" i="8"/>
  <c r="Q274" i="8" s="1"/>
  <c r="L275" i="8"/>
  <c r="M275" i="8" s="1"/>
  <c r="P277" i="8"/>
  <c r="Q277" i="8" s="1"/>
  <c r="H277" i="8"/>
  <c r="I277" i="8" s="1"/>
  <c r="P279" i="8"/>
  <c r="Q279" i="8" s="1"/>
  <c r="H282" i="8"/>
  <c r="I282" i="8" s="1"/>
  <c r="P282" i="8"/>
  <c r="Q282" i="8" s="1"/>
  <c r="L283" i="8"/>
  <c r="M283" i="8" s="1"/>
  <c r="P285" i="8"/>
  <c r="Q285" i="8" s="1"/>
  <c r="H285" i="8"/>
  <c r="I285" i="8" s="1"/>
  <c r="H290" i="8"/>
  <c r="I290" i="8" s="1"/>
  <c r="P290" i="8"/>
  <c r="Q290" i="8" s="1"/>
  <c r="L291" i="8"/>
  <c r="M291" i="8" s="1"/>
  <c r="P291" i="8"/>
  <c r="Q291" i="8" s="1"/>
  <c r="H294" i="8"/>
  <c r="I294" i="8" s="1"/>
  <c r="P294" i="8"/>
  <c r="Q294" i="8" s="1"/>
  <c r="H295" i="8"/>
  <c r="I295" i="8" s="1"/>
  <c r="L296" i="8"/>
  <c r="M296" i="8" s="1"/>
  <c r="H297" i="8"/>
  <c r="I297" i="8" s="1"/>
  <c r="P297" i="8"/>
  <c r="Q297" i="8" s="1"/>
  <c r="P300" i="8"/>
  <c r="Q300" i="8" s="1"/>
  <c r="H300" i="8"/>
  <c r="I300" i="8" s="1"/>
  <c r="H302" i="8"/>
  <c r="I302" i="8" s="1"/>
  <c r="H303" i="8"/>
  <c r="I303" i="8" s="1"/>
  <c r="P303" i="8"/>
  <c r="Q303" i="8" s="1"/>
  <c r="L304" i="8"/>
  <c r="M304" i="8" s="1"/>
  <c r="H305" i="8"/>
  <c r="I305" i="8" s="1"/>
  <c r="P305" i="8"/>
  <c r="Q305" i="8" s="1"/>
  <c r="H308" i="8"/>
  <c r="I308" i="8" s="1"/>
  <c r="H310" i="8"/>
  <c r="I310" i="8" s="1"/>
  <c r="P310" i="8"/>
  <c r="Q310" i="8" s="1"/>
  <c r="H311" i="8"/>
  <c r="I311" i="8" s="1"/>
  <c r="P311" i="8"/>
  <c r="Q311" i="8" s="1"/>
  <c r="L312" i="8"/>
  <c r="M312" i="8" s="1"/>
  <c r="P302" i="8"/>
  <c r="Q302" i="8" s="1"/>
  <c r="H299" i="8"/>
  <c r="I299" i="8" s="1"/>
  <c r="H307" i="8"/>
  <c r="I307" i="8" s="1"/>
  <c r="H301" i="8"/>
  <c r="I301" i="8" s="1"/>
  <c r="H309" i="8"/>
  <c r="I309" i="8" s="1"/>
  <c r="P298" i="8"/>
  <c r="Q298" i="8" s="1"/>
  <c r="P271" i="8"/>
  <c r="Q271" i="8" s="1"/>
  <c r="P287" i="8"/>
  <c r="Q287" i="8" s="1"/>
  <c r="P283" i="8"/>
  <c r="Q283" i="8" s="1"/>
  <c r="H273" i="8"/>
  <c r="I273" i="8" s="1"/>
  <c r="P276" i="8"/>
  <c r="Q276" i="8" s="1"/>
  <c r="H281" i="8"/>
  <c r="I281" i="8" s="1"/>
  <c r="P284" i="8"/>
  <c r="Q284" i="8" s="1"/>
  <c r="H289" i="8"/>
  <c r="I289" i="8" s="1"/>
  <c r="P292" i="8"/>
  <c r="Q292" i="8" s="1"/>
  <c r="P270" i="8"/>
  <c r="Q270" i="8" s="1"/>
  <c r="P278" i="8"/>
  <c r="Q278" i="8" s="1"/>
  <c r="P286" i="8"/>
  <c r="Q286" i="8" s="1"/>
  <c r="H272" i="8"/>
  <c r="I272" i="8" s="1"/>
  <c r="H280" i="8"/>
  <c r="I280" i="8" s="1"/>
  <c r="H288" i="8"/>
  <c r="I288" i="8" s="1"/>
  <c r="H271" i="8"/>
  <c r="I271" i="8" s="1"/>
  <c r="H279" i="8"/>
  <c r="I279" i="8" s="1"/>
  <c r="H287" i="8"/>
  <c r="I287" i="8" s="1"/>
  <c r="P243" i="8"/>
  <c r="Q243" i="8" s="1"/>
  <c r="H243" i="8"/>
  <c r="I243" i="8" s="1"/>
  <c r="L244" i="8"/>
  <c r="M244" i="8" s="1"/>
  <c r="H251" i="8"/>
  <c r="I251" i="8" s="1"/>
  <c r="L252" i="8"/>
  <c r="M252" i="8" s="1"/>
  <c r="H240" i="8"/>
  <c r="I240" i="8" s="1"/>
  <c r="H248" i="8"/>
  <c r="I248" i="8" s="1"/>
  <c r="H256" i="8"/>
  <c r="I256" i="8" s="1"/>
  <c r="P259" i="8"/>
  <c r="Q259" i="8" s="1"/>
  <c r="H264" i="8"/>
  <c r="I264" i="8" s="1"/>
  <c r="L236" i="8"/>
  <c r="M236" i="8" s="1"/>
  <c r="L260" i="8"/>
  <c r="M260" i="8" s="1"/>
  <c r="H239" i="8"/>
  <c r="I239" i="8" s="1"/>
  <c r="H247" i="8"/>
  <c r="I247" i="8" s="1"/>
  <c r="H255" i="8"/>
  <c r="I255" i="8" s="1"/>
  <c r="H263" i="8"/>
  <c r="I263" i="8" s="1"/>
  <c r="P221" i="8"/>
  <c r="Q221" i="8" s="1"/>
  <c r="P222" i="8"/>
  <c r="Q222" i="8" s="1"/>
  <c r="H227" i="8"/>
  <c r="I227" i="8" s="1"/>
  <c r="P230" i="8"/>
  <c r="Q230" i="8" s="1"/>
  <c r="H216" i="8"/>
  <c r="I216" i="8" s="1"/>
  <c r="P219" i="8"/>
  <c r="Q219" i="8" s="1"/>
  <c r="H224" i="8"/>
  <c r="I224" i="8" s="1"/>
  <c r="H231" i="8"/>
  <c r="I231" i="8" s="1"/>
  <c r="L223" i="8"/>
  <c r="M223" i="8" s="1"/>
  <c r="L215" i="8"/>
  <c r="M215" i="8" s="1"/>
  <c r="P235" i="8"/>
  <c r="Q235" i="8" s="1"/>
  <c r="P197" i="8"/>
  <c r="Q197" i="8" s="1"/>
  <c r="P214" i="8"/>
  <c r="Q214" i="8" s="1"/>
  <c r="P213" i="8"/>
  <c r="Q213" i="8" s="1"/>
  <c r="P206" i="8"/>
  <c r="Q206" i="8" s="1"/>
  <c r="P210" i="8"/>
  <c r="Q210" i="8" s="1"/>
  <c r="H194" i="8"/>
  <c r="I194" i="8" s="1"/>
  <c r="H202" i="8"/>
  <c r="I202" i="8" s="1"/>
  <c r="H210" i="8"/>
  <c r="I210" i="8" s="1"/>
  <c r="H199" i="8"/>
  <c r="I199" i="8" s="1"/>
  <c r="H207" i="8"/>
  <c r="I207" i="8" s="1"/>
  <c r="P204" i="8"/>
  <c r="Q204" i="8" s="1"/>
  <c r="P212" i="8"/>
  <c r="Q212" i="8" s="1"/>
  <c r="H195" i="8"/>
  <c r="I195" i="8" s="1"/>
  <c r="H203" i="8"/>
  <c r="I203" i="8" s="1"/>
  <c r="H211" i="8"/>
  <c r="I211" i="8" s="1"/>
  <c r="P183" i="8"/>
  <c r="Q183" i="8" s="1"/>
  <c r="P191" i="8"/>
  <c r="Q191" i="8" s="1"/>
  <c r="P188" i="8"/>
  <c r="Q188" i="8" s="1"/>
  <c r="H167" i="8"/>
  <c r="I167" i="8" s="1"/>
  <c r="H188" i="8"/>
  <c r="I188" i="8" s="1"/>
  <c r="H169" i="8"/>
  <c r="I169" i="8" s="1"/>
  <c r="H177" i="8"/>
  <c r="I177" i="8" s="1"/>
  <c r="P180" i="8"/>
  <c r="Q180" i="8" s="1"/>
  <c r="H185" i="8"/>
  <c r="I185" i="8" s="1"/>
  <c r="P170" i="8"/>
  <c r="Q170" i="8" s="1"/>
  <c r="P178" i="8"/>
  <c r="Q178" i="8" s="1"/>
  <c r="H183" i="8"/>
  <c r="I183" i="8" s="1"/>
  <c r="H191" i="8"/>
  <c r="I191" i="8" s="1"/>
  <c r="L192" i="8"/>
  <c r="M192" i="8" s="1"/>
  <c r="P171" i="8"/>
  <c r="Q171" i="8" s="1"/>
  <c r="P187" i="8"/>
  <c r="Q187" i="8" s="1"/>
  <c r="P140" i="8"/>
  <c r="Q140" i="8" s="1"/>
  <c r="P161" i="8"/>
  <c r="Q161" i="8" s="1"/>
  <c r="P151" i="8"/>
  <c r="Q151" i="8" s="1"/>
  <c r="P159" i="8"/>
  <c r="Q159" i="8" s="1"/>
  <c r="H143" i="8"/>
  <c r="I143" i="8" s="1"/>
  <c r="L144" i="8"/>
  <c r="M144" i="8" s="1"/>
  <c r="H151" i="8"/>
  <c r="I151" i="8" s="1"/>
  <c r="L152" i="8"/>
  <c r="M152" i="8" s="1"/>
  <c r="H159" i="8"/>
  <c r="I159" i="8" s="1"/>
  <c r="L160" i="8"/>
  <c r="M160" i="8" s="1"/>
  <c r="H140" i="8"/>
  <c r="I140" i="8" s="1"/>
  <c r="H148" i="8"/>
  <c r="I148" i="8" s="1"/>
  <c r="H156" i="8"/>
  <c r="I156" i="8" s="1"/>
  <c r="H164" i="8"/>
  <c r="I164" i="8" s="1"/>
  <c r="H145" i="8"/>
  <c r="I145" i="8" s="1"/>
  <c r="H153" i="8"/>
  <c r="I153" i="8" s="1"/>
  <c r="H161" i="8"/>
  <c r="I161" i="8" s="1"/>
  <c r="H139" i="8"/>
  <c r="I139" i="8" s="1"/>
  <c r="H147" i="8"/>
  <c r="I147" i="8" s="1"/>
  <c r="H155" i="8"/>
  <c r="I155" i="8" s="1"/>
  <c r="H163" i="8"/>
  <c r="I163" i="8" s="1"/>
  <c r="P124" i="8"/>
  <c r="Q124" i="8" s="1"/>
  <c r="P129" i="8"/>
  <c r="Q129" i="8" s="1"/>
  <c r="P136" i="8"/>
  <c r="Q136" i="8" s="1"/>
  <c r="P128" i="8"/>
  <c r="Q128" i="8" s="1"/>
  <c r="P132" i="8"/>
  <c r="Q132" i="8" s="1"/>
  <c r="H123" i="8"/>
  <c r="I123" i="8" s="1"/>
  <c r="P126" i="8"/>
  <c r="Q126" i="8" s="1"/>
  <c r="H131" i="8"/>
  <c r="I131" i="8" s="1"/>
  <c r="P134" i="8"/>
  <c r="Q134" i="8" s="1"/>
  <c r="H128" i="8"/>
  <c r="I128" i="8" s="1"/>
  <c r="H136" i="8"/>
  <c r="I136" i="8" s="1"/>
  <c r="H125" i="8"/>
  <c r="I125" i="8" s="1"/>
  <c r="H133" i="8"/>
  <c r="I133" i="8" s="1"/>
  <c r="H124" i="8"/>
  <c r="I124" i="8" s="1"/>
  <c r="P127" i="8"/>
  <c r="Q127" i="8" s="1"/>
  <c r="P135" i="8"/>
  <c r="Q135" i="8" s="1"/>
  <c r="P105" i="8"/>
  <c r="Q105" i="8" s="1"/>
  <c r="P102" i="8"/>
  <c r="Q102" i="8" s="1"/>
  <c r="P118" i="8"/>
  <c r="Q118" i="8" s="1"/>
  <c r="L111" i="8"/>
  <c r="M111" i="8" s="1"/>
  <c r="H106" i="8"/>
  <c r="I106" i="8" s="1"/>
  <c r="P109" i="8"/>
  <c r="Q109" i="8" s="1"/>
  <c r="H114" i="8"/>
  <c r="I114" i="8" s="1"/>
  <c r="P117" i="8"/>
  <c r="Q117" i="8" s="1"/>
  <c r="P103" i="8"/>
  <c r="Q103" i="8" s="1"/>
  <c r="H110" i="8"/>
  <c r="I110" i="8" s="1"/>
  <c r="H102" i="8"/>
  <c r="I102" i="8" s="1"/>
  <c r="H118" i="8"/>
  <c r="I118" i="8" s="1"/>
  <c r="H107" i="8"/>
  <c r="I107" i="8" s="1"/>
  <c r="H115" i="8"/>
  <c r="I115" i="8" s="1"/>
  <c r="P88" i="8"/>
  <c r="Q88" i="8" s="1"/>
  <c r="H88" i="8"/>
  <c r="I88" i="8" s="1"/>
  <c r="L91" i="8"/>
  <c r="M91" i="8" s="1"/>
  <c r="P95" i="8"/>
  <c r="Q95" i="8" s="1"/>
  <c r="H95" i="8"/>
  <c r="I95" i="8" s="1"/>
  <c r="P91" i="8"/>
  <c r="Q91" i="8" s="1"/>
  <c r="H87" i="8"/>
  <c r="I87" i="8" s="1"/>
  <c r="P98" i="8"/>
  <c r="Q98" i="8" s="1"/>
  <c r="H98" i="8"/>
  <c r="I98" i="8" s="1"/>
  <c r="P72" i="8"/>
  <c r="Q72" i="8" s="1"/>
  <c r="L86" i="8"/>
  <c r="M86" i="8" s="1"/>
  <c r="P73" i="8"/>
  <c r="Q73" i="8" s="1"/>
  <c r="P87" i="8"/>
  <c r="Q87" i="8" s="1"/>
  <c r="H84" i="8"/>
  <c r="I84" i="8" s="1"/>
  <c r="P84" i="8"/>
  <c r="Q84" i="8" s="1"/>
  <c r="P89" i="8"/>
  <c r="Q89" i="8" s="1"/>
  <c r="P101" i="8"/>
  <c r="Q101" i="8" s="1"/>
  <c r="H79" i="8"/>
  <c r="I79" i="8" s="1"/>
  <c r="H76" i="8"/>
  <c r="I76" i="8" s="1"/>
  <c r="P76" i="8"/>
  <c r="Q76" i="8" s="1"/>
  <c r="P81" i="8"/>
  <c r="Q81" i="8" s="1"/>
  <c r="P82" i="8"/>
  <c r="Q82" i="8" s="1"/>
  <c r="P93" i="8"/>
  <c r="Q93" i="8" s="1"/>
  <c r="H73" i="8"/>
  <c r="I73" i="8" s="1"/>
  <c r="H81" i="8"/>
  <c r="I81" i="8" s="1"/>
  <c r="H89" i="8"/>
  <c r="I89" i="8" s="1"/>
  <c r="P92" i="8"/>
  <c r="Q92" i="8" s="1"/>
  <c r="H97" i="8"/>
  <c r="I97" i="8" s="1"/>
  <c r="P100" i="8"/>
  <c r="Q100" i="8" s="1"/>
  <c r="P64" i="8"/>
  <c r="Q64" i="8" s="1"/>
  <c r="P58" i="8"/>
  <c r="Q58" i="8" s="1"/>
  <c r="L61" i="8"/>
  <c r="M61" i="8" s="1"/>
  <c r="P63" i="8"/>
  <c r="Q63" i="8" s="1"/>
  <c r="P67" i="8"/>
  <c r="Q67" i="8" s="1"/>
  <c r="P62" i="8"/>
  <c r="Q62" i="8" s="1"/>
  <c r="H62" i="8"/>
  <c r="I62" i="8" s="1"/>
  <c r="L66" i="8"/>
  <c r="M66" i="8" s="1"/>
  <c r="P49" i="8"/>
  <c r="Q49" i="8" s="1"/>
  <c r="P54" i="8"/>
  <c r="Q54" i="8" s="1"/>
  <c r="H54" i="8"/>
  <c r="I54" i="8" s="1"/>
  <c r="P59" i="8"/>
  <c r="Q59" i="8" s="1"/>
  <c r="H49" i="8"/>
  <c r="I49" i="8" s="1"/>
  <c r="P55" i="8"/>
  <c r="Q55" i="8" s="1"/>
  <c r="P60" i="8"/>
  <c r="Q60" i="8" s="1"/>
  <c r="P70" i="8"/>
  <c r="Q70" i="8" s="1"/>
  <c r="P51" i="8"/>
  <c r="Q51" i="8" s="1"/>
  <c r="P52" i="8"/>
  <c r="Q52" i="8" s="1"/>
  <c r="H65" i="8"/>
  <c r="I65" i="8" s="1"/>
  <c r="P68" i="8"/>
  <c r="Q68" i="8" s="1"/>
  <c r="H70" i="8"/>
  <c r="I70" i="8" s="1"/>
  <c r="H51" i="8"/>
  <c r="I51" i="8" s="1"/>
  <c r="H59" i="8"/>
  <c r="I59" i="8" s="1"/>
  <c r="H67" i="8"/>
  <c r="I67" i="8" s="1"/>
  <c r="G10" i="8" l="1"/>
  <c r="K46" i="8"/>
  <c r="L46" i="8" s="1"/>
  <c r="M46" i="8" s="1"/>
  <c r="K40" i="8"/>
  <c r="L40" i="8" s="1"/>
  <c r="M40" i="8" s="1"/>
  <c r="K41" i="8"/>
  <c r="L41" i="8" s="1"/>
  <c r="M41" i="8" s="1"/>
  <c r="K39" i="8"/>
  <c r="L39" i="8" s="1"/>
  <c r="M39" i="8" s="1"/>
  <c r="K42" i="8"/>
  <c r="L42" i="8" s="1"/>
  <c r="M42" i="8" s="1"/>
  <c r="K43" i="8"/>
  <c r="L43" i="8" s="1"/>
  <c r="M43" i="8" s="1"/>
  <c r="K38" i="8"/>
  <c r="K44" i="8"/>
  <c r="L44" i="8" s="1"/>
  <c r="M44" i="8" s="1"/>
  <c r="K45" i="8"/>
  <c r="L45" i="8" s="1"/>
  <c r="M45" i="8" s="1"/>
  <c r="H10" i="8" l="1"/>
  <c r="I10" i="8" s="1"/>
  <c r="L38" i="8"/>
  <c r="M38" i="8" s="1"/>
  <c r="K47" i="8" l="1"/>
  <c r="L47" i="8" s="1"/>
  <c r="M47" i="8" s="1"/>
  <c r="K37" i="8"/>
  <c r="L37" i="8" s="1"/>
  <c r="M37" i="8" s="1"/>
  <c r="K36" i="8"/>
  <c r="L36" i="8" s="1"/>
  <c r="M36" i="8" s="1"/>
  <c r="K35" i="8"/>
  <c r="L35" i="8" s="1"/>
  <c r="M35" i="8" s="1"/>
  <c r="K34" i="8"/>
  <c r="L34" i="8" s="1"/>
  <c r="M34" i="8" s="1"/>
  <c r="K33" i="8"/>
  <c r="L33" i="8" s="1"/>
  <c r="M33" i="8" s="1"/>
  <c r="K32" i="8"/>
  <c r="L32" i="8" s="1"/>
  <c r="M32" i="8" s="1"/>
  <c r="K31" i="8"/>
  <c r="L31" i="8" s="1"/>
  <c r="M31" i="8" s="1"/>
  <c r="K30" i="8"/>
  <c r="L30" i="8" s="1"/>
  <c r="M30" i="8" s="1"/>
  <c r="K29" i="8"/>
  <c r="L29" i="8" s="1"/>
  <c r="M29" i="8" s="1"/>
  <c r="K28" i="8"/>
  <c r="L28" i="8" s="1"/>
  <c r="M28" i="8" s="1"/>
  <c r="K27" i="8"/>
  <c r="L27" i="8" s="1"/>
  <c r="M27" i="8" s="1"/>
  <c r="K26" i="8"/>
  <c r="L26" i="8" s="1"/>
  <c r="M26" i="8" s="1"/>
  <c r="K25" i="8"/>
  <c r="L25" i="8" s="1"/>
  <c r="M25" i="8" s="1"/>
  <c r="K24" i="8"/>
  <c r="L24" i="8" s="1"/>
  <c r="M24" i="8" s="1"/>
  <c r="K23" i="8"/>
  <c r="L23" i="8" s="1"/>
  <c r="M23" i="8" s="1"/>
  <c r="K22" i="8"/>
  <c r="L22" i="8" s="1"/>
  <c r="M22" i="8" s="1"/>
  <c r="K21" i="8"/>
  <c r="L21" i="8" s="1"/>
  <c r="M21" i="8" s="1"/>
  <c r="K20" i="8"/>
  <c r="L20" i="8" s="1"/>
  <c r="M20" i="8" s="1"/>
  <c r="K19" i="8"/>
  <c r="L19" i="8" s="1"/>
  <c r="M19" i="8" s="1"/>
  <c r="K18" i="8"/>
  <c r="L18" i="8" s="1"/>
  <c r="M18" i="8" s="1"/>
  <c r="K17" i="8"/>
  <c r="L17" i="8" s="1"/>
  <c r="M17" i="8" s="1"/>
  <c r="K16" i="8"/>
  <c r="L16" i="8" s="1"/>
  <c r="M16" i="8" s="1"/>
  <c r="K15" i="8"/>
  <c r="L15" i="8" s="1"/>
  <c r="M15" i="8" s="1"/>
  <c r="K14" i="8"/>
  <c r="L14" i="8" s="1"/>
  <c r="M14" i="8" s="1"/>
  <c r="K13" i="8"/>
  <c r="L13" i="8" s="1"/>
  <c r="M13" i="8" s="1"/>
  <c r="K12" i="8"/>
  <c r="L12" i="8" s="1"/>
  <c r="M12" i="8" s="1"/>
  <c r="K11" i="8"/>
  <c r="L11" i="8" s="1"/>
  <c r="M11" i="8" s="1"/>
  <c r="K10" i="8"/>
  <c r="O10" i="8" s="1"/>
  <c r="K9" i="8"/>
  <c r="L9" i="8" s="1"/>
  <c r="M9" i="8" s="1"/>
  <c r="L10" i="8" l="1"/>
  <c r="M10" i="8" s="1"/>
  <c r="M433" i="8" s="1"/>
  <c r="P10" i="8"/>
  <c r="Q10" i="8" s="1"/>
  <c r="G9" i="8"/>
  <c r="O9" i="8" l="1"/>
  <c r="P9" i="8" s="1"/>
  <c r="Q9" i="8" s="1"/>
  <c r="H9" i="8"/>
  <c r="I9" i="8" s="1"/>
  <c r="G11" i="8"/>
  <c r="O11" i="8" s="1"/>
  <c r="H11" i="8" l="1"/>
  <c r="I11" i="8" s="1"/>
  <c r="P11" i="8"/>
  <c r="Q11" i="8" s="1"/>
  <c r="G12" i="8" l="1"/>
  <c r="O12" i="8" s="1"/>
  <c r="P12" i="8" l="1"/>
  <c r="Q12" i="8" s="1"/>
  <c r="H12" i="8"/>
  <c r="I12" i="8" s="1"/>
  <c r="G13" i="8"/>
  <c r="O13" i="8" s="1"/>
  <c r="P13" i="8" l="1"/>
  <c r="Q13" i="8" s="1"/>
  <c r="H13" i="8"/>
  <c r="I13" i="8" s="1"/>
  <c r="G15" i="8" l="1"/>
  <c r="O15" i="8" s="1"/>
  <c r="H15" i="8" l="1"/>
  <c r="I15" i="8" s="1"/>
  <c r="P15" i="8"/>
  <c r="Q15" i="8" s="1"/>
  <c r="G14" i="8"/>
  <c r="O14" i="8" s="1"/>
  <c r="P14" i="8" l="1"/>
  <c r="Q14" i="8" s="1"/>
  <c r="H14" i="8"/>
  <c r="I14" i="8" s="1"/>
  <c r="G17" i="8"/>
  <c r="O17" i="8" s="1"/>
  <c r="P17" i="8" l="1"/>
  <c r="Q17" i="8" s="1"/>
  <c r="H17" i="8"/>
  <c r="I17" i="8" s="1"/>
  <c r="G20" i="8"/>
  <c r="O20" i="8" s="1"/>
  <c r="G19" i="8"/>
  <c r="O19" i="8" s="1"/>
  <c r="G21" i="8"/>
  <c r="O21" i="8" s="1"/>
  <c r="H21" i="8" l="1"/>
  <c r="I21" i="8" s="1"/>
  <c r="P20" i="8"/>
  <c r="Q20" i="8" s="1"/>
  <c r="P21" i="8"/>
  <c r="Q21" i="8" s="1"/>
  <c r="P19" i="8"/>
  <c r="Q19" i="8" s="1"/>
  <c r="H19" i="8"/>
  <c r="I19" i="8" s="1"/>
  <c r="H20" i="8"/>
  <c r="I20" i="8" s="1"/>
  <c r="G18" i="8"/>
  <c r="O18" i="8" s="1"/>
  <c r="P18" i="8" l="1"/>
  <c r="Q18" i="8" s="1"/>
  <c r="H18" i="8"/>
  <c r="I18" i="8" s="1"/>
  <c r="G23" i="8"/>
  <c r="O23" i="8" s="1"/>
  <c r="H23" i="8" l="1"/>
  <c r="I23" i="8" s="1"/>
  <c r="P23" i="8"/>
  <c r="Q23" i="8" s="1"/>
  <c r="G24" i="8"/>
  <c r="O24" i="8" s="1"/>
  <c r="P24" i="8" l="1"/>
  <c r="Q24" i="8" s="1"/>
  <c r="H24" i="8"/>
  <c r="I24" i="8" s="1"/>
  <c r="G30" i="8"/>
  <c r="O30" i="8" s="1"/>
  <c r="P30" i="8" l="1"/>
  <c r="Q30" i="8" s="1"/>
  <c r="H30" i="8"/>
  <c r="I30" i="8" s="1"/>
  <c r="G31" i="8"/>
  <c r="O31" i="8" s="1"/>
  <c r="G32" i="8"/>
  <c r="O32" i="8" s="1"/>
  <c r="P32" i="8" l="1"/>
  <c r="Q32" i="8" s="1"/>
  <c r="G34" i="8"/>
  <c r="O34" i="8" s="1"/>
  <c r="G33" i="8"/>
  <c r="O33" i="8" s="1"/>
  <c r="H31" i="8"/>
  <c r="I31" i="8" s="1"/>
  <c r="H32" i="8"/>
  <c r="I32" i="8" s="1"/>
  <c r="P31" i="8"/>
  <c r="Q31" i="8" s="1"/>
  <c r="P34" i="8" l="1"/>
  <c r="Q34" i="8" s="1"/>
  <c r="H34" i="8"/>
  <c r="I34" i="8" s="1"/>
  <c r="P33" i="8"/>
  <c r="Q33" i="8" s="1"/>
  <c r="H33" i="8"/>
  <c r="I33" i="8" s="1"/>
  <c r="G35" i="8"/>
  <c r="O35" i="8" s="1"/>
  <c r="G36" i="8"/>
  <c r="O36" i="8" s="1"/>
  <c r="P35" i="8" l="1"/>
  <c r="Q35" i="8" s="1"/>
  <c r="H35" i="8"/>
  <c r="I35" i="8" s="1"/>
  <c r="H36" i="8"/>
  <c r="I36" i="8" s="1"/>
  <c r="G40" i="8"/>
  <c r="O40" i="8" s="1"/>
  <c r="P36" i="8" l="1"/>
  <c r="Q36" i="8" s="1"/>
  <c r="G38" i="8"/>
  <c r="O38" i="8" s="1"/>
  <c r="G39" i="8"/>
  <c r="O39" i="8" s="1"/>
  <c r="G37" i="8"/>
  <c r="O37" i="8" s="1"/>
  <c r="H40" i="8"/>
  <c r="I40" i="8" s="1"/>
  <c r="P40" i="8"/>
  <c r="Q40" i="8" s="1"/>
  <c r="P37" i="8" l="1"/>
  <c r="Q37" i="8" s="1"/>
  <c r="P39" i="8"/>
  <c r="Q39" i="8" s="1"/>
  <c r="H39" i="8"/>
  <c r="I39" i="8" s="1"/>
  <c r="P38" i="8"/>
  <c r="Q38" i="8" s="1"/>
  <c r="H38" i="8"/>
  <c r="I38" i="8" s="1"/>
  <c r="H37" i="8"/>
  <c r="I37" i="8" s="1"/>
  <c r="G41" i="8" l="1"/>
  <c r="O41" i="8" s="1"/>
  <c r="P41" i="8" l="1"/>
  <c r="Q41" i="8" s="1"/>
  <c r="H41" i="8"/>
  <c r="I41" i="8" s="1"/>
  <c r="G42" i="8"/>
  <c r="O42" i="8" s="1"/>
  <c r="P42" i="8" l="1"/>
  <c r="Q42" i="8" s="1"/>
  <c r="H42" i="8"/>
  <c r="I42" i="8" s="1"/>
  <c r="G43" i="8"/>
  <c r="O43" i="8" s="1"/>
  <c r="P43" i="8" l="1"/>
  <c r="Q43" i="8" s="1"/>
  <c r="H43" i="8"/>
  <c r="I43" i="8" s="1"/>
  <c r="G45" i="8"/>
  <c r="O45" i="8" s="1"/>
  <c r="G46" i="8"/>
  <c r="O46" i="8" s="1"/>
  <c r="G47" i="8"/>
  <c r="O47" i="8" s="1"/>
  <c r="G44" i="8"/>
  <c r="O44" i="8" s="1"/>
  <c r="H47" i="8" l="1"/>
  <c r="I47" i="8" s="1"/>
  <c r="H46" i="8"/>
  <c r="I46" i="8" s="1"/>
  <c r="P44" i="8"/>
  <c r="Q44" i="8" s="1"/>
  <c r="H45" i="8"/>
  <c r="I45" i="8" s="1"/>
  <c r="P46" i="8"/>
  <c r="Q46" i="8" s="1"/>
  <c r="P45" i="8"/>
  <c r="Q45" i="8" s="1"/>
  <c r="H44" i="8"/>
  <c r="I44" i="8" s="1"/>
  <c r="P47" i="8"/>
  <c r="Q47" i="8" s="1"/>
  <c r="G25" i="8" l="1"/>
  <c r="O25" i="8" s="1"/>
  <c r="H25" i="8"/>
  <c r="I25" i="8" s="1"/>
  <c r="G27" i="8"/>
  <c r="O27" i="8" s="1"/>
  <c r="G26" i="8"/>
  <c r="O26" i="8" s="1"/>
  <c r="H26" i="8" l="1"/>
  <c r="I26" i="8" s="1"/>
  <c r="P25" i="8"/>
  <c r="Q25" i="8" s="1"/>
  <c r="P26" i="8"/>
  <c r="Q26" i="8" s="1"/>
  <c r="G29" i="8"/>
  <c r="O29" i="8" s="1"/>
  <c r="G28" i="8"/>
  <c r="O28" i="8" s="1"/>
  <c r="H27" i="8"/>
  <c r="I27" i="8" s="1"/>
  <c r="P27" i="8"/>
  <c r="Q27" i="8" s="1"/>
  <c r="G16" i="8"/>
  <c r="O16" i="8" s="1"/>
  <c r="P28" i="8" l="1"/>
  <c r="Q28" i="8" s="1"/>
  <c r="P29" i="8"/>
  <c r="Q29" i="8" s="1"/>
  <c r="H28" i="8"/>
  <c r="I28" i="8" s="1"/>
  <c r="H16" i="8"/>
  <c r="I16" i="8" s="1"/>
  <c r="H29" i="8"/>
  <c r="I29" i="8" s="1"/>
  <c r="P16" i="8"/>
  <c r="Q16" i="8" s="1"/>
  <c r="G22" i="8"/>
  <c r="O22" i="8" s="1"/>
  <c r="H22" i="8" l="1"/>
  <c r="I22" i="8" s="1"/>
  <c r="I433" i="8" s="1"/>
  <c r="P22" i="8"/>
  <c r="Q22" i="8" s="1"/>
  <c r="Q433" i="8" s="1"/>
</calcChain>
</file>

<file path=xl/sharedStrings.xml><?xml version="1.0" encoding="utf-8"?>
<sst xmlns="http://schemas.openxmlformats.org/spreadsheetml/2006/main" count="1724" uniqueCount="882">
  <si>
    <t>OBJETO DEL PLAN</t>
  </si>
  <si>
    <t>FERRETERÍA</t>
  </si>
  <si>
    <t>CUADRO DE PRECIOS PARA CALCULAR EL COSTO DEL CONTRATO</t>
  </si>
  <si>
    <t>APRENDICES</t>
  </si>
  <si>
    <t>COTIZACIÓN 1</t>
  </si>
  <si>
    <t>COTIZACIÓN 2</t>
  </si>
  <si>
    <t>Valores Promedio</t>
  </si>
  <si>
    <t>Ítem</t>
  </si>
  <si>
    <t>CÓDIGO DE NACIONES UNIDAD - UNSPCS</t>
  </si>
  <si>
    <t>Descripción</t>
  </si>
  <si>
    <t>Unidad</t>
  </si>
  <si>
    <t>Cant</t>
  </si>
  <si>
    <t xml:space="preserve">Precio Unitario </t>
  </si>
  <si>
    <t>IVA</t>
  </si>
  <si>
    <t>Precio unitario + IVA</t>
  </si>
  <si>
    <t>TOTAL + IVA</t>
  </si>
  <si>
    <t>Precio Unitario
Promedio</t>
  </si>
  <si>
    <t>IVA Promedio</t>
  </si>
  <si>
    <t>Precio Unitario + IVA Promedio</t>
  </si>
  <si>
    <t>1</t>
  </si>
  <si>
    <t xml:space="preserve">Cerradura Cerradura De Pera Madera Oscura Para Alcoba y Baño </t>
  </si>
  <si>
    <t>UN</t>
  </si>
  <si>
    <t>2</t>
  </si>
  <si>
    <t>Cerradura de Cerrojo Sencillo Para Vidriera</t>
  </si>
  <si>
    <t>3</t>
  </si>
  <si>
    <t xml:space="preserve">Cerradura de Cerrojo Doble Para Vidriera </t>
  </si>
  <si>
    <t>4</t>
  </si>
  <si>
    <t>Cerradura de Cerrojo Sencillo 170 Multipunto</t>
  </si>
  <si>
    <t>5</t>
  </si>
  <si>
    <t>Cerradura de Embutir Cromo Cerrojo Mariposa</t>
  </si>
  <si>
    <t>6</t>
  </si>
  <si>
    <t xml:space="preserve">Cerradura 987 De Sobreponer </t>
  </si>
  <si>
    <t>7</t>
  </si>
  <si>
    <t>Cerradura de Embutir 854</t>
  </si>
  <si>
    <t>8</t>
  </si>
  <si>
    <t xml:space="preserve">Cerradura De Gancho Doble Llave / Mariposa Con Contra A Vidrio 826-03 Axcent </t>
  </si>
  <si>
    <t>9</t>
  </si>
  <si>
    <t>Cerradura De Pomo Satinada Saturno</t>
  </si>
  <si>
    <t>10</t>
  </si>
  <si>
    <t xml:space="preserve">Griferia Tanque Dual 1 Pieza </t>
  </si>
  <si>
    <t>11</t>
  </si>
  <si>
    <t>Griferia Tanque Universal  Plus Con Boton</t>
  </si>
  <si>
    <t>12</t>
  </si>
  <si>
    <t>Sifon Flexible 68 cm</t>
  </si>
  <si>
    <t>13</t>
  </si>
  <si>
    <t>Sifon Flexible 86 cm</t>
  </si>
  <si>
    <t>14</t>
  </si>
  <si>
    <t>Kit De Instalacion Desague - Sifon - Lavamanos</t>
  </si>
  <si>
    <t>15</t>
  </si>
  <si>
    <t>Desague Sifon Orinal</t>
  </si>
  <si>
    <t>16</t>
  </si>
  <si>
    <t>Sanitario Acuacer 2 Piezas Blanco Corona Consumo 4.8 l/min - Corona</t>
  </si>
  <si>
    <t>17</t>
  </si>
  <si>
    <t>Lavamanos Milano con Pedestal en Porcelana Blanco Corona</t>
  </si>
  <si>
    <t>18</t>
  </si>
  <si>
    <t>ACOPLE LAVAMANOS 40 CM CON REGISTRO REF.2002</t>
  </si>
  <si>
    <t>19</t>
  </si>
  <si>
    <t>Llave regulación acople sanitario</t>
  </si>
  <si>
    <t>20</t>
  </si>
  <si>
    <t>Regulación Plástica + Acople Lavamanos/lavaplatos Grival</t>
  </si>
  <si>
    <t>21</t>
  </si>
  <si>
    <t>Llave Jardín 1/2 Pulgada (1,27 Cm Diámetro Entrada) X 3/4 Pulgada (1,90 Cm Diámetro Salida) Bronce, Grival</t>
  </si>
  <si>
    <t>22</t>
  </si>
  <si>
    <t>Uniones Presion De 1/2</t>
  </si>
  <si>
    <t>23</t>
  </si>
  <si>
    <t>Tee Presion De 1/2</t>
  </si>
  <si>
    <t>24</t>
  </si>
  <si>
    <t>Codos Presion De 1/2</t>
  </si>
  <si>
    <t>25</t>
  </si>
  <si>
    <t>Adaptadores Macho Presion De 1/2</t>
  </si>
  <si>
    <t>26</t>
  </si>
  <si>
    <t>Adaptadores Hembra Presion De 1/2</t>
  </si>
  <si>
    <t>27</t>
  </si>
  <si>
    <t>Tapón soldado 1/2 presión</t>
  </si>
  <si>
    <t>28</t>
  </si>
  <si>
    <t>Tapón roscado 1/2 presión</t>
  </si>
  <si>
    <t>29</t>
  </si>
  <si>
    <t>Luminaria Led Hermetica 2x18w T8 Pc Luz Dia 3600 Lm (Sylvania)</t>
  </si>
  <si>
    <t>30</t>
  </si>
  <si>
    <t>Tubo LED 1600 Lúmenes 18w T8 Luz Fría Vidrio (Sylvania)</t>
  </si>
  <si>
    <t>31</t>
  </si>
  <si>
    <t>Panel Led 24W Redondo Incrustar-Bala 11 Pulgadas 29.5cm x 29.5cm 6500K DL Luz Dia Blanco P2433919</t>
  </si>
  <si>
    <t>32</t>
  </si>
  <si>
    <t>Tubo PVC de presión x 6 metros de 2"</t>
  </si>
  <si>
    <t>33</t>
  </si>
  <si>
    <t>Codo PVC 90 x 2"</t>
  </si>
  <si>
    <t>34</t>
  </si>
  <si>
    <t>Tee pvc de presión lisa 2"</t>
  </si>
  <si>
    <t>35</t>
  </si>
  <si>
    <t>Union pvc x2" lisa</t>
  </si>
  <si>
    <t>36</t>
  </si>
  <si>
    <t>Codos de 45 Pvc Presión de 2" liso</t>
  </si>
  <si>
    <t>37</t>
  </si>
  <si>
    <t>Válvula Llave de Cortina de 2" Manija Roja Hembra</t>
  </si>
  <si>
    <t>38</t>
  </si>
  <si>
    <t>SOLDADURA PEGA EN HÚMEDO 1/4 GAL</t>
  </si>
  <si>
    <t>39</t>
  </si>
  <si>
    <t>Removedor PVC 12 ONZAS 300gr</t>
  </si>
  <si>
    <t>40</t>
  </si>
  <si>
    <t>MEZCLADOR MONOCONTROL LAVAMANOS 4 CUERPO EN ABS MANIJA TIPO PALANCA</t>
  </si>
  <si>
    <t>41</t>
  </si>
  <si>
    <t>Conjunto Grifería Lavamanos Briza 4" Grival</t>
  </si>
  <si>
    <t>42</t>
  </si>
  <si>
    <t>Grifería Lavaplatos Monoc Veletri Flessi Negro Mate Consumo 7.8 l/min</t>
  </si>
  <si>
    <t>43</t>
  </si>
  <si>
    <t>Chazo Drywall 3/8 x 30 Unidades - Plasticos Y Afines</t>
  </si>
  <si>
    <t>44</t>
  </si>
  <si>
    <t>Chazo Drywall 1/4 x 50 Unidades</t>
  </si>
  <si>
    <t>45</t>
  </si>
  <si>
    <t>Chazo Mariposa 3/8 +Tornillo Drywall 10x2 30 Unidaes</t>
  </si>
  <si>
    <t>46</t>
  </si>
  <si>
    <t>Chazo o Perno expansivo de 3 / 8 x 2 - 1 / 2 Galvanizado</t>
  </si>
  <si>
    <t>47</t>
  </si>
  <si>
    <t>Paqx12000 Chazo Plástico Estriado 3/8 Blanco</t>
  </si>
  <si>
    <t>48</t>
  </si>
  <si>
    <t>Tomacorriente Doble</t>
  </si>
  <si>
    <t>49</t>
  </si>
  <si>
    <t>Interruptor Sencillo Solaio Blanco</t>
  </si>
  <si>
    <t>50</t>
  </si>
  <si>
    <t>INTERRUPTOR CLICKME DOBLE BL- LEGRAND 687612</t>
  </si>
  <si>
    <t>51</t>
  </si>
  <si>
    <t>Interruptor Triple Clickme Blanco</t>
  </si>
  <si>
    <t>52</t>
  </si>
  <si>
    <t>Cinta Aislante Temflex 165 Negra 18mts</t>
  </si>
  <si>
    <t>53</t>
  </si>
  <si>
    <t>Tornillo Ensamble -C.A Mejia- 6X3/4-(Cajax500Und)(16)</t>
  </si>
  <si>
    <t>54</t>
  </si>
  <si>
    <t>Tornillo placa Drywall 6×1″</t>
  </si>
  <si>
    <t>55</t>
  </si>
  <si>
    <t>Tornillo Ensamble -C.A Mejia- 6X1 1/2(Cajax250Ud(16)</t>
  </si>
  <si>
    <t>56</t>
  </si>
  <si>
    <t>Tornillo Ensamble -C.A Mejia- 6X1 5/8-(Cajax250Un)(16</t>
  </si>
  <si>
    <t>57</t>
  </si>
  <si>
    <t>Tornillo de ensamble 6 X 2" material zincado caja X 100</t>
  </si>
  <si>
    <t>58</t>
  </si>
  <si>
    <t>Clavija con polo a tierra</t>
  </si>
  <si>
    <t>59</t>
  </si>
  <si>
    <t>Cable Encauchetado 3 x 10 AWG Cobre 31370249301 Metros</t>
  </si>
  <si>
    <t>60</t>
  </si>
  <si>
    <t>Cable Encauchetado 3x12 Ngr 1 Mt Nexans</t>
  </si>
  <si>
    <t>61</t>
  </si>
  <si>
    <t>Cable Encauchetado 3 x 14 AWG Cobre 31371392201 Metros</t>
  </si>
  <si>
    <t>62</t>
  </si>
  <si>
    <t>Alambre Cobre N° 10 AWG (rojo, negro, blanco, verde)</t>
  </si>
  <si>
    <t>63</t>
  </si>
  <si>
    <t>Cable Aislado No 12 AWG (rojo, negro, blanco, verde)</t>
  </si>
  <si>
    <t>64</t>
  </si>
  <si>
    <t>Cable Aislado No 14 AWG (rojo, negro, blanco, verde)</t>
  </si>
  <si>
    <t>65</t>
  </si>
  <si>
    <t>Kit para Sanitarios de Una Sola Pieza Boccherini</t>
  </si>
  <si>
    <t>66</t>
  </si>
  <si>
    <t>Pintura tipo 2 Vinilux Blanco Balde 2.5 Galones Ico</t>
  </si>
  <si>
    <t>67</t>
  </si>
  <si>
    <t>Accesorios de material plástico para tuberías, unión de pvc 1/2"</t>
  </si>
  <si>
    <t>68</t>
  </si>
  <si>
    <t>Accesorios de material plástico para tuberías, unión de pvc 3/4"</t>
  </si>
  <si>
    <t>69</t>
  </si>
  <si>
    <t>Accesorios De Material Plástico Para Tuberías, Unión De Pvc 1"</t>
  </si>
  <si>
    <t>70</t>
  </si>
  <si>
    <t>Accesorios de material plástico para tuberías; adaptador hembra alta presion en pvc diametro 1/2"</t>
  </si>
  <si>
    <t>71</t>
  </si>
  <si>
    <t>Accesorios de material plástico para tuberías; tee de 3/4 pvc presion</t>
  </si>
  <si>
    <t>72</t>
  </si>
  <si>
    <t>Accesorios de material plástico para tuberías;adaptador macho alta presion en pvc diametro 1/2"</t>
  </si>
  <si>
    <t>73</t>
  </si>
  <si>
    <t>Accesorios de material plástico para tuberías;codo 90°tuberia pvc alta presion 1/2"</t>
  </si>
  <si>
    <t>74</t>
  </si>
  <si>
    <t>Accesorios de material plástico para tuberías;codo de 3/4" pvc presion</t>
  </si>
  <si>
    <t>75</t>
  </si>
  <si>
    <t>Accesorios de material plástico para tuberías;codo tuberia 90° sanitaria 3 x 2 "</t>
  </si>
  <si>
    <t>76</t>
  </si>
  <si>
    <t>Accesorios de material plástico para tuberías;tee pvc pulgadas ½”</t>
  </si>
  <si>
    <t>77</t>
  </si>
  <si>
    <t xml:space="preserve">Aceite para motores 2t alto rendimiento refrigerados por aire </t>
  </si>
  <si>
    <t>78</t>
  </si>
  <si>
    <t>Adaptador hembra cpvc de 1/2"</t>
  </si>
  <si>
    <t>79</t>
  </si>
  <si>
    <t>Adaptador hembra en pvc de 1.1/2"</t>
  </si>
  <si>
    <t>80</t>
  </si>
  <si>
    <t>Adaptador hembra en pvc de 3/4"</t>
  </si>
  <si>
    <t>81</t>
  </si>
  <si>
    <t>Adaptador hembra pvc 1/2 este adaptador a presión de 1/2" - en presentación por unidades.</t>
  </si>
  <si>
    <t>82</t>
  </si>
  <si>
    <t>Alambre acero electro galvanizado calibre 16 por 25 kilos</t>
  </si>
  <si>
    <t>83</t>
  </si>
  <si>
    <t>Alambre acero electro galvanizado calibre 18 por 25 kilos</t>
  </si>
  <si>
    <t>84</t>
  </si>
  <si>
    <t>Anticorrosivo de rapido secado y adherencia sobre metales ferrosos, colores variados</t>
  </si>
  <si>
    <t>85</t>
  </si>
  <si>
    <t>Anticorrosivo gris x galon</t>
  </si>
  <si>
    <t>86</t>
  </si>
  <si>
    <t>Anticorrosivo premium</t>
  </si>
  <si>
    <t>87</t>
  </si>
  <si>
    <t>Arena de pega x 40 kg bulto</t>
  </si>
  <si>
    <t>88</t>
  </si>
  <si>
    <t>Arena de revoque x bulto de 50 kilos</t>
  </si>
  <si>
    <t>89</t>
  </si>
  <si>
    <t xml:space="preserve">Arnes profesional doble hombro para guadaña </t>
  </si>
  <si>
    <t>90</t>
  </si>
  <si>
    <t xml:space="preserve">Azadon para cultivo y limpieza de café 22x21 cm </t>
  </si>
  <si>
    <t>91</t>
  </si>
  <si>
    <t>Barra corrugada de acero, con diámetro de 1/2" y con una longitud de 6 m</t>
  </si>
  <si>
    <t>92</t>
  </si>
  <si>
    <t>Barra corrugada de acero, con diámetro de 1/4" y con una longitud de 6 m</t>
  </si>
  <si>
    <t>93</t>
  </si>
  <si>
    <t>Barra de acero corrugada de 3/8pulg x 6m, según ntc 2289 de 60.000 psi.w</t>
  </si>
  <si>
    <t>94</t>
  </si>
  <si>
    <t xml:space="preserve">Barreton forjado de 3,5 libras </t>
  </si>
  <si>
    <t>95</t>
  </si>
  <si>
    <t>Base pintura blanca x galon</t>
  </si>
  <si>
    <t>96</t>
  </si>
  <si>
    <t xml:space="preserve">Base soporte para pulidora de 4 1/2" </t>
  </si>
  <si>
    <t>97</t>
  </si>
  <si>
    <t>Bisagra 105*35 mm</t>
  </si>
  <si>
    <t>98</t>
  </si>
  <si>
    <t>Bisagra 3" por 1/2". Par</t>
  </si>
  <si>
    <t>99</t>
  </si>
  <si>
    <t>Bisagra 3/8</t>
  </si>
  <si>
    <t>100</t>
  </si>
  <si>
    <t>Bisagra cobre cabeza redonda 1-1/2 pulg: accesorios para las puertas. Presentación: set de 2und.</t>
  </si>
  <si>
    <t>101</t>
  </si>
  <si>
    <t>Bisagra escondida parche</t>
  </si>
  <si>
    <t>102</t>
  </si>
  <si>
    <t>Bisagra extralarga 5/8</t>
  </si>
  <si>
    <t>103</t>
  </si>
  <si>
    <t>Bisagra golpe pavonada 2 x 11/2</t>
  </si>
  <si>
    <t>104</t>
  </si>
  <si>
    <t>Bisagra hidraulica para puerta pivotante con caja empotrada a piso tipo speedy o similar</t>
  </si>
  <si>
    <t>105</t>
  </si>
  <si>
    <t>Blinda boquilla color blanco caja por 2 kg</t>
  </si>
  <si>
    <t>106</t>
  </si>
  <si>
    <t>Bloque de ladrillo de alta calidad y resistencia n°5 de 12 x 20x30 cm unidad</t>
  </si>
  <si>
    <t>107</t>
  </si>
  <si>
    <t>Breaker eléctrico de 30 amperios unipolar. Presentación: unidad.</t>
  </si>
  <si>
    <t>108</t>
  </si>
  <si>
    <t>Brocha 1"</t>
  </si>
  <si>
    <t>109</t>
  </si>
  <si>
    <t>Brocha 2"</t>
  </si>
  <si>
    <t>110</t>
  </si>
  <si>
    <t>Brocha 2" 1/2 cerdas naturales</t>
  </si>
  <si>
    <t>111</t>
  </si>
  <si>
    <t>Brocha 3""</t>
  </si>
  <si>
    <t>112</t>
  </si>
  <si>
    <t>Brocha 4"</t>
  </si>
  <si>
    <t>113</t>
  </si>
  <si>
    <t>Brocha cerda mona profesional de 5" mango de pasta 1cm grosor por 3cm de espesor</t>
  </si>
  <si>
    <t>114</t>
  </si>
  <si>
    <t>Bulto cemento blanco tipo 1 presentacion 40 kg.</t>
  </si>
  <si>
    <t>115</t>
  </si>
  <si>
    <t>Bulto cemento gris prsentacion 25 kg</t>
  </si>
  <si>
    <t>116</t>
  </si>
  <si>
    <t xml:space="preserve">Cabezal de corte de cesped de doble linea c26-2 para autocut </t>
  </si>
  <si>
    <t>117</t>
  </si>
  <si>
    <t>Cabo en madera para pala larga</t>
  </si>
  <si>
    <t>118</t>
  </si>
  <si>
    <t>Cabo en madera para pica</t>
  </si>
  <si>
    <t>119</t>
  </si>
  <si>
    <t>Cadena galvanizada 1/4" 10 metros</t>
  </si>
  <si>
    <t>120</t>
  </si>
  <si>
    <t>Caja 2 x 4 pvc standard</t>
  </si>
  <si>
    <t>121</t>
  </si>
  <si>
    <t>Caja circuito de alimentación de energía con breaker trifásico a 100 amperios 8 circuitos</t>
  </si>
  <si>
    <t>122</t>
  </si>
  <si>
    <t>Caja de breaker caja monofasica 4 circuitos s/metálica color gris pintura electrostática puerta</t>
  </si>
  <si>
    <t>123</t>
  </si>
  <si>
    <t>Caja de paso metalica 15x15x10 cm con chapa</t>
  </si>
  <si>
    <t>124</t>
  </si>
  <si>
    <t>Cal dolomita (cao 32% mgo 17%)</t>
  </si>
  <si>
    <t>125</t>
  </si>
  <si>
    <t>Cal hidratada bulto x 10 kg</t>
  </si>
  <si>
    <t>126</t>
  </si>
  <si>
    <t>Cal viva x 25 kilos</t>
  </si>
  <si>
    <t>127</t>
  </si>
  <si>
    <t>Canal para muro  de 90mm calibre 20</t>
  </si>
  <si>
    <t>128</t>
  </si>
  <si>
    <t>Canal para muro de 65mm calibre 20</t>
  </si>
  <si>
    <t>129</t>
  </si>
  <si>
    <t>Canaleta instalacion de redes plastico blanco con adhesivo de 1/2 cm. Unidad</t>
  </si>
  <si>
    <t>130</t>
  </si>
  <si>
    <t>Canaleta plastica de 2cm x2m</t>
  </si>
  <si>
    <t>131</t>
  </si>
  <si>
    <t>Candado #60</t>
  </si>
  <si>
    <t>132</t>
  </si>
  <si>
    <t>Candado #870 candado de alta seguridad acero templado x 70 mm.</t>
  </si>
  <si>
    <t>133</t>
  </si>
  <si>
    <t>Candado 30 mm tipo industrial protección intemperie</t>
  </si>
  <si>
    <t>134</t>
  </si>
  <si>
    <t>Candado 50 mm tipo industrial protección intemperie</t>
  </si>
  <si>
    <t>135</t>
  </si>
  <si>
    <t>Candado anticizalla 70mm - (caja serguridad, acero endurecido, 7,0cm acho aprox)</t>
  </si>
  <si>
    <t>136</t>
  </si>
  <si>
    <t>Candado de alta seguridad (70 de ancho x14 de diámetro x 17 de espacio libre de arco)</t>
  </si>
  <si>
    <t>137</t>
  </si>
  <si>
    <t>Candado italiano 30mm</t>
  </si>
  <si>
    <t>138</t>
  </si>
  <si>
    <t>Carretilla grande p/plastico r/neumática</t>
  </si>
  <si>
    <t>139</t>
  </si>
  <si>
    <t>Cepillo de acero de 18"</t>
  </si>
  <si>
    <t>140</t>
  </si>
  <si>
    <t>Cerradura de mueble metalica 1560.</t>
  </si>
  <si>
    <t>141</t>
  </si>
  <si>
    <t>Chapa para gaveta</t>
  </si>
  <si>
    <t>142</t>
  </si>
  <si>
    <t>Chapas referencia 111 o</t>
  </si>
  <si>
    <t>143</t>
  </si>
  <si>
    <t>chazo plastico 3/8(cant 100)</t>
  </si>
  <si>
    <t>144</t>
  </si>
  <si>
    <t>Cinta adhesiva con respaldo con respaldo de acetato adhesivo x unidad</t>
  </si>
  <si>
    <t>145</t>
  </si>
  <si>
    <t>Cinta aislante 3m super x 20m</t>
  </si>
  <si>
    <t>146</t>
  </si>
  <si>
    <t>Cinta aislante negra 3/4x10mts</t>
  </si>
  <si>
    <t>147</t>
  </si>
  <si>
    <t>Cinta aislante rollo rojo x 10mt.</t>
  </si>
  <si>
    <t>148</t>
  </si>
  <si>
    <t>Cinta autofun. Bajo vol. 19mmx0.76x6.71m</t>
  </si>
  <si>
    <t>149</t>
  </si>
  <si>
    <t>Cinta de demarcacion * 10 m.</t>
  </si>
  <si>
    <t>150</t>
  </si>
  <si>
    <t>Cinta de enmascarar 1" rollo</t>
  </si>
  <si>
    <t>151</t>
  </si>
  <si>
    <t>Cinta de enmascarar 1pulg x 40mt. Presentación: rollo de 1" x 40mt</t>
  </si>
  <si>
    <t>152</t>
  </si>
  <si>
    <t>Cinta de enmascarar 2" rollo</t>
  </si>
  <si>
    <t>153</t>
  </si>
  <si>
    <t>Cinta de enmascarar 2pulg x 40mt. Presentación: rollo de 2" x 40mt</t>
  </si>
  <si>
    <t>154</t>
  </si>
  <si>
    <t>Cinta de señalizacion peligro no pase x 100m</t>
  </si>
  <si>
    <t>155</t>
  </si>
  <si>
    <t>Cinta eléctrica: aislante de vinil 19mm, rollo x 18 metros, color amarillo</t>
  </si>
  <si>
    <t>156</t>
  </si>
  <si>
    <t>Cinta enmascarar 24 mm x 40 metros</t>
  </si>
  <si>
    <t>157</t>
  </si>
  <si>
    <t>Cinta para empaque</t>
  </si>
  <si>
    <t>158</t>
  </si>
  <si>
    <t>Cinta peligro * 500 mts</t>
  </si>
  <si>
    <t>159</t>
  </si>
  <si>
    <t>Cinta teflón industrial ¾ rollo * 40 mts</t>
  </si>
  <si>
    <t>160</t>
  </si>
  <si>
    <t>Codo 45° tuberia pvc alta presion 1 1/2"</t>
  </si>
  <si>
    <t>161</t>
  </si>
  <si>
    <t>Codo 45° tuberia pvc alta presion 1"</t>
  </si>
  <si>
    <t>162</t>
  </si>
  <si>
    <t>Codo 45° tuberia pvc alta presion 1/2"</t>
  </si>
  <si>
    <t>163</t>
  </si>
  <si>
    <t>Codo 45° tuberia pvc alta presion 2"</t>
  </si>
  <si>
    <t>164</t>
  </si>
  <si>
    <t>Codo 45° tuberia pvc alta presion 3/4"</t>
  </si>
  <si>
    <t>165</t>
  </si>
  <si>
    <t>Codo 90° presion pvc - 1''</t>
  </si>
  <si>
    <t>166</t>
  </si>
  <si>
    <t>Codo 90° presion pvc - 1/2''</t>
  </si>
  <si>
    <t>167</t>
  </si>
  <si>
    <t>Codo 90° presion pvc - 3/4''</t>
  </si>
  <si>
    <t>168</t>
  </si>
  <si>
    <t xml:space="preserve">Cuchilla desbrozadora de 6 cabezales 2,5 cm de diametro int </t>
  </si>
  <si>
    <t>169</t>
  </si>
  <si>
    <t xml:space="preserve">Cuchilla guadaña  calibre 13  1" ref, gruesa unid </t>
  </si>
  <si>
    <t>170</t>
  </si>
  <si>
    <t>Cuñete impermeabilizante de aluminio para techos</t>
  </si>
  <si>
    <t>171</t>
  </si>
  <si>
    <t>Cuñete pintura para cacha color amarilo</t>
  </si>
  <si>
    <t>172</t>
  </si>
  <si>
    <t>Cuñete pintura para cacha color azul</t>
  </si>
  <si>
    <t>173</t>
  </si>
  <si>
    <t>Cuñete pintura para cacha color blanco</t>
  </si>
  <si>
    <t>174</t>
  </si>
  <si>
    <t>Cuñete pintura para cacha color rojo</t>
  </si>
  <si>
    <t>175</t>
  </si>
  <si>
    <t>Cuñete pintura para cacha color verde</t>
  </si>
  <si>
    <t>176</t>
  </si>
  <si>
    <t xml:space="preserve">Desague o sifon de push flexible  para lavamanos </t>
  </si>
  <si>
    <t>177</t>
  </si>
  <si>
    <t>Disco corte acero para tronzadora medida de 14"</t>
  </si>
  <si>
    <t>178</t>
  </si>
  <si>
    <t>Disco de corte para metal de 4"</t>
  </si>
  <si>
    <t>179</t>
  </si>
  <si>
    <t>Disco diamante corte concreto de 4"</t>
  </si>
  <si>
    <t>180</t>
  </si>
  <si>
    <t>Discos de corte madera 10" x 60</t>
  </si>
  <si>
    <t>181</t>
  </si>
  <si>
    <t>Discos de lija tipo velcro grano 120</t>
  </si>
  <si>
    <t>182</t>
  </si>
  <si>
    <t>Discos de lija tipo velcro grano 220</t>
  </si>
  <si>
    <t>183</t>
  </si>
  <si>
    <t>Discos de lija tipo velcro grano 80</t>
  </si>
  <si>
    <t>184</t>
  </si>
  <si>
    <t>Discos para corte de madera 4 1/2 pulg:</t>
  </si>
  <si>
    <t>185</t>
  </si>
  <si>
    <t>Disolvente de pintura-thinner x galón</t>
  </si>
  <si>
    <t>186</t>
  </si>
  <si>
    <t>Disolvente para acabados: para disolver esmaltes barnices y anticorrosivos, x 1 galón ( varsol)</t>
  </si>
  <si>
    <t>187</t>
  </si>
  <si>
    <t>Espatula de plastico dentada de 2"</t>
  </si>
  <si>
    <t>188</t>
  </si>
  <si>
    <t>Estuco listo con base en cemento, en presentación de 30 kg.</t>
  </si>
  <si>
    <t>189</t>
  </si>
  <si>
    <t>Estuco listo con base en cemento, en presentación de 6 kg.</t>
  </si>
  <si>
    <t>190</t>
  </si>
  <si>
    <t>Fresa ruteadora 1/2, para ranurar</t>
  </si>
  <si>
    <t>191</t>
  </si>
  <si>
    <t>Fresa ruteadora 1/2, set x 2 para machimbre</t>
  </si>
  <si>
    <t>192</t>
  </si>
  <si>
    <t>Gravilla de 1/2" triturado</t>
  </si>
  <si>
    <t>193</t>
  </si>
  <si>
    <t>Herbicida para gramineas</t>
  </si>
  <si>
    <t>194</t>
  </si>
  <si>
    <t xml:space="preserve">Herramienta con cabeza de azada grande para excavar en forma </t>
  </si>
  <si>
    <t>195</t>
  </si>
  <si>
    <t>Hormitek x500gs control de hormiga por cebo</t>
  </si>
  <si>
    <t>196</t>
  </si>
  <si>
    <t>Impermeabilizante a base de agua siliconado color trasparente presentacion para techos por galon</t>
  </si>
  <si>
    <t>197</t>
  </si>
  <si>
    <t>Impermeabilizante acrilico color gris x galon</t>
  </si>
  <si>
    <t>198</t>
  </si>
  <si>
    <t>Impermeabilizante base de agua siliconado color trasparente para cubiertas y terrazas. X galón</t>
  </si>
  <si>
    <t>199</t>
  </si>
  <si>
    <t>Inmunizante maderas</t>
  </si>
  <si>
    <t>200</t>
  </si>
  <si>
    <t>Invecryl 500 impermeabilizante cuñete</t>
  </si>
  <si>
    <t>201</t>
  </si>
  <si>
    <t>Juego de bisagras de semiparche – presentación por dos unidades.</t>
  </si>
  <si>
    <t>202</t>
  </si>
  <si>
    <t>Juego fresa ruteadora 1/2, x 24 unidades</t>
  </si>
  <si>
    <t>203</t>
  </si>
  <si>
    <t>Juego fresa ruteadora 1/4, x 24 unidades</t>
  </si>
  <si>
    <t>204</t>
  </si>
  <si>
    <t>Juego x 4  de cuchillas para canteadora 12plg</t>
  </si>
  <si>
    <t>205</t>
  </si>
  <si>
    <t>Juego x 4  de cuchillas para canteadora 14plg</t>
  </si>
  <si>
    <t>206</t>
  </si>
  <si>
    <t>Juego x 4  de cuchillas para canteadora20plg</t>
  </si>
  <si>
    <t>207</t>
  </si>
  <si>
    <t xml:space="preserve">Kik herramienta de desyerbar jardin 24,2 x 13,5 cm </t>
  </si>
  <si>
    <t>208</t>
  </si>
  <si>
    <t>Laca para madera impra</t>
  </si>
  <si>
    <t>209</t>
  </si>
  <si>
    <t>Ladrillo adobe de arcilla 10x20x40 cms</t>
  </si>
  <si>
    <t>210</t>
  </si>
  <si>
    <t>Ladrillo común recocido 20x10x6cm - (para construcción, color naranja)</t>
  </si>
  <si>
    <t>211</t>
  </si>
  <si>
    <t>Lamina drywall 12mm</t>
  </si>
  <si>
    <t>212</t>
  </si>
  <si>
    <t>Lamina pvc perfil cielo raso color blanco marfil</t>
  </si>
  <si>
    <t>213</t>
  </si>
  <si>
    <t>Lámpara hermética led 2 x 18w</t>
  </si>
  <si>
    <t>214</t>
  </si>
  <si>
    <t>Lija agua  numero 180</t>
  </si>
  <si>
    <t>215</t>
  </si>
  <si>
    <t>Lija para velcro 5" #150 pulidora roto-orbital</t>
  </si>
  <si>
    <t>216</t>
  </si>
  <si>
    <t>Lija tipo velcro para pulidora roto-orbital</t>
  </si>
  <si>
    <t>217</t>
  </si>
  <si>
    <t>Liston madera pino de 300cm x 9cm x 4cm cepillada 4 caras</t>
  </si>
  <si>
    <t>218</t>
  </si>
  <si>
    <t>Llana dentada plastica</t>
  </si>
  <si>
    <t>219</t>
  </si>
  <si>
    <t>Llave de paso pvc de 1/2 pulgada</t>
  </si>
  <si>
    <t>220</t>
  </si>
  <si>
    <t>Llave de paso pvc de 3/4 pulgada</t>
  </si>
  <si>
    <t>221</t>
  </si>
  <si>
    <t>Lubricante 5-56 penetrante 400 o 430c</t>
  </si>
  <si>
    <t>222</t>
  </si>
  <si>
    <t>Manija en acero inoxidable 304 de 1"x40 cm enfrentados.</t>
  </si>
  <si>
    <t>223</t>
  </si>
  <si>
    <t>Manija en acero inoxidable rimini</t>
  </si>
  <si>
    <t>224</t>
  </si>
  <si>
    <t>Manija tubular curva acero para mueble 1/2 x 15 cm</t>
  </si>
  <si>
    <t>225</t>
  </si>
  <si>
    <t>Marco de segueta fijo</t>
  </si>
  <si>
    <t>226</t>
  </si>
  <si>
    <t>Masilla para madera 1/4</t>
  </si>
  <si>
    <t>227</t>
  </si>
  <si>
    <t>Material plástico para tuberías pvc de presión diámetro 1/2" rde 9 x 6m</t>
  </si>
  <si>
    <t>228</t>
  </si>
  <si>
    <t>Material plástico para tuberías pvc de presión diámetro 3/4" " rde 11 x 6m</t>
  </si>
  <si>
    <t>229</t>
  </si>
  <si>
    <t>Material plástico para tuberías, adaptador hembra presión ½"</t>
  </si>
  <si>
    <t>230</t>
  </si>
  <si>
    <t>Material plástico para tuberías, adaptador macho 1 1/2"</t>
  </si>
  <si>
    <t>231</t>
  </si>
  <si>
    <t>Multitoma 6 entradas con breaker 1136v</t>
  </si>
  <si>
    <t>232</t>
  </si>
  <si>
    <t>Nylon 1,5mm x 100m</t>
  </si>
  <si>
    <t>233</t>
  </si>
  <si>
    <t xml:space="preserve">Nylon cortacesped tl10933 negro x 400m 3.3mm redondo </t>
  </si>
  <si>
    <t>234</t>
  </si>
  <si>
    <t>Ojo de buey sn.#yd-360/s</t>
  </si>
  <si>
    <t>235</t>
  </si>
  <si>
    <t>Ojo de wey (bombillo) led 10 w</t>
  </si>
  <si>
    <t>236</t>
  </si>
  <si>
    <t>Pala cuadrada n°2 con cabo: herramientas de mango largo, punta cuadrada. Presentación: unidad.</t>
  </si>
  <si>
    <t>237</t>
  </si>
  <si>
    <t xml:space="preserve">Pala draga tramontina rojo </t>
  </si>
  <si>
    <t>238</t>
  </si>
  <si>
    <t>Pala redonda n°2 con cabo: herramientas de mango largo, punta redonda. Presentación: unidad.</t>
  </si>
  <si>
    <t>239</t>
  </si>
  <si>
    <t>Palas modelo 172 mango en d, punta redonda</t>
  </si>
  <si>
    <t>240</t>
  </si>
  <si>
    <t xml:space="preserve">Palin ahoyador resistente versatil para cultivos agricolas </t>
  </si>
  <si>
    <t>241</t>
  </si>
  <si>
    <t xml:space="preserve">Palin palmeroo bananero </t>
  </si>
  <si>
    <t>242</t>
  </si>
  <si>
    <t>Paral para muro de 64mm calibre 20</t>
  </si>
  <si>
    <t>243</t>
  </si>
  <si>
    <t>Paral para muro de 89mm calibre 20</t>
  </si>
  <si>
    <t>244</t>
  </si>
  <si>
    <t>Pegante para ceramica pegacor bulto por 10 kg</t>
  </si>
  <si>
    <t>245</t>
  </si>
  <si>
    <t>Pegante para enchape y baldosas cerámicas x 25 kilos</t>
  </si>
  <si>
    <t>246</t>
  </si>
  <si>
    <t>Perimetrales en pvc por 6 m colocar cielo raso color blanco</t>
  </si>
  <si>
    <t>247</t>
  </si>
  <si>
    <t>Perno de anclaje 3/8” l: 0.40m</t>
  </si>
  <si>
    <t>248</t>
  </si>
  <si>
    <t>Perno de ojo abierto 5/8" x 12"</t>
  </si>
  <si>
    <t>249</t>
  </si>
  <si>
    <t>Pimento en polvo para rersina epoxica pisos 3d porcelanato amarillo</t>
  </si>
  <si>
    <t>250</t>
  </si>
  <si>
    <t>Pimento en polvo para rersina epoxica pisos 3d porcelanato azul</t>
  </si>
  <si>
    <t>251</t>
  </si>
  <si>
    <t>Pimento en polvo para rersina epoxica pisos 3d porcelanato blanco</t>
  </si>
  <si>
    <t>252</t>
  </si>
  <si>
    <t>Pimento en polvo para rersina epoxica pisos 3d porcelanato rojo</t>
  </si>
  <si>
    <t>253</t>
  </si>
  <si>
    <t>Pintura en aceite color amarillo</t>
  </si>
  <si>
    <t>254</t>
  </si>
  <si>
    <t>Pintura en aceite verde esmeralda cuñete de 5 galones</t>
  </si>
  <si>
    <t>255</t>
  </si>
  <si>
    <t>Pintura epoxica antibacterial tipo 1 color blanco</t>
  </si>
  <si>
    <t>256</t>
  </si>
  <si>
    <t>Pintura koraza gris basalto</t>
  </si>
  <si>
    <t>257</t>
  </si>
  <si>
    <t>Pintura reflectiva tipo trafico amarillo</t>
  </si>
  <si>
    <t>258</t>
  </si>
  <si>
    <t>Pintura reflectiva tipo trafico blanco</t>
  </si>
  <si>
    <t>259</t>
  </si>
  <si>
    <t>Pintura reflectiva tipo trafico colores variados:amarillo, azul, blanco, negro. Etc</t>
  </si>
  <si>
    <t>260</t>
  </si>
  <si>
    <t>Pintura trafico acrilica color  verde</t>
  </si>
  <si>
    <t>261</t>
  </si>
  <si>
    <t>Pintura trafico acrilica color azul</t>
  </si>
  <si>
    <t>262</t>
  </si>
  <si>
    <t>Pintura trafico acrilica color blanco</t>
  </si>
  <si>
    <t>263</t>
  </si>
  <si>
    <t>Pintura trafico amarillo - galón.</t>
  </si>
  <si>
    <t>264</t>
  </si>
  <si>
    <t>Pintura trafico color amarilla</t>
  </si>
  <si>
    <t>265</t>
  </si>
  <si>
    <t xml:space="preserve">Pintura trafico color blanco </t>
  </si>
  <si>
    <t>266</t>
  </si>
  <si>
    <t>Pintura trafico color gris</t>
  </si>
  <si>
    <t>267</t>
  </si>
  <si>
    <t>Pistola-para-pintar-devilbiss-sgk-600-sap-003 - codinter américa</t>
  </si>
  <si>
    <t>268</t>
  </si>
  <si>
    <t>Placas de fibrocemento 10mm</t>
  </si>
  <si>
    <t>269</t>
  </si>
  <si>
    <t>Placas de fibrocemento 6mm</t>
  </si>
  <si>
    <t>270</t>
  </si>
  <si>
    <t>Placas de fibrocemento 8mm</t>
  </si>
  <si>
    <t>271</t>
  </si>
  <si>
    <t xml:space="preserve">Polainas para tobillos proteccion para guadañar </t>
  </si>
  <si>
    <t>272</t>
  </si>
  <si>
    <t xml:space="preserve">Polisombra negra 35% rollo x 4m x 100m </t>
  </si>
  <si>
    <t>273</t>
  </si>
  <si>
    <t>Qd limpiador de contactos industrial crc x 430 ml</t>
  </si>
  <si>
    <t>274</t>
  </si>
  <si>
    <t>Reducción acero negro 1" x 1/2"</t>
  </si>
  <si>
    <t>275</t>
  </si>
  <si>
    <t>Reductor en pvc de 1 1/2" a 1 1/4"</t>
  </si>
  <si>
    <t>276</t>
  </si>
  <si>
    <t>Reductor en pvc de 1 1/4" a 1"</t>
  </si>
  <si>
    <t>277</t>
  </si>
  <si>
    <t>Reductor en pvc de 1" a 3/4"</t>
  </si>
  <si>
    <t>278</t>
  </si>
  <si>
    <t>Reductor en pvc de 2" a 1 1/2"</t>
  </si>
  <si>
    <t>279</t>
  </si>
  <si>
    <t>Reductor en pvc de 3/4" a 1/2"</t>
  </si>
  <si>
    <t>280</t>
  </si>
  <si>
    <t>Resina epoxica pisos 3d porcelanato pisos cuñete x 2 componentes</t>
  </si>
  <si>
    <t>281</t>
  </si>
  <si>
    <t>Resina epoxica transparente para maderas y artesanías 2 componentes</t>
  </si>
  <si>
    <t>282</t>
  </si>
  <si>
    <t>Rodillo 9"epoxico</t>
  </si>
  <si>
    <t>283</t>
  </si>
  <si>
    <t>Rodillo de felpa 9"</t>
  </si>
  <si>
    <t>284</t>
  </si>
  <si>
    <t>Rodillo de felpa acrilico naranja profesional 9"</t>
  </si>
  <si>
    <t>285</t>
  </si>
  <si>
    <t>Rodillo de puas para aplicacion de recubrimientos, epoxicos, resinas y porcelanato liquido 25 cm</t>
  </si>
  <si>
    <t>286</t>
  </si>
  <si>
    <t>Rodillo profesional felpa acrílica de 3”, para pintura en cualquier superficie, a base de agua</t>
  </si>
  <si>
    <t>287</t>
  </si>
  <si>
    <t>Separadores en acero inoxidable vidrio templado instalacion fija</t>
  </si>
  <si>
    <t>288</t>
  </si>
  <si>
    <t>Sifon tipo p de pvc para lavaplatos</t>
  </si>
  <si>
    <t>289</t>
  </si>
  <si>
    <t>Silicona blanca antihongo *280 ml</t>
  </si>
  <si>
    <t>290</t>
  </si>
  <si>
    <t>Silicona pegadit 70 ml</t>
  </si>
  <si>
    <t>291</t>
  </si>
  <si>
    <t>Silicona transparente para policarbonato neutro para policarbonato y pvc contenido 280 ml</t>
  </si>
  <si>
    <t>292</t>
  </si>
  <si>
    <t>T de presión en pvc de 1 1/2"</t>
  </si>
  <si>
    <t>293</t>
  </si>
  <si>
    <t>T de presión en pvc de 1"</t>
  </si>
  <si>
    <t>294</t>
  </si>
  <si>
    <t>T de presión en pvc de 1/2</t>
  </si>
  <si>
    <t>295</t>
  </si>
  <si>
    <t>Tabla madera cedro de 300cm x 25cmx 5cm cepillada 4 caras</t>
  </si>
  <si>
    <t>296</t>
  </si>
  <si>
    <t>Tablero alistonado de pino122cmx 244cm espesor 18mm</t>
  </si>
  <si>
    <t>297</t>
  </si>
  <si>
    <t>Tablero alistonado de roble122cmx 244cm espesor 18mm</t>
  </si>
  <si>
    <t>298</t>
  </si>
  <si>
    <t>Tablero alistonado de teka 122cmx 244cm espesor 18mm</t>
  </si>
  <si>
    <t>299</t>
  </si>
  <si>
    <t>Taladro rotación 1/2-pulg 20v brushless incluye 2 baterías 2.0ah ubermannmodelo 5293k220 código 870004</t>
  </si>
  <si>
    <t>300</t>
  </si>
  <si>
    <t>Tapas y tapones de material plástico; tapon para tuberia pvc pulgadas ½”</t>
  </si>
  <si>
    <t>301</t>
  </si>
  <si>
    <t>Tapas y tapones de material plástico; tapon para tuberia pvc pulgadas 1”</t>
  </si>
  <si>
    <t>302</t>
  </si>
  <si>
    <t>Tapas y tapones de material plástico; tapon para tuberia pvc pulgadas 3/4”</t>
  </si>
  <si>
    <t>303</t>
  </si>
  <si>
    <t>Tapon roscado pvc de 1/2 - en presentación por unidades.</t>
  </si>
  <si>
    <t>304</t>
  </si>
  <si>
    <t>Tarro fundente para soldar tubería cobre</t>
  </si>
  <si>
    <t>305</t>
  </si>
  <si>
    <t>Teja caballete de eternit lateral de 1,40 mts</t>
  </si>
  <si>
    <t>306</t>
  </si>
  <si>
    <t>Teja caballete en fibrocemento. Articulado de ventilación inferior. Para tejas perfil 7.</t>
  </si>
  <si>
    <t>307</t>
  </si>
  <si>
    <t>Teja de barro tipo "s"</t>
  </si>
  <si>
    <t>308</t>
  </si>
  <si>
    <t>Teja imitacion española de barro colonial</t>
  </si>
  <si>
    <t>309</t>
  </si>
  <si>
    <t>Teja plástica traslucida #7 83 x 215 cm</t>
  </si>
  <si>
    <t>310</t>
  </si>
  <si>
    <t>Pintura Para Humedades Blanca Aquablock Ultra 1 Galón - Pintuco</t>
  </si>
  <si>
    <t>311</t>
  </si>
  <si>
    <t>Thiner dilución de colores planos - metalizados y barniz, de evaporación media, x 1 galón.</t>
  </si>
  <si>
    <t>312</t>
  </si>
  <si>
    <t>Thinner en presentación plástico por galón</t>
  </si>
  <si>
    <t>313</t>
  </si>
  <si>
    <t>Thinner extra - presentacion por 1 galon = 3.785 litro de contenido</t>
  </si>
  <si>
    <t>314</t>
  </si>
  <si>
    <t>Tijera de poda 3501-180  7"</t>
  </si>
  <si>
    <t>315</t>
  </si>
  <si>
    <t>Toma corriente pvc de 15 - presentación por unidades.</t>
  </si>
  <si>
    <t>316</t>
  </si>
  <si>
    <t>Tornillo autoperforante para cubierta con arandela de 1" x 1/2" para instalacion de teja</t>
  </si>
  <si>
    <t>317</t>
  </si>
  <si>
    <t>Tornillo cabeza de lenteja  6 x 21/2</t>
  </si>
  <si>
    <t>318</t>
  </si>
  <si>
    <t>Tornillo cabeza de lenteja  8 x 21/2</t>
  </si>
  <si>
    <t>319</t>
  </si>
  <si>
    <t>Tornillo panel drywall pta broca 6x1-1/4</t>
  </si>
  <si>
    <t>320</t>
  </si>
  <si>
    <t>Tornillo panel drywall pta broca 6x2-1/2</t>
  </si>
  <si>
    <t>321</t>
  </si>
  <si>
    <t>Triplex overlay 4mm 244x122)</t>
  </si>
  <si>
    <t>322</t>
  </si>
  <si>
    <t>Tubería conduit pvc rígida 3/4" x 3 mts</t>
  </si>
  <si>
    <t>323</t>
  </si>
  <si>
    <t>Tubo conduit pvc 1/2" x 3 mts de largo</t>
  </si>
  <si>
    <t>324</t>
  </si>
  <si>
    <t>Tubo conduit pvc 3/4" x 3 mts de largo</t>
  </si>
  <si>
    <t>325</t>
  </si>
  <si>
    <t>Tubo led t8 1,20 caja por 30 unidades marca silvania</t>
  </si>
  <si>
    <t>326</t>
  </si>
  <si>
    <t>Tubos electricos pvc 3/4 un tubo conduit de 3/4" elaborado en pvc - en presentación por 6 metros.</t>
  </si>
  <si>
    <t>327</t>
  </si>
  <si>
    <t>Union de reparación en pvc de 1 1/2"</t>
  </si>
  <si>
    <t>328</t>
  </si>
  <si>
    <t>Union de reparación en pvc de 1/2"</t>
  </si>
  <si>
    <t>329</t>
  </si>
  <si>
    <t>Union de reparación en pvc de 3/4"</t>
  </si>
  <si>
    <t>330</t>
  </si>
  <si>
    <t>Unión deslizable pvc presión 1"</t>
  </si>
  <si>
    <t>331</t>
  </si>
  <si>
    <t>Unión deslizable pvc presión 1/2"</t>
  </si>
  <si>
    <t>332</t>
  </si>
  <si>
    <t>Unión deslizable pvc presión 3/4 "</t>
  </si>
  <si>
    <t>333</t>
  </si>
  <si>
    <t>Unión en pvc de 1" universal desser</t>
  </si>
  <si>
    <t>334</t>
  </si>
  <si>
    <t>Unión en pvc de 1/2" universal desser</t>
  </si>
  <si>
    <t>335</t>
  </si>
  <si>
    <t>Union presion pvc 3/4" norma ntc 1339 elaborado en poli (cloruro de vinilo cal schedule 40)</t>
  </si>
  <si>
    <t>336</t>
  </si>
  <si>
    <t>Union pvc de 1/2 hembra</t>
  </si>
  <si>
    <t>337</t>
  </si>
  <si>
    <t>Union pvc de 1/2 macho</t>
  </si>
  <si>
    <t>338</t>
  </si>
  <si>
    <t>Union universal l pvc 1 1/2" agua potable</t>
  </si>
  <si>
    <t>339</t>
  </si>
  <si>
    <t>Union universal l pvc 3/4" agua potable</t>
  </si>
  <si>
    <t>340</t>
  </si>
  <si>
    <t>Union universal pvc de 1/2"</t>
  </si>
  <si>
    <t>341</t>
  </si>
  <si>
    <t>Unión universal pvc presión 1"</t>
  </si>
  <si>
    <t>342</t>
  </si>
  <si>
    <t>Unión universal pvc presión 3/4"</t>
  </si>
  <si>
    <t>343</t>
  </si>
  <si>
    <t>Válvula de entrada de accesorios de tanque de agua sanitario</t>
  </si>
  <si>
    <t>344</t>
  </si>
  <si>
    <t>Varsol por 5 galones</t>
  </si>
  <si>
    <t>345</t>
  </si>
  <si>
    <t>Valvula bola 1/2</t>
  </si>
  <si>
    <t>346</t>
  </si>
  <si>
    <t>A12V - Alambre rígido N° 12 AWG verde</t>
  </si>
  <si>
    <t>347</t>
  </si>
  <si>
    <t>A12V - Alambre rígido N° 12 AWG rojo</t>
  </si>
  <si>
    <t>348</t>
  </si>
  <si>
    <t>A12V - Alambre rígido N° 12 AWG blanco</t>
  </si>
  <si>
    <t>349</t>
  </si>
  <si>
    <t>Cable Encauchetado (Multiflex) 3x12 AWG 100Mt</t>
  </si>
  <si>
    <t>350</t>
  </si>
  <si>
    <t>A12V - Alambre rígido N° 14 AWG verde</t>
  </si>
  <si>
    <t>351</t>
  </si>
  <si>
    <t>A12V - Alambre rígido N° 14 AWG rojo</t>
  </si>
  <si>
    <t>352</t>
  </si>
  <si>
    <t>A12V - Alambre rígido N° 14 AWG blanco</t>
  </si>
  <si>
    <t>353</t>
  </si>
  <si>
    <t>Sistema De Rodamiento Aéreo DN80-SR Para Puerta Corrediza Ducasse</t>
  </si>
  <si>
    <t>354</t>
  </si>
  <si>
    <t>riel ducasse riel-dn-80-sr</t>
  </si>
  <si>
    <t>355</t>
  </si>
  <si>
    <t>rueda con placa de 50mm</t>
  </si>
  <si>
    <t>356</t>
  </si>
  <si>
    <t>KIT CARRO + RIEL DUCLOSET SIMPLE</t>
  </si>
  <si>
    <t>357</t>
  </si>
  <si>
    <t>refletores led para exteriores de 200w</t>
  </si>
  <si>
    <t>358</t>
  </si>
  <si>
    <t>IMPERMEABILIZANTE PARA SUPERFICIES COLOR GRIS X CUÑETE (SIKA - PARAGUAS)</t>
  </si>
  <si>
    <t>UND</t>
  </si>
  <si>
    <t>359</t>
  </si>
  <si>
    <t xml:space="preserve">PINTURA BASE DE AGUA BLANCA TIPO 1 </t>
  </si>
  <si>
    <t>360</t>
  </si>
  <si>
    <t xml:space="preserve">PINTURA BASE AGUA GRIS BASALTO TIPO 1 </t>
  </si>
  <si>
    <t>GALON</t>
  </si>
  <si>
    <t>361</t>
  </si>
  <si>
    <t>Lámpara Hermética Led 2x18 Philips Original</t>
  </si>
  <si>
    <t>362</t>
  </si>
  <si>
    <t>Tubo LED 1600 Lúmenes 18w T8 Luz Fría Vidrio</t>
  </si>
  <si>
    <t>363</t>
  </si>
  <si>
    <t>Toma Corriente Doble 5320 Línea Tradicional Leviton</t>
  </si>
  <si>
    <t>364</t>
  </si>
  <si>
    <t>Caja De Empalme Plástico 2X4 N</t>
  </si>
  <si>
    <t>365</t>
  </si>
  <si>
    <t>Interruptor Sencillo Neos Blanco</t>
  </si>
  <si>
    <t>366</t>
  </si>
  <si>
    <t>Estuco Plástico Interior x Galón</t>
  </si>
  <si>
    <t>367</t>
  </si>
  <si>
    <t xml:space="preserve">MANTO REAL  ASFALTICO 1.80M X 10 </t>
  </si>
  <si>
    <t>368</t>
  </si>
  <si>
    <t xml:space="preserve">Cinta Multiseal Bituminosa Autoadhesiva Impermeabilizante 10 1.2mm 10cmx10m </t>
  </si>
  <si>
    <t>369</t>
  </si>
  <si>
    <t xml:space="preserve">TUBO RECTANG. 10x4 6m CAL18 ESTRUCTURA METALICA </t>
  </si>
  <si>
    <t>370</t>
  </si>
  <si>
    <t xml:space="preserve">TUBO RECTANG. 4x4 6m CAL18 ESTRUCTURA METALICA </t>
  </si>
  <si>
    <t>371</t>
  </si>
  <si>
    <t xml:space="preserve">Teja Perfil 7 #10 305x92 cm Eternit </t>
  </si>
  <si>
    <t>372</t>
  </si>
  <si>
    <t>TORNILLERIA CON EMPAQUE DE 3" PARA AMARRE DE CUBIERTAS</t>
  </si>
  <si>
    <t>PAQUETE X 100</t>
  </si>
  <si>
    <t>373</t>
  </si>
  <si>
    <t xml:space="preserve">HIDROFUGO TRANSPARENTE PARA LAVADO CUÑETE </t>
  </si>
  <si>
    <t>374</t>
  </si>
  <si>
    <t>Mapeplast WP20 4.5Kg Mapei</t>
  </si>
  <si>
    <t>375</t>
  </si>
  <si>
    <t>SANITARIO CON ACCESORIOS</t>
  </si>
  <si>
    <t>376</t>
  </si>
  <si>
    <t>LAVAMANOS CON ACCESORIOS</t>
  </si>
  <si>
    <t>377</t>
  </si>
  <si>
    <t>TEJA FIBROCEMENTO # 6 (180 x 92 cm)</t>
  </si>
  <si>
    <t>378</t>
  </si>
  <si>
    <t>379</t>
  </si>
  <si>
    <t>TUBO CUADRADO 4 CM X 4 CM X C 18 X 6MT</t>
  </si>
  <si>
    <t>380</t>
  </si>
  <si>
    <t>CABALLETE FIBROCEMENTO FIJO</t>
  </si>
  <si>
    <t>381</t>
  </si>
  <si>
    <t>CANOA pvc 16 X 14 x 3 mt</t>
  </si>
  <si>
    <t>382</t>
  </si>
  <si>
    <t>SOPORTE CANAL PVC AMAZONAS</t>
  </si>
  <si>
    <t>383</t>
  </si>
  <si>
    <t>UNION CANAL PVC POR 2 UNIDADES</t>
  </si>
  <si>
    <t>384</t>
  </si>
  <si>
    <t>TAPA INTERIOR DERECHA PARA CANOA PVC 6 x 16 x 14cm</t>
  </si>
  <si>
    <t>385</t>
  </si>
  <si>
    <t>TAPA INTERIOR IZQUIERDA PARA CANOA PVC 6 x 16 x 14cm</t>
  </si>
  <si>
    <t>386</t>
  </si>
  <si>
    <t>TUBO RECTANG. 10x4 6m CAL18</t>
  </si>
  <si>
    <t>387</t>
  </si>
  <si>
    <t>TUBO RECTANG. 4x4 6m CAL18</t>
  </si>
  <si>
    <t>388</t>
  </si>
  <si>
    <t>389</t>
  </si>
  <si>
    <t xml:space="preserve">Pintura Anticorrosiva Gris para metal </t>
  </si>
  <si>
    <t>390</t>
  </si>
  <si>
    <t>Pintura Para Exterior Esmalte Tipo 1 (Color institucional SENA)</t>
  </si>
  <si>
    <t>391</t>
  </si>
  <si>
    <t>THINNER COMUN GALON</t>
  </si>
  <si>
    <t>392</t>
  </si>
  <si>
    <t xml:space="preserve">ELECTRODO 6013 - 1/8  PULGADA X KILO </t>
  </si>
  <si>
    <t xml:space="preserve">KG </t>
  </si>
  <si>
    <t>393</t>
  </si>
  <si>
    <t>394</t>
  </si>
  <si>
    <t xml:space="preserve">Lija de Agua #180 gris </t>
  </si>
  <si>
    <t xml:space="preserve">PAQUETE </t>
  </si>
  <si>
    <t>395</t>
  </si>
  <si>
    <t>Estopa industrial x 1000 Gr</t>
  </si>
  <si>
    <t>PAQUETE</t>
  </si>
  <si>
    <t>396</t>
  </si>
  <si>
    <t xml:space="preserve">PINTURA EPOXICA PARA CANCHA COLOR VERDE  ALTO TRAFICO </t>
  </si>
  <si>
    <t>397</t>
  </si>
  <si>
    <t xml:space="preserve">PINTURA EPOXICA PARA CANCHA COLOR AZUL  ALTO TRAFICO </t>
  </si>
  <si>
    <t>398</t>
  </si>
  <si>
    <t xml:space="preserve">PINTURA EPOXICA PARA CANCHA COLOR AMARILLO ALTO TRAFICO </t>
  </si>
  <si>
    <t>399</t>
  </si>
  <si>
    <t>PINTURA EPOXICA PARA CANCHA COLOR ROJO ALTO TRAFICO</t>
  </si>
  <si>
    <t>400</t>
  </si>
  <si>
    <t>PINTURA EPOXICA PARA CANCHA COLOR BLANCO X GL</t>
  </si>
  <si>
    <t>401</t>
  </si>
  <si>
    <t>BASE SOLVENTE XILOL X GL</t>
  </si>
  <si>
    <t>402</t>
  </si>
  <si>
    <t xml:space="preserve">PINTURA ANTICORROSIVA GRIS TUBERIA METALICA </t>
  </si>
  <si>
    <t xml:space="preserve">GALON </t>
  </si>
  <si>
    <t>403</t>
  </si>
  <si>
    <t xml:space="preserve">PINTURA PARA EXTERIOR ESMALTE TIPO 1 VERDE </t>
  </si>
  <si>
    <t>404</t>
  </si>
  <si>
    <t xml:space="preserve">PINTURA PARA DEMARCACION AZUL </t>
  </si>
  <si>
    <t>405</t>
  </si>
  <si>
    <t xml:space="preserve">PINTURA PARA DEMARCACION DE PISOS BLANCA </t>
  </si>
  <si>
    <t>406</t>
  </si>
  <si>
    <t xml:space="preserve">PINTURA PARA DEMARCACION DE PISOS AMARILLA </t>
  </si>
  <si>
    <t>407</t>
  </si>
  <si>
    <t xml:space="preserve">BASE DISOLVENTE XILOL </t>
  </si>
  <si>
    <t>408</t>
  </si>
  <si>
    <t>Cinta De Enmascarar Profesional De 50 Metros, Ancho 24 MM</t>
  </si>
  <si>
    <t>ROLLO</t>
  </si>
  <si>
    <t>409</t>
  </si>
  <si>
    <t>Cinta De Enmascarar Profesional De 50 Metros, Ancho 12 MM</t>
  </si>
  <si>
    <t>410</t>
  </si>
  <si>
    <t>Cinta De Enmascarar Profesional De 50 Metros, Ancho 40 MM</t>
  </si>
  <si>
    <t>411</t>
  </si>
  <si>
    <t>Kit luminaria led solar de alta eficiencia. Potencia nominal 60 w, led solar integrada, eficacia luminaosa 120 Lm/W</t>
  </si>
  <si>
    <t>412</t>
  </si>
  <si>
    <t xml:space="preserve">MALLA HILO NYLON DE ALTA TENACIDAD (POLIAMIDA) O POLIETILENO DE ALTA DENSIDAD (HDPE) TRATAMIENTO UV Y CALIBRE 2,5MM MEDIDAS LINEALES PERIMETRAL CANCHA 94 MTRS LINEALES X 4 DE ALTO CANCHA MICRO CTMA </t>
  </si>
  <si>
    <t>M2</t>
  </si>
  <si>
    <t>413</t>
  </si>
  <si>
    <t>MALLA HILO NYLON DE ALTA TENACIDAD (POLIAMIDA) O POLIETILENO DE ALTA DENSIDAD (HDPE) TRATAMIENTO UV Y CALIBRE 4MM MEDIDAS LINEALES DE CANCHA PERIMETRAL 92 MTRS LINEALES SINTETICA CTMA</t>
  </si>
  <si>
    <t>414</t>
  </si>
  <si>
    <t xml:space="preserve">MALLA HILO NYLON DE ALTA TENACIDAD (POLIAMIDA) O POLIETILENO DE ALTA DENSIDAD (HDPE) TRATAMIENTO UV Y CALIBRE 2,5MM MEDIDAS LINEALES PERIMETRAL CANCHA 118 MTRS LINEALES X 4 DE ALTO CANCHA BALONCESTO </t>
  </si>
  <si>
    <t>415</t>
  </si>
  <si>
    <t>MALLA HILO NYLON DE ALTA TENACIDAD (POLIAMIDA) O POLIETILENO DE ALTA DENSIDAD (HDPE) TRATAMIENTO UV Y CALIBRE 2,5MM MEDIDAS LINEALES PERIMETRAL CANCHA 88 MTRS LINEALES X 4 DE ALTO CANCHA VOLEIBOL</t>
  </si>
  <si>
    <t>416</t>
  </si>
  <si>
    <t xml:space="preserve">MALLA HILO NYLON DE ALTA TENACIDAD (POLIAMIDA) O POLIETILENO DE ALTA DENSIDAD (HDPE) TRATAMIENTO UV Y CALIBRE 2,5MM MEDIDAS LINEALES PERIMETRAL CANCHA 54 MTRS LINEALES X 4 DE ALTO CANCHA HABITAD DE LA CONTRUCCION </t>
  </si>
  <si>
    <t>417</t>
  </si>
  <si>
    <t xml:space="preserve">GUAYA DE ACERO 1/16'' RECUBIERTA PVC ENCAUCHETADA </t>
  </si>
  <si>
    <t>ML</t>
  </si>
  <si>
    <t>418</t>
  </si>
  <si>
    <t>TENSOR TRABAJO PESADO 1/4X3-1/2-PULG</t>
  </si>
  <si>
    <t>419</t>
  </si>
  <si>
    <t>AMARRE DE ACERO AL CARBONO PARA GUAYAS ESPESOR DE 10 MM</t>
  </si>
  <si>
    <t>420</t>
  </si>
  <si>
    <t>MALLA ESLABONADA 1.8X10M 2.1/4X2.1/4 2.5MM</t>
  </si>
  <si>
    <t xml:space="preserve">ROLLO </t>
  </si>
  <si>
    <t>421</t>
  </si>
  <si>
    <t>TELA GEOTEXTIL</t>
  </si>
  <si>
    <t>ROLL X 100</t>
  </si>
  <si>
    <t>422</t>
  </si>
  <si>
    <t>PIEDRA BLANCA DE MAYOR A UNA PULGADA</t>
  </si>
  <si>
    <t>SACO X 25 KG</t>
  </si>
  <si>
    <t>423</t>
  </si>
  <si>
    <t>CORREA O ESLINGAS PARA HAMACAS 5MTS</t>
  </si>
  <si>
    <t>MTS</t>
  </si>
  <si>
    <t>424</t>
  </si>
  <si>
    <t>GANCHOS PARA COLGAR HAMACAS (RESISTENTES)</t>
  </si>
  <si>
    <t>PAR</t>
  </si>
  <si>
    <t>TOTAL IVA INCLUIDO</t>
  </si>
  <si>
    <t>CENTRO DE TECNOLOGÍA DE LA MANUFACTURA AVANZADA.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</si>
</sst>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&quot;€&quot;_-;\-* #,##0.00\ &quot;€&quot;_-;_-* &quot;-&quot;??\ &quot;€&quot;_-;_-@_-"/>
    <numFmt numFmtId="165" formatCode="_-&quot;$&quot;* #,##0_-;\-&quot;$&quot;* #,##0_-;_-&quot;$&quot;* &quot;-&quot;_-;_-@_-"/>
  </numFmts>
  <fonts count="17" x14ac:knownFonts="1">
    <font>
      <sz val="10"/>
      <color theme="1"/>
      <name val="Arial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b/>
      <sz val="11"/>
      <name val="Calibri"/>
      <family val="2"/>
      <scheme val="minor"/>
    </font>
    <font>
      <sz val="8"/>
      <name val="Arial"/>
      <family val="2"/>
    </font>
    <font>
      <b/>
      <sz val="7"/>
      <color theme="1"/>
      <name val="Calibri"/>
      <family val="2"/>
      <scheme val="minor"/>
    </font>
    <font>
      <sz val="7"/>
      <name val="Calibri"/>
      <family val="2"/>
      <scheme val="minor"/>
    </font>
    <font>
      <b/>
      <u/>
      <sz val="7"/>
      <color theme="1"/>
      <name val="Calibri"/>
      <family val="2"/>
      <scheme val="minor"/>
    </font>
    <font>
      <b/>
      <sz val="7"/>
      <color theme="0"/>
      <name val="Arial"/>
      <family val="2"/>
    </font>
    <font>
      <b/>
      <sz val="7"/>
      <color theme="1"/>
      <name val="Arial"/>
      <family val="2"/>
    </font>
    <font>
      <sz val="7"/>
      <color theme="1"/>
      <name val="Arial"/>
      <family val="2"/>
    </font>
    <font>
      <b/>
      <sz val="10"/>
      <color theme="1"/>
      <name val="Arial"/>
      <family val="2"/>
    </font>
    <font>
      <sz val="8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3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hair">
        <color auto="1"/>
      </top>
      <bottom style="hair">
        <color auto="1"/>
      </bottom>
      <diagonal/>
    </border>
    <border>
      <left style="dotted">
        <color auto="1"/>
      </left>
      <right style="dotted">
        <color auto="1"/>
      </right>
      <top/>
      <bottom style="hair">
        <color auto="1"/>
      </bottom>
      <diagonal/>
    </border>
    <border>
      <left style="dotted">
        <color auto="1"/>
      </left>
      <right style="dotted">
        <color auto="1"/>
      </right>
      <top style="hair">
        <color auto="1"/>
      </top>
      <bottom style="medium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dotted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dotted">
        <color auto="1"/>
      </left>
      <right/>
      <top style="hair">
        <color auto="1"/>
      </top>
      <bottom style="medium">
        <color auto="1"/>
      </bottom>
      <diagonal/>
    </border>
    <border>
      <left/>
      <right style="dotted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dotted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dotted">
        <color auto="1"/>
      </right>
      <top/>
      <bottom style="hair">
        <color auto="1"/>
      </bottom>
      <diagonal/>
    </border>
    <border>
      <left style="medium">
        <color auto="1"/>
      </left>
      <right style="dotted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medium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/>
      <top style="thick">
        <color auto="1"/>
      </top>
      <bottom/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ck">
        <color indexed="64"/>
      </bottom>
      <diagonal/>
    </border>
    <border>
      <left/>
      <right style="dotted">
        <color auto="1"/>
      </right>
      <top/>
      <bottom style="hair">
        <color auto="1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medium">
        <color auto="1"/>
      </left>
      <right/>
      <top style="hair">
        <color auto="1"/>
      </top>
      <bottom style="thick">
        <color auto="1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thick">
        <color auto="1"/>
      </top>
      <bottom/>
      <diagonal/>
    </border>
    <border>
      <left style="medium">
        <color indexed="64"/>
      </left>
      <right/>
      <top/>
      <bottom style="hair">
        <color auto="1"/>
      </bottom>
      <diagonal/>
    </border>
    <border>
      <left style="dotted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hair">
        <color auto="1"/>
      </top>
      <bottom style="medium">
        <color auto="1"/>
      </bottom>
      <diagonal/>
    </border>
    <border>
      <left/>
      <right style="dotted">
        <color auto="1"/>
      </right>
      <top/>
      <bottom/>
      <diagonal/>
    </border>
    <border>
      <left style="medium">
        <color auto="1"/>
      </left>
      <right style="dotted">
        <color auto="1"/>
      </right>
      <top style="hair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hair">
        <color auto="1"/>
      </top>
      <bottom/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</borders>
  <cellStyleXfs count="9">
    <xf numFmtId="0" fontId="0" fillId="0" borderId="0"/>
    <xf numFmtId="0" fontId="1" fillId="2" borderId="1" applyNumberFormat="0" applyProtection="0">
      <alignment horizontal="left" vertical="center"/>
    </xf>
    <xf numFmtId="0" fontId="3" fillId="3" borderId="0" applyNumberFormat="0" applyBorder="0" applyProtection="0">
      <alignment horizontal="center" vertical="center"/>
    </xf>
    <xf numFmtId="3" fontId="4" fillId="0" borderId="0" applyFill="0" applyBorder="0" applyProtection="0">
      <alignment horizontal="right" vertical="center"/>
    </xf>
    <xf numFmtId="49" fontId="4" fillId="0" borderId="0" applyFill="0" applyBorder="0" applyProtection="0">
      <alignment horizontal="left" vertical="center"/>
    </xf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5" fillId="0" borderId="0"/>
    <xf numFmtId="0" fontId="6" fillId="0" borderId="0" applyNumberFormat="0" applyFill="0" applyBorder="0" applyAlignment="0" applyProtection="0"/>
  </cellStyleXfs>
  <cellXfs count="73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vertical="center"/>
      <protection locked="0"/>
    </xf>
    <xf numFmtId="165" fontId="2" fillId="0" borderId="0" xfId="6" applyFont="1" applyAlignment="1" applyProtection="1">
      <alignment horizontal="center" vertical="center"/>
      <protection locked="0"/>
    </xf>
    <xf numFmtId="165" fontId="2" fillId="0" borderId="0" xfId="0" applyNumberFormat="1" applyFont="1" applyAlignment="1">
      <alignment vertical="center"/>
    </xf>
    <xf numFmtId="1" fontId="0" fillId="0" borderId="0" xfId="0" applyNumberFormat="1" applyAlignment="1">
      <alignment wrapText="1"/>
    </xf>
    <xf numFmtId="165" fontId="0" fillId="0" borderId="0" xfId="6" applyFont="1" applyAlignment="1">
      <alignment wrapText="1"/>
    </xf>
    <xf numFmtId="0" fontId="0" fillId="0" borderId="0" xfId="0" applyAlignment="1" applyProtection="1">
      <alignment horizontal="left" vertical="center"/>
      <protection locked="0"/>
    </xf>
    <xf numFmtId="0" fontId="12" fillId="2" borderId="7" xfId="1" applyFont="1" applyBorder="1" applyAlignment="1" applyProtection="1">
      <alignment horizontal="center" vertical="center"/>
    </xf>
    <xf numFmtId="0" fontId="13" fillId="4" borderId="4" xfId="2" applyFont="1" applyFill="1" applyBorder="1" applyAlignment="1" applyProtection="1">
      <alignment horizontal="center" vertical="center" wrapText="1"/>
    </xf>
    <xf numFmtId="0" fontId="13" fillId="4" borderId="8" xfId="2" applyFont="1" applyFill="1" applyBorder="1" applyAlignment="1" applyProtection="1">
      <alignment horizontal="center" vertical="center" wrapText="1"/>
    </xf>
    <xf numFmtId="165" fontId="13" fillId="4" borderId="10" xfId="6" applyFont="1" applyFill="1" applyBorder="1" applyAlignment="1" applyProtection="1">
      <alignment horizontal="center" vertical="center" wrapText="1"/>
    </xf>
    <xf numFmtId="165" fontId="13" fillId="7" borderId="9" xfId="6" applyFont="1" applyFill="1" applyBorder="1" applyAlignment="1" applyProtection="1">
      <alignment horizontal="center" vertical="center" wrapText="1"/>
    </xf>
    <xf numFmtId="49" fontId="14" fillId="0" borderId="3" xfId="4" applyFont="1" applyFill="1" applyBorder="1" applyAlignment="1">
      <alignment horizontal="center" vertical="center"/>
    </xf>
    <xf numFmtId="165" fontId="14" fillId="0" borderId="3" xfId="6" applyFont="1" applyFill="1" applyBorder="1" applyAlignment="1">
      <alignment horizontal="center" vertical="center"/>
    </xf>
    <xf numFmtId="165" fontId="14" fillId="4" borderId="6" xfId="6" applyFont="1" applyFill="1" applyBorder="1" applyAlignment="1">
      <alignment horizontal="center" vertical="center"/>
    </xf>
    <xf numFmtId="0" fontId="12" fillId="2" borderId="23" xfId="1" applyFont="1" applyBorder="1" applyAlignment="1" applyProtection="1">
      <alignment horizontal="center" vertical="center"/>
    </xf>
    <xf numFmtId="0" fontId="13" fillId="4" borderId="10" xfId="2" applyFont="1" applyFill="1" applyBorder="1" applyAlignment="1" applyProtection="1">
      <alignment horizontal="center" vertical="center" wrapText="1"/>
    </xf>
    <xf numFmtId="49" fontId="14" fillId="0" borderId="11" xfId="4" applyFont="1" applyBorder="1" applyAlignment="1">
      <alignment horizontal="center" vertical="center"/>
    </xf>
    <xf numFmtId="165" fontId="14" fillId="0" borderId="12" xfId="6" applyFont="1" applyFill="1" applyBorder="1" applyAlignment="1">
      <alignment horizontal="center" vertical="center"/>
    </xf>
    <xf numFmtId="1" fontId="15" fillId="0" borderId="0" xfId="0" applyNumberFormat="1" applyFont="1" applyAlignment="1">
      <alignment wrapText="1"/>
    </xf>
    <xf numFmtId="0" fontId="2" fillId="0" borderId="0" xfId="0" applyFont="1" applyAlignment="1" applyProtection="1">
      <alignment vertical="center" wrapText="1"/>
      <protection locked="0"/>
    </xf>
    <xf numFmtId="165" fontId="13" fillId="4" borderId="9" xfId="6" applyFont="1" applyFill="1" applyBorder="1" applyAlignment="1" applyProtection="1">
      <alignment horizontal="center" vertical="center" wrapText="1"/>
    </xf>
    <xf numFmtId="165" fontId="14" fillId="0" borderId="18" xfId="6" applyFont="1" applyBorder="1" applyAlignment="1">
      <alignment horizontal="center" vertical="center"/>
    </xf>
    <xf numFmtId="49" fontId="0" fillId="0" borderId="2" xfId="4" applyFont="1" applyBorder="1" applyAlignment="1">
      <alignment horizontal="center" vertical="center"/>
    </xf>
    <xf numFmtId="0" fontId="13" fillId="4" borderId="26" xfId="2" applyFont="1" applyFill="1" applyBorder="1" applyAlignment="1" applyProtection="1">
      <alignment horizontal="center" vertical="center" wrapText="1"/>
    </xf>
    <xf numFmtId="165" fontId="13" fillId="7" borderId="27" xfId="6" applyFont="1" applyFill="1" applyBorder="1" applyAlignment="1" applyProtection="1">
      <alignment horizontal="center" vertical="center" wrapText="1"/>
    </xf>
    <xf numFmtId="165" fontId="14" fillId="0" borderId="18" xfId="6" applyFont="1" applyFill="1" applyBorder="1" applyAlignment="1">
      <alignment horizontal="center" vertical="center"/>
    </xf>
    <xf numFmtId="165" fontId="14" fillId="0" borderId="7" xfId="6" applyFont="1" applyBorder="1" applyAlignment="1">
      <alignment horizontal="center" vertical="center"/>
    </xf>
    <xf numFmtId="165" fontId="13" fillId="4" borderId="30" xfId="6" applyFont="1" applyFill="1" applyBorder="1" applyAlignment="1" applyProtection="1">
      <alignment horizontal="center" vertical="center"/>
      <protection locked="0"/>
    </xf>
    <xf numFmtId="49" fontId="14" fillId="0" borderId="11" xfId="4" applyFont="1" applyFill="1" applyBorder="1" applyAlignment="1">
      <alignment horizontal="center" vertical="center"/>
    </xf>
    <xf numFmtId="165" fontId="14" fillId="0" borderId="7" xfId="6" applyFont="1" applyFill="1" applyBorder="1" applyAlignment="1">
      <alignment horizontal="center" vertical="center"/>
    </xf>
    <xf numFmtId="165" fontId="14" fillId="0" borderId="29" xfId="6" applyFont="1" applyFill="1" applyBorder="1" applyAlignment="1">
      <alignment horizontal="center" vertical="center"/>
    </xf>
    <xf numFmtId="165" fontId="14" fillId="0" borderId="28" xfId="6" applyFont="1" applyFill="1" applyBorder="1" applyAlignment="1">
      <alignment horizontal="center" vertical="center"/>
    </xf>
    <xf numFmtId="165" fontId="14" fillId="4" borderId="30" xfId="6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0" borderId="0" xfId="0" applyFont="1"/>
    <xf numFmtId="49" fontId="14" fillId="0" borderId="2" xfId="4" applyFont="1" applyFill="1" applyBorder="1" applyAlignment="1">
      <alignment horizontal="center" vertical="center" wrapText="1"/>
    </xf>
    <xf numFmtId="1" fontId="0" fillId="0" borderId="0" xfId="0" applyNumberFormat="1" applyAlignment="1">
      <alignment horizontal="center" wrapText="1"/>
    </xf>
    <xf numFmtId="0" fontId="2" fillId="0" borderId="0" xfId="0" applyFont="1" applyAlignment="1">
      <alignment horizontal="center" vertical="center"/>
    </xf>
    <xf numFmtId="49" fontId="14" fillId="0" borderId="6" xfId="4" applyFont="1" applyFill="1" applyBorder="1" applyAlignment="1">
      <alignment horizontal="center" vertical="center"/>
    </xf>
    <xf numFmtId="49" fontId="16" fillId="0" borderId="2" xfId="4" applyFont="1" applyBorder="1" applyAlignment="1">
      <alignment horizontal="center" vertical="center"/>
    </xf>
    <xf numFmtId="165" fontId="14" fillId="6" borderId="18" xfId="6" applyFont="1" applyFill="1" applyBorder="1" applyAlignment="1">
      <alignment horizontal="center" vertical="center"/>
    </xf>
    <xf numFmtId="165" fontId="13" fillId="4" borderId="31" xfId="6" applyFont="1" applyFill="1" applyBorder="1" applyAlignment="1" applyProtection="1">
      <alignment horizontal="center" vertical="center"/>
      <protection locked="0"/>
    </xf>
    <xf numFmtId="165" fontId="13" fillId="4" borderId="32" xfId="6" applyFont="1" applyFill="1" applyBorder="1" applyAlignment="1" applyProtection="1">
      <alignment horizontal="center" vertical="center"/>
      <protection locked="0"/>
    </xf>
    <xf numFmtId="165" fontId="13" fillId="4" borderId="33" xfId="6" applyFont="1" applyFill="1" applyBorder="1" applyAlignment="1" applyProtection="1">
      <alignment horizontal="center" vertical="center"/>
      <protection locked="0"/>
    </xf>
    <xf numFmtId="0" fontId="15" fillId="0" borderId="34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3" fillId="7" borderId="13" xfId="1" applyFont="1" applyFill="1" applyBorder="1" applyAlignment="1" applyProtection="1">
      <alignment horizontal="center" vertical="center"/>
    </xf>
    <xf numFmtId="0" fontId="13" fillId="7" borderId="14" xfId="1" applyFont="1" applyFill="1" applyBorder="1" applyAlignment="1" applyProtection="1">
      <alignment horizontal="center" vertical="center"/>
    </xf>
    <xf numFmtId="165" fontId="13" fillId="7" borderId="24" xfId="6" applyFont="1" applyFill="1" applyBorder="1" applyAlignment="1" applyProtection="1">
      <alignment horizontal="center" vertical="center" wrapText="1"/>
    </xf>
    <xf numFmtId="165" fontId="13" fillId="7" borderId="26" xfId="6" applyFont="1" applyFill="1" applyBorder="1" applyAlignment="1" applyProtection="1">
      <alignment horizontal="center" vertical="center" wrapText="1"/>
    </xf>
    <xf numFmtId="0" fontId="12" fillId="5" borderId="13" xfId="1" applyFont="1" applyFill="1" applyBorder="1" applyAlignment="1" applyProtection="1">
      <alignment horizontal="center" vertical="center" wrapText="1"/>
    </xf>
    <xf numFmtId="0" fontId="12" fillId="5" borderId="14" xfId="1" applyFont="1" applyFill="1" applyBorder="1" applyAlignment="1" applyProtection="1">
      <alignment horizontal="center" vertical="center" wrapText="1"/>
    </xf>
    <xf numFmtId="0" fontId="12" fillId="5" borderId="35" xfId="1" applyFont="1" applyFill="1" applyBorder="1" applyAlignment="1" applyProtection="1">
      <alignment horizontal="center" vertical="center" wrapText="1"/>
    </xf>
    <xf numFmtId="0" fontId="12" fillId="5" borderId="13" xfId="1" applyFont="1" applyFill="1" applyBorder="1" applyAlignment="1" applyProtection="1">
      <alignment horizontal="center" vertical="center"/>
    </xf>
    <xf numFmtId="0" fontId="12" fillId="5" borderId="14" xfId="1" applyFont="1" applyFill="1" applyBorder="1" applyAlignment="1" applyProtection="1">
      <alignment horizontal="center" vertical="center"/>
    </xf>
    <xf numFmtId="0" fontId="12" fillId="5" borderId="35" xfId="1" applyFont="1" applyFill="1" applyBorder="1" applyAlignment="1" applyProtection="1">
      <alignment horizontal="center" vertical="center"/>
    </xf>
    <xf numFmtId="0" fontId="12" fillId="2" borderId="22" xfId="1" applyFont="1" applyBorder="1" applyAlignment="1" applyProtection="1">
      <alignment horizontal="center" vertical="center"/>
    </xf>
    <xf numFmtId="0" fontId="12" fillId="2" borderId="15" xfId="1" applyFont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1" fontId="9" fillId="0" borderId="13" xfId="0" applyNumberFormat="1" applyFont="1" applyBorder="1" applyAlignment="1">
      <alignment horizontal="center" vertical="center" wrapText="1"/>
    </xf>
    <xf numFmtId="1" fontId="9" fillId="0" borderId="14" xfId="0" applyNumberFormat="1" applyFont="1" applyBorder="1" applyAlignment="1">
      <alignment horizontal="center" vertical="center" wrapText="1"/>
    </xf>
    <xf numFmtId="0" fontId="9" fillId="8" borderId="21" xfId="0" applyFont="1" applyFill="1" applyBorder="1" applyAlignment="1">
      <alignment horizontal="center"/>
    </xf>
    <xf numFmtId="0" fontId="9" fillId="8" borderId="19" xfId="0" applyFont="1" applyFill="1" applyBorder="1" applyAlignment="1">
      <alignment horizontal="center"/>
    </xf>
    <xf numFmtId="1" fontId="10" fillId="6" borderId="16" xfId="0" applyNumberFormat="1" applyFont="1" applyFill="1" applyBorder="1" applyAlignment="1">
      <alignment horizontal="left" wrapText="1"/>
    </xf>
    <xf numFmtId="1" fontId="10" fillId="6" borderId="5" xfId="0" applyNumberFormat="1" applyFont="1" applyFill="1" applyBorder="1" applyAlignment="1">
      <alignment horizontal="left" wrapText="1"/>
    </xf>
    <xf numFmtId="0" fontId="11" fillId="0" borderId="20" xfId="0" applyFont="1" applyBorder="1" applyAlignment="1">
      <alignment horizontal="center"/>
    </xf>
    <xf numFmtId="0" fontId="11" fillId="0" borderId="17" xfId="0" applyFont="1" applyBorder="1" applyAlignment="1">
      <alignment horizontal="center"/>
    </xf>
    <xf numFmtId="0" fontId="13" fillId="4" borderId="25" xfId="2" applyFont="1" applyFill="1" applyBorder="1" applyAlignment="1" applyProtection="1">
      <alignment vertical="center" wrapText="1"/>
    </xf>
    <xf numFmtId="0" fontId="13" fillId="4" borderId="26" xfId="2" applyFont="1" applyFill="1" applyBorder="1" applyAlignment="1" applyProtection="1">
      <alignment vertical="center" wrapText="1"/>
    </xf>
  </cellXfs>
  <cellStyles count="9">
    <cellStyle name="BodyStyle" xfId="4" xr:uid="{00000000-0005-0000-0000-000000000000}"/>
    <cellStyle name="Currency" xfId="5" xr:uid="{00000000-0005-0000-0000-000001000000}"/>
    <cellStyle name="HeaderStyle" xfId="2" xr:uid="{00000000-0005-0000-0000-000002000000}"/>
    <cellStyle name="Hyperlink" xfId="8" xr:uid="{00000000-0005-0000-0000-000003000000}"/>
    <cellStyle name="MainTitle" xfId="1" xr:uid="{00000000-0005-0000-0000-000004000000}"/>
    <cellStyle name="Moneda [0]" xfId="6" builtinId="7"/>
    <cellStyle name="Normal" xfId="0" builtinId="0"/>
    <cellStyle name="Normal 3 2" xfId="7" xr:uid="{00000000-0005-0000-0000-000008000000}"/>
    <cellStyle name="Numeric" xfId="3" xr:uid="{00000000-0005-0000-0000-000009000000}"/>
  </cellStyles>
  <dxfs count="0"/>
  <tableStyles count="0" defaultTableStyle="TableStyleMedium2" defaultPivotStyle="PivotStyleLight16"/>
  <colors>
    <mruColors>
      <color rgb="FF008000"/>
      <color rgb="FFFB4E0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0AD2F8-4E61-4E18-BA16-78532C307B4B}">
  <sheetPr>
    <pageSetUpPr fitToPage="1"/>
  </sheetPr>
  <dimension ref="A1:S442"/>
  <sheetViews>
    <sheetView showGridLines="0" tabSelected="1" topLeftCell="A410" zoomScaleNormal="100" workbookViewId="0">
      <selection activeCell="E435" sqref="E435"/>
    </sheetView>
  </sheetViews>
  <sheetFormatPr baseColWidth="10" defaultColWidth="9.140625" defaultRowHeight="20.100000000000001" customHeight="1" x14ac:dyDescent="0.2"/>
  <cols>
    <col min="1" max="1" width="7.140625" style="3" customWidth="1"/>
    <col min="2" max="2" width="14.140625" style="3" hidden="1" customWidth="1"/>
    <col min="3" max="3" width="56.28515625" style="4" bestFit="1" customWidth="1"/>
    <col min="4" max="4" width="13.28515625" style="3" customWidth="1"/>
    <col min="5" max="5" width="10.28515625" style="3" customWidth="1"/>
    <col min="6" max="6" width="12.85546875" style="5" customWidth="1"/>
    <col min="7" max="9" width="11.140625" style="5" customWidth="1"/>
    <col min="10" max="10" width="16.5703125" style="5" customWidth="1"/>
    <col min="11" max="11" width="14.7109375" style="5" customWidth="1"/>
    <col min="12" max="13" width="11.42578125" style="5" customWidth="1"/>
    <col min="14" max="16" width="23.42578125" style="5" customWidth="1"/>
    <col min="17" max="17" width="19.5703125" style="5" customWidth="1"/>
    <col min="18" max="18" width="49" style="1" bestFit="1" customWidth="1"/>
    <col min="19" max="16384" width="9.140625" style="1"/>
  </cols>
  <sheetData>
    <row r="1" spans="1:19" customFormat="1" ht="12.75" x14ac:dyDescent="0.2">
      <c r="A1" s="62"/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</row>
    <row r="2" spans="1:19" customFormat="1" ht="12.75" x14ac:dyDescent="0.2">
      <c r="A2" s="63" t="s">
        <v>881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</row>
    <row r="3" spans="1:19" customFormat="1" ht="15.75" customHeight="1" x14ac:dyDescent="0.2">
      <c r="A3" s="65" t="s">
        <v>0</v>
      </c>
      <c r="B3" s="66"/>
      <c r="C3" s="67" t="s">
        <v>1</v>
      </c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</row>
    <row r="4" spans="1:19" customFormat="1" ht="15.75" customHeight="1" x14ac:dyDescent="0.2">
      <c r="A4" s="69" t="s">
        <v>2</v>
      </c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</row>
    <row r="5" spans="1:19" ht="20.100000000000001" customHeight="1" x14ac:dyDescent="0.2">
      <c r="A5" s="60" t="s">
        <v>3</v>
      </c>
      <c r="B5" s="61"/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61"/>
      <c r="Q5" s="61"/>
    </row>
    <row r="6" spans="1:19" ht="20.100000000000001" customHeight="1" x14ac:dyDescent="0.2">
      <c r="A6" s="18"/>
      <c r="B6" s="10"/>
      <c r="C6" s="10"/>
      <c r="D6" s="10"/>
      <c r="E6" s="10"/>
      <c r="F6" s="54" t="s">
        <v>4</v>
      </c>
      <c r="G6" s="55"/>
      <c r="H6" s="55"/>
      <c r="I6" s="56"/>
      <c r="J6" s="57" t="s">
        <v>5</v>
      </c>
      <c r="K6" s="58"/>
      <c r="L6" s="58"/>
      <c r="M6" s="59"/>
      <c r="N6" s="50" t="s">
        <v>6</v>
      </c>
      <c r="O6" s="51"/>
      <c r="P6" s="51"/>
      <c r="Q6" s="51"/>
    </row>
    <row r="7" spans="1:19" s="2" customFormat="1" ht="42" customHeight="1" x14ac:dyDescent="0.2">
      <c r="A7" s="19" t="s">
        <v>7</v>
      </c>
      <c r="B7" s="11" t="s">
        <v>8</v>
      </c>
      <c r="C7" s="11" t="s">
        <v>9</v>
      </c>
      <c r="D7" s="11" t="s">
        <v>10</v>
      </c>
      <c r="E7" s="12" t="s">
        <v>11</v>
      </c>
      <c r="F7" s="13" t="s">
        <v>12</v>
      </c>
      <c r="G7" s="24" t="s">
        <v>13</v>
      </c>
      <c r="H7" s="24" t="s">
        <v>14</v>
      </c>
      <c r="I7" s="24" t="s">
        <v>15</v>
      </c>
      <c r="J7" s="13" t="s">
        <v>12</v>
      </c>
      <c r="K7" s="24" t="s">
        <v>13</v>
      </c>
      <c r="L7" s="24" t="s">
        <v>14</v>
      </c>
      <c r="M7" s="24" t="s">
        <v>15</v>
      </c>
      <c r="N7" s="14" t="s">
        <v>16</v>
      </c>
      <c r="O7" s="28" t="s">
        <v>17</v>
      </c>
      <c r="P7" s="28" t="s">
        <v>18</v>
      </c>
      <c r="Q7" s="28" t="s">
        <v>15</v>
      </c>
      <c r="R7" s="1"/>
      <c r="S7" s="1"/>
    </row>
    <row r="8" spans="1:19" s="2" customFormat="1" ht="12.75" x14ac:dyDescent="0.2">
      <c r="A8" s="71"/>
      <c r="B8" s="72"/>
      <c r="C8" s="72"/>
      <c r="D8" s="72"/>
      <c r="E8" s="72"/>
      <c r="F8" s="72"/>
      <c r="G8" s="72"/>
      <c r="H8" s="72"/>
      <c r="I8" s="72"/>
      <c r="J8" s="72"/>
      <c r="K8" s="72"/>
      <c r="L8" s="72"/>
      <c r="M8" s="27"/>
      <c r="N8" s="52"/>
      <c r="O8" s="53"/>
      <c r="P8" s="53"/>
      <c r="Q8" s="53"/>
      <c r="R8" s="1"/>
      <c r="S8" s="1"/>
    </row>
    <row r="9" spans="1:19" ht="12.75" x14ac:dyDescent="0.2">
      <c r="A9" s="20" t="s">
        <v>19</v>
      </c>
      <c r="B9" s="39"/>
      <c r="C9" s="39" t="s">
        <v>20</v>
      </c>
      <c r="D9" s="43" t="s">
        <v>21</v>
      </c>
      <c r="E9" s="15" t="s">
        <v>19</v>
      </c>
      <c r="F9" s="25">
        <v>46700</v>
      </c>
      <c r="G9" s="25">
        <f>F9*19%</f>
        <v>8873</v>
      </c>
      <c r="H9" s="16">
        <f>F9+G9</f>
        <v>55573</v>
      </c>
      <c r="I9" s="29">
        <f>H9*E9</f>
        <v>55573</v>
      </c>
      <c r="J9" s="25">
        <v>47001</v>
      </c>
      <c r="K9" s="25">
        <f>J9*19%</f>
        <v>8930.19</v>
      </c>
      <c r="L9" s="25">
        <f>J9+K9</f>
        <v>55931.19</v>
      </c>
      <c r="M9" s="30">
        <f>L9*E9</f>
        <v>55931.19</v>
      </c>
      <c r="N9" s="17">
        <f>(F9+J9)/2</f>
        <v>46850.5</v>
      </c>
      <c r="O9" s="17">
        <f>(G9+K9)/2</f>
        <v>8901.5950000000012</v>
      </c>
      <c r="P9" s="17">
        <f>N9+O9</f>
        <v>55752.095000000001</v>
      </c>
      <c r="Q9" s="17">
        <f t="shared" ref="Q9:Q72" si="0">P9*E9</f>
        <v>55752.095000000001</v>
      </c>
      <c r="R9" s="6"/>
      <c r="S9" s="6"/>
    </row>
    <row r="10" spans="1:19" ht="12.75" x14ac:dyDescent="0.2">
      <c r="A10" s="20" t="s">
        <v>22</v>
      </c>
      <c r="B10" s="39"/>
      <c r="C10" s="39" t="s">
        <v>23</v>
      </c>
      <c r="D10" s="43" t="s">
        <v>21</v>
      </c>
      <c r="E10" s="15" t="s">
        <v>19</v>
      </c>
      <c r="F10" s="25">
        <v>7695</v>
      </c>
      <c r="G10" s="25">
        <f t="shared" ref="G10:G47" si="1">F10*19%</f>
        <v>1462.05</v>
      </c>
      <c r="H10" s="16">
        <f>F10+G10</f>
        <v>9157.0499999999993</v>
      </c>
      <c r="I10" s="29">
        <f>H10*E10</f>
        <v>9157.0499999999993</v>
      </c>
      <c r="J10" s="25">
        <v>77392</v>
      </c>
      <c r="K10" s="25">
        <f t="shared" ref="K10:K47" si="2">J10*19%</f>
        <v>14704.48</v>
      </c>
      <c r="L10" s="25">
        <f t="shared" ref="L10:L47" si="3">J10+K10</f>
        <v>92096.48</v>
      </c>
      <c r="M10" s="30">
        <f t="shared" ref="M10:M47" si="4">L10*E10</f>
        <v>92096.48</v>
      </c>
      <c r="N10" s="17">
        <f t="shared" ref="N10:N73" si="5">(F10+J10)/2</f>
        <v>42543.5</v>
      </c>
      <c r="O10" s="17">
        <f>(G10+K10)/2</f>
        <v>8083.2649999999994</v>
      </c>
      <c r="P10" s="17">
        <f t="shared" ref="P10:P37" si="6">N10+O10</f>
        <v>50626.764999999999</v>
      </c>
      <c r="Q10" s="17">
        <f t="shared" si="0"/>
        <v>50626.764999999999</v>
      </c>
    </row>
    <row r="11" spans="1:19" ht="12.75" x14ac:dyDescent="0.2">
      <c r="A11" s="20" t="s">
        <v>24</v>
      </c>
      <c r="B11" s="39"/>
      <c r="C11" s="39" t="s">
        <v>25</v>
      </c>
      <c r="D11" s="43" t="s">
        <v>21</v>
      </c>
      <c r="E11" s="15" t="s">
        <v>19</v>
      </c>
      <c r="F11" s="25">
        <v>108779</v>
      </c>
      <c r="G11" s="25">
        <f t="shared" si="1"/>
        <v>20668.010000000002</v>
      </c>
      <c r="H11" s="16">
        <f t="shared" ref="H11:H47" si="7">F11+G11</f>
        <v>129447.01000000001</v>
      </c>
      <c r="I11" s="29">
        <f t="shared" ref="I11:I47" si="8">H11*E11</f>
        <v>129447.01000000001</v>
      </c>
      <c r="J11" s="25">
        <v>109481</v>
      </c>
      <c r="K11" s="25">
        <f t="shared" si="2"/>
        <v>20801.39</v>
      </c>
      <c r="L11" s="25">
        <f t="shared" si="3"/>
        <v>130282.39</v>
      </c>
      <c r="M11" s="30">
        <f t="shared" si="4"/>
        <v>130282.39</v>
      </c>
      <c r="N11" s="17">
        <f t="shared" si="5"/>
        <v>109130</v>
      </c>
      <c r="O11" s="17">
        <f t="shared" ref="O11:O74" si="9">(G11+K11)/2</f>
        <v>20734.7</v>
      </c>
      <c r="P11" s="17">
        <f t="shared" si="6"/>
        <v>129864.7</v>
      </c>
      <c r="Q11" s="17">
        <f t="shared" si="0"/>
        <v>129864.7</v>
      </c>
    </row>
    <row r="12" spans="1:19" ht="12.75" x14ac:dyDescent="0.2">
      <c r="A12" s="20" t="s">
        <v>26</v>
      </c>
      <c r="B12" s="39"/>
      <c r="C12" s="39" t="s">
        <v>27</v>
      </c>
      <c r="D12" s="43" t="s">
        <v>21</v>
      </c>
      <c r="E12" s="15" t="s">
        <v>19</v>
      </c>
      <c r="F12" s="25">
        <v>196928</v>
      </c>
      <c r="G12" s="25">
        <f t="shared" si="1"/>
        <v>37416.32</v>
      </c>
      <c r="H12" s="16">
        <f t="shared" si="7"/>
        <v>234344.32000000001</v>
      </c>
      <c r="I12" s="29">
        <f t="shared" si="8"/>
        <v>234344.32000000001</v>
      </c>
      <c r="J12" s="25">
        <v>198198</v>
      </c>
      <c r="K12" s="25">
        <f t="shared" si="2"/>
        <v>37657.620000000003</v>
      </c>
      <c r="L12" s="25">
        <f t="shared" si="3"/>
        <v>235855.62</v>
      </c>
      <c r="M12" s="30">
        <f t="shared" si="4"/>
        <v>235855.62</v>
      </c>
      <c r="N12" s="17">
        <f t="shared" si="5"/>
        <v>197563</v>
      </c>
      <c r="O12" s="17">
        <f t="shared" si="9"/>
        <v>37536.97</v>
      </c>
      <c r="P12" s="17">
        <f t="shared" si="6"/>
        <v>235099.97</v>
      </c>
      <c r="Q12" s="17">
        <f t="shared" si="0"/>
        <v>235099.97</v>
      </c>
    </row>
    <row r="13" spans="1:19" ht="12.75" x14ac:dyDescent="0.2">
      <c r="A13" s="20" t="s">
        <v>28</v>
      </c>
      <c r="B13" s="39"/>
      <c r="C13" s="39" t="s">
        <v>29</v>
      </c>
      <c r="D13" s="43" t="s">
        <v>21</v>
      </c>
      <c r="E13" s="15" t="s">
        <v>19</v>
      </c>
      <c r="F13" s="25">
        <v>206305</v>
      </c>
      <c r="G13" s="25">
        <f t="shared" si="1"/>
        <v>39197.949999999997</v>
      </c>
      <c r="H13" s="16">
        <f t="shared" si="7"/>
        <v>245502.95</v>
      </c>
      <c r="I13" s="29">
        <f t="shared" si="8"/>
        <v>245502.95</v>
      </c>
      <c r="J13" s="25">
        <v>207636</v>
      </c>
      <c r="K13" s="25">
        <f t="shared" si="2"/>
        <v>39450.840000000004</v>
      </c>
      <c r="L13" s="25">
        <f t="shared" si="3"/>
        <v>247086.84</v>
      </c>
      <c r="M13" s="30">
        <f t="shared" si="4"/>
        <v>247086.84</v>
      </c>
      <c r="N13" s="17">
        <f t="shared" si="5"/>
        <v>206970.5</v>
      </c>
      <c r="O13" s="17">
        <f t="shared" si="9"/>
        <v>39324.395000000004</v>
      </c>
      <c r="P13" s="17">
        <f t="shared" si="6"/>
        <v>246294.89500000002</v>
      </c>
      <c r="Q13" s="17">
        <f t="shared" si="0"/>
        <v>246294.89500000002</v>
      </c>
    </row>
    <row r="14" spans="1:19" ht="12.75" x14ac:dyDescent="0.2">
      <c r="A14" s="20" t="s">
        <v>30</v>
      </c>
      <c r="B14" s="39"/>
      <c r="C14" s="39" t="s">
        <v>31</v>
      </c>
      <c r="D14" s="43" t="s">
        <v>21</v>
      </c>
      <c r="E14" s="15" t="s">
        <v>19</v>
      </c>
      <c r="F14" s="25">
        <v>178172</v>
      </c>
      <c r="G14" s="25">
        <f t="shared" si="1"/>
        <v>33852.68</v>
      </c>
      <c r="H14" s="16">
        <f t="shared" si="7"/>
        <v>212024.68</v>
      </c>
      <c r="I14" s="29">
        <f t="shared" si="8"/>
        <v>212024.68</v>
      </c>
      <c r="J14" s="25">
        <v>179322</v>
      </c>
      <c r="K14" s="25">
        <f t="shared" si="2"/>
        <v>34071.18</v>
      </c>
      <c r="L14" s="25">
        <f t="shared" si="3"/>
        <v>213393.18</v>
      </c>
      <c r="M14" s="30">
        <f t="shared" si="4"/>
        <v>213393.18</v>
      </c>
      <c r="N14" s="17">
        <f t="shared" si="5"/>
        <v>178747</v>
      </c>
      <c r="O14" s="17">
        <f t="shared" si="9"/>
        <v>33961.93</v>
      </c>
      <c r="P14" s="17">
        <f t="shared" si="6"/>
        <v>212708.93</v>
      </c>
      <c r="Q14" s="17">
        <f t="shared" si="0"/>
        <v>212708.93</v>
      </c>
      <c r="R14" s="6"/>
      <c r="S14" s="6"/>
    </row>
    <row r="15" spans="1:19" ht="12.75" x14ac:dyDescent="0.2">
      <c r="A15" s="32" t="s">
        <v>32</v>
      </c>
      <c r="B15" s="39"/>
      <c r="C15" s="39" t="s">
        <v>33</v>
      </c>
      <c r="D15" s="43" t="s">
        <v>21</v>
      </c>
      <c r="E15" s="15" t="s">
        <v>19</v>
      </c>
      <c r="F15" s="25">
        <v>146289</v>
      </c>
      <c r="G15" s="25">
        <f t="shared" si="1"/>
        <v>27794.91</v>
      </c>
      <c r="H15" s="16">
        <f t="shared" si="7"/>
        <v>174083.91</v>
      </c>
      <c r="I15" s="29">
        <f t="shared" si="8"/>
        <v>174083.91</v>
      </c>
      <c r="J15" s="25">
        <v>147233</v>
      </c>
      <c r="K15" s="29">
        <f t="shared" si="2"/>
        <v>27974.27</v>
      </c>
      <c r="L15" s="29">
        <f t="shared" si="3"/>
        <v>175207.27</v>
      </c>
      <c r="M15" s="33">
        <f t="shared" si="4"/>
        <v>175207.27</v>
      </c>
      <c r="N15" s="17">
        <f t="shared" si="5"/>
        <v>146761</v>
      </c>
      <c r="O15" s="17">
        <f t="shared" si="9"/>
        <v>27884.59</v>
      </c>
      <c r="P15" s="17">
        <f t="shared" si="6"/>
        <v>174645.59</v>
      </c>
      <c r="Q15" s="17">
        <f t="shared" si="0"/>
        <v>174645.59</v>
      </c>
    </row>
    <row r="16" spans="1:19" ht="12.75" x14ac:dyDescent="0.2">
      <c r="A16" s="32" t="s">
        <v>34</v>
      </c>
      <c r="B16" s="39"/>
      <c r="C16" s="39" t="s">
        <v>35</v>
      </c>
      <c r="D16" s="43" t="s">
        <v>21</v>
      </c>
      <c r="E16" s="15" t="s">
        <v>19</v>
      </c>
      <c r="F16" s="25">
        <v>215683</v>
      </c>
      <c r="G16" s="29">
        <f t="shared" si="1"/>
        <v>40979.770000000004</v>
      </c>
      <c r="H16" s="16">
        <f t="shared" si="7"/>
        <v>256662.77000000002</v>
      </c>
      <c r="I16" s="29">
        <f t="shared" si="8"/>
        <v>256662.77000000002</v>
      </c>
      <c r="J16" s="25">
        <v>217074</v>
      </c>
      <c r="K16" s="29">
        <f t="shared" si="2"/>
        <v>41244.06</v>
      </c>
      <c r="L16" s="29">
        <f t="shared" si="3"/>
        <v>258318.06</v>
      </c>
      <c r="M16" s="33">
        <f t="shared" si="4"/>
        <v>258318.06</v>
      </c>
      <c r="N16" s="17">
        <f t="shared" si="5"/>
        <v>216378.5</v>
      </c>
      <c r="O16" s="17">
        <f t="shared" si="9"/>
        <v>41111.915000000001</v>
      </c>
      <c r="P16" s="17">
        <f t="shared" si="6"/>
        <v>257490.41500000001</v>
      </c>
      <c r="Q16" s="17">
        <f t="shared" si="0"/>
        <v>257490.41500000001</v>
      </c>
    </row>
    <row r="17" spans="1:19" ht="12.75" x14ac:dyDescent="0.2">
      <c r="A17" s="20" t="s">
        <v>36</v>
      </c>
      <c r="B17" s="39"/>
      <c r="C17" s="39" t="s">
        <v>37</v>
      </c>
      <c r="D17" s="43" t="s">
        <v>21</v>
      </c>
      <c r="E17" s="15" t="s">
        <v>19</v>
      </c>
      <c r="F17" s="25">
        <v>65455</v>
      </c>
      <c r="G17" s="25">
        <f t="shared" si="1"/>
        <v>12436.45</v>
      </c>
      <c r="H17" s="16">
        <f t="shared" si="7"/>
        <v>77891.45</v>
      </c>
      <c r="I17" s="29">
        <f t="shared" si="8"/>
        <v>77891.45</v>
      </c>
      <c r="J17" s="25">
        <v>65877</v>
      </c>
      <c r="K17" s="25">
        <f t="shared" si="2"/>
        <v>12516.630000000001</v>
      </c>
      <c r="L17" s="25">
        <f t="shared" si="3"/>
        <v>78393.63</v>
      </c>
      <c r="M17" s="30">
        <f t="shared" si="4"/>
        <v>78393.63</v>
      </c>
      <c r="N17" s="17">
        <f t="shared" si="5"/>
        <v>65666</v>
      </c>
      <c r="O17" s="17">
        <f t="shared" si="9"/>
        <v>12476.54</v>
      </c>
      <c r="P17" s="17">
        <f t="shared" si="6"/>
        <v>78142.540000000008</v>
      </c>
      <c r="Q17" s="17">
        <f t="shared" si="0"/>
        <v>78142.540000000008</v>
      </c>
    </row>
    <row r="18" spans="1:19" ht="12.75" x14ac:dyDescent="0.2">
      <c r="A18" s="32" t="s">
        <v>38</v>
      </c>
      <c r="B18" s="39"/>
      <c r="C18" s="39" t="s">
        <v>39</v>
      </c>
      <c r="D18" s="43" t="s">
        <v>21</v>
      </c>
      <c r="E18" s="15" t="s">
        <v>19</v>
      </c>
      <c r="F18" s="25">
        <v>72957</v>
      </c>
      <c r="G18" s="25">
        <f t="shared" si="1"/>
        <v>13861.83</v>
      </c>
      <c r="H18" s="16">
        <f t="shared" si="7"/>
        <v>86818.83</v>
      </c>
      <c r="I18" s="29">
        <f t="shared" si="8"/>
        <v>86818.83</v>
      </c>
      <c r="J18" s="25">
        <v>73428</v>
      </c>
      <c r="K18" s="29">
        <f t="shared" si="2"/>
        <v>13951.32</v>
      </c>
      <c r="L18" s="29">
        <f t="shared" si="3"/>
        <v>87379.32</v>
      </c>
      <c r="M18" s="33">
        <f t="shared" si="4"/>
        <v>87379.32</v>
      </c>
      <c r="N18" s="17">
        <f t="shared" si="5"/>
        <v>73192.5</v>
      </c>
      <c r="O18" s="17">
        <f t="shared" si="9"/>
        <v>13906.575000000001</v>
      </c>
      <c r="P18" s="17">
        <f t="shared" si="6"/>
        <v>87099.074999999997</v>
      </c>
      <c r="Q18" s="17">
        <f t="shared" si="0"/>
        <v>87099.074999999997</v>
      </c>
    </row>
    <row r="19" spans="1:19" ht="12.75" x14ac:dyDescent="0.2">
      <c r="A19" s="32" t="s">
        <v>40</v>
      </c>
      <c r="B19" s="39"/>
      <c r="C19" s="39" t="s">
        <v>41</v>
      </c>
      <c r="D19" s="43" t="s">
        <v>21</v>
      </c>
      <c r="E19" s="15" t="s">
        <v>19</v>
      </c>
      <c r="F19" s="25">
        <v>45950</v>
      </c>
      <c r="G19" s="25">
        <f t="shared" si="1"/>
        <v>8730.5</v>
      </c>
      <c r="H19" s="16">
        <f t="shared" si="7"/>
        <v>54680.5</v>
      </c>
      <c r="I19" s="29">
        <f t="shared" si="8"/>
        <v>54680.5</v>
      </c>
      <c r="J19" s="25">
        <v>46246</v>
      </c>
      <c r="K19" s="29">
        <f t="shared" si="2"/>
        <v>8786.74</v>
      </c>
      <c r="L19" s="29">
        <f t="shared" si="3"/>
        <v>55032.74</v>
      </c>
      <c r="M19" s="33">
        <f t="shared" si="4"/>
        <v>55032.74</v>
      </c>
      <c r="N19" s="17">
        <f t="shared" si="5"/>
        <v>46098</v>
      </c>
      <c r="O19" s="17">
        <f t="shared" si="9"/>
        <v>8758.619999999999</v>
      </c>
      <c r="P19" s="17">
        <f t="shared" si="6"/>
        <v>54856.619999999995</v>
      </c>
      <c r="Q19" s="17">
        <f t="shared" si="0"/>
        <v>54856.619999999995</v>
      </c>
      <c r="R19" s="6"/>
      <c r="S19" s="6"/>
    </row>
    <row r="20" spans="1:19" ht="12.75" x14ac:dyDescent="0.2">
      <c r="A20" s="32" t="s">
        <v>42</v>
      </c>
      <c r="B20" s="39"/>
      <c r="C20" s="39" t="s">
        <v>43</v>
      </c>
      <c r="D20" s="43" t="s">
        <v>21</v>
      </c>
      <c r="E20" s="15" t="s">
        <v>19</v>
      </c>
      <c r="F20" s="25">
        <v>14066</v>
      </c>
      <c r="G20" s="25">
        <f t="shared" si="1"/>
        <v>2672.54</v>
      </c>
      <c r="H20" s="16">
        <f t="shared" si="7"/>
        <v>16738.54</v>
      </c>
      <c r="I20" s="29">
        <f t="shared" si="8"/>
        <v>16738.54</v>
      </c>
      <c r="J20" s="25">
        <v>14157</v>
      </c>
      <c r="K20" s="29">
        <f t="shared" si="2"/>
        <v>2689.83</v>
      </c>
      <c r="L20" s="29">
        <f t="shared" si="3"/>
        <v>16846.830000000002</v>
      </c>
      <c r="M20" s="33">
        <f t="shared" si="4"/>
        <v>16846.830000000002</v>
      </c>
      <c r="N20" s="17">
        <f t="shared" si="5"/>
        <v>14111.5</v>
      </c>
      <c r="O20" s="17">
        <f t="shared" si="9"/>
        <v>2681.1849999999999</v>
      </c>
      <c r="P20" s="17">
        <f t="shared" si="6"/>
        <v>16792.685000000001</v>
      </c>
      <c r="Q20" s="17">
        <f t="shared" si="0"/>
        <v>16792.685000000001</v>
      </c>
      <c r="R20" s="6"/>
      <c r="S20" s="6"/>
    </row>
    <row r="21" spans="1:19" ht="12.75" x14ac:dyDescent="0.2">
      <c r="A21" s="20" t="s">
        <v>44</v>
      </c>
      <c r="B21" s="39"/>
      <c r="C21" s="39" t="s">
        <v>45</v>
      </c>
      <c r="D21" s="43" t="s">
        <v>21</v>
      </c>
      <c r="E21" s="15" t="s">
        <v>19</v>
      </c>
      <c r="F21" s="25">
        <v>18567</v>
      </c>
      <c r="G21" s="25">
        <f t="shared" si="1"/>
        <v>3527.73</v>
      </c>
      <c r="H21" s="16">
        <f t="shared" si="7"/>
        <v>22094.73</v>
      </c>
      <c r="I21" s="29">
        <f t="shared" si="8"/>
        <v>22094.73</v>
      </c>
      <c r="J21" s="25">
        <v>18687</v>
      </c>
      <c r="K21" s="29">
        <f t="shared" si="2"/>
        <v>3550.53</v>
      </c>
      <c r="L21" s="29">
        <f t="shared" si="3"/>
        <v>22237.53</v>
      </c>
      <c r="M21" s="33">
        <f t="shared" si="4"/>
        <v>22237.53</v>
      </c>
      <c r="N21" s="17">
        <f t="shared" si="5"/>
        <v>18627</v>
      </c>
      <c r="O21" s="17">
        <f t="shared" si="9"/>
        <v>3539.13</v>
      </c>
      <c r="P21" s="17">
        <f t="shared" si="6"/>
        <v>22166.13</v>
      </c>
      <c r="Q21" s="17">
        <f t="shared" si="0"/>
        <v>22166.13</v>
      </c>
    </row>
    <row r="22" spans="1:19" ht="12.75" x14ac:dyDescent="0.2">
      <c r="A22" s="20" t="s">
        <v>46</v>
      </c>
      <c r="B22" s="39"/>
      <c r="C22" s="39" t="s">
        <v>47</v>
      </c>
      <c r="D22" s="43" t="s">
        <v>21</v>
      </c>
      <c r="E22" s="15" t="s">
        <v>19</v>
      </c>
      <c r="F22" s="25">
        <v>33759</v>
      </c>
      <c r="G22" s="25">
        <f t="shared" si="1"/>
        <v>6414.21</v>
      </c>
      <c r="H22" s="16">
        <f t="shared" si="7"/>
        <v>40173.21</v>
      </c>
      <c r="I22" s="29">
        <f t="shared" si="8"/>
        <v>40173.21</v>
      </c>
      <c r="J22" s="25">
        <v>33977</v>
      </c>
      <c r="K22" s="29">
        <f t="shared" si="2"/>
        <v>6455.63</v>
      </c>
      <c r="L22" s="29">
        <f t="shared" si="3"/>
        <v>40432.629999999997</v>
      </c>
      <c r="M22" s="33">
        <f t="shared" si="4"/>
        <v>40432.629999999997</v>
      </c>
      <c r="N22" s="17">
        <f t="shared" si="5"/>
        <v>33868</v>
      </c>
      <c r="O22" s="17">
        <f t="shared" si="9"/>
        <v>6434.92</v>
      </c>
      <c r="P22" s="17">
        <f t="shared" si="6"/>
        <v>40302.92</v>
      </c>
      <c r="Q22" s="17">
        <f t="shared" si="0"/>
        <v>40302.92</v>
      </c>
    </row>
    <row r="23" spans="1:19" ht="12.75" x14ac:dyDescent="0.2">
      <c r="A23" s="20" t="s">
        <v>48</v>
      </c>
      <c r="B23" s="39"/>
      <c r="C23" s="39" t="s">
        <v>49</v>
      </c>
      <c r="D23" s="43" t="s">
        <v>21</v>
      </c>
      <c r="E23" s="15" t="s">
        <v>19</v>
      </c>
      <c r="F23" s="25">
        <v>29070</v>
      </c>
      <c r="G23" s="25">
        <f t="shared" si="1"/>
        <v>5523.3</v>
      </c>
      <c r="H23" s="16">
        <f t="shared" si="7"/>
        <v>34593.300000000003</v>
      </c>
      <c r="I23" s="29">
        <f t="shared" si="8"/>
        <v>34593.300000000003</v>
      </c>
      <c r="J23" s="25">
        <v>29258</v>
      </c>
      <c r="K23" s="29">
        <f t="shared" si="2"/>
        <v>5559.02</v>
      </c>
      <c r="L23" s="29">
        <f t="shared" si="3"/>
        <v>34817.020000000004</v>
      </c>
      <c r="M23" s="33">
        <f t="shared" si="4"/>
        <v>34817.020000000004</v>
      </c>
      <c r="N23" s="17">
        <f t="shared" si="5"/>
        <v>29164</v>
      </c>
      <c r="O23" s="17">
        <f t="shared" si="9"/>
        <v>5541.16</v>
      </c>
      <c r="P23" s="17">
        <f t="shared" si="6"/>
        <v>34705.160000000003</v>
      </c>
      <c r="Q23" s="17">
        <f t="shared" si="0"/>
        <v>34705.160000000003</v>
      </c>
    </row>
    <row r="24" spans="1:19" ht="12.75" x14ac:dyDescent="0.2">
      <c r="A24" s="20" t="s">
        <v>50</v>
      </c>
      <c r="B24" s="39"/>
      <c r="C24" s="39" t="s">
        <v>51</v>
      </c>
      <c r="D24" s="43" t="s">
        <v>21</v>
      </c>
      <c r="E24" s="15" t="s">
        <v>19</v>
      </c>
      <c r="F24" s="25">
        <v>543707</v>
      </c>
      <c r="G24" s="25">
        <f t="shared" si="1"/>
        <v>103304.33</v>
      </c>
      <c r="H24" s="16">
        <f t="shared" si="7"/>
        <v>647011.32999999996</v>
      </c>
      <c r="I24" s="29">
        <f t="shared" si="8"/>
        <v>647011.32999999996</v>
      </c>
      <c r="J24" s="25">
        <v>547215</v>
      </c>
      <c r="K24" s="29">
        <f t="shared" si="2"/>
        <v>103970.85</v>
      </c>
      <c r="L24" s="29">
        <f t="shared" si="3"/>
        <v>651185.85</v>
      </c>
      <c r="M24" s="33">
        <f t="shared" si="4"/>
        <v>651185.85</v>
      </c>
      <c r="N24" s="17">
        <f t="shared" si="5"/>
        <v>545461</v>
      </c>
      <c r="O24" s="17">
        <f t="shared" si="9"/>
        <v>103637.59</v>
      </c>
      <c r="P24" s="17">
        <f t="shared" si="6"/>
        <v>649098.59</v>
      </c>
      <c r="Q24" s="17">
        <f t="shared" si="0"/>
        <v>649098.59</v>
      </c>
    </row>
    <row r="25" spans="1:19" ht="12.75" x14ac:dyDescent="0.2">
      <c r="A25" s="20" t="s">
        <v>52</v>
      </c>
      <c r="B25" s="39"/>
      <c r="C25" s="39" t="s">
        <v>53</v>
      </c>
      <c r="D25" s="43" t="s">
        <v>21</v>
      </c>
      <c r="E25" s="15" t="s">
        <v>19</v>
      </c>
      <c r="F25" s="25">
        <v>271947</v>
      </c>
      <c r="G25" s="29">
        <f t="shared" si="1"/>
        <v>51669.93</v>
      </c>
      <c r="H25" s="16">
        <f t="shared" si="7"/>
        <v>323616.93</v>
      </c>
      <c r="I25" s="29">
        <f t="shared" si="8"/>
        <v>323616.93</v>
      </c>
      <c r="J25" s="25">
        <v>273702</v>
      </c>
      <c r="K25" s="29">
        <f t="shared" si="2"/>
        <v>52003.38</v>
      </c>
      <c r="L25" s="29">
        <f t="shared" si="3"/>
        <v>325705.38</v>
      </c>
      <c r="M25" s="33">
        <f t="shared" si="4"/>
        <v>325705.38</v>
      </c>
      <c r="N25" s="17">
        <f t="shared" si="5"/>
        <v>272824.5</v>
      </c>
      <c r="O25" s="17">
        <f t="shared" si="9"/>
        <v>51836.654999999999</v>
      </c>
      <c r="P25" s="17">
        <f t="shared" si="6"/>
        <v>324661.15500000003</v>
      </c>
      <c r="Q25" s="17">
        <f t="shared" si="0"/>
        <v>324661.15500000003</v>
      </c>
      <c r="R25" s="6"/>
      <c r="S25" s="6"/>
    </row>
    <row r="26" spans="1:19" ht="12.75" x14ac:dyDescent="0.2">
      <c r="A26" s="20" t="s">
        <v>54</v>
      </c>
      <c r="B26" s="39"/>
      <c r="C26" s="39" t="s">
        <v>55</v>
      </c>
      <c r="D26" s="43" t="s">
        <v>21</v>
      </c>
      <c r="E26" s="15" t="s">
        <v>19</v>
      </c>
      <c r="F26" s="25">
        <v>31696</v>
      </c>
      <c r="G26" s="29">
        <f t="shared" si="1"/>
        <v>6022.24</v>
      </c>
      <c r="H26" s="16">
        <f t="shared" si="7"/>
        <v>37718.239999999998</v>
      </c>
      <c r="I26" s="29">
        <f t="shared" si="8"/>
        <v>37718.239999999998</v>
      </c>
      <c r="J26" s="25">
        <v>31900</v>
      </c>
      <c r="K26" s="29">
        <f t="shared" si="2"/>
        <v>6061</v>
      </c>
      <c r="L26" s="29">
        <f t="shared" si="3"/>
        <v>37961</v>
      </c>
      <c r="M26" s="33">
        <f t="shared" si="4"/>
        <v>37961</v>
      </c>
      <c r="N26" s="17">
        <f t="shared" si="5"/>
        <v>31798</v>
      </c>
      <c r="O26" s="17">
        <f t="shared" si="9"/>
        <v>6041.62</v>
      </c>
      <c r="P26" s="17">
        <f t="shared" si="6"/>
        <v>37839.620000000003</v>
      </c>
      <c r="Q26" s="17">
        <f t="shared" si="0"/>
        <v>37839.620000000003</v>
      </c>
    </row>
    <row r="27" spans="1:19" ht="12.75" x14ac:dyDescent="0.2">
      <c r="A27" s="32" t="s">
        <v>56</v>
      </c>
      <c r="B27" s="39"/>
      <c r="C27" s="39" t="s">
        <v>57</v>
      </c>
      <c r="D27" s="43" t="s">
        <v>21</v>
      </c>
      <c r="E27" s="15" t="s">
        <v>19</v>
      </c>
      <c r="F27" s="25">
        <v>21568</v>
      </c>
      <c r="G27" s="29">
        <f t="shared" si="1"/>
        <v>4097.92</v>
      </c>
      <c r="H27" s="16">
        <f t="shared" si="7"/>
        <v>25665.919999999998</v>
      </c>
      <c r="I27" s="29">
        <f t="shared" si="8"/>
        <v>25665.919999999998</v>
      </c>
      <c r="J27" s="25">
        <v>21707</v>
      </c>
      <c r="K27" s="29">
        <f t="shared" si="2"/>
        <v>4124.33</v>
      </c>
      <c r="L27" s="29">
        <f t="shared" si="3"/>
        <v>25831.33</v>
      </c>
      <c r="M27" s="33">
        <f t="shared" si="4"/>
        <v>25831.33</v>
      </c>
      <c r="N27" s="17">
        <f t="shared" si="5"/>
        <v>21637.5</v>
      </c>
      <c r="O27" s="17">
        <f t="shared" si="9"/>
        <v>4111.125</v>
      </c>
      <c r="P27" s="17">
        <f t="shared" si="6"/>
        <v>25748.625</v>
      </c>
      <c r="Q27" s="17">
        <f t="shared" si="0"/>
        <v>25748.625</v>
      </c>
    </row>
    <row r="28" spans="1:19" ht="12.75" x14ac:dyDescent="0.2">
      <c r="A28" s="32" t="s">
        <v>58</v>
      </c>
      <c r="B28" s="39"/>
      <c r="C28" s="39" t="s">
        <v>59</v>
      </c>
      <c r="D28" s="43" t="s">
        <v>21</v>
      </c>
      <c r="E28" s="15" t="s">
        <v>19</v>
      </c>
      <c r="F28" s="25">
        <v>27195</v>
      </c>
      <c r="G28" s="29">
        <f t="shared" si="1"/>
        <v>5167.05</v>
      </c>
      <c r="H28" s="16">
        <f t="shared" si="7"/>
        <v>32362.05</v>
      </c>
      <c r="I28" s="29">
        <f t="shared" si="8"/>
        <v>32362.05</v>
      </c>
      <c r="J28" s="25">
        <v>27370</v>
      </c>
      <c r="K28" s="29">
        <f t="shared" si="2"/>
        <v>5200.3</v>
      </c>
      <c r="L28" s="29">
        <f t="shared" si="3"/>
        <v>32570.3</v>
      </c>
      <c r="M28" s="33">
        <f t="shared" si="4"/>
        <v>32570.3</v>
      </c>
      <c r="N28" s="17">
        <f t="shared" si="5"/>
        <v>27282.5</v>
      </c>
      <c r="O28" s="17">
        <f t="shared" si="9"/>
        <v>5183.6750000000002</v>
      </c>
      <c r="P28" s="17">
        <f t="shared" si="6"/>
        <v>32466.174999999999</v>
      </c>
      <c r="Q28" s="17">
        <f t="shared" si="0"/>
        <v>32466.174999999999</v>
      </c>
    </row>
    <row r="29" spans="1:19" ht="18" x14ac:dyDescent="0.2">
      <c r="A29" s="20" t="s">
        <v>60</v>
      </c>
      <c r="B29" s="39"/>
      <c r="C29" s="39" t="s">
        <v>61</v>
      </c>
      <c r="D29" s="43" t="s">
        <v>21</v>
      </c>
      <c r="E29" s="15" t="s">
        <v>19</v>
      </c>
      <c r="F29" s="25">
        <v>42949</v>
      </c>
      <c r="G29" s="29">
        <f t="shared" si="1"/>
        <v>8160.31</v>
      </c>
      <c r="H29" s="16">
        <f t="shared" si="7"/>
        <v>51109.31</v>
      </c>
      <c r="I29" s="29">
        <f t="shared" si="8"/>
        <v>51109.31</v>
      </c>
      <c r="J29" s="25">
        <v>43226</v>
      </c>
      <c r="K29" s="29">
        <f t="shared" si="2"/>
        <v>8212.94</v>
      </c>
      <c r="L29" s="29">
        <f t="shared" si="3"/>
        <v>51438.94</v>
      </c>
      <c r="M29" s="33">
        <f t="shared" si="4"/>
        <v>51438.94</v>
      </c>
      <c r="N29" s="17">
        <f t="shared" si="5"/>
        <v>43087.5</v>
      </c>
      <c r="O29" s="17">
        <f t="shared" si="9"/>
        <v>8186.625</v>
      </c>
      <c r="P29" s="17">
        <f t="shared" si="6"/>
        <v>51274.125</v>
      </c>
      <c r="Q29" s="17">
        <f t="shared" si="0"/>
        <v>51274.125</v>
      </c>
    </row>
    <row r="30" spans="1:19" ht="12.75" x14ac:dyDescent="0.2">
      <c r="A30" s="32" t="s">
        <v>62</v>
      </c>
      <c r="B30" s="39"/>
      <c r="C30" s="39" t="s">
        <v>63</v>
      </c>
      <c r="D30" s="43" t="s">
        <v>21</v>
      </c>
      <c r="E30" s="15" t="s">
        <v>19</v>
      </c>
      <c r="F30" s="25">
        <v>1125</v>
      </c>
      <c r="G30" s="25">
        <f t="shared" si="1"/>
        <v>213.75</v>
      </c>
      <c r="H30" s="16">
        <f t="shared" si="7"/>
        <v>1338.75</v>
      </c>
      <c r="I30" s="29">
        <f t="shared" si="8"/>
        <v>1338.75</v>
      </c>
      <c r="J30" s="25">
        <v>1133</v>
      </c>
      <c r="K30" s="29">
        <f t="shared" si="2"/>
        <v>215.27</v>
      </c>
      <c r="L30" s="29">
        <f t="shared" si="3"/>
        <v>1348.27</v>
      </c>
      <c r="M30" s="33">
        <f t="shared" si="4"/>
        <v>1348.27</v>
      </c>
      <c r="N30" s="17">
        <f t="shared" si="5"/>
        <v>1129</v>
      </c>
      <c r="O30" s="17">
        <f t="shared" si="9"/>
        <v>214.51</v>
      </c>
      <c r="P30" s="17">
        <f t="shared" si="6"/>
        <v>1343.51</v>
      </c>
      <c r="Q30" s="17">
        <f t="shared" si="0"/>
        <v>1343.51</v>
      </c>
      <c r="R30" s="6"/>
      <c r="S30" s="6"/>
    </row>
    <row r="31" spans="1:19" ht="12.75" x14ac:dyDescent="0.2">
      <c r="A31" s="32" t="s">
        <v>64</v>
      </c>
      <c r="B31" s="39"/>
      <c r="C31" s="39" t="s">
        <v>65</v>
      </c>
      <c r="D31" s="43" t="s">
        <v>21</v>
      </c>
      <c r="E31" s="15" t="s">
        <v>19</v>
      </c>
      <c r="F31" s="25">
        <v>1782</v>
      </c>
      <c r="G31" s="25">
        <f t="shared" si="1"/>
        <v>338.58</v>
      </c>
      <c r="H31" s="16">
        <f t="shared" si="7"/>
        <v>2120.58</v>
      </c>
      <c r="I31" s="29">
        <f t="shared" si="8"/>
        <v>2120.58</v>
      </c>
      <c r="J31" s="25">
        <v>1793</v>
      </c>
      <c r="K31" s="29">
        <f t="shared" si="2"/>
        <v>340.67</v>
      </c>
      <c r="L31" s="29">
        <f t="shared" si="3"/>
        <v>2133.67</v>
      </c>
      <c r="M31" s="33">
        <f t="shared" si="4"/>
        <v>2133.67</v>
      </c>
      <c r="N31" s="17">
        <f t="shared" si="5"/>
        <v>1787.5</v>
      </c>
      <c r="O31" s="17">
        <f t="shared" si="9"/>
        <v>339.625</v>
      </c>
      <c r="P31" s="17">
        <f t="shared" si="6"/>
        <v>2127.125</v>
      </c>
      <c r="Q31" s="17">
        <f t="shared" si="0"/>
        <v>2127.125</v>
      </c>
    </row>
    <row r="32" spans="1:19" ht="12.75" x14ac:dyDescent="0.2">
      <c r="A32" s="32" t="s">
        <v>66</v>
      </c>
      <c r="B32" s="39"/>
      <c r="C32" s="39" t="s">
        <v>67</v>
      </c>
      <c r="D32" s="43" t="s">
        <v>21</v>
      </c>
      <c r="E32" s="15" t="s">
        <v>19</v>
      </c>
      <c r="F32" s="25">
        <v>1500</v>
      </c>
      <c r="G32" s="25">
        <f t="shared" si="1"/>
        <v>285</v>
      </c>
      <c r="H32" s="16">
        <f t="shared" si="7"/>
        <v>1785</v>
      </c>
      <c r="I32" s="29">
        <f t="shared" si="8"/>
        <v>1785</v>
      </c>
      <c r="J32" s="25">
        <v>1510</v>
      </c>
      <c r="K32" s="29">
        <f t="shared" si="2"/>
        <v>286.89999999999998</v>
      </c>
      <c r="L32" s="29">
        <f t="shared" si="3"/>
        <v>1796.9</v>
      </c>
      <c r="M32" s="33">
        <f t="shared" si="4"/>
        <v>1796.9</v>
      </c>
      <c r="N32" s="17">
        <f t="shared" si="5"/>
        <v>1505</v>
      </c>
      <c r="O32" s="17">
        <f t="shared" si="9"/>
        <v>285.95</v>
      </c>
      <c r="P32" s="17">
        <f t="shared" si="6"/>
        <v>1790.95</v>
      </c>
      <c r="Q32" s="17">
        <f t="shared" si="0"/>
        <v>1790.95</v>
      </c>
    </row>
    <row r="33" spans="1:19" ht="12.75" x14ac:dyDescent="0.2">
      <c r="A33" s="20" t="s">
        <v>68</v>
      </c>
      <c r="B33" s="39"/>
      <c r="C33" s="39" t="s">
        <v>69</v>
      </c>
      <c r="D33" s="43" t="s">
        <v>21</v>
      </c>
      <c r="E33" s="15" t="s">
        <v>19</v>
      </c>
      <c r="F33" s="25">
        <v>1313</v>
      </c>
      <c r="G33" s="25">
        <f t="shared" si="1"/>
        <v>249.47</v>
      </c>
      <c r="H33" s="16">
        <f t="shared" si="7"/>
        <v>1562.47</v>
      </c>
      <c r="I33" s="29">
        <f t="shared" si="8"/>
        <v>1562.47</v>
      </c>
      <c r="J33" s="25">
        <v>1321</v>
      </c>
      <c r="K33" s="29">
        <f t="shared" si="2"/>
        <v>250.99</v>
      </c>
      <c r="L33" s="29">
        <f t="shared" si="3"/>
        <v>1571.99</v>
      </c>
      <c r="M33" s="33">
        <f t="shared" si="4"/>
        <v>1571.99</v>
      </c>
      <c r="N33" s="17">
        <f t="shared" si="5"/>
        <v>1317</v>
      </c>
      <c r="O33" s="17">
        <f t="shared" si="9"/>
        <v>250.23000000000002</v>
      </c>
      <c r="P33" s="17">
        <f t="shared" si="6"/>
        <v>1567.23</v>
      </c>
      <c r="Q33" s="17">
        <f t="shared" si="0"/>
        <v>1567.23</v>
      </c>
    </row>
    <row r="34" spans="1:19" ht="12.75" x14ac:dyDescent="0.2">
      <c r="A34" s="20" t="s">
        <v>70</v>
      </c>
      <c r="B34" s="39"/>
      <c r="C34" s="39" t="s">
        <v>71</v>
      </c>
      <c r="D34" s="43" t="s">
        <v>21</v>
      </c>
      <c r="E34" s="15" t="s">
        <v>19</v>
      </c>
      <c r="F34" s="25">
        <v>1594</v>
      </c>
      <c r="G34" s="25">
        <f t="shared" si="1"/>
        <v>302.86</v>
      </c>
      <c r="H34" s="16">
        <f t="shared" si="7"/>
        <v>1896.8600000000001</v>
      </c>
      <c r="I34" s="29">
        <f t="shared" si="8"/>
        <v>1896.8600000000001</v>
      </c>
      <c r="J34" s="25">
        <v>1604</v>
      </c>
      <c r="K34" s="29">
        <f t="shared" si="2"/>
        <v>304.76</v>
      </c>
      <c r="L34" s="29">
        <f t="shared" si="3"/>
        <v>1908.76</v>
      </c>
      <c r="M34" s="33">
        <f t="shared" si="4"/>
        <v>1908.76</v>
      </c>
      <c r="N34" s="17">
        <f t="shared" si="5"/>
        <v>1599</v>
      </c>
      <c r="O34" s="17">
        <f t="shared" si="9"/>
        <v>303.81</v>
      </c>
      <c r="P34" s="17">
        <f t="shared" si="6"/>
        <v>1902.81</v>
      </c>
      <c r="Q34" s="17">
        <f t="shared" si="0"/>
        <v>1902.81</v>
      </c>
    </row>
    <row r="35" spans="1:19" ht="12.75" x14ac:dyDescent="0.2">
      <c r="A35" s="20" t="s">
        <v>72</v>
      </c>
      <c r="B35" s="39"/>
      <c r="C35" s="39" t="s">
        <v>73</v>
      </c>
      <c r="D35" s="43" t="s">
        <v>21</v>
      </c>
      <c r="E35" s="15" t="s">
        <v>19</v>
      </c>
      <c r="F35" s="25">
        <v>938</v>
      </c>
      <c r="G35" s="25">
        <f t="shared" si="1"/>
        <v>178.22</v>
      </c>
      <c r="H35" s="16">
        <f t="shared" si="7"/>
        <v>1116.22</v>
      </c>
      <c r="I35" s="29">
        <f t="shared" si="8"/>
        <v>1116.22</v>
      </c>
      <c r="J35" s="25">
        <v>944</v>
      </c>
      <c r="K35" s="29">
        <f t="shared" si="2"/>
        <v>179.36</v>
      </c>
      <c r="L35" s="29">
        <f t="shared" si="3"/>
        <v>1123.3600000000001</v>
      </c>
      <c r="M35" s="33">
        <f t="shared" si="4"/>
        <v>1123.3600000000001</v>
      </c>
      <c r="N35" s="17">
        <f t="shared" si="5"/>
        <v>941</v>
      </c>
      <c r="O35" s="17">
        <f t="shared" si="9"/>
        <v>178.79000000000002</v>
      </c>
      <c r="P35" s="17">
        <f t="shared" si="6"/>
        <v>1119.79</v>
      </c>
      <c r="Q35" s="17">
        <f t="shared" si="0"/>
        <v>1119.79</v>
      </c>
      <c r="R35" s="6"/>
      <c r="S35" s="6"/>
    </row>
    <row r="36" spans="1:19" ht="12.75" x14ac:dyDescent="0.2">
      <c r="A36" s="20" t="s">
        <v>74</v>
      </c>
      <c r="B36" s="39"/>
      <c r="C36" s="39" t="s">
        <v>75</v>
      </c>
      <c r="D36" s="43" t="s">
        <v>21</v>
      </c>
      <c r="E36" s="15" t="s">
        <v>19</v>
      </c>
      <c r="F36" s="25">
        <v>1407</v>
      </c>
      <c r="G36" s="25">
        <f t="shared" si="1"/>
        <v>267.33</v>
      </c>
      <c r="H36" s="16">
        <f t="shared" si="7"/>
        <v>1674.33</v>
      </c>
      <c r="I36" s="29">
        <f t="shared" si="8"/>
        <v>1674.33</v>
      </c>
      <c r="J36" s="25">
        <v>1416</v>
      </c>
      <c r="K36" s="29">
        <f t="shared" si="2"/>
        <v>269.04000000000002</v>
      </c>
      <c r="L36" s="29">
        <f t="shared" si="3"/>
        <v>1685.04</v>
      </c>
      <c r="M36" s="33">
        <f t="shared" si="4"/>
        <v>1685.04</v>
      </c>
      <c r="N36" s="17">
        <f t="shared" si="5"/>
        <v>1411.5</v>
      </c>
      <c r="O36" s="17">
        <f t="shared" si="9"/>
        <v>268.185</v>
      </c>
      <c r="P36" s="17">
        <f t="shared" si="6"/>
        <v>1679.6849999999999</v>
      </c>
      <c r="Q36" s="17">
        <f t="shared" si="0"/>
        <v>1679.6849999999999</v>
      </c>
    </row>
    <row r="37" spans="1:19" ht="12.75" x14ac:dyDescent="0.2">
      <c r="A37" s="20" t="s">
        <v>76</v>
      </c>
      <c r="B37" s="39"/>
      <c r="C37" s="39" t="s">
        <v>77</v>
      </c>
      <c r="D37" s="43" t="s">
        <v>21</v>
      </c>
      <c r="E37" s="15" t="s">
        <v>19</v>
      </c>
      <c r="F37" s="25">
        <v>123595</v>
      </c>
      <c r="G37" s="25">
        <f t="shared" si="1"/>
        <v>23483.05</v>
      </c>
      <c r="H37" s="16">
        <f t="shared" si="7"/>
        <v>147078.04999999999</v>
      </c>
      <c r="I37" s="29">
        <f t="shared" si="8"/>
        <v>147078.04999999999</v>
      </c>
      <c r="J37" s="25">
        <v>124393</v>
      </c>
      <c r="K37" s="29">
        <f t="shared" si="2"/>
        <v>23634.670000000002</v>
      </c>
      <c r="L37" s="29">
        <f t="shared" si="3"/>
        <v>148027.67000000001</v>
      </c>
      <c r="M37" s="33">
        <f t="shared" si="4"/>
        <v>148027.67000000001</v>
      </c>
      <c r="N37" s="17">
        <f t="shared" si="5"/>
        <v>123994</v>
      </c>
      <c r="O37" s="17">
        <f t="shared" si="9"/>
        <v>23558.86</v>
      </c>
      <c r="P37" s="17">
        <f t="shared" si="6"/>
        <v>147552.85999999999</v>
      </c>
      <c r="Q37" s="17">
        <f t="shared" si="0"/>
        <v>147552.85999999999</v>
      </c>
    </row>
    <row r="38" spans="1:19" ht="12.75" x14ac:dyDescent="0.2">
      <c r="A38" s="20" t="s">
        <v>78</v>
      </c>
      <c r="B38" s="39"/>
      <c r="C38" s="39" t="s">
        <v>79</v>
      </c>
      <c r="D38" s="43" t="s">
        <v>21</v>
      </c>
      <c r="E38" s="15" t="s">
        <v>19</v>
      </c>
      <c r="F38" s="25">
        <v>18567</v>
      </c>
      <c r="G38" s="25">
        <f t="shared" si="1"/>
        <v>3527.73</v>
      </c>
      <c r="H38" s="16">
        <f t="shared" si="7"/>
        <v>22094.73</v>
      </c>
      <c r="I38" s="29">
        <f t="shared" si="8"/>
        <v>22094.73</v>
      </c>
      <c r="J38" s="25">
        <v>18687</v>
      </c>
      <c r="K38" s="29">
        <f t="shared" ref="K38:K43" si="10">J38*19%</f>
        <v>3550.53</v>
      </c>
      <c r="L38" s="29">
        <f t="shared" ref="L38:L43" si="11">J38+K38</f>
        <v>22237.53</v>
      </c>
      <c r="M38" s="33">
        <f t="shared" ref="M38:M43" si="12">L38*E38</f>
        <v>22237.53</v>
      </c>
      <c r="N38" s="17">
        <f t="shared" si="5"/>
        <v>18627</v>
      </c>
      <c r="O38" s="17">
        <f t="shared" si="9"/>
        <v>3539.13</v>
      </c>
      <c r="P38" s="17">
        <f t="shared" ref="P38:P47" si="13">N38+O38</f>
        <v>22166.13</v>
      </c>
      <c r="Q38" s="17">
        <f t="shared" si="0"/>
        <v>22166.13</v>
      </c>
    </row>
    <row r="39" spans="1:19" ht="18" x14ac:dyDescent="0.2">
      <c r="A39" s="32" t="s">
        <v>80</v>
      </c>
      <c r="B39" s="39"/>
      <c r="C39" s="39" t="s">
        <v>81</v>
      </c>
      <c r="D39" s="43" t="s">
        <v>21</v>
      </c>
      <c r="E39" s="15" t="s">
        <v>19</v>
      </c>
      <c r="F39" s="25">
        <v>42199</v>
      </c>
      <c r="G39" s="25">
        <f t="shared" si="1"/>
        <v>8017.81</v>
      </c>
      <c r="H39" s="16">
        <f t="shared" si="7"/>
        <v>50216.81</v>
      </c>
      <c r="I39" s="29">
        <f t="shared" si="8"/>
        <v>50216.81</v>
      </c>
      <c r="J39" s="25">
        <v>42471</v>
      </c>
      <c r="K39" s="29">
        <f t="shared" si="10"/>
        <v>8069.49</v>
      </c>
      <c r="L39" s="29">
        <f t="shared" si="11"/>
        <v>50540.49</v>
      </c>
      <c r="M39" s="33">
        <f t="shared" si="12"/>
        <v>50540.49</v>
      </c>
      <c r="N39" s="17">
        <f t="shared" si="5"/>
        <v>42335</v>
      </c>
      <c r="O39" s="17">
        <f t="shared" si="9"/>
        <v>8043.65</v>
      </c>
      <c r="P39" s="17">
        <f t="shared" si="13"/>
        <v>50378.65</v>
      </c>
      <c r="Q39" s="17">
        <f t="shared" si="0"/>
        <v>50378.65</v>
      </c>
    </row>
    <row r="40" spans="1:19" ht="12.75" x14ac:dyDescent="0.2">
      <c r="A40" s="32" t="s">
        <v>82</v>
      </c>
      <c r="B40" s="39"/>
      <c r="C40" s="39" t="s">
        <v>83</v>
      </c>
      <c r="D40" s="43" t="s">
        <v>21</v>
      </c>
      <c r="E40" s="15" t="s">
        <v>19</v>
      </c>
      <c r="F40" s="25">
        <v>198615</v>
      </c>
      <c r="G40" s="25">
        <f t="shared" si="1"/>
        <v>37736.85</v>
      </c>
      <c r="H40" s="16">
        <f t="shared" si="7"/>
        <v>236351.85</v>
      </c>
      <c r="I40" s="29">
        <f t="shared" si="8"/>
        <v>236351.85</v>
      </c>
      <c r="J40" s="25">
        <v>199897</v>
      </c>
      <c r="K40" s="29">
        <f t="shared" ref="K40" si="14">J40*19%</f>
        <v>37980.43</v>
      </c>
      <c r="L40" s="29">
        <f t="shared" ref="L40" si="15">J40+K40</f>
        <v>237877.43</v>
      </c>
      <c r="M40" s="33">
        <f t="shared" ref="M40" si="16">L40*E40</f>
        <v>237877.43</v>
      </c>
      <c r="N40" s="17">
        <f t="shared" si="5"/>
        <v>199256</v>
      </c>
      <c r="O40" s="17">
        <f t="shared" si="9"/>
        <v>37858.639999999999</v>
      </c>
      <c r="P40" s="17">
        <f t="shared" si="13"/>
        <v>237114.64</v>
      </c>
      <c r="Q40" s="17">
        <f t="shared" si="0"/>
        <v>237114.64</v>
      </c>
    </row>
    <row r="41" spans="1:19" ht="12.75" x14ac:dyDescent="0.2">
      <c r="A41" s="20" t="s">
        <v>84</v>
      </c>
      <c r="B41" s="39"/>
      <c r="C41" s="39" t="s">
        <v>85</v>
      </c>
      <c r="D41" s="43" t="s">
        <v>21</v>
      </c>
      <c r="E41" s="15" t="s">
        <v>19</v>
      </c>
      <c r="F41" s="25">
        <v>9002</v>
      </c>
      <c r="G41" s="25">
        <f t="shared" si="1"/>
        <v>1710.38</v>
      </c>
      <c r="H41" s="16">
        <f t="shared" si="7"/>
        <v>10712.380000000001</v>
      </c>
      <c r="I41" s="29">
        <f t="shared" si="8"/>
        <v>10712.380000000001</v>
      </c>
      <c r="J41" s="25">
        <v>9060</v>
      </c>
      <c r="K41" s="29">
        <f t="shared" si="10"/>
        <v>1721.4</v>
      </c>
      <c r="L41" s="29">
        <f t="shared" si="11"/>
        <v>10781.4</v>
      </c>
      <c r="M41" s="33">
        <f t="shared" si="12"/>
        <v>10781.4</v>
      </c>
      <c r="N41" s="17">
        <f t="shared" si="5"/>
        <v>9031</v>
      </c>
      <c r="O41" s="17">
        <f t="shared" si="9"/>
        <v>1715.89</v>
      </c>
      <c r="P41" s="17">
        <f t="shared" si="13"/>
        <v>10746.89</v>
      </c>
      <c r="Q41" s="17">
        <f t="shared" si="0"/>
        <v>10746.89</v>
      </c>
    </row>
    <row r="42" spans="1:19" ht="12.75" x14ac:dyDescent="0.2">
      <c r="A42" s="32" t="s">
        <v>86</v>
      </c>
      <c r="B42" s="39"/>
      <c r="C42" s="39" t="s">
        <v>87</v>
      </c>
      <c r="D42" s="43" t="s">
        <v>21</v>
      </c>
      <c r="E42" s="15" t="s">
        <v>19</v>
      </c>
      <c r="F42" s="25">
        <v>14066</v>
      </c>
      <c r="G42" s="25">
        <f t="shared" si="1"/>
        <v>2672.54</v>
      </c>
      <c r="H42" s="16">
        <f t="shared" si="7"/>
        <v>16738.54</v>
      </c>
      <c r="I42" s="29">
        <f t="shared" si="8"/>
        <v>16738.54</v>
      </c>
      <c r="J42" s="25">
        <v>14157</v>
      </c>
      <c r="K42" s="29">
        <f t="shared" ref="K42" si="17">J42*19%</f>
        <v>2689.83</v>
      </c>
      <c r="L42" s="29">
        <f t="shared" ref="L42" si="18">J42+K42</f>
        <v>16846.830000000002</v>
      </c>
      <c r="M42" s="33">
        <f t="shared" ref="M42" si="19">L42*E42</f>
        <v>16846.830000000002</v>
      </c>
      <c r="N42" s="17">
        <f t="shared" si="5"/>
        <v>14111.5</v>
      </c>
      <c r="O42" s="17">
        <f t="shared" si="9"/>
        <v>2681.1849999999999</v>
      </c>
      <c r="P42" s="17">
        <f t="shared" si="13"/>
        <v>16792.685000000001</v>
      </c>
      <c r="Q42" s="17">
        <f t="shared" si="0"/>
        <v>16792.685000000001</v>
      </c>
    </row>
    <row r="43" spans="1:19" ht="12.75" x14ac:dyDescent="0.2">
      <c r="A43" s="32" t="s">
        <v>88</v>
      </c>
      <c r="B43" s="39"/>
      <c r="C43" s="39" t="s">
        <v>89</v>
      </c>
      <c r="D43" s="43" t="s">
        <v>21</v>
      </c>
      <c r="E43" s="15" t="s">
        <v>19</v>
      </c>
      <c r="F43" s="25">
        <v>6752</v>
      </c>
      <c r="G43" s="25">
        <f t="shared" si="1"/>
        <v>1282.8800000000001</v>
      </c>
      <c r="H43" s="16">
        <f t="shared" si="7"/>
        <v>8034.88</v>
      </c>
      <c r="I43" s="29">
        <f t="shared" si="8"/>
        <v>8034.88</v>
      </c>
      <c r="J43" s="25">
        <v>6795</v>
      </c>
      <c r="K43" s="29">
        <f t="shared" si="10"/>
        <v>1291.05</v>
      </c>
      <c r="L43" s="29">
        <f t="shared" si="11"/>
        <v>8086.05</v>
      </c>
      <c r="M43" s="33">
        <f t="shared" si="12"/>
        <v>8086.05</v>
      </c>
      <c r="N43" s="17">
        <f t="shared" si="5"/>
        <v>6773.5</v>
      </c>
      <c r="O43" s="17">
        <f t="shared" si="9"/>
        <v>1286.9650000000001</v>
      </c>
      <c r="P43" s="17">
        <f t="shared" si="13"/>
        <v>8060.4650000000001</v>
      </c>
      <c r="Q43" s="17">
        <f t="shared" si="0"/>
        <v>8060.4650000000001</v>
      </c>
    </row>
    <row r="44" spans="1:19" ht="12.75" x14ac:dyDescent="0.2">
      <c r="A44" s="32" t="s">
        <v>90</v>
      </c>
      <c r="B44" s="39"/>
      <c r="C44" s="39" t="s">
        <v>91</v>
      </c>
      <c r="D44" s="43" t="s">
        <v>21</v>
      </c>
      <c r="E44" s="15" t="s">
        <v>19</v>
      </c>
      <c r="F44" s="25">
        <v>9753</v>
      </c>
      <c r="G44" s="25">
        <f t="shared" si="1"/>
        <v>1853.07</v>
      </c>
      <c r="H44" s="16">
        <f t="shared" si="7"/>
        <v>11606.07</v>
      </c>
      <c r="I44" s="29">
        <f t="shared" si="8"/>
        <v>11606.07</v>
      </c>
      <c r="J44" s="25">
        <v>9816</v>
      </c>
      <c r="K44" s="29">
        <f t="shared" si="2"/>
        <v>1865.04</v>
      </c>
      <c r="L44" s="29">
        <f t="shared" si="3"/>
        <v>11681.04</v>
      </c>
      <c r="M44" s="33">
        <f t="shared" si="4"/>
        <v>11681.04</v>
      </c>
      <c r="N44" s="17">
        <f t="shared" si="5"/>
        <v>9784.5</v>
      </c>
      <c r="O44" s="17">
        <f t="shared" si="9"/>
        <v>1859.0549999999998</v>
      </c>
      <c r="P44" s="17">
        <f t="shared" si="13"/>
        <v>11643.555</v>
      </c>
      <c r="Q44" s="17">
        <f t="shared" si="0"/>
        <v>11643.555</v>
      </c>
    </row>
    <row r="45" spans="1:19" ht="12.75" x14ac:dyDescent="0.2">
      <c r="A45" s="20" t="s">
        <v>92</v>
      </c>
      <c r="B45" s="39"/>
      <c r="C45" s="39" t="s">
        <v>93</v>
      </c>
      <c r="D45" s="43" t="s">
        <v>21</v>
      </c>
      <c r="E45" s="15" t="s">
        <v>19</v>
      </c>
      <c r="F45" s="25">
        <v>159417</v>
      </c>
      <c r="G45" s="25">
        <f t="shared" si="1"/>
        <v>30289.23</v>
      </c>
      <c r="H45" s="16">
        <f t="shared" si="7"/>
        <v>189706.23</v>
      </c>
      <c r="I45" s="29">
        <f t="shared" si="8"/>
        <v>189706.23</v>
      </c>
      <c r="J45" s="25">
        <v>160446</v>
      </c>
      <c r="K45" s="29">
        <f t="shared" ref="K45:K46" si="20">J45*19%</f>
        <v>30484.74</v>
      </c>
      <c r="L45" s="29">
        <f t="shared" ref="L45:L46" si="21">J45+K45</f>
        <v>190930.74</v>
      </c>
      <c r="M45" s="33">
        <f t="shared" ref="M45:M46" si="22">L45*E45</f>
        <v>190930.74</v>
      </c>
      <c r="N45" s="17">
        <f t="shared" si="5"/>
        <v>159931.5</v>
      </c>
      <c r="O45" s="17">
        <f t="shared" si="9"/>
        <v>30386.985000000001</v>
      </c>
      <c r="P45" s="17">
        <f t="shared" si="13"/>
        <v>190318.48499999999</v>
      </c>
      <c r="Q45" s="17">
        <f t="shared" si="0"/>
        <v>190318.48499999999</v>
      </c>
    </row>
    <row r="46" spans="1:19" ht="12.75" x14ac:dyDescent="0.2">
      <c r="A46" s="20" t="s">
        <v>94</v>
      </c>
      <c r="B46" s="39"/>
      <c r="C46" s="39" t="s">
        <v>95</v>
      </c>
      <c r="D46" s="43" t="s">
        <v>21</v>
      </c>
      <c r="E46" s="15" t="s">
        <v>19</v>
      </c>
      <c r="F46" s="25">
        <v>110467</v>
      </c>
      <c r="G46" s="25">
        <f t="shared" si="1"/>
        <v>20988.73</v>
      </c>
      <c r="H46" s="16">
        <f t="shared" si="7"/>
        <v>131455.73000000001</v>
      </c>
      <c r="I46" s="29">
        <f t="shared" si="8"/>
        <v>131455.73000000001</v>
      </c>
      <c r="J46" s="25">
        <v>111180</v>
      </c>
      <c r="K46" s="29">
        <f t="shared" si="20"/>
        <v>21124.2</v>
      </c>
      <c r="L46" s="29">
        <f t="shared" si="21"/>
        <v>132304.20000000001</v>
      </c>
      <c r="M46" s="33">
        <f t="shared" si="22"/>
        <v>132304.20000000001</v>
      </c>
      <c r="N46" s="17">
        <f t="shared" si="5"/>
        <v>110823.5</v>
      </c>
      <c r="O46" s="17">
        <f t="shared" si="9"/>
        <v>21056.465</v>
      </c>
      <c r="P46" s="17">
        <f t="shared" si="13"/>
        <v>131879.965</v>
      </c>
      <c r="Q46" s="17">
        <f t="shared" si="0"/>
        <v>131879.965</v>
      </c>
    </row>
    <row r="47" spans="1:19" ht="12.75" x14ac:dyDescent="0.2">
      <c r="A47" s="20" t="s">
        <v>96</v>
      </c>
      <c r="B47" s="39"/>
      <c r="C47" s="39" t="s">
        <v>97</v>
      </c>
      <c r="D47" s="43" t="s">
        <v>21</v>
      </c>
      <c r="E47" s="15" t="s">
        <v>19</v>
      </c>
      <c r="F47" s="25">
        <v>34697</v>
      </c>
      <c r="G47" s="25">
        <f t="shared" si="1"/>
        <v>6592.43</v>
      </c>
      <c r="H47" s="16">
        <f t="shared" si="7"/>
        <v>41289.43</v>
      </c>
      <c r="I47" s="35">
        <f t="shared" si="8"/>
        <v>41289.43</v>
      </c>
      <c r="J47" s="25">
        <v>34921</v>
      </c>
      <c r="K47" s="29">
        <f t="shared" si="2"/>
        <v>6634.99</v>
      </c>
      <c r="L47" s="29">
        <f t="shared" si="3"/>
        <v>41555.99</v>
      </c>
      <c r="M47" s="33">
        <f t="shared" si="4"/>
        <v>41555.99</v>
      </c>
      <c r="N47" s="17">
        <f t="shared" si="5"/>
        <v>34809</v>
      </c>
      <c r="O47" s="17">
        <f t="shared" si="9"/>
        <v>6613.71</v>
      </c>
      <c r="P47" s="17">
        <f t="shared" si="13"/>
        <v>41422.71</v>
      </c>
      <c r="Q47" s="17">
        <f t="shared" si="0"/>
        <v>41422.71</v>
      </c>
    </row>
    <row r="48" spans="1:19" ht="18" x14ac:dyDescent="0.2">
      <c r="A48" s="20" t="s">
        <v>98</v>
      </c>
      <c r="B48" s="39"/>
      <c r="C48" s="39" t="s">
        <v>99</v>
      </c>
      <c r="D48" s="43" t="s">
        <v>21</v>
      </c>
      <c r="E48" s="42" t="s">
        <v>19</v>
      </c>
      <c r="F48" s="25">
        <v>84397</v>
      </c>
      <c r="G48" s="25">
        <f>F48*19%</f>
        <v>16035.43</v>
      </c>
      <c r="H48" s="16">
        <f>F48+G48</f>
        <v>100432.43</v>
      </c>
      <c r="I48" s="29">
        <f>H48*E48</f>
        <v>100432.43</v>
      </c>
      <c r="J48" s="25">
        <v>84942</v>
      </c>
      <c r="K48" s="29">
        <f>J48*19%</f>
        <v>16138.98</v>
      </c>
      <c r="L48" s="29">
        <f>J48+K48</f>
        <v>101080.98</v>
      </c>
      <c r="M48" s="30">
        <f>L48*E48</f>
        <v>101080.98</v>
      </c>
      <c r="N48" s="17">
        <f t="shared" si="5"/>
        <v>84669.5</v>
      </c>
      <c r="O48" s="17">
        <f t="shared" si="9"/>
        <v>16087.205</v>
      </c>
      <c r="P48" s="17">
        <f>N48+O48</f>
        <v>100756.705</v>
      </c>
      <c r="Q48" s="17">
        <f t="shared" si="0"/>
        <v>100756.705</v>
      </c>
      <c r="R48" s="6"/>
      <c r="S48" s="6"/>
    </row>
    <row r="49" spans="1:19" ht="12.75" x14ac:dyDescent="0.2">
      <c r="A49" s="20" t="s">
        <v>100</v>
      </c>
      <c r="B49" s="39"/>
      <c r="C49" s="39" t="s">
        <v>101</v>
      </c>
      <c r="D49" s="43" t="s">
        <v>21</v>
      </c>
      <c r="E49" s="15" t="s">
        <v>19</v>
      </c>
      <c r="F49" s="25">
        <v>183799</v>
      </c>
      <c r="G49" s="25">
        <f t="shared" ref="G49:G77" si="23">F49*19%</f>
        <v>34921.81</v>
      </c>
      <c r="H49" s="16">
        <f>F49+G49</f>
        <v>218720.81</v>
      </c>
      <c r="I49" s="29">
        <f>H49*E49</f>
        <v>218720.81</v>
      </c>
      <c r="J49" s="25">
        <v>184985</v>
      </c>
      <c r="K49" s="29">
        <f t="shared" ref="K49:K77" si="24">J49*19%</f>
        <v>35147.15</v>
      </c>
      <c r="L49" s="25">
        <f t="shared" ref="L49:L77" si="25">J49+K49</f>
        <v>220132.15</v>
      </c>
      <c r="M49" s="30">
        <f t="shared" ref="M49:M77" si="26">L49*E49</f>
        <v>220132.15</v>
      </c>
      <c r="N49" s="17">
        <f t="shared" si="5"/>
        <v>184392</v>
      </c>
      <c r="O49" s="17">
        <f t="shared" si="9"/>
        <v>35034.479999999996</v>
      </c>
      <c r="P49" s="17">
        <f t="shared" ref="P49:P77" si="27">N49+O49</f>
        <v>219426.47999999998</v>
      </c>
      <c r="Q49" s="17">
        <f t="shared" si="0"/>
        <v>219426.47999999998</v>
      </c>
    </row>
    <row r="50" spans="1:19" ht="12.75" x14ac:dyDescent="0.2">
      <c r="A50" s="20" t="s">
        <v>102</v>
      </c>
      <c r="B50" s="39"/>
      <c r="C50" s="39" t="s">
        <v>103</v>
      </c>
      <c r="D50" s="43" t="s">
        <v>21</v>
      </c>
      <c r="E50" s="15" t="s">
        <v>19</v>
      </c>
      <c r="F50" s="25">
        <v>271947</v>
      </c>
      <c r="G50" s="25">
        <f t="shared" si="23"/>
        <v>51669.93</v>
      </c>
      <c r="H50" s="16">
        <f t="shared" ref="H50:H77" si="28">F50+G50</f>
        <v>323616.93</v>
      </c>
      <c r="I50" s="29">
        <f t="shared" ref="I50:I77" si="29">H50*E50</f>
        <v>323616.93</v>
      </c>
      <c r="J50" s="25">
        <v>273702</v>
      </c>
      <c r="K50" s="25">
        <f t="shared" si="24"/>
        <v>52003.38</v>
      </c>
      <c r="L50" s="25">
        <f t="shared" si="25"/>
        <v>325705.38</v>
      </c>
      <c r="M50" s="30">
        <f t="shared" si="26"/>
        <v>325705.38</v>
      </c>
      <c r="N50" s="17">
        <f t="shared" si="5"/>
        <v>272824.5</v>
      </c>
      <c r="O50" s="17">
        <f t="shared" si="9"/>
        <v>51836.654999999999</v>
      </c>
      <c r="P50" s="17">
        <f t="shared" si="27"/>
        <v>324661.15500000003</v>
      </c>
      <c r="Q50" s="17">
        <f t="shared" si="0"/>
        <v>324661.15500000003</v>
      </c>
    </row>
    <row r="51" spans="1:19" ht="12.75" x14ac:dyDescent="0.2">
      <c r="A51" s="32" t="s">
        <v>104</v>
      </c>
      <c r="B51" s="39"/>
      <c r="C51" s="39" t="s">
        <v>105</v>
      </c>
      <c r="D51" s="43" t="s">
        <v>21</v>
      </c>
      <c r="E51" s="15" t="s">
        <v>19</v>
      </c>
      <c r="F51" s="25">
        <v>23444</v>
      </c>
      <c r="G51" s="25">
        <f t="shared" si="23"/>
        <v>4454.3599999999997</v>
      </c>
      <c r="H51" s="16">
        <f t="shared" si="28"/>
        <v>27898.36</v>
      </c>
      <c r="I51" s="29">
        <f t="shared" si="29"/>
        <v>27898.36</v>
      </c>
      <c r="J51" s="25">
        <v>23595</v>
      </c>
      <c r="K51" s="25">
        <f t="shared" si="24"/>
        <v>4483.05</v>
      </c>
      <c r="L51" s="25">
        <f t="shared" si="25"/>
        <v>28078.05</v>
      </c>
      <c r="M51" s="30">
        <f t="shared" si="26"/>
        <v>28078.05</v>
      </c>
      <c r="N51" s="17">
        <f t="shared" si="5"/>
        <v>23519.5</v>
      </c>
      <c r="O51" s="17">
        <f t="shared" si="9"/>
        <v>4468.7049999999999</v>
      </c>
      <c r="P51" s="17">
        <f t="shared" si="27"/>
        <v>27988.205000000002</v>
      </c>
      <c r="Q51" s="17">
        <f t="shared" si="0"/>
        <v>27988.205000000002</v>
      </c>
    </row>
    <row r="52" spans="1:19" ht="12.75" x14ac:dyDescent="0.2">
      <c r="A52" s="32" t="s">
        <v>106</v>
      </c>
      <c r="B52" s="39"/>
      <c r="C52" s="39" t="s">
        <v>107</v>
      </c>
      <c r="D52" s="43" t="s">
        <v>21</v>
      </c>
      <c r="E52" s="15" t="s">
        <v>19</v>
      </c>
      <c r="F52" s="25">
        <v>16692</v>
      </c>
      <c r="G52" s="25">
        <f t="shared" si="23"/>
        <v>3171.48</v>
      </c>
      <c r="H52" s="16">
        <f t="shared" si="28"/>
        <v>19863.48</v>
      </c>
      <c r="I52" s="29">
        <f t="shared" si="29"/>
        <v>19863.48</v>
      </c>
      <c r="J52" s="25">
        <v>16800</v>
      </c>
      <c r="K52" s="25">
        <f t="shared" si="24"/>
        <v>3192</v>
      </c>
      <c r="L52" s="25">
        <f t="shared" si="25"/>
        <v>19992</v>
      </c>
      <c r="M52" s="30">
        <f t="shared" si="26"/>
        <v>19992</v>
      </c>
      <c r="N52" s="17">
        <f t="shared" si="5"/>
        <v>16746</v>
      </c>
      <c r="O52" s="17">
        <f t="shared" si="9"/>
        <v>3181.74</v>
      </c>
      <c r="P52" s="17">
        <f t="shared" si="27"/>
        <v>19927.739999999998</v>
      </c>
      <c r="Q52" s="17">
        <f t="shared" si="0"/>
        <v>19927.739999999998</v>
      </c>
    </row>
    <row r="53" spans="1:19" ht="12.75" x14ac:dyDescent="0.2">
      <c r="A53" s="20" t="s">
        <v>108</v>
      </c>
      <c r="B53" s="39"/>
      <c r="C53" s="39" t="s">
        <v>109</v>
      </c>
      <c r="D53" s="43" t="s">
        <v>21</v>
      </c>
      <c r="E53" s="15" t="s">
        <v>19</v>
      </c>
      <c r="F53" s="25">
        <v>30008</v>
      </c>
      <c r="G53" s="25">
        <f t="shared" si="23"/>
        <v>5701.52</v>
      </c>
      <c r="H53" s="16">
        <f t="shared" si="28"/>
        <v>35709.520000000004</v>
      </c>
      <c r="I53" s="29">
        <f t="shared" si="29"/>
        <v>35709.520000000004</v>
      </c>
      <c r="J53" s="25">
        <v>30202</v>
      </c>
      <c r="K53" s="25">
        <f t="shared" si="24"/>
        <v>5738.38</v>
      </c>
      <c r="L53" s="25">
        <f t="shared" si="25"/>
        <v>35940.379999999997</v>
      </c>
      <c r="M53" s="30">
        <f t="shared" si="26"/>
        <v>35940.379999999997</v>
      </c>
      <c r="N53" s="17">
        <f t="shared" si="5"/>
        <v>30105</v>
      </c>
      <c r="O53" s="17">
        <f t="shared" si="9"/>
        <v>5719.9500000000007</v>
      </c>
      <c r="P53" s="17">
        <f t="shared" si="27"/>
        <v>35824.949999999997</v>
      </c>
      <c r="Q53" s="17">
        <f t="shared" si="0"/>
        <v>35824.949999999997</v>
      </c>
      <c r="R53" s="6"/>
      <c r="S53" s="6"/>
    </row>
    <row r="54" spans="1:19" ht="12.75" x14ac:dyDescent="0.2">
      <c r="A54" s="32" t="s">
        <v>110</v>
      </c>
      <c r="B54" s="39"/>
      <c r="C54" s="39" t="s">
        <v>111</v>
      </c>
      <c r="D54" s="43" t="s">
        <v>21</v>
      </c>
      <c r="E54" s="15" t="s">
        <v>19</v>
      </c>
      <c r="F54" s="25">
        <v>3376</v>
      </c>
      <c r="G54" s="25">
        <f t="shared" si="23"/>
        <v>641.44000000000005</v>
      </c>
      <c r="H54" s="16">
        <f t="shared" si="28"/>
        <v>4017.44</v>
      </c>
      <c r="I54" s="29">
        <f t="shared" si="29"/>
        <v>4017.44</v>
      </c>
      <c r="J54" s="25">
        <v>3398</v>
      </c>
      <c r="K54" s="29">
        <f t="shared" si="24"/>
        <v>645.62</v>
      </c>
      <c r="L54" s="29">
        <f t="shared" si="25"/>
        <v>4043.62</v>
      </c>
      <c r="M54" s="33">
        <f t="shared" si="26"/>
        <v>4043.62</v>
      </c>
      <c r="N54" s="17">
        <f t="shared" si="5"/>
        <v>3387</v>
      </c>
      <c r="O54" s="17">
        <f t="shared" si="9"/>
        <v>643.53</v>
      </c>
      <c r="P54" s="17">
        <f t="shared" si="27"/>
        <v>4030.5299999999997</v>
      </c>
      <c r="Q54" s="17">
        <f t="shared" si="0"/>
        <v>4030.5299999999997</v>
      </c>
    </row>
    <row r="55" spans="1:19" ht="12.75" x14ac:dyDescent="0.2">
      <c r="A55" s="32" t="s">
        <v>112</v>
      </c>
      <c r="B55" s="39"/>
      <c r="C55" s="39" t="s">
        <v>113</v>
      </c>
      <c r="D55" s="43" t="s">
        <v>21</v>
      </c>
      <c r="E55" s="15" t="s">
        <v>19</v>
      </c>
      <c r="F55" s="25">
        <v>346967</v>
      </c>
      <c r="G55" s="29">
        <f t="shared" si="23"/>
        <v>65923.73</v>
      </c>
      <c r="H55" s="16">
        <f t="shared" si="28"/>
        <v>412890.73</v>
      </c>
      <c r="I55" s="29">
        <f t="shared" si="29"/>
        <v>412890.73</v>
      </c>
      <c r="J55" s="25">
        <v>349206</v>
      </c>
      <c r="K55" s="29">
        <f t="shared" si="24"/>
        <v>66349.14</v>
      </c>
      <c r="L55" s="29">
        <f t="shared" si="25"/>
        <v>415555.14</v>
      </c>
      <c r="M55" s="33">
        <f t="shared" si="26"/>
        <v>415555.14</v>
      </c>
      <c r="N55" s="17">
        <f t="shared" si="5"/>
        <v>348086.5</v>
      </c>
      <c r="O55" s="17">
        <f t="shared" si="9"/>
        <v>66136.434999999998</v>
      </c>
      <c r="P55" s="17">
        <f t="shared" si="27"/>
        <v>414222.935</v>
      </c>
      <c r="Q55" s="17">
        <f t="shared" si="0"/>
        <v>414222.935</v>
      </c>
    </row>
    <row r="56" spans="1:19" ht="12.75" x14ac:dyDescent="0.2">
      <c r="A56" s="32" t="s">
        <v>114</v>
      </c>
      <c r="B56" s="39"/>
      <c r="C56" s="39" t="s">
        <v>115</v>
      </c>
      <c r="D56" s="43" t="s">
        <v>21</v>
      </c>
      <c r="E56" s="15" t="s">
        <v>19</v>
      </c>
      <c r="F56" s="25">
        <v>10315</v>
      </c>
      <c r="G56" s="25">
        <f t="shared" si="23"/>
        <v>1959.8500000000001</v>
      </c>
      <c r="H56" s="16">
        <f t="shared" si="28"/>
        <v>12274.85</v>
      </c>
      <c r="I56" s="29">
        <f t="shared" si="29"/>
        <v>12274.85</v>
      </c>
      <c r="J56" s="25">
        <v>10382</v>
      </c>
      <c r="K56" s="25">
        <f t="shared" si="24"/>
        <v>1972.58</v>
      </c>
      <c r="L56" s="25">
        <f t="shared" si="25"/>
        <v>12354.58</v>
      </c>
      <c r="M56" s="30">
        <f t="shared" si="26"/>
        <v>12354.58</v>
      </c>
      <c r="N56" s="17">
        <f t="shared" si="5"/>
        <v>10348.5</v>
      </c>
      <c r="O56" s="17">
        <f t="shared" si="9"/>
        <v>1966.2150000000001</v>
      </c>
      <c r="P56" s="17">
        <f t="shared" si="27"/>
        <v>12314.715</v>
      </c>
      <c r="Q56" s="17">
        <f t="shared" si="0"/>
        <v>12314.715</v>
      </c>
    </row>
    <row r="57" spans="1:19" ht="12.75" x14ac:dyDescent="0.2">
      <c r="A57" s="20" t="s">
        <v>116</v>
      </c>
      <c r="B57" s="39"/>
      <c r="C57" s="39" t="s">
        <v>117</v>
      </c>
      <c r="D57" s="43" t="s">
        <v>21</v>
      </c>
      <c r="E57" s="15" t="s">
        <v>19</v>
      </c>
      <c r="F57" s="25">
        <v>9002</v>
      </c>
      <c r="G57" s="25">
        <f t="shared" si="23"/>
        <v>1710.38</v>
      </c>
      <c r="H57" s="16">
        <f t="shared" si="28"/>
        <v>10712.380000000001</v>
      </c>
      <c r="I57" s="29">
        <f t="shared" si="29"/>
        <v>10712.380000000001</v>
      </c>
      <c r="J57" s="25">
        <v>9060</v>
      </c>
      <c r="K57" s="29">
        <f t="shared" si="24"/>
        <v>1721.4</v>
      </c>
      <c r="L57" s="29">
        <f t="shared" si="25"/>
        <v>10781.4</v>
      </c>
      <c r="M57" s="33">
        <f t="shared" si="26"/>
        <v>10781.4</v>
      </c>
      <c r="N57" s="17">
        <f t="shared" si="5"/>
        <v>9031</v>
      </c>
      <c r="O57" s="17">
        <f t="shared" si="9"/>
        <v>1715.89</v>
      </c>
      <c r="P57" s="17">
        <f t="shared" si="27"/>
        <v>10746.89</v>
      </c>
      <c r="Q57" s="17">
        <f t="shared" si="0"/>
        <v>10746.89</v>
      </c>
    </row>
    <row r="58" spans="1:19" ht="12.75" x14ac:dyDescent="0.2">
      <c r="A58" s="20" t="s">
        <v>118</v>
      </c>
      <c r="B58" s="39"/>
      <c r="C58" s="39" t="s">
        <v>119</v>
      </c>
      <c r="D58" s="43" t="s">
        <v>21</v>
      </c>
      <c r="E58" s="15" t="s">
        <v>19</v>
      </c>
      <c r="F58" s="25">
        <v>26069</v>
      </c>
      <c r="G58" s="25">
        <f t="shared" si="23"/>
        <v>4953.1099999999997</v>
      </c>
      <c r="H58" s="16">
        <f t="shared" si="28"/>
        <v>31022.11</v>
      </c>
      <c r="I58" s="29">
        <f t="shared" si="29"/>
        <v>31022.11</v>
      </c>
      <c r="J58" s="25">
        <v>26238</v>
      </c>
      <c r="K58" s="29">
        <f t="shared" si="24"/>
        <v>4985.22</v>
      </c>
      <c r="L58" s="29">
        <f t="shared" si="25"/>
        <v>31223.22</v>
      </c>
      <c r="M58" s="33">
        <f t="shared" si="26"/>
        <v>31223.22</v>
      </c>
      <c r="N58" s="17">
        <f t="shared" si="5"/>
        <v>26153.5</v>
      </c>
      <c r="O58" s="17">
        <f t="shared" si="9"/>
        <v>4969.165</v>
      </c>
      <c r="P58" s="17">
        <f t="shared" si="27"/>
        <v>31122.665000000001</v>
      </c>
      <c r="Q58" s="17">
        <f t="shared" si="0"/>
        <v>31122.665000000001</v>
      </c>
      <c r="R58" s="6"/>
      <c r="S58" s="6"/>
    </row>
    <row r="59" spans="1:19" ht="12.75" x14ac:dyDescent="0.2">
      <c r="A59" s="20" t="s">
        <v>120</v>
      </c>
      <c r="B59" s="39"/>
      <c r="C59" s="39" t="s">
        <v>121</v>
      </c>
      <c r="D59" s="43" t="s">
        <v>21</v>
      </c>
      <c r="E59" s="15" t="s">
        <v>19</v>
      </c>
      <c r="F59" s="25">
        <v>34697</v>
      </c>
      <c r="G59" s="25">
        <f t="shared" si="23"/>
        <v>6592.43</v>
      </c>
      <c r="H59" s="16">
        <f t="shared" si="28"/>
        <v>41289.43</v>
      </c>
      <c r="I59" s="29">
        <f t="shared" si="29"/>
        <v>41289.43</v>
      </c>
      <c r="J59" s="25">
        <v>34921</v>
      </c>
      <c r="K59" s="29">
        <f t="shared" si="24"/>
        <v>6634.99</v>
      </c>
      <c r="L59" s="29">
        <f t="shared" si="25"/>
        <v>41555.99</v>
      </c>
      <c r="M59" s="33">
        <f t="shared" si="26"/>
        <v>41555.99</v>
      </c>
      <c r="N59" s="17">
        <f t="shared" si="5"/>
        <v>34809</v>
      </c>
      <c r="O59" s="17">
        <f t="shared" si="9"/>
        <v>6613.71</v>
      </c>
      <c r="P59" s="17">
        <f t="shared" si="27"/>
        <v>41422.71</v>
      </c>
      <c r="Q59" s="17">
        <f t="shared" si="0"/>
        <v>41422.71</v>
      </c>
      <c r="R59" s="6"/>
      <c r="S59" s="6"/>
    </row>
    <row r="60" spans="1:19" ht="12.75" x14ac:dyDescent="0.2">
      <c r="A60" s="20" t="s">
        <v>122</v>
      </c>
      <c r="B60" s="39"/>
      <c r="C60" s="39" t="s">
        <v>123</v>
      </c>
      <c r="D60" s="43" t="s">
        <v>21</v>
      </c>
      <c r="E60" s="15" t="s">
        <v>19</v>
      </c>
      <c r="F60" s="25">
        <v>7877</v>
      </c>
      <c r="G60" s="25">
        <f t="shared" si="23"/>
        <v>1496.63</v>
      </c>
      <c r="H60" s="16">
        <f t="shared" si="28"/>
        <v>9373.630000000001</v>
      </c>
      <c r="I60" s="29">
        <f t="shared" si="29"/>
        <v>9373.630000000001</v>
      </c>
      <c r="J60" s="25">
        <v>7928</v>
      </c>
      <c r="K60" s="29">
        <f t="shared" si="24"/>
        <v>1506.32</v>
      </c>
      <c r="L60" s="29">
        <f t="shared" si="25"/>
        <v>9434.32</v>
      </c>
      <c r="M60" s="33">
        <f t="shared" si="26"/>
        <v>9434.32</v>
      </c>
      <c r="N60" s="17">
        <f t="shared" si="5"/>
        <v>7902.5</v>
      </c>
      <c r="O60" s="17">
        <f t="shared" si="9"/>
        <v>1501.4749999999999</v>
      </c>
      <c r="P60" s="17">
        <f t="shared" si="27"/>
        <v>9403.9750000000004</v>
      </c>
      <c r="Q60" s="17">
        <f t="shared" si="0"/>
        <v>9403.9750000000004</v>
      </c>
    </row>
    <row r="61" spans="1:19" ht="12.75" x14ac:dyDescent="0.2">
      <c r="A61" s="20" t="s">
        <v>124</v>
      </c>
      <c r="B61" s="39"/>
      <c r="C61" s="39" t="s">
        <v>125</v>
      </c>
      <c r="D61" s="43" t="s">
        <v>21</v>
      </c>
      <c r="E61" s="15" t="s">
        <v>19</v>
      </c>
      <c r="F61" s="25">
        <v>53452</v>
      </c>
      <c r="G61" s="25">
        <f t="shared" si="23"/>
        <v>10155.880000000001</v>
      </c>
      <c r="H61" s="16">
        <f t="shared" si="28"/>
        <v>63607.880000000005</v>
      </c>
      <c r="I61" s="29">
        <f t="shared" si="29"/>
        <v>63607.880000000005</v>
      </c>
      <c r="J61" s="25">
        <v>53797</v>
      </c>
      <c r="K61" s="29">
        <f t="shared" si="24"/>
        <v>10221.43</v>
      </c>
      <c r="L61" s="29">
        <f t="shared" si="25"/>
        <v>64018.43</v>
      </c>
      <c r="M61" s="33">
        <f t="shared" si="26"/>
        <v>64018.43</v>
      </c>
      <c r="N61" s="17">
        <f t="shared" si="5"/>
        <v>53624.5</v>
      </c>
      <c r="O61" s="17">
        <f t="shared" si="9"/>
        <v>10188.655000000001</v>
      </c>
      <c r="P61" s="17">
        <f t="shared" si="27"/>
        <v>63813.154999999999</v>
      </c>
      <c r="Q61" s="17">
        <f t="shared" si="0"/>
        <v>63813.154999999999</v>
      </c>
    </row>
    <row r="62" spans="1:19" ht="12.75" x14ac:dyDescent="0.2">
      <c r="A62" s="20" t="s">
        <v>126</v>
      </c>
      <c r="B62" s="39"/>
      <c r="C62" s="39" t="s">
        <v>127</v>
      </c>
      <c r="D62" s="43" t="s">
        <v>21</v>
      </c>
      <c r="E62" s="15" t="s">
        <v>19</v>
      </c>
      <c r="F62" s="25">
        <v>15942</v>
      </c>
      <c r="G62" s="25">
        <f t="shared" si="23"/>
        <v>3028.98</v>
      </c>
      <c r="H62" s="16">
        <f t="shared" si="28"/>
        <v>18970.98</v>
      </c>
      <c r="I62" s="29">
        <f t="shared" si="29"/>
        <v>18970.98</v>
      </c>
      <c r="J62" s="25">
        <v>16045</v>
      </c>
      <c r="K62" s="29">
        <f t="shared" si="24"/>
        <v>3048.55</v>
      </c>
      <c r="L62" s="29">
        <f t="shared" si="25"/>
        <v>19093.55</v>
      </c>
      <c r="M62" s="33">
        <f t="shared" si="26"/>
        <v>19093.55</v>
      </c>
      <c r="N62" s="17">
        <f t="shared" si="5"/>
        <v>15993.5</v>
      </c>
      <c r="O62" s="17">
        <f t="shared" si="9"/>
        <v>3038.7650000000003</v>
      </c>
      <c r="P62" s="17">
        <f t="shared" si="27"/>
        <v>19032.264999999999</v>
      </c>
      <c r="Q62" s="17">
        <f t="shared" si="0"/>
        <v>19032.264999999999</v>
      </c>
    </row>
    <row r="63" spans="1:19" ht="12.75" x14ac:dyDescent="0.2">
      <c r="A63" s="32" t="s">
        <v>128</v>
      </c>
      <c r="B63" s="39"/>
      <c r="C63" s="39" t="s">
        <v>129</v>
      </c>
      <c r="D63" s="43" t="s">
        <v>21</v>
      </c>
      <c r="E63" s="15" t="s">
        <v>19</v>
      </c>
      <c r="F63" s="25">
        <v>41261</v>
      </c>
      <c r="G63" s="25">
        <f t="shared" si="23"/>
        <v>7839.59</v>
      </c>
      <c r="H63" s="16">
        <f t="shared" si="28"/>
        <v>49100.59</v>
      </c>
      <c r="I63" s="29">
        <f t="shared" si="29"/>
        <v>49100.59</v>
      </c>
      <c r="J63" s="25">
        <v>41527</v>
      </c>
      <c r="K63" s="29">
        <f t="shared" si="24"/>
        <v>7890.13</v>
      </c>
      <c r="L63" s="29">
        <f t="shared" si="25"/>
        <v>49417.13</v>
      </c>
      <c r="M63" s="33">
        <f t="shared" si="26"/>
        <v>49417.13</v>
      </c>
      <c r="N63" s="17">
        <f t="shared" si="5"/>
        <v>41394</v>
      </c>
      <c r="O63" s="17">
        <f t="shared" si="9"/>
        <v>7864.8600000000006</v>
      </c>
      <c r="P63" s="17">
        <f t="shared" si="27"/>
        <v>49258.86</v>
      </c>
      <c r="Q63" s="17">
        <f t="shared" si="0"/>
        <v>49258.86</v>
      </c>
    </row>
    <row r="64" spans="1:19" ht="12.75" x14ac:dyDescent="0.2">
      <c r="A64" s="32" t="s">
        <v>130</v>
      </c>
      <c r="B64" s="39"/>
      <c r="C64" s="39" t="s">
        <v>131</v>
      </c>
      <c r="D64" s="43" t="s">
        <v>21</v>
      </c>
      <c r="E64" s="15" t="s">
        <v>19</v>
      </c>
      <c r="F64" s="25">
        <v>41261</v>
      </c>
      <c r="G64" s="29">
        <f t="shared" si="23"/>
        <v>7839.59</v>
      </c>
      <c r="H64" s="16">
        <f t="shared" si="28"/>
        <v>49100.59</v>
      </c>
      <c r="I64" s="29">
        <f t="shared" si="29"/>
        <v>49100.59</v>
      </c>
      <c r="J64" s="25">
        <v>41527</v>
      </c>
      <c r="K64" s="29">
        <f t="shared" si="24"/>
        <v>7890.13</v>
      </c>
      <c r="L64" s="29">
        <f t="shared" si="25"/>
        <v>49417.13</v>
      </c>
      <c r="M64" s="33">
        <f t="shared" si="26"/>
        <v>49417.13</v>
      </c>
      <c r="N64" s="17">
        <f t="shared" si="5"/>
        <v>41394</v>
      </c>
      <c r="O64" s="17">
        <f t="shared" si="9"/>
        <v>7864.8600000000006</v>
      </c>
      <c r="P64" s="17">
        <f t="shared" si="27"/>
        <v>49258.86</v>
      </c>
      <c r="Q64" s="17">
        <f t="shared" si="0"/>
        <v>49258.86</v>
      </c>
      <c r="R64" s="6"/>
      <c r="S64" s="6"/>
    </row>
    <row r="65" spans="1:19" ht="12.75" x14ac:dyDescent="0.2">
      <c r="A65" s="20" t="s">
        <v>132</v>
      </c>
      <c r="B65" s="39"/>
      <c r="C65" s="39" t="s">
        <v>133</v>
      </c>
      <c r="D65" s="43" t="s">
        <v>21</v>
      </c>
      <c r="E65" s="15" t="s">
        <v>19</v>
      </c>
      <c r="F65" s="25">
        <v>27195</v>
      </c>
      <c r="G65" s="29">
        <f t="shared" si="23"/>
        <v>5167.05</v>
      </c>
      <c r="H65" s="16">
        <f t="shared" si="28"/>
        <v>32362.05</v>
      </c>
      <c r="I65" s="29">
        <f t="shared" si="29"/>
        <v>32362.05</v>
      </c>
      <c r="J65" s="25">
        <v>27370</v>
      </c>
      <c r="K65" s="29">
        <f t="shared" si="24"/>
        <v>5200.3</v>
      </c>
      <c r="L65" s="29">
        <f t="shared" si="25"/>
        <v>32570.3</v>
      </c>
      <c r="M65" s="33">
        <f t="shared" si="26"/>
        <v>32570.3</v>
      </c>
      <c r="N65" s="17">
        <f t="shared" si="5"/>
        <v>27282.5</v>
      </c>
      <c r="O65" s="17">
        <f t="shared" si="9"/>
        <v>5183.6750000000002</v>
      </c>
      <c r="P65" s="17">
        <f t="shared" si="27"/>
        <v>32466.174999999999</v>
      </c>
      <c r="Q65" s="17">
        <f t="shared" si="0"/>
        <v>32466.174999999999</v>
      </c>
    </row>
    <row r="66" spans="1:19" ht="12.75" x14ac:dyDescent="0.2">
      <c r="A66" s="32" t="s">
        <v>134</v>
      </c>
      <c r="B66" s="39"/>
      <c r="C66" s="39" t="s">
        <v>135</v>
      </c>
      <c r="D66" s="43" t="s">
        <v>21</v>
      </c>
      <c r="E66" s="15" t="s">
        <v>19</v>
      </c>
      <c r="F66" s="25">
        <v>6564</v>
      </c>
      <c r="G66" s="29">
        <f t="shared" si="23"/>
        <v>1247.1600000000001</v>
      </c>
      <c r="H66" s="16">
        <f t="shared" si="28"/>
        <v>7811.16</v>
      </c>
      <c r="I66" s="29">
        <f t="shared" si="29"/>
        <v>7811.16</v>
      </c>
      <c r="J66" s="25">
        <v>6607</v>
      </c>
      <c r="K66" s="29">
        <f t="shared" si="24"/>
        <v>1255.33</v>
      </c>
      <c r="L66" s="29">
        <f t="shared" si="25"/>
        <v>7862.33</v>
      </c>
      <c r="M66" s="33">
        <f t="shared" si="26"/>
        <v>7862.33</v>
      </c>
      <c r="N66" s="17">
        <f t="shared" si="5"/>
        <v>6585.5</v>
      </c>
      <c r="O66" s="17">
        <f t="shared" si="9"/>
        <v>1251.2449999999999</v>
      </c>
      <c r="P66" s="17">
        <f t="shared" si="27"/>
        <v>7836.7449999999999</v>
      </c>
      <c r="Q66" s="17">
        <f t="shared" si="0"/>
        <v>7836.7449999999999</v>
      </c>
    </row>
    <row r="67" spans="1:19" ht="12.75" x14ac:dyDescent="0.2">
      <c r="A67" s="32" t="s">
        <v>136</v>
      </c>
      <c r="B67" s="39"/>
      <c r="C67" s="39" t="s">
        <v>137</v>
      </c>
      <c r="D67" s="43" t="s">
        <v>21</v>
      </c>
      <c r="E67" s="15" t="s">
        <v>19</v>
      </c>
      <c r="F67" s="25">
        <v>27195</v>
      </c>
      <c r="G67" s="29">
        <f t="shared" si="23"/>
        <v>5167.05</v>
      </c>
      <c r="H67" s="16">
        <f t="shared" si="28"/>
        <v>32362.05</v>
      </c>
      <c r="I67" s="29">
        <f t="shared" si="29"/>
        <v>32362.05</v>
      </c>
      <c r="J67" s="25">
        <v>27370</v>
      </c>
      <c r="K67" s="29">
        <f t="shared" si="24"/>
        <v>5200.3</v>
      </c>
      <c r="L67" s="29">
        <f t="shared" si="25"/>
        <v>32570.3</v>
      </c>
      <c r="M67" s="33">
        <f t="shared" si="26"/>
        <v>32570.3</v>
      </c>
      <c r="N67" s="17">
        <f t="shared" si="5"/>
        <v>27282.5</v>
      </c>
      <c r="O67" s="17">
        <f t="shared" si="9"/>
        <v>5183.6750000000002</v>
      </c>
      <c r="P67" s="17">
        <f t="shared" si="27"/>
        <v>32466.174999999999</v>
      </c>
      <c r="Q67" s="17">
        <f t="shared" si="0"/>
        <v>32466.174999999999</v>
      </c>
    </row>
    <row r="68" spans="1:19" ht="12.75" x14ac:dyDescent="0.2">
      <c r="A68" s="32" t="s">
        <v>138</v>
      </c>
      <c r="B68" s="39"/>
      <c r="C68" s="39" t="s">
        <v>139</v>
      </c>
      <c r="D68" s="43" t="s">
        <v>21</v>
      </c>
      <c r="E68" s="15" t="s">
        <v>19</v>
      </c>
      <c r="F68" s="25">
        <v>18380</v>
      </c>
      <c r="G68" s="29">
        <f t="shared" si="23"/>
        <v>3492.2</v>
      </c>
      <c r="H68" s="16">
        <f t="shared" si="28"/>
        <v>21872.2</v>
      </c>
      <c r="I68" s="29">
        <f t="shared" si="29"/>
        <v>21872.2</v>
      </c>
      <c r="J68" s="25">
        <v>18498</v>
      </c>
      <c r="K68" s="29">
        <f t="shared" si="24"/>
        <v>3514.62</v>
      </c>
      <c r="L68" s="29">
        <f t="shared" si="25"/>
        <v>22012.62</v>
      </c>
      <c r="M68" s="33">
        <f t="shared" si="26"/>
        <v>22012.62</v>
      </c>
      <c r="N68" s="17">
        <f t="shared" si="5"/>
        <v>18439</v>
      </c>
      <c r="O68" s="17">
        <f t="shared" si="9"/>
        <v>3503.41</v>
      </c>
      <c r="P68" s="17">
        <f t="shared" si="27"/>
        <v>21942.41</v>
      </c>
      <c r="Q68" s="17">
        <f t="shared" si="0"/>
        <v>21942.41</v>
      </c>
    </row>
    <row r="69" spans="1:19" ht="12.75" x14ac:dyDescent="0.2">
      <c r="A69" s="20" t="s">
        <v>140</v>
      </c>
      <c r="B69" s="39"/>
      <c r="C69" s="39" t="s">
        <v>141</v>
      </c>
      <c r="D69" s="43" t="s">
        <v>21</v>
      </c>
      <c r="E69" s="15" t="s">
        <v>19</v>
      </c>
      <c r="F69" s="25">
        <v>12941</v>
      </c>
      <c r="G69" s="25">
        <f t="shared" si="23"/>
        <v>2458.79</v>
      </c>
      <c r="H69" s="16">
        <f t="shared" si="28"/>
        <v>15399.79</v>
      </c>
      <c r="I69" s="29">
        <f t="shared" si="29"/>
        <v>15399.79</v>
      </c>
      <c r="J69" s="25">
        <v>13024</v>
      </c>
      <c r="K69" s="29">
        <f t="shared" si="24"/>
        <v>2474.56</v>
      </c>
      <c r="L69" s="29">
        <f t="shared" si="25"/>
        <v>15498.56</v>
      </c>
      <c r="M69" s="33">
        <f t="shared" si="26"/>
        <v>15498.56</v>
      </c>
      <c r="N69" s="17">
        <f t="shared" si="5"/>
        <v>12982.5</v>
      </c>
      <c r="O69" s="17">
        <f t="shared" si="9"/>
        <v>2466.6750000000002</v>
      </c>
      <c r="P69" s="17">
        <f t="shared" si="27"/>
        <v>15449.174999999999</v>
      </c>
      <c r="Q69" s="17">
        <f t="shared" si="0"/>
        <v>15449.174999999999</v>
      </c>
      <c r="R69" s="6"/>
      <c r="S69" s="6"/>
    </row>
    <row r="70" spans="1:19" ht="12.75" x14ac:dyDescent="0.2">
      <c r="A70" s="20" t="s">
        <v>142</v>
      </c>
      <c r="B70" s="39"/>
      <c r="C70" s="39" t="s">
        <v>143</v>
      </c>
      <c r="D70" s="43" t="s">
        <v>21</v>
      </c>
      <c r="E70" s="15" t="s">
        <v>19</v>
      </c>
      <c r="F70" s="25">
        <v>9565</v>
      </c>
      <c r="G70" s="25">
        <f t="shared" si="23"/>
        <v>1817.35</v>
      </c>
      <c r="H70" s="16">
        <f t="shared" si="28"/>
        <v>11382.35</v>
      </c>
      <c r="I70" s="29">
        <f t="shared" si="29"/>
        <v>11382.35</v>
      </c>
      <c r="J70" s="25">
        <v>9627</v>
      </c>
      <c r="K70" s="29">
        <f t="shared" si="24"/>
        <v>1829.13</v>
      </c>
      <c r="L70" s="29">
        <f t="shared" si="25"/>
        <v>11456.130000000001</v>
      </c>
      <c r="M70" s="33">
        <f t="shared" si="26"/>
        <v>11456.130000000001</v>
      </c>
      <c r="N70" s="17">
        <f t="shared" si="5"/>
        <v>9596</v>
      </c>
      <c r="O70" s="17">
        <f t="shared" si="9"/>
        <v>1823.24</v>
      </c>
      <c r="P70" s="17">
        <f t="shared" si="27"/>
        <v>11419.24</v>
      </c>
      <c r="Q70" s="17">
        <f t="shared" si="0"/>
        <v>11419.24</v>
      </c>
    </row>
    <row r="71" spans="1:19" ht="12.75" x14ac:dyDescent="0.2">
      <c r="A71" s="20" t="s">
        <v>144</v>
      </c>
      <c r="B71" s="39"/>
      <c r="C71" s="39" t="s">
        <v>145</v>
      </c>
      <c r="D71" s="43" t="s">
        <v>21</v>
      </c>
      <c r="E71" s="15" t="s">
        <v>19</v>
      </c>
      <c r="F71" s="25">
        <v>5439</v>
      </c>
      <c r="G71" s="25">
        <f t="shared" si="23"/>
        <v>1033.4100000000001</v>
      </c>
      <c r="H71" s="16">
        <f t="shared" si="28"/>
        <v>6472.41</v>
      </c>
      <c r="I71" s="29">
        <f t="shared" si="29"/>
        <v>6472.41</v>
      </c>
      <c r="J71" s="25">
        <v>5474</v>
      </c>
      <c r="K71" s="29">
        <f t="shared" si="24"/>
        <v>1040.06</v>
      </c>
      <c r="L71" s="29">
        <f t="shared" si="25"/>
        <v>6514.0599999999995</v>
      </c>
      <c r="M71" s="33">
        <f t="shared" si="26"/>
        <v>6514.0599999999995</v>
      </c>
      <c r="N71" s="17">
        <f t="shared" si="5"/>
        <v>5456.5</v>
      </c>
      <c r="O71" s="17">
        <f t="shared" si="9"/>
        <v>1036.7350000000001</v>
      </c>
      <c r="P71" s="17">
        <f t="shared" si="27"/>
        <v>6493.2350000000006</v>
      </c>
      <c r="Q71" s="17">
        <f t="shared" si="0"/>
        <v>6493.2350000000006</v>
      </c>
    </row>
    <row r="72" spans="1:19" ht="12.75" x14ac:dyDescent="0.2">
      <c r="A72" s="20" t="s">
        <v>146</v>
      </c>
      <c r="B72" s="39"/>
      <c r="C72" s="39" t="s">
        <v>147</v>
      </c>
      <c r="D72" s="43" t="s">
        <v>21</v>
      </c>
      <c r="E72" s="15" t="s">
        <v>19</v>
      </c>
      <c r="F72" s="25">
        <v>3563</v>
      </c>
      <c r="G72" s="25">
        <f t="shared" si="23"/>
        <v>676.97</v>
      </c>
      <c r="H72" s="16">
        <f t="shared" si="28"/>
        <v>4239.97</v>
      </c>
      <c r="I72" s="29">
        <f t="shared" si="29"/>
        <v>4239.97</v>
      </c>
      <c r="J72" s="25">
        <v>3586</v>
      </c>
      <c r="K72" s="35">
        <f t="shared" si="24"/>
        <v>681.34</v>
      </c>
      <c r="L72" s="35">
        <f t="shared" si="25"/>
        <v>4267.34</v>
      </c>
      <c r="M72" s="33">
        <f t="shared" si="26"/>
        <v>4267.34</v>
      </c>
      <c r="N72" s="17">
        <f t="shared" si="5"/>
        <v>3574.5</v>
      </c>
      <c r="O72" s="17">
        <f t="shared" si="9"/>
        <v>679.15499999999997</v>
      </c>
      <c r="P72" s="17">
        <f t="shared" si="27"/>
        <v>4253.6549999999997</v>
      </c>
      <c r="Q72" s="17">
        <f t="shared" si="0"/>
        <v>4253.6549999999997</v>
      </c>
    </row>
    <row r="73" spans="1:19" ht="12.75" x14ac:dyDescent="0.2">
      <c r="A73" s="20" t="s">
        <v>148</v>
      </c>
      <c r="B73" s="39"/>
      <c r="C73" s="39" t="s">
        <v>149</v>
      </c>
      <c r="D73" s="43" t="s">
        <v>21</v>
      </c>
      <c r="E73" s="15" t="s">
        <v>19</v>
      </c>
      <c r="F73" s="25">
        <v>64705</v>
      </c>
      <c r="G73" s="25">
        <f t="shared" si="23"/>
        <v>12293.95</v>
      </c>
      <c r="H73" s="16">
        <f t="shared" si="28"/>
        <v>76998.95</v>
      </c>
      <c r="I73" s="29">
        <f t="shared" si="29"/>
        <v>76998.95</v>
      </c>
      <c r="J73" s="25">
        <v>65122</v>
      </c>
      <c r="K73" s="35">
        <f t="shared" si="24"/>
        <v>12373.18</v>
      </c>
      <c r="L73" s="35">
        <f t="shared" si="25"/>
        <v>77495.179999999993</v>
      </c>
      <c r="M73" s="33">
        <f t="shared" si="26"/>
        <v>77495.179999999993</v>
      </c>
      <c r="N73" s="17">
        <f t="shared" si="5"/>
        <v>64913.5</v>
      </c>
      <c r="O73" s="17">
        <f t="shared" si="9"/>
        <v>12333.565000000001</v>
      </c>
      <c r="P73" s="17">
        <f t="shared" si="27"/>
        <v>77247.065000000002</v>
      </c>
      <c r="Q73" s="17">
        <f t="shared" ref="Q73:Q136" si="30">P73*E73</f>
        <v>77247.065000000002</v>
      </c>
    </row>
    <row r="74" spans="1:19" ht="12.75" x14ac:dyDescent="0.2">
      <c r="A74" s="20" t="s">
        <v>150</v>
      </c>
      <c r="B74" s="39"/>
      <c r="C74" s="39" t="s">
        <v>151</v>
      </c>
      <c r="D74" s="43" t="s">
        <v>21</v>
      </c>
      <c r="E74" s="15" t="s">
        <v>19</v>
      </c>
      <c r="F74" s="25">
        <v>179860</v>
      </c>
      <c r="G74" s="25">
        <f t="shared" si="23"/>
        <v>34173.4</v>
      </c>
      <c r="H74" s="16">
        <f t="shared" si="28"/>
        <v>214033.4</v>
      </c>
      <c r="I74" s="29">
        <f t="shared" si="29"/>
        <v>214033.4</v>
      </c>
      <c r="J74" s="25">
        <v>181021</v>
      </c>
      <c r="K74" s="35">
        <f t="shared" si="24"/>
        <v>34393.99</v>
      </c>
      <c r="L74" s="35">
        <f t="shared" si="25"/>
        <v>215414.99</v>
      </c>
      <c r="M74" s="33">
        <f t="shared" si="26"/>
        <v>215414.99</v>
      </c>
      <c r="N74" s="17">
        <f t="shared" ref="N74:N137" si="31">(F74+J74)/2</f>
        <v>180440.5</v>
      </c>
      <c r="O74" s="17">
        <f t="shared" si="9"/>
        <v>34283.695</v>
      </c>
      <c r="P74" s="17">
        <f t="shared" si="27"/>
        <v>214724.19500000001</v>
      </c>
      <c r="Q74" s="17">
        <f t="shared" si="30"/>
        <v>214724.19500000001</v>
      </c>
    </row>
    <row r="75" spans="1:19" ht="12.75" x14ac:dyDescent="0.2">
      <c r="A75" s="32" t="s">
        <v>152</v>
      </c>
      <c r="B75" s="39"/>
      <c r="C75" s="39" t="s">
        <v>153</v>
      </c>
      <c r="D75" s="43" t="s">
        <v>21</v>
      </c>
      <c r="E75" s="15" t="s">
        <v>19</v>
      </c>
      <c r="F75" s="25">
        <v>1125</v>
      </c>
      <c r="G75" s="25">
        <f t="shared" si="23"/>
        <v>213.75</v>
      </c>
      <c r="H75" s="16">
        <f t="shared" si="28"/>
        <v>1338.75</v>
      </c>
      <c r="I75" s="29">
        <f t="shared" si="29"/>
        <v>1338.75</v>
      </c>
      <c r="J75" s="25">
        <v>1133</v>
      </c>
      <c r="K75" s="35">
        <f t="shared" si="24"/>
        <v>215.27</v>
      </c>
      <c r="L75" s="35">
        <f t="shared" si="25"/>
        <v>1348.27</v>
      </c>
      <c r="M75" s="33">
        <f t="shared" si="26"/>
        <v>1348.27</v>
      </c>
      <c r="N75" s="17">
        <f t="shared" si="31"/>
        <v>1129</v>
      </c>
      <c r="O75" s="17">
        <f t="shared" ref="O75:O138" si="32">(G75+K75)/2</f>
        <v>214.51</v>
      </c>
      <c r="P75" s="17">
        <f t="shared" si="27"/>
        <v>1343.51</v>
      </c>
      <c r="Q75" s="17">
        <f t="shared" si="30"/>
        <v>1343.51</v>
      </c>
    </row>
    <row r="76" spans="1:19" ht="12.75" x14ac:dyDescent="0.2">
      <c r="A76" s="32" t="s">
        <v>154</v>
      </c>
      <c r="B76" s="39"/>
      <c r="C76" s="39" t="s">
        <v>155</v>
      </c>
      <c r="D76" s="43" t="s">
        <v>21</v>
      </c>
      <c r="E76" s="15" t="s">
        <v>19</v>
      </c>
      <c r="F76" s="25">
        <v>1594</v>
      </c>
      <c r="G76" s="25">
        <f t="shared" si="23"/>
        <v>302.86</v>
      </c>
      <c r="H76" s="16">
        <f t="shared" si="28"/>
        <v>1896.8600000000001</v>
      </c>
      <c r="I76" s="29">
        <f t="shared" si="29"/>
        <v>1896.8600000000001</v>
      </c>
      <c r="J76" s="25">
        <v>1604</v>
      </c>
      <c r="K76" s="35">
        <f t="shared" si="24"/>
        <v>304.76</v>
      </c>
      <c r="L76" s="35">
        <f t="shared" si="25"/>
        <v>1908.76</v>
      </c>
      <c r="M76" s="33">
        <f t="shared" si="26"/>
        <v>1908.76</v>
      </c>
      <c r="N76" s="17">
        <f t="shared" si="31"/>
        <v>1599</v>
      </c>
      <c r="O76" s="17">
        <f t="shared" si="32"/>
        <v>303.81</v>
      </c>
      <c r="P76" s="17">
        <f t="shared" si="27"/>
        <v>1902.81</v>
      </c>
      <c r="Q76" s="17">
        <f t="shared" si="30"/>
        <v>1902.81</v>
      </c>
    </row>
    <row r="77" spans="1:19" ht="12.75" x14ac:dyDescent="0.2">
      <c r="A77" s="20" t="s">
        <v>156</v>
      </c>
      <c r="B77" s="39"/>
      <c r="C77" s="39" t="s">
        <v>157</v>
      </c>
      <c r="D77" s="43" t="s">
        <v>21</v>
      </c>
      <c r="E77" s="15" t="s">
        <v>19</v>
      </c>
      <c r="F77" s="25">
        <v>2438</v>
      </c>
      <c r="G77" s="25">
        <f t="shared" si="23"/>
        <v>463.22</v>
      </c>
      <c r="H77" s="16">
        <f t="shared" si="28"/>
        <v>2901.2200000000003</v>
      </c>
      <c r="I77" s="35">
        <f t="shared" si="29"/>
        <v>2901.2200000000003</v>
      </c>
      <c r="J77" s="25">
        <v>2454</v>
      </c>
      <c r="K77" s="35">
        <f t="shared" si="24"/>
        <v>466.26</v>
      </c>
      <c r="L77" s="35">
        <f t="shared" si="25"/>
        <v>2920.26</v>
      </c>
      <c r="M77" s="33">
        <f t="shared" si="26"/>
        <v>2920.26</v>
      </c>
      <c r="N77" s="17">
        <f t="shared" si="31"/>
        <v>2446</v>
      </c>
      <c r="O77" s="17">
        <f t="shared" si="32"/>
        <v>464.74</v>
      </c>
      <c r="P77" s="17">
        <f t="shared" si="27"/>
        <v>2910.74</v>
      </c>
      <c r="Q77" s="17">
        <f t="shared" si="30"/>
        <v>2910.74</v>
      </c>
    </row>
    <row r="78" spans="1:19" ht="18" x14ac:dyDescent="0.2">
      <c r="A78" s="32" t="s">
        <v>158</v>
      </c>
      <c r="B78" s="39"/>
      <c r="C78" s="39" t="s">
        <v>159</v>
      </c>
      <c r="D78" s="43" t="s">
        <v>21</v>
      </c>
      <c r="E78" s="15" t="s">
        <v>19</v>
      </c>
      <c r="F78" s="25">
        <v>1594</v>
      </c>
      <c r="G78" s="25">
        <f>F78*19%</f>
        <v>302.86</v>
      </c>
      <c r="H78" s="16">
        <f>F78+G78</f>
        <v>1896.8600000000001</v>
      </c>
      <c r="I78" s="29">
        <f>H78*E78</f>
        <v>1896.8600000000001</v>
      </c>
      <c r="J78" s="25">
        <v>1604</v>
      </c>
      <c r="K78" s="25">
        <f>J78*19%</f>
        <v>304.76</v>
      </c>
      <c r="L78" s="25">
        <f>J78+K78</f>
        <v>1908.76</v>
      </c>
      <c r="M78" s="30">
        <f>L78*E78</f>
        <v>1908.76</v>
      </c>
      <c r="N78" s="17">
        <f t="shared" si="31"/>
        <v>1599</v>
      </c>
      <c r="O78" s="17">
        <f t="shared" si="32"/>
        <v>303.81</v>
      </c>
      <c r="P78" s="17">
        <f>N78+O78</f>
        <v>1902.81</v>
      </c>
      <c r="Q78" s="17">
        <f t="shared" si="30"/>
        <v>1902.81</v>
      </c>
      <c r="R78" s="6"/>
      <c r="S78" s="6"/>
    </row>
    <row r="79" spans="1:19" ht="12.75" x14ac:dyDescent="0.2">
      <c r="A79" s="32" t="s">
        <v>160</v>
      </c>
      <c r="B79" s="39"/>
      <c r="C79" s="39" t="s">
        <v>161</v>
      </c>
      <c r="D79" s="43" t="s">
        <v>21</v>
      </c>
      <c r="E79" s="15" t="s">
        <v>19</v>
      </c>
      <c r="F79" s="25">
        <v>2719</v>
      </c>
      <c r="G79" s="25">
        <f t="shared" ref="G79:G101" si="33">F79*19%</f>
        <v>516.61</v>
      </c>
      <c r="H79" s="16">
        <f>F79+G79</f>
        <v>3235.61</v>
      </c>
      <c r="I79" s="29">
        <f>H79*E79</f>
        <v>3235.61</v>
      </c>
      <c r="J79" s="25">
        <v>2737</v>
      </c>
      <c r="K79" s="25">
        <f t="shared" ref="K79:K101" si="34">J79*19%</f>
        <v>520.03</v>
      </c>
      <c r="L79" s="25">
        <f t="shared" ref="L79:L101" si="35">J79+K79</f>
        <v>3257.0299999999997</v>
      </c>
      <c r="M79" s="30">
        <f t="shared" ref="M79:M101" si="36">L79*E79</f>
        <v>3257.0299999999997</v>
      </c>
      <c r="N79" s="17">
        <f t="shared" si="31"/>
        <v>2728</v>
      </c>
      <c r="O79" s="17">
        <f t="shared" si="32"/>
        <v>518.31999999999994</v>
      </c>
      <c r="P79" s="17">
        <f t="shared" ref="P79:P101" si="37">N79+O79</f>
        <v>3246.3199999999997</v>
      </c>
      <c r="Q79" s="17">
        <f t="shared" si="30"/>
        <v>3246.3199999999997</v>
      </c>
    </row>
    <row r="80" spans="1:19" ht="18" x14ac:dyDescent="0.2">
      <c r="A80" s="32" t="s">
        <v>162</v>
      </c>
      <c r="B80" s="39"/>
      <c r="C80" s="39" t="s">
        <v>163</v>
      </c>
      <c r="D80" s="43" t="s">
        <v>21</v>
      </c>
      <c r="E80" s="15" t="s">
        <v>19</v>
      </c>
      <c r="F80" s="25">
        <v>1407</v>
      </c>
      <c r="G80" s="25">
        <f t="shared" si="33"/>
        <v>267.33</v>
      </c>
      <c r="H80" s="16">
        <f t="shared" ref="H80:H101" si="38">F80+G80</f>
        <v>1674.33</v>
      </c>
      <c r="I80" s="29">
        <f t="shared" ref="I80:I101" si="39">H80*E80</f>
        <v>1674.33</v>
      </c>
      <c r="J80" s="25">
        <v>1416</v>
      </c>
      <c r="K80" s="25">
        <f t="shared" si="34"/>
        <v>269.04000000000002</v>
      </c>
      <c r="L80" s="25">
        <f t="shared" si="35"/>
        <v>1685.04</v>
      </c>
      <c r="M80" s="30">
        <f t="shared" si="36"/>
        <v>1685.04</v>
      </c>
      <c r="N80" s="17">
        <f t="shared" si="31"/>
        <v>1411.5</v>
      </c>
      <c r="O80" s="17">
        <f t="shared" si="32"/>
        <v>268.185</v>
      </c>
      <c r="P80" s="17">
        <f t="shared" si="37"/>
        <v>1679.6849999999999</v>
      </c>
      <c r="Q80" s="17">
        <f t="shared" si="30"/>
        <v>1679.6849999999999</v>
      </c>
    </row>
    <row r="81" spans="1:19" ht="12.75" x14ac:dyDescent="0.2">
      <c r="A81" s="20" t="s">
        <v>164</v>
      </c>
      <c r="B81" s="39"/>
      <c r="C81" s="39" t="s">
        <v>165</v>
      </c>
      <c r="D81" s="43" t="s">
        <v>21</v>
      </c>
      <c r="E81" s="15" t="s">
        <v>19</v>
      </c>
      <c r="F81" s="25">
        <v>1500</v>
      </c>
      <c r="G81" s="25">
        <f t="shared" si="33"/>
        <v>285</v>
      </c>
      <c r="H81" s="16">
        <f t="shared" si="38"/>
        <v>1785</v>
      </c>
      <c r="I81" s="29">
        <f t="shared" si="39"/>
        <v>1785</v>
      </c>
      <c r="J81" s="25">
        <v>1510</v>
      </c>
      <c r="K81" s="25">
        <f t="shared" si="34"/>
        <v>286.89999999999998</v>
      </c>
      <c r="L81" s="25">
        <f t="shared" si="35"/>
        <v>1796.9</v>
      </c>
      <c r="M81" s="30">
        <f t="shared" si="36"/>
        <v>1796.9</v>
      </c>
      <c r="N81" s="17">
        <f t="shared" si="31"/>
        <v>1505</v>
      </c>
      <c r="O81" s="17">
        <f t="shared" si="32"/>
        <v>285.95</v>
      </c>
      <c r="P81" s="17">
        <f t="shared" si="37"/>
        <v>1790.95</v>
      </c>
      <c r="Q81" s="17">
        <f t="shared" si="30"/>
        <v>1790.95</v>
      </c>
    </row>
    <row r="82" spans="1:19" ht="12.75" x14ac:dyDescent="0.2">
      <c r="A82" s="20" t="s">
        <v>166</v>
      </c>
      <c r="B82" s="39"/>
      <c r="C82" s="39" t="s">
        <v>167</v>
      </c>
      <c r="D82" s="43" t="s">
        <v>21</v>
      </c>
      <c r="E82" s="15" t="s">
        <v>19</v>
      </c>
      <c r="F82" s="25">
        <v>2063</v>
      </c>
      <c r="G82" s="25">
        <f t="shared" si="33"/>
        <v>391.97</v>
      </c>
      <c r="H82" s="16">
        <f t="shared" si="38"/>
        <v>2454.9700000000003</v>
      </c>
      <c r="I82" s="29">
        <f t="shared" si="39"/>
        <v>2454.9700000000003</v>
      </c>
      <c r="J82" s="25">
        <v>2076</v>
      </c>
      <c r="K82" s="25">
        <f t="shared" si="34"/>
        <v>394.44</v>
      </c>
      <c r="L82" s="25">
        <f t="shared" si="35"/>
        <v>2470.44</v>
      </c>
      <c r="M82" s="30">
        <f t="shared" si="36"/>
        <v>2470.44</v>
      </c>
      <c r="N82" s="17">
        <f t="shared" si="31"/>
        <v>2069.5</v>
      </c>
      <c r="O82" s="17">
        <f t="shared" si="32"/>
        <v>393.20500000000004</v>
      </c>
      <c r="P82" s="17">
        <f t="shared" si="37"/>
        <v>2462.7049999999999</v>
      </c>
      <c r="Q82" s="17">
        <f t="shared" si="30"/>
        <v>2462.7049999999999</v>
      </c>
    </row>
    <row r="83" spans="1:19" ht="12.75" x14ac:dyDescent="0.2">
      <c r="A83" s="20" t="s">
        <v>168</v>
      </c>
      <c r="B83" s="39"/>
      <c r="C83" s="39" t="s">
        <v>169</v>
      </c>
      <c r="D83" s="43" t="s">
        <v>21</v>
      </c>
      <c r="E83" s="15" t="s">
        <v>19</v>
      </c>
      <c r="F83" s="25">
        <v>11628</v>
      </c>
      <c r="G83" s="25">
        <f t="shared" si="33"/>
        <v>2209.3200000000002</v>
      </c>
      <c r="H83" s="16">
        <f t="shared" si="38"/>
        <v>13837.32</v>
      </c>
      <c r="I83" s="29">
        <f t="shared" si="39"/>
        <v>13837.32</v>
      </c>
      <c r="J83" s="25">
        <v>11703</v>
      </c>
      <c r="K83" s="25">
        <f t="shared" si="34"/>
        <v>2223.5700000000002</v>
      </c>
      <c r="L83" s="25">
        <f t="shared" si="35"/>
        <v>13926.57</v>
      </c>
      <c r="M83" s="30">
        <f t="shared" si="36"/>
        <v>13926.57</v>
      </c>
      <c r="N83" s="17">
        <f t="shared" si="31"/>
        <v>11665.5</v>
      </c>
      <c r="O83" s="17">
        <f t="shared" si="32"/>
        <v>2216.4450000000002</v>
      </c>
      <c r="P83" s="17">
        <f t="shared" si="37"/>
        <v>13881.945</v>
      </c>
      <c r="Q83" s="17">
        <f t="shared" si="30"/>
        <v>13881.945</v>
      </c>
      <c r="R83" s="6"/>
      <c r="S83" s="6"/>
    </row>
    <row r="84" spans="1:19" ht="12.75" x14ac:dyDescent="0.2">
      <c r="A84" s="20" t="s">
        <v>170</v>
      </c>
      <c r="B84" s="39"/>
      <c r="C84" s="39" t="s">
        <v>171</v>
      </c>
      <c r="D84" s="43" t="s">
        <v>21</v>
      </c>
      <c r="E84" s="15" t="s">
        <v>19</v>
      </c>
      <c r="F84" s="25">
        <v>1782</v>
      </c>
      <c r="G84" s="25">
        <f t="shared" si="33"/>
        <v>338.58</v>
      </c>
      <c r="H84" s="16">
        <f t="shared" si="38"/>
        <v>2120.58</v>
      </c>
      <c r="I84" s="29">
        <f t="shared" si="39"/>
        <v>2120.58</v>
      </c>
      <c r="J84" s="25">
        <v>1793</v>
      </c>
      <c r="K84" s="29">
        <f t="shared" si="34"/>
        <v>340.67</v>
      </c>
      <c r="L84" s="29">
        <f t="shared" si="35"/>
        <v>2133.67</v>
      </c>
      <c r="M84" s="33">
        <f t="shared" si="36"/>
        <v>2133.67</v>
      </c>
      <c r="N84" s="17">
        <f t="shared" si="31"/>
        <v>1787.5</v>
      </c>
      <c r="O84" s="17">
        <f t="shared" si="32"/>
        <v>339.625</v>
      </c>
      <c r="P84" s="17">
        <f t="shared" si="37"/>
        <v>2127.125</v>
      </c>
      <c r="Q84" s="17">
        <f t="shared" si="30"/>
        <v>2127.125</v>
      </c>
    </row>
    <row r="85" spans="1:19" ht="12.75" x14ac:dyDescent="0.2">
      <c r="A85" s="20" t="s">
        <v>172</v>
      </c>
      <c r="B85" s="39"/>
      <c r="C85" s="39" t="s">
        <v>173</v>
      </c>
      <c r="D85" s="43" t="s">
        <v>21</v>
      </c>
      <c r="E85" s="15" t="s">
        <v>19</v>
      </c>
      <c r="F85" s="25">
        <v>39385</v>
      </c>
      <c r="G85" s="29">
        <f t="shared" si="33"/>
        <v>7483.15</v>
      </c>
      <c r="H85" s="16">
        <f t="shared" si="38"/>
        <v>46868.15</v>
      </c>
      <c r="I85" s="29">
        <f t="shared" si="39"/>
        <v>46868.15</v>
      </c>
      <c r="J85" s="25">
        <v>39640</v>
      </c>
      <c r="K85" s="29">
        <f t="shared" si="34"/>
        <v>7531.6</v>
      </c>
      <c r="L85" s="29">
        <f t="shared" si="35"/>
        <v>47171.6</v>
      </c>
      <c r="M85" s="33">
        <f t="shared" si="36"/>
        <v>47171.6</v>
      </c>
      <c r="N85" s="17">
        <f t="shared" si="31"/>
        <v>39512.5</v>
      </c>
      <c r="O85" s="17">
        <f t="shared" si="32"/>
        <v>7507.375</v>
      </c>
      <c r="P85" s="17">
        <f t="shared" si="37"/>
        <v>47019.875</v>
      </c>
      <c r="Q85" s="17">
        <f t="shared" si="30"/>
        <v>47019.875</v>
      </c>
    </row>
    <row r="86" spans="1:19" ht="12.75" x14ac:dyDescent="0.2">
      <c r="A86" s="20" t="s">
        <v>174</v>
      </c>
      <c r="B86" s="39"/>
      <c r="C86" s="39" t="s">
        <v>175</v>
      </c>
      <c r="D86" s="43" t="s">
        <v>21</v>
      </c>
      <c r="E86" s="15" t="s">
        <v>19</v>
      </c>
      <c r="F86" s="25">
        <v>3939</v>
      </c>
      <c r="G86" s="25">
        <f t="shared" si="33"/>
        <v>748.41</v>
      </c>
      <c r="H86" s="16">
        <f t="shared" si="38"/>
        <v>4687.41</v>
      </c>
      <c r="I86" s="29">
        <f t="shared" si="39"/>
        <v>4687.41</v>
      </c>
      <c r="J86" s="25">
        <v>3964</v>
      </c>
      <c r="K86" s="25">
        <f t="shared" si="34"/>
        <v>753.16</v>
      </c>
      <c r="L86" s="25">
        <f t="shared" si="35"/>
        <v>4717.16</v>
      </c>
      <c r="M86" s="30">
        <f t="shared" si="36"/>
        <v>4717.16</v>
      </c>
      <c r="N86" s="17">
        <f t="shared" si="31"/>
        <v>3951.5</v>
      </c>
      <c r="O86" s="17">
        <f t="shared" si="32"/>
        <v>750.78499999999997</v>
      </c>
      <c r="P86" s="17">
        <f t="shared" si="37"/>
        <v>4702.2849999999999</v>
      </c>
      <c r="Q86" s="17">
        <f t="shared" si="30"/>
        <v>4702.2849999999999</v>
      </c>
    </row>
    <row r="87" spans="1:19" ht="12.75" x14ac:dyDescent="0.2">
      <c r="A87" s="32" t="s">
        <v>176</v>
      </c>
      <c r="B87" s="39"/>
      <c r="C87" s="39" t="s">
        <v>177</v>
      </c>
      <c r="D87" s="43" t="s">
        <v>21</v>
      </c>
      <c r="E87" s="15" t="s">
        <v>19</v>
      </c>
      <c r="F87" s="25">
        <v>7127</v>
      </c>
      <c r="G87" s="25">
        <f t="shared" si="33"/>
        <v>1354.13</v>
      </c>
      <c r="H87" s="16">
        <f t="shared" si="38"/>
        <v>8481.130000000001</v>
      </c>
      <c r="I87" s="29">
        <f t="shared" si="39"/>
        <v>8481.130000000001</v>
      </c>
      <c r="J87" s="25">
        <v>7173</v>
      </c>
      <c r="K87" s="29">
        <f t="shared" si="34"/>
        <v>1362.8700000000001</v>
      </c>
      <c r="L87" s="29">
        <f t="shared" si="35"/>
        <v>8535.8700000000008</v>
      </c>
      <c r="M87" s="33">
        <f t="shared" si="36"/>
        <v>8535.8700000000008</v>
      </c>
      <c r="N87" s="17">
        <f t="shared" si="31"/>
        <v>7150</v>
      </c>
      <c r="O87" s="17">
        <f t="shared" si="32"/>
        <v>1358.5</v>
      </c>
      <c r="P87" s="17">
        <f t="shared" si="37"/>
        <v>8508.5</v>
      </c>
      <c r="Q87" s="17">
        <f t="shared" si="30"/>
        <v>8508.5</v>
      </c>
    </row>
    <row r="88" spans="1:19" ht="12.75" x14ac:dyDescent="0.2">
      <c r="A88" s="32" t="s">
        <v>178</v>
      </c>
      <c r="B88" s="39"/>
      <c r="C88" s="39" t="s">
        <v>179</v>
      </c>
      <c r="D88" s="43" t="s">
        <v>21</v>
      </c>
      <c r="E88" s="15" t="s">
        <v>19</v>
      </c>
      <c r="F88" s="25">
        <v>2063</v>
      </c>
      <c r="G88" s="25">
        <f t="shared" si="33"/>
        <v>391.97</v>
      </c>
      <c r="H88" s="16">
        <f t="shared" si="38"/>
        <v>2454.9700000000003</v>
      </c>
      <c r="I88" s="29">
        <f t="shared" si="39"/>
        <v>2454.9700000000003</v>
      </c>
      <c r="J88" s="25">
        <v>2076</v>
      </c>
      <c r="K88" s="29">
        <f t="shared" si="34"/>
        <v>394.44</v>
      </c>
      <c r="L88" s="29">
        <f t="shared" si="35"/>
        <v>2470.44</v>
      </c>
      <c r="M88" s="33">
        <f t="shared" si="36"/>
        <v>2470.44</v>
      </c>
      <c r="N88" s="17">
        <f t="shared" si="31"/>
        <v>2069.5</v>
      </c>
      <c r="O88" s="17">
        <f t="shared" si="32"/>
        <v>393.20500000000004</v>
      </c>
      <c r="P88" s="17">
        <f t="shared" si="37"/>
        <v>2462.7049999999999</v>
      </c>
      <c r="Q88" s="17">
        <f t="shared" si="30"/>
        <v>2462.7049999999999</v>
      </c>
      <c r="R88" s="6"/>
      <c r="S88" s="6"/>
    </row>
    <row r="89" spans="1:19" ht="12.75" x14ac:dyDescent="0.2">
      <c r="A89" s="20" t="s">
        <v>180</v>
      </c>
      <c r="B89" s="39"/>
      <c r="C89" s="39" t="s">
        <v>181</v>
      </c>
      <c r="D89" s="43" t="s">
        <v>21</v>
      </c>
      <c r="E89" s="15" t="s">
        <v>19</v>
      </c>
      <c r="F89" s="25">
        <v>1594</v>
      </c>
      <c r="G89" s="25">
        <f t="shared" si="33"/>
        <v>302.86</v>
      </c>
      <c r="H89" s="16">
        <f t="shared" si="38"/>
        <v>1896.8600000000001</v>
      </c>
      <c r="I89" s="29">
        <f t="shared" si="39"/>
        <v>1896.8600000000001</v>
      </c>
      <c r="J89" s="25">
        <v>1604</v>
      </c>
      <c r="K89" s="29">
        <f t="shared" si="34"/>
        <v>304.76</v>
      </c>
      <c r="L89" s="29">
        <f t="shared" si="35"/>
        <v>1908.76</v>
      </c>
      <c r="M89" s="33">
        <f t="shared" si="36"/>
        <v>1908.76</v>
      </c>
      <c r="N89" s="17">
        <f t="shared" si="31"/>
        <v>1599</v>
      </c>
      <c r="O89" s="17">
        <f t="shared" si="32"/>
        <v>303.81</v>
      </c>
      <c r="P89" s="17">
        <f t="shared" si="37"/>
        <v>1902.81</v>
      </c>
      <c r="Q89" s="17">
        <f t="shared" si="30"/>
        <v>1902.81</v>
      </c>
      <c r="R89" s="6"/>
      <c r="S89" s="6"/>
    </row>
    <row r="90" spans="1:19" ht="12.75" x14ac:dyDescent="0.2">
      <c r="A90" s="32" t="s">
        <v>182</v>
      </c>
      <c r="B90" s="39"/>
      <c r="C90" s="39" t="s">
        <v>183</v>
      </c>
      <c r="D90" s="43" t="s">
        <v>21</v>
      </c>
      <c r="E90" s="15" t="s">
        <v>19</v>
      </c>
      <c r="F90" s="25">
        <v>346967</v>
      </c>
      <c r="G90" s="25">
        <f t="shared" si="33"/>
        <v>65923.73</v>
      </c>
      <c r="H90" s="16">
        <f t="shared" si="38"/>
        <v>412890.73</v>
      </c>
      <c r="I90" s="29">
        <f t="shared" si="39"/>
        <v>412890.73</v>
      </c>
      <c r="J90" s="25">
        <v>349206</v>
      </c>
      <c r="K90" s="29">
        <f t="shared" si="34"/>
        <v>66349.14</v>
      </c>
      <c r="L90" s="29">
        <f t="shared" si="35"/>
        <v>415555.14</v>
      </c>
      <c r="M90" s="33">
        <f t="shared" si="36"/>
        <v>415555.14</v>
      </c>
      <c r="N90" s="17">
        <f t="shared" si="31"/>
        <v>348086.5</v>
      </c>
      <c r="O90" s="17">
        <f t="shared" si="32"/>
        <v>66136.434999999998</v>
      </c>
      <c r="P90" s="17">
        <f t="shared" si="37"/>
        <v>414222.935</v>
      </c>
      <c r="Q90" s="17">
        <f t="shared" si="30"/>
        <v>414222.935</v>
      </c>
    </row>
    <row r="91" spans="1:19" ht="12.75" x14ac:dyDescent="0.2">
      <c r="A91" s="32" t="s">
        <v>184</v>
      </c>
      <c r="B91" s="39"/>
      <c r="C91" s="39" t="s">
        <v>185</v>
      </c>
      <c r="D91" s="43" t="s">
        <v>21</v>
      </c>
      <c r="E91" s="15" t="s">
        <v>19</v>
      </c>
      <c r="F91" s="25">
        <v>365723</v>
      </c>
      <c r="G91" s="25">
        <f t="shared" si="33"/>
        <v>69487.37</v>
      </c>
      <c r="H91" s="16">
        <f t="shared" si="38"/>
        <v>435210.37</v>
      </c>
      <c r="I91" s="29">
        <f t="shared" si="39"/>
        <v>435210.37</v>
      </c>
      <c r="J91" s="25">
        <v>368082</v>
      </c>
      <c r="K91" s="29">
        <f t="shared" si="34"/>
        <v>69935.58</v>
      </c>
      <c r="L91" s="29">
        <f t="shared" si="35"/>
        <v>438017.58</v>
      </c>
      <c r="M91" s="33">
        <f t="shared" si="36"/>
        <v>438017.58</v>
      </c>
      <c r="N91" s="17">
        <f t="shared" si="31"/>
        <v>366902.5</v>
      </c>
      <c r="O91" s="17">
        <f t="shared" si="32"/>
        <v>69711.475000000006</v>
      </c>
      <c r="P91" s="17">
        <f t="shared" si="37"/>
        <v>436613.97499999998</v>
      </c>
      <c r="Q91" s="17">
        <f t="shared" si="30"/>
        <v>436613.97499999998</v>
      </c>
    </row>
    <row r="92" spans="1:19" ht="12.75" x14ac:dyDescent="0.2">
      <c r="A92" s="32" t="s">
        <v>186</v>
      </c>
      <c r="B92" s="39"/>
      <c r="C92" s="39" t="s">
        <v>187</v>
      </c>
      <c r="D92" s="43" t="s">
        <v>21</v>
      </c>
      <c r="E92" s="15" t="s">
        <v>19</v>
      </c>
      <c r="F92" s="25">
        <v>91712</v>
      </c>
      <c r="G92" s="25">
        <f t="shared" si="33"/>
        <v>17425.28</v>
      </c>
      <c r="H92" s="16">
        <f t="shared" si="38"/>
        <v>109137.28</v>
      </c>
      <c r="I92" s="29">
        <f t="shared" si="39"/>
        <v>109137.28</v>
      </c>
      <c r="J92" s="25">
        <v>92304</v>
      </c>
      <c r="K92" s="29">
        <f t="shared" si="34"/>
        <v>17537.759999999998</v>
      </c>
      <c r="L92" s="29">
        <f t="shared" si="35"/>
        <v>109841.76</v>
      </c>
      <c r="M92" s="33">
        <f t="shared" si="36"/>
        <v>109841.76</v>
      </c>
      <c r="N92" s="17">
        <f t="shared" si="31"/>
        <v>92008</v>
      </c>
      <c r="O92" s="17">
        <f t="shared" si="32"/>
        <v>17481.519999999997</v>
      </c>
      <c r="P92" s="17">
        <f t="shared" si="37"/>
        <v>109489.51999999999</v>
      </c>
      <c r="Q92" s="17">
        <f t="shared" si="30"/>
        <v>109489.51999999999</v>
      </c>
    </row>
    <row r="93" spans="1:19" ht="12.75" x14ac:dyDescent="0.2">
      <c r="A93" s="20" t="s">
        <v>188</v>
      </c>
      <c r="B93" s="39"/>
      <c r="C93" s="39" t="s">
        <v>189</v>
      </c>
      <c r="D93" s="43" t="s">
        <v>21</v>
      </c>
      <c r="E93" s="15" t="s">
        <v>19</v>
      </c>
      <c r="F93" s="25">
        <v>79709</v>
      </c>
      <c r="G93" s="25">
        <f t="shared" si="33"/>
        <v>15144.710000000001</v>
      </c>
      <c r="H93" s="16">
        <f t="shared" si="38"/>
        <v>94853.71</v>
      </c>
      <c r="I93" s="29">
        <f t="shared" si="39"/>
        <v>94853.71</v>
      </c>
      <c r="J93" s="25">
        <v>80223</v>
      </c>
      <c r="K93" s="29">
        <f t="shared" si="34"/>
        <v>15242.37</v>
      </c>
      <c r="L93" s="29">
        <f t="shared" si="35"/>
        <v>95465.37</v>
      </c>
      <c r="M93" s="33">
        <f t="shared" si="36"/>
        <v>95465.37</v>
      </c>
      <c r="N93" s="17">
        <f t="shared" si="31"/>
        <v>79966</v>
      </c>
      <c r="O93" s="17">
        <f t="shared" si="32"/>
        <v>15193.54</v>
      </c>
      <c r="P93" s="17">
        <f t="shared" si="37"/>
        <v>95159.540000000008</v>
      </c>
      <c r="Q93" s="17">
        <f t="shared" si="30"/>
        <v>95159.540000000008</v>
      </c>
    </row>
    <row r="94" spans="1:19" ht="12.75" x14ac:dyDescent="0.2">
      <c r="A94" s="20" t="s">
        <v>190</v>
      </c>
      <c r="B94" s="39"/>
      <c r="C94" s="39" t="s">
        <v>191</v>
      </c>
      <c r="D94" s="43" t="s">
        <v>21</v>
      </c>
      <c r="E94" s="15" t="s">
        <v>19</v>
      </c>
      <c r="F94" s="25">
        <v>136724</v>
      </c>
      <c r="G94" s="29">
        <f t="shared" si="33"/>
        <v>25977.56</v>
      </c>
      <c r="H94" s="16">
        <f t="shared" si="38"/>
        <v>162701.56</v>
      </c>
      <c r="I94" s="29">
        <f t="shared" si="39"/>
        <v>162701.56</v>
      </c>
      <c r="J94" s="25">
        <v>137606</v>
      </c>
      <c r="K94" s="29">
        <f t="shared" si="34"/>
        <v>26145.14</v>
      </c>
      <c r="L94" s="29">
        <f t="shared" si="35"/>
        <v>163751.14000000001</v>
      </c>
      <c r="M94" s="33">
        <f t="shared" si="36"/>
        <v>163751.14000000001</v>
      </c>
      <c r="N94" s="17">
        <f t="shared" si="31"/>
        <v>137165</v>
      </c>
      <c r="O94" s="17">
        <f t="shared" si="32"/>
        <v>26061.35</v>
      </c>
      <c r="P94" s="17">
        <f t="shared" si="37"/>
        <v>163226.35</v>
      </c>
      <c r="Q94" s="17">
        <f t="shared" si="30"/>
        <v>163226.35</v>
      </c>
      <c r="R94" s="6"/>
      <c r="S94" s="6"/>
    </row>
    <row r="95" spans="1:19" ht="12.75" x14ac:dyDescent="0.2">
      <c r="A95" s="20" t="s">
        <v>192</v>
      </c>
      <c r="B95" s="39"/>
      <c r="C95" s="39" t="s">
        <v>193</v>
      </c>
      <c r="D95" s="43" t="s">
        <v>21</v>
      </c>
      <c r="E95" s="15" t="s">
        <v>19</v>
      </c>
      <c r="F95" s="25">
        <v>8440</v>
      </c>
      <c r="G95" s="29">
        <f t="shared" si="33"/>
        <v>1603.6</v>
      </c>
      <c r="H95" s="16">
        <f t="shared" si="38"/>
        <v>10043.6</v>
      </c>
      <c r="I95" s="29">
        <f t="shared" si="39"/>
        <v>10043.6</v>
      </c>
      <c r="J95" s="25">
        <v>8494</v>
      </c>
      <c r="K95" s="29">
        <f t="shared" si="34"/>
        <v>1613.8600000000001</v>
      </c>
      <c r="L95" s="29">
        <f t="shared" si="35"/>
        <v>10107.86</v>
      </c>
      <c r="M95" s="33">
        <f t="shared" si="36"/>
        <v>10107.86</v>
      </c>
      <c r="N95" s="17">
        <f t="shared" si="31"/>
        <v>8467</v>
      </c>
      <c r="O95" s="17">
        <f t="shared" si="32"/>
        <v>1608.73</v>
      </c>
      <c r="P95" s="17">
        <f t="shared" si="37"/>
        <v>10075.73</v>
      </c>
      <c r="Q95" s="17">
        <f t="shared" si="30"/>
        <v>10075.73</v>
      </c>
    </row>
    <row r="96" spans="1:19" ht="12.75" x14ac:dyDescent="0.2">
      <c r="A96" s="20" t="s">
        <v>194</v>
      </c>
      <c r="B96" s="39"/>
      <c r="C96" s="39" t="s">
        <v>195</v>
      </c>
      <c r="D96" s="43" t="s">
        <v>21</v>
      </c>
      <c r="E96" s="15" t="s">
        <v>19</v>
      </c>
      <c r="F96" s="25">
        <v>10315</v>
      </c>
      <c r="G96" s="29">
        <f t="shared" si="33"/>
        <v>1959.8500000000001</v>
      </c>
      <c r="H96" s="16">
        <f t="shared" si="38"/>
        <v>12274.85</v>
      </c>
      <c r="I96" s="29">
        <f t="shared" si="39"/>
        <v>12274.85</v>
      </c>
      <c r="J96" s="25">
        <v>10382</v>
      </c>
      <c r="K96" s="29">
        <f t="shared" si="34"/>
        <v>1972.58</v>
      </c>
      <c r="L96" s="29">
        <f t="shared" si="35"/>
        <v>12354.58</v>
      </c>
      <c r="M96" s="33">
        <f t="shared" si="36"/>
        <v>12354.58</v>
      </c>
      <c r="N96" s="17">
        <f t="shared" si="31"/>
        <v>10348.5</v>
      </c>
      <c r="O96" s="17">
        <f t="shared" si="32"/>
        <v>1966.2150000000001</v>
      </c>
      <c r="P96" s="17">
        <f t="shared" si="37"/>
        <v>12314.715</v>
      </c>
      <c r="Q96" s="17">
        <f t="shared" si="30"/>
        <v>12314.715</v>
      </c>
    </row>
    <row r="97" spans="1:19" ht="12.75" x14ac:dyDescent="0.2">
      <c r="A97" s="20" t="s">
        <v>196</v>
      </c>
      <c r="B97" s="39"/>
      <c r="C97" s="39" t="s">
        <v>197</v>
      </c>
      <c r="D97" s="43" t="s">
        <v>21</v>
      </c>
      <c r="E97" s="15" t="s">
        <v>19</v>
      </c>
      <c r="F97" s="25">
        <v>65642</v>
      </c>
      <c r="G97" s="29">
        <f t="shared" si="33"/>
        <v>12471.98</v>
      </c>
      <c r="H97" s="16">
        <f t="shared" si="38"/>
        <v>78113.98</v>
      </c>
      <c r="I97" s="29">
        <f t="shared" si="39"/>
        <v>78113.98</v>
      </c>
      <c r="J97" s="25">
        <v>66066</v>
      </c>
      <c r="K97" s="29">
        <f t="shared" si="34"/>
        <v>12552.54</v>
      </c>
      <c r="L97" s="29">
        <f t="shared" si="35"/>
        <v>78618.540000000008</v>
      </c>
      <c r="M97" s="33">
        <f t="shared" si="36"/>
        <v>78618.540000000008</v>
      </c>
      <c r="N97" s="17">
        <f t="shared" si="31"/>
        <v>65854</v>
      </c>
      <c r="O97" s="17">
        <f t="shared" si="32"/>
        <v>12512.26</v>
      </c>
      <c r="P97" s="17">
        <f t="shared" si="37"/>
        <v>78366.259999999995</v>
      </c>
      <c r="Q97" s="17">
        <f t="shared" si="30"/>
        <v>78366.259999999995</v>
      </c>
    </row>
    <row r="98" spans="1:19" ht="12.75" x14ac:dyDescent="0.2">
      <c r="A98" s="20" t="s">
        <v>198</v>
      </c>
      <c r="B98" s="39"/>
      <c r="C98" s="39" t="s">
        <v>199</v>
      </c>
      <c r="D98" s="43" t="s">
        <v>21</v>
      </c>
      <c r="E98" s="15" t="s">
        <v>19</v>
      </c>
      <c r="F98" s="25">
        <v>54202</v>
      </c>
      <c r="G98" s="29">
        <f t="shared" si="33"/>
        <v>10298.380000000001</v>
      </c>
      <c r="H98" s="16">
        <f t="shared" si="38"/>
        <v>64500.380000000005</v>
      </c>
      <c r="I98" s="29">
        <f t="shared" si="39"/>
        <v>64500.380000000005</v>
      </c>
      <c r="J98" s="25">
        <v>54552</v>
      </c>
      <c r="K98" s="29">
        <f t="shared" si="34"/>
        <v>10364.880000000001</v>
      </c>
      <c r="L98" s="29">
        <f t="shared" si="35"/>
        <v>64916.880000000005</v>
      </c>
      <c r="M98" s="33">
        <f t="shared" si="36"/>
        <v>64916.880000000005</v>
      </c>
      <c r="N98" s="17">
        <f t="shared" si="31"/>
        <v>54377</v>
      </c>
      <c r="O98" s="17">
        <f t="shared" si="32"/>
        <v>10331.630000000001</v>
      </c>
      <c r="P98" s="17">
        <f t="shared" si="37"/>
        <v>64708.630000000005</v>
      </c>
      <c r="Q98" s="17">
        <f t="shared" si="30"/>
        <v>64708.630000000005</v>
      </c>
    </row>
    <row r="99" spans="1:19" ht="12.75" x14ac:dyDescent="0.2">
      <c r="A99" s="32" t="s">
        <v>200</v>
      </c>
      <c r="B99" s="39"/>
      <c r="C99" s="39" t="s">
        <v>201</v>
      </c>
      <c r="D99" s="43" t="s">
        <v>21</v>
      </c>
      <c r="E99" s="15" t="s">
        <v>19</v>
      </c>
      <c r="F99" s="25">
        <v>64705</v>
      </c>
      <c r="G99" s="25">
        <f t="shared" si="33"/>
        <v>12293.95</v>
      </c>
      <c r="H99" s="16">
        <f t="shared" si="38"/>
        <v>76998.95</v>
      </c>
      <c r="I99" s="29">
        <f t="shared" si="39"/>
        <v>76998.95</v>
      </c>
      <c r="J99" s="25">
        <v>65122</v>
      </c>
      <c r="K99" s="29">
        <f t="shared" si="34"/>
        <v>12373.18</v>
      </c>
      <c r="L99" s="29">
        <f t="shared" si="35"/>
        <v>77495.179999999993</v>
      </c>
      <c r="M99" s="33">
        <f t="shared" si="36"/>
        <v>77495.179999999993</v>
      </c>
      <c r="N99" s="17">
        <f t="shared" si="31"/>
        <v>64913.5</v>
      </c>
      <c r="O99" s="17">
        <f t="shared" si="32"/>
        <v>12333.565000000001</v>
      </c>
      <c r="P99" s="17">
        <f t="shared" si="37"/>
        <v>77247.065000000002</v>
      </c>
      <c r="Q99" s="17">
        <f t="shared" si="30"/>
        <v>77247.065000000002</v>
      </c>
      <c r="R99" s="6"/>
      <c r="S99" s="6"/>
    </row>
    <row r="100" spans="1:19" ht="12.75" x14ac:dyDescent="0.2">
      <c r="A100" s="32" t="s">
        <v>202</v>
      </c>
      <c r="B100" s="39"/>
      <c r="C100" s="39" t="s">
        <v>203</v>
      </c>
      <c r="D100" s="43" t="s">
        <v>21</v>
      </c>
      <c r="E100" s="15" t="s">
        <v>19</v>
      </c>
      <c r="F100" s="25">
        <v>18380</v>
      </c>
      <c r="G100" s="25">
        <f t="shared" si="33"/>
        <v>3492.2</v>
      </c>
      <c r="H100" s="16">
        <f t="shared" si="38"/>
        <v>21872.2</v>
      </c>
      <c r="I100" s="29">
        <f t="shared" si="39"/>
        <v>21872.2</v>
      </c>
      <c r="J100" s="25">
        <v>18498</v>
      </c>
      <c r="K100" s="29">
        <f t="shared" si="34"/>
        <v>3514.62</v>
      </c>
      <c r="L100" s="29">
        <f t="shared" si="35"/>
        <v>22012.62</v>
      </c>
      <c r="M100" s="33">
        <f t="shared" si="36"/>
        <v>22012.62</v>
      </c>
      <c r="N100" s="17">
        <f t="shared" si="31"/>
        <v>18439</v>
      </c>
      <c r="O100" s="17">
        <f t="shared" si="32"/>
        <v>3503.41</v>
      </c>
      <c r="P100" s="17">
        <f t="shared" si="37"/>
        <v>21942.41</v>
      </c>
      <c r="Q100" s="17">
        <f t="shared" si="30"/>
        <v>21942.41</v>
      </c>
    </row>
    <row r="101" spans="1:19" ht="12.75" x14ac:dyDescent="0.2">
      <c r="A101" s="20" t="s">
        <v>204</v>
      </c>
      <c r="B101" s="39"/>
      <c r="C101" s="39" t="s">
        <v>205</v>
      </c>
      <c r="D101" s="43" t="s">
        <v>21</v>
      </c>
      <c r="E101" s="15" t="s">
        <v>19</v>
      </c>
      <c r="F101" s="25">
        <v>39385</v>
      </c>
      <c r="G101" s="25">
        <f t="shared" si="33"/>
        <v>7483.15</v>
      </c>
      <c r="H101" s="16">
        <f t="shared" si="38"/>
        <v>46868.15</v>
      </c>
      <c r="I101" s="29">
        <f t="shared" si="39"/>
        <v>46868.15</v>
      </c>
      <c r="J101" s="25">
        <v>39640</v>
      </c>
      <c r="K101" s="29">
        <f t="shared" si="34"/>
        <v>7531.6</v>
      </c>
      <c r="L101" s="29">
        <f t="shared" si="35"/>
        <v>47171.6</v>
      </c>
      <c r="M101" s="33">
        <f t="shared" si="36"/>
        <v>47171.6</v>
      </c>
      <c r="N101" s="17">
        <f t="shared" si="31"/>
        <v>39512.5</v>
      </c>
      <c r="O101" s="17">
        <f t="shared" si="32"/>
        <v>7507.375</v>
      </c>
      <c r="P101" s="17">
        <f t="shared" si="37"/>
        <v>47019.875</v>
      </c>
      <c r="Q101" s="17">
        <f t="shared" si="30"/>
        <v>47019.875</v>
      </c>
    </row>
    <row r="102" spans="1:19" ht="12.75" x14ac:dyDescent="0.2">
      <c r="A102" s="32" t="s">
        <v>206</v>
      </c>
      <c r="B102" s="39"/>
      <c r="C102" s="39" t="s">
        <v>207</v>
      </c>
      <c r="D102" s="43" t="s">
        <v>21</v>
      </c>
      <c r="E102" s="15" t="s">
        <v>19</v>
      </c>
      <c r="F102" s="25">
        <v>78771</v>
      </c>
      <c r="G102" s="25">
        <f t="shared" ref="G102:G121" si="40">F102*19%</f>
        <v>14966.49</v>
      </c>
      <c r="H102" s="16">
        <f t="shared" ref="H102:H121" si="41">F102+G102</f>
        <v>93737.49</v>
      </c>
      <c r="I102" s="29">
        <f t="shared" ref="I102:I121" si="42">H102*E102</f>
        <v>93737.49</v>
      </c>
      <c r="J102" s="25">
        <v>79279</v>
      </c>
      <c r="K102" s="25">
        <f t="shared" ref="K102:K121" si="43">J102*19%</f>
        <v>15063.01</v>
      </c>
      <c r="L102" s="25">
        <f t="shared" ref="L102:L121" si="44">J102+K102</f>
        <v>94342.01</v>
      </c>
      <c r="M102" s="30">
        <f t="shared" ref="M102:M121" si="45">L102*E102</f>
        <v>94342.01</v>
      </c>
      <c r="N102" s="17">
        <f t="shared" si="31"/>
        <v>79025</v>
      </c>
      <c r="O102" s="17">
        <f t="shared" si="32"/>
        <v>15014.75</v>
      </c>
      <c r="P102" s="17">
        <f t="shared" ref="P102:P121" si="46">N102+O102</f>
        <v>94039.75</v>
      </c>
      <c r="Q102" s="17">
        <f t="shared" si="30"/>
        <v>94039.75</v>
      </c>
    </row>
    <row r="103" spans="1:19" ht="12.75" x14ac:dyDescent="0.2">
      <c r="A103" s="32" t="s">
        <v>208</v>
      </c>
      <c r="B103" s="39"/>
      <c r="C103" s="39" t="s">
        <v>209</v>
      </c>
      <c r="D103" s="43" t="s">
        <v>21</v>
      </c>
      <c r="E103" s="15" t="s">
        <v>19</v>
      </c>
      <c r="F103" s="25">
        <v>71269</v>
      </c>
      <c r="G103" s="25">
        <f t="shared" si="40"/>
        <v>13541.11</v>
      </c>
      <c r="H103" s="16">
        <f t="shared" si="41"/>
        <v>84810.11</v>
      </c>
      <c r="I103" s="29">
        <f t="shared" si="42"/>
        <v>84810.11</v>
      </c>
      <c r="J103" s="25">
        <v>71729</v>
      </c>
      <c r="K103" s="25">
        <f t="shared" si="43"/>
        <v>13628.51</v>
      </c>
      <c r="L103" s="25">
        <f t="shared" si="44"/>
        <v>85357.51</v>
      </c>
      <c r="M103" s="30">
        <f t="shared" si="45"/>
        <v>85357.51</v>
      </c>
      <c r="N103" s="17">
        <f t="shared" si="31"/>
        <v>71499</v>
      </c>
      <c r="O103" s="17">
        <f t="shared" si="32"/>
        <v>13584.810000000001</v>
      </c>
      <c r="P103" s="17">
        <f t="shared" si="46"/>
        <v>85083.81</v>
      </c>
      <c r="Q103" s="17">
        <f t="shared" si="30"/>
        <v>85083.81</v>
      </c>
      <c r="R103" s="6"/>
      <c r="S103" s="6"/>
    </row>
    <row r="104" spans="1:19" ht="12.75" x14ac:dyDescent="0.2">
      <c r="A104" s="32" t="s">
        <v>210</v>
      </c>
      <c r="B104" s="39"/>
      <c r="C104" s="39" t="s">
        <v>211</v>
      </c>
      <c r="D104" s="43" t="s">
        <v>21</v>
      </c>
      <c r="E104" s="15" t="s">
        <v>19</v>
      </c>
      <c r="F104" s="25">
        <v>121908</v>
      </c>
      <c r="G104" s="25">
        <f t="shared" si="40"/>
        <v>23162.52</v>
      </c>
      <c r="H104" s="16">
        <f t="shared" si="41"/>
        <v>145070.51999999999</v>
      </c>
      <c r="I104" s="29">
        <f t="shared" si="42"/>
        <v>145070.51999999999</v>
      </c>
      <c r="J104" s="25">
        <v>122694</v>
      </c>
      <c r="K104" s="29">
        <f t="shared" si="43"/>
        <v>23311.86</v>
      </c>
      <c r="L104" s="29">
        <f t="shared" si="44"/>
        <v>146005.85999999999</v>
      </c>
      <c r="M104" s="33">
        <f t="shared" si="45"/>
        <v>146005.85999999999</v>
      </c>
      <c r="N104" s="17">
        <f t="shared" si="31"/>
        <v>122301</v>
      </c>
      <c r="O104" s="17">
        <f t="shared" si="32"/>
        <v>23237.190000000002</v>
      </c>
      <c r="P104" s="17">
        <f t="shared" si="46"/>
        <v>145538.19</v>
      </c>
      <c r="Q104" s="17">
        <f t="shared" si="30"/>
        <v>145538.19</v>
      </c>
    </row>
    <row r="105" spans="1:19" ht="12.75" x14ac:dyDescent="0.2">
      <c r="A105" s="20" t="s">
        <v>212</v>
      </c>
      <c r="B105" s="39"/>
      <c r="C105" s="39" t="s">
        <v>213</v>
      </c>
      <c r="D105" s="43" t="s">
        <v>21</v>
      </c>
      <c r="E105" s="15" t="s">
        <v>19</v>
      </c>
      <c r="F105" s="25">
        <v>2532</v>
      </c>
      <c r="G105" s="29">
        <f t="shared" si="40"/>
        <v>481.08</v>
      </c>
      <c r="H105" s="16">
        <f t="shared" si="41"/>
        <v>3013.08</v>
      </c>
      <c r="I105" s="29">
        <f t="shared" si="42"/>
        <v>3013.08</v>
      </c>
      <c r="J105" s="25">
        <v>2548</v>
      </c>
      <c r="K105" s="29">
        <f t="shared" si="43"/>
        <v>484.12</v>
      </c>
      <c r="L105" s="29">
        <f t="shared" si="44"/>
        <v>3032.12</v>
      </c>
      <c r="M105" s="33">
        <f t="shared" si="45"/>
        <v>3032.12</v>
      </c>
      <c r="N105" s="17">
        <f t="shared" si="31"/>
        <v>2540</v>
      </c>
      <c r="O105" s="17">
        <f t="shared" si="32"/>
        <v>482.6</v>
      </c>
      <c r="P105" s="17">
        <f t="shared" si="46"/>
        <v>3022.6</v>
      </c>
      <c r="Q105" s="17">
        <f t="shared" si="30"/>
        <v>3022.6</v>
      </c>
    </row>
    <row r="106" spans="1:19" ht="12.75" x14ac:dyDescent="0.2">
      <c r="A106" s="20" t="s">
        <v>214</v>
      </c>
      <c r="B106" s="39"/>
      <c r="C106" s="39" t="s">
        <v>215</v>
      </c>
      <c r="D106" s="43" t="s">
        <v>21</v>
      </c>
      <c r="E106" s="15" t="s">
        <v>19</v>
      </c>
      <c r="F106" s="25">
        <v>12191</v>
      </c>
      <c r="G106" s="25">
        <f t="shared" si="40"/>
        <v>2316.29</v>
      </c>
      <c r="H106" s="16">
        <f t="shared" si="41"/>
        <v>14507.29</v>
      </c>
      <c r="I106" s="29">
        <f t="shared" si="42"/>
        <v>14507.29</v>
      </c>
      <c r="J106" s="25">
        <v>12269</v>
      </c>
      <c r="K106" s="25">
        <f t="shared" si="43"/>
        <v>2331.11</v>
      </c>
      <c r="L106" s="25">
        <f t="shared" si="44"/>
        <v>14600.11</v>
      </c>
      <c r="M106" s="30">
        <f t="shared" si="45"/>
        <v>14600.11</v>
      </c>
      <c r="N106" s="17">
        <f t="shared" si="31"/>
        <v>12230</v>
      </c>
      <c r="O106" s="17">
        <f t="shared" si="32"/>
        <v>2323.6999999999998</v>
      </c>
      <c r="P106" s="17">
        <f t="shared" si="46"/>
        <v>14553.7</v>
      </c>
      <c r="Q106" s="17">
        <f t="shared" si="30"/>
        <v>14553.7</v>
      </c>
    </row>
    <row r="107" spans="1:19" ht="12.75" x14ac:dyDescent="0.2">
      <c r="A107" s="20" t="s">
        <v>216</v>
      </c>
      <c r="B107" s="39"/>
      <c r="C107" s="39" t="s">
        <v>217</v>
      </c>
      <c r="D107" s="43" t="s">
        <v>21</v>
      </c>
      <c r="E107" s="15" t="s">
        <v>19</v>
      </c>
      <c r="F107" s="25">
        <v>6564</v>
      </c>
      <c r="G107" s="25">
        <f t="shared" si="40"/>
        <v>1247.1600000000001</v>
      </c>
      <c r="H107" s="16">
        <f t="shared" si="41"/>
        <v>7811.16</v>
      </c>
      <c r="I107" s="29">
        <f t="shared" si="42"/>
        <v>7811.16</v>
      </c>
      <c r="J107" s="25">
        <v>6607</v>
      </c>
      <c r="K107" s="29">
        <f t="shared" si="43"/>
        <v>1255.33</v>
      </c>
      <c r="L107" s="29">
        <f t="shared" si="44"/>
        <v>7862.33</v>
      </c>
      <c r="M107" s="33">
        <f t="shared" si="45"/>
        <v>7862.33</v>
      </c>
      <c r="N107" s="17">
        <f t="shared" si="31"/>
        <v>6585.5</v>
      </c>
      <c r="O107" s="17">
        <f t="shared" si="32"/>
        <v>1251.2449999999999</v>
      </c>
      <c r="P107" s="17">
        <f t="shared" si="46"/>
        <v>7836.7449999999999</v>
      </c>
      <c r="Q107" s="17">
        <f t="shared" si="30"/>
        <v>7836.7449999999999</v>
      </c>
    </row>
    <row r="108" spans="1:19" ht="18" x14ac:dyDescent="0.2">
      <c r="A108" s="20" t="s">
        <v>218</v>
      </c>
      <c r="B108" s="39"/>
      <c r="C108" s="39" t="s">
        <v>219</v>
      </c>
      <c r="D108" s="43" t="s">
        <v>21</v>
      </c>
      <c r="E108" s="15" t="s">
        <v>19</v>
      </c>
      <c r="F108" s="25">
        <v>7127</v>
      </c>
      <c r="G108" s="25">
        <f t="shared" si="40"/>
        <v>1354.13</v>
      </c>
      <c r="H108" s="16">
        <f t="shared" si="41"/>
        <v>8481.130000000001</v>
      </c>
      <c r="I108" s="29">
        <f t="shared" si="42"/>
        <v>8481.130000000001</v>
      </c>
      <c r="J108" s="25">
        <v>7173</v>
      </c>
      <c r="K108" s="29">
        <f t="shared" si="43"/>
        <v>1362.8700000000001</v>
      </c>
      <c r="L108" s="29">
        <f t="shared" si="44"/>
        <v>8535.8700000000008</v>
      </c>
      <c r="M108" s="33">
        <f t="shared" si="45"/>
        <v>8535.8700000000008</v>
      </c>
      <c r="N108" s="17">
        <f t="shared" si="31"/>
        <v>7150</v>
      </c>
      <c r="O108" s="17">
        <f t="shared" si="32"/>
        <v>1358.5</v>
      </c>
      <c r="P108" s="17">
        <f t="shared" si="46"/>
        <v>8508.5</v>
      </c>
      <c r="Q108" s="17">
        <f t="shared" si="30"/>
        <v>8508.5</v>
      </c>
      <c r="R108" s="6"/>
      <c r="S108" s="6"/>
    </row>
    <row r="109" spans="1:19" ht="12.75" x14ac:dyDescent="0.2">
      <c r="A109" s="20" t="s">
        <v>220</v>
      </c>
      <c r="B109" s="39"/>
      <c r="C109" s="39" t="s">
        <v>221</v>
      </c>
      <c r="D109" s="43" t="s">
        <v>21</v>
      </c>
      <c r="E109" s="15" t="s">
        <v>19</v>
      </c>
      <c r="F109" s="25">
        <v>6564</v>
      </c>
      <c r="G109" s="25">
        <f t="shared" si="40"/>
        <v>1247.1600000000001</v>
      </c>
      <c r="H109" s="16">
        <f t="shared" si="41"/>
        <v>7811.16</v>
      </c>
      <c r="I109" s="29">
        <f t="shared" si="42"/>
        <v>7811.16</v>
      </c>
      <c r="J109" s="25">
        <v>6607</v>
      </c>
      <c r="K109" s="29">
        <f t="shared" si="43"/>
        <v>1255.33</v>
      </c>
      <c r="L109" s="29">
        <f t="shared" si="44"/>
        <v>7862.33</v>
      </c>
      <c r="M109" s="33">
        <f t="shared" si="45"/>
        <v>7862.33</v>
      </c>
      <c r="N109" s="17">
        <f t="shared" si="31"/>
        <v>6585.5</v>
      </c>
      <c r="O109" s="17">
        <f t="shared" si="32"/>
        <v>1251.2449999999999</v>
      </c>
      <c r="P109" s="17">
        <f t="shared" si="46"/>
        <v>7836.7449999999999</v>
      </c>
      <c r="Q109" s="17">
        <f t="shared" si="30"/>
        <v>7836.7449999999999</v>
      </c>
      <c r="R109" s="6"/>
      <c r="S109" s="6"/>
    </row>
    <row r="110" spans="1:19" ht="12.75" x14ac:dyDescent="0.2">
      <c r="A110" s="20" t="s">
        <v>222</v>
      </c>
      <c r="B110" s="39"/>
      <c r="C110" s="39" t="s">
        <v>223</v>
      </c>
      <c r="D110" s="43" t="s">
        <v>21</v>
      </c>
      <c r="E110" s="15" t="s">
        <v>19</v>
      </c>
      <c r="F110" s="25">
        <v>17817</v>
      </c>
      <c r="G110" s="25">
        <f t="shared" si="40"/>
        <v>3385.23</v>
      </c>
      <c r="H110" s="16">
        <f t="shared" si="41"/>
        <v>21202.23</v>
      </c>
      <c r="I110" s="29">
        <f t="shared" si="42"/>
        <v>21202.23</v>
      </c>
      <c r="J110" s="25">
        <v>17932</v>
      </c>
      <c r="K110" s="29">
        <f t="shared" si="43"/>
        <v>3407.08</v>
      </c>
      <c r="L110" s="29">
        <f t="shared" si="44"/>
        <v>21339.08</v>
      </c>
      <c r="M110" s="33">
        <f t="shared" si="45"/>
        <v>21339.08</v>
      </c>
      <c r="N110" s="17">
        <f t="shared" si="31"/>
        <v>17874.5</v>
      </c>
      <c r="O110" s="17">
        <f t="shared" si="32"/>
        <v>3396.1549999999997</v>
      </c>
      <c r="P110" s="17">
        <f t="shared" si="46"/>
        <v>21270.654999999999</v>
      </c>
      <c r="Q110" s="17">
        <f t="shared" si="30"/>
        <v>21270.654999999999</v>
      </c>
    </row>
    <row r="111" spans="1:19" ht="12.75" x14ac:dyDescent="0.2">
      <c r="A111" s="32" t="s">
        <v>224</v>
      </c>
      <c r="B111" s="39"/>
      <c r="C111" s="39" t="s">
        <v>225</v>
      </c>
      <c r="D111" s="43" t="s">
        <v>21</v>
      </c>
      <c r="E111" s="15" t="s">
        <v>19</v>
      </c>
      <c r="F111" s="25">
        <v>5621</v>
      </c>
      <c r="G111" s="25">
        <f t="shared" si="40"/>
        <v>1067.99</v>
      </c>
      <c r="H111" s="16">
        <f t="shared" si="41"/>
        <v>6688.99</v>
      </c>
      <c r="I111" s="29">
        <f t="shared" si="42"/>
        <v>6688.99</v>
      </c>
      <c r="J111" s="25">
        <v>5657</v>
      </c>
      <c r="K111" s="29">
        <f t="shared" si="43"/>
        <v>1074.83</v>
      </c>
      <c r="L111" s="29">
        <f t="shared" si="44"/>
        <v>6731.83</v>
      </c>
      <c r="M111" s="33">
        <f t="shared" si="45"/>
        <v>6731.83</v>
      </c>
      <c r="N111" s="17">
        <f t="shared" si="31"/>
        <v>5639</v>
      </c>
      <c r="O111" s="17">
        <f t="shared" si="32"/>
        <v>1071.4099999999999</v>
      </c>
      <c r="P111" s="17">
        <f t="shared" si="46"/>
        <v>6710.41</v>
      </c>
      <c r="Q111" s="17">
        <f t="shared" si="30"/>
        <v>6710.41</v>
      </c>
    </row>
    <row r="112" spans="1:19" ht="12.75" x14ac:dyDescent="0.2">
      <c r="A112" s="32" t="s">
        <v>226</v>
      </c>
      <c r="B112" s="39"/>
      <c r="C112" s="39" t="s">
        <v>227</v>
      </c>
      <c r="D112" s="43" t="s">
        <v>21</v>
      </c>
      <c r="E112" s="15" t="s">
        <v>19</v>
      </c>
      <c r="F112" s="25">
        <v>581405</v>
      </c>
      <c r="G112" s="25">
        <f t="shared" si="40"/>
        <v>110466.95</v>
      </c>
      <c r="H112" s="16">
        <f t="shared" si="41"/>
        <v>691871.95</v>
      </c>
      <c r="I112" s="29">
        <f t="shared" si="42"/>
        <v>691871.95</v>
      </c>
      <c r="J112" s="25">
        <v>585156</v>
      </c>
      <c r="K112" s="29">
        <f t="shared" si="43"/>
        <v>111179.64</v>
      </c>
      <c r="L112" s="29">
        <f t="shared" si="44"/>
        <v>696335.64</v>
      </c>
      <c r="M112" s="33">
        <f t="shared" si="45"/>
        <v>696335.64</v>
      </c>
      <c r="N112" s="17">
        <f t="shared" si="31"/>
        <v>583280.5</v>
      </c>
      <c r="O112" s="17">
        <f t="shared" si="32"/>
        <v>110823.295</v>
      </c>
      <c r="P112" s="17">
        <f t="shared" si="46"/>
        <v>694103.79500000004</v>
      </c>
      <c r="Q112" s="17">
        <f t="shared" si="30"/>
        <v>694103.79500000004</v>
      </c>
    </row>
    <row r="113" spans="1:19" ht="12.75" x14ac:dyDescent="0.2">
      <c r="A113" s="20" t="s">
        <v>228</v>
      </c>
      <c r="B113" s="39"/>
      <c r="C113" s="39" t="s">
        <v>229</v>
      </c>
      <c r="D113" s="43" t="s">
        <v>21</v>
      </c>
      <c r="E113" s="15" t="s">
        <v>19</v>
      </c>
      <c r="F113" s="25">
        <v>16692</v>
      </c>
      <c r="G113" s="25">
        <f t="shared" si="40"/>
        <v>3171.48</v>
      </c>
      <c r="H113" s="16">
        <f t="shared" si="41"/>
        <v>19863.48</v>
      </c>
      <c r="I113" s="29">
        <f t="shared" si="42"/>
        <v>19863.48</v>
      </c>
      <c r="J113" s="25">
        <v>16800</v>
      </c>
      <c r="K113" s="29">
        <f t="shared" si="43"/>
        <v>3192</v>
      </c>
      <c r="L113" s="29">
        <f t="shared" si="44"/>
        <v>19992</v>
      </c>
      <c r="M113" s="33">
        <f t="shared" si="45"/>
        <v>19992</v>
      </c>
      <c r="N113" s="17">
        <f t="shared" si="31"/>
        <v>16746</v>
      </c>
      <c r="O113" s="17">
        <f t="shared" si="32"/>
        <v>3181.74</v>
      </c>
      <c r="P113" s="17">
        <f t="shared" si="46"/>
        <v>19927.739999999998</v>
      </c>
      <c r="Q113" s="17">
        <f t="shared" si="30"/>
        <v>19927.739999999998</v>
      </c>
    </row>
    <row r="114" spans="1:19" ht="12.75" x14ac:dyDescent="0.2">
      <c r="A114" s="32" t="s">
        <v>230</v>
      </c>
      <c r="B114" s="39"/>
      <c r="C114" s="39" t="s">
        <v>231</v>
      </c>
      <c r="D114" s="43" t="s">
        <v>21</v>
      </c>
      <c r="E114" s="15" t="s">
        <v>19</v>
      </c>
      <c r="F114" s="25">
        <v>2251</v>
      </c>
      <c r="G114" s="29">
        <f t="shared" si="40"/>
        <v>427.69</v>
      </c>
      <c r="H114" s="16">
        <f t="shared" si="41"/>
        <v>2678.69</v>
      </c>
      <c r="I114" s="29">
        <f t="shared" si="42"/>
        <v>2678.69</v>
      </c>
      <c r="J114" s="25">
        <v>2265</v>
      </c>
      <c r="K114" s="29">
        <f t="shared" si="43"/>
        <v>430.35</v>
      </c>
      <c r="L114" s="29">
        <f t="shared" si="44"/>
        <v>2695.35</v>
      </c>
      <c r="M114" s="33">
        <f t="shared" si="45"/>
        <v>2695.35</v>
      </c>
      <c r="N114" s="17">
        <f t="shared" si="31"/>
        <v>2258</v>
      </c>
      <c r="O114" s="17">
        <f t="shared" si="32"/>
        <v>429.02</v>
      </c>
      <c r="P114" s="17">
        <f t="shared" si="46"/>
        <v>2687.02</v>
      </c>
      <c r="Q114" s="17">
        <f t="shared" si="30"/>
        <v>2687.02</v>
      </c>
      <c r="R114" s="6"/>
      <c r="S114" s="6"/>
    </row>
    <row r="115" spans="1:19" ht="12.75" x14ac:dyDescent="0.2">
      <c r="A115" s="32" t="s">
        <v>232</v>
      </c>
      <c r="B115" s="39"/>
      <c r="C115" s="39" t="s">
        <v>233</v>
      </c>
      <c r="D115" s="43" t="s">
        <v>21</v>
      </c>
      <c r="E115" s="15" t="s">
        <v>19</v>
      </c>
      <c r="F115" s="25">
        <v>23162</v>
      </c>
      <c r="G115" s="29">
        <f t="shared" si="40"/>
        <v>4400.78</v>
      </c>
      <c r="H115" s="16">
        <f t="shared" si="41"/>
        <v>27562.78</v>
      </c>
      <c r="I115" s="29">
        <f t="shared" si="42"/>
        <v>27562.78</v>
      </c>
      <c r="J115" s="25">
        <v>23312</v>
      </c>
      <c r="K115" s="29">
        <f t="shared" si="43"/>
        <v>4429.28</v>
      </c>
      <c r="L115" s="29">
        <f t="shared" si="44"/>
        <v>27741.279999999999</v>
      </c>
      <c r="M115" s="33">
        <f t="shared" si="45"/>
        <v>27741.279999999999</v>
      </c>
      <c r="N115" s="17">
        <f t="shared" si="31"/>
        <v>23237</v>
      </c>
      <c r="O115" s="17">
        <f t="shared" si="32"/>
        <v>4415.03</v>
      </c>
      <c r="P115" s="17">
        <f t="shared" si="46"/>
        <v>27652.03</v>
      </c>
      <c r="Q115" s="17">
        <f t="shared" si="30"/>
        <v>27652.03</v>
      </c>
    </row>
    <row r="116" spans="1:19" ht="12.75" x14ac:dyDescent="0.2">
      <c r="A116" s="32" t="s">
        <v>234</v>
      </c>
      <c r="B116" s="39"/>
      <c r="C116" s="39" t="s">
        <v>235</v>
      </c>
      <c r="D116" s="43" t="s">
        <v>21</v>
      </c>
      <c r="E116" s="15" t="s">
        <v>19</v>
      </c>
      <c r="F116" s="25">
        <v>2438</v>
      </c>
      <c r="G116" s="29">
        <f t="shared" si="40"/>
        <v>463.22</v>
      </c>
      <c r="H116" s="16">
        <f t="shared" si="41"/>
        <v>2901.2200000000003</v>
      </c>
      <c r="I116" s="29">
        <f t="shared" si="42"/>
        <v>2901.2200000000003</v>
      </c>
      <c r="J116" s="25">
        <v>2454</v>
      </c>
      <c r="K116" s="29">
        <f t="shared" si="43"/>
        <v>466.26</v>
      </c>
      <c r="L116" s="29">
        <f t="shared" si="44"/>
        <v>2920.26</v>
      </c>
      <c r="M116" s="33">
        <f t="shared" si="45"/>
        <v>2920.26</v>
      </c>
      <c r="N116" s="17">
        <f t="shared" si="31"/>
        <v>2446</v>
      </c>
      <c r="O116" s="17">
        <f t="shared" si="32"/>
        <v>464.74</v>
      </c>
      <c r="P116" s="17">
        <f t="shared" si="46"/>
        <v>2910.74</v>
      </c>
      <c r="Q116" s="17">
        <f t="shared" si="30"/>
        <v>2910.74</v>
      </c>
    </row>
    <row r="117" spans="1:19" ht="12.75" x14ac:dyDescent="0.2">
      <c r="A117" s="20" t="s">
        <v>236</v>
      </c>
      <c r="B117" s="39"/>
      <c r="C117" s="39" t="s">
        <v>237</v>
      </c>
      <c r="D117" s="43" t="s">
        <v>21</v>
      </c>
      <c r="E117" s="15" t="s">
        <v>19</v>
      </c>
      <c r="F117" s="25">
        <v>5439</v>
      </c>
      <c r="G117" s="29">
        <f t="shared" si="40"/>
        <v>1033.4100000000001</v>
      </c>
      <c r="H117" s="16">
        <f t="shared" si="41"/>
        <v>6472.41</v>
      </c>
      <c r="I117" s="29">
        <f t="shared" si="42"/>
        <v>6472.41</v>
      </c>
      <c r="J117" s="25">
        <v>5474</v>
      </c>
      <c r="K117" s="29">
        <f t="shared" si="43"/>
        <v>1040.06</v>
      </c>
      <c r="L117" s="29">
        <f t="shared" si="44"/>
        <v>6514.0599999999995</v>
      </c>
      <c r="M117" s="33">
        <f t="shared" si="45"/>
        <v>6514.0599999999995</v>
      </c>
      <c r="N117" s="17">
        <f t="shared" si="31"/>
        <v>5456.5</v>
      </c>
      <c r="O117" s="17">
        <f t="shared" si="32"/>
        <v>1036.7350000000001</v>
      </c>
      <c r="P117" s="17">
        <f t="shared" si="46"/>
        <v>6493.2350000000006</v>
      </c>
      <c r="Q117" s="17">
        <f t="shared" si="30"/>
        <v>6493.2350000000006</v>
      </c>
    </row>
    <row r="118" spans="1:19" ht="12.75" x14ac:dyDescent="0.2">
      <c r="A118" s="20" t="s">
        <v>238</v>
      </c>
      <c r="B118" s="39"/>
      <c r="C118" s="39" t="s">
        <v>239</v>
      </c>
      <c r="D118" s="43" t="s">
        <v>21</v>
      </c>
      <c r="E118" s="15" t="s">
        <v>19</v>
      </c>
      <c r="F118" s="25">
        <v>7046</v>
      </c>
      <c r="G118" s="29">
        <f t="shared" si="40"/>
        <v>1338.74</v>
      </c>
      <c r="H118" s="16">
        <f t="shared" si="41"/>
        <v>8384.74</v>
      </c>
      <c r="I118" s="29">
        <f t="shared" si="42"/>
        <v>8384.74</v>
      </c>
      <c r="J118" s="25">
        <v>7092</v>
      </c>
      <c r="K118" s="29">
        <f t="shared" si="43"/>
        <v>1347.48</v>
      </c>
      <c r="L118" s="29">
        <f t="shared" si="44"/>
        <v>8439.48</v>
      </c>
      <c r="M118" s="33">
        <f t="shared" si="45"/>
        <v>8439.48</v>
      </c>
      <c r="N118" s="17">
        <f t="shared" si="31"/>
        <v>7069</v>
      </c>
      <c r="O118" s="17">
        <f t="shared" si="32"/>
        <v>1343.1100000000001</v>
      </c>
      <c r="P118" s="17">
        <f t="shared" si="46"/>
        <v>8412.11</v>
      </c>
      <c r="Q118" s="17">
        <f t="shared" si="30"/>
        <v>8412.11</v>
      </c>
    </row>
    <row r="119" spans="1:19" ht="12.75" x14ac:dyDescent="0.2">
      <c r="A119" s="20" t="s">
        <v>240</v>
      </c>
      <c r="B119" s="39"/>
      <c r="C119" s="39" t="s">
        <v>241</v>
      </c>
      <c r="D119" s="43" t="s">
        <v>21</v>
      </c>
      <c r="E119" s="15" t="s">
        <v>19</v>
      </c>
      <c r="F119" s="25">
        <v>10315</v>
      </c>
      <c r="G119" s="25">
        <f t="shared" si="40"/>
        <v>1959.8500000000001</v>
      </c>
      <c r="H119" s="16">
        <f t="shared" si="41"/>
        <v>12274.85</v>
      </c>
      <c r="I119" s="29">
        <f t="shared" si="42"/>
        <v>12274.85</v>
      </c>
      <c r="J119" s="25">
        <v>10382</v>
      </c>
      <c r="K119" s="29">
        <f t="shared" si="43"/>
        <v>1972.58</v>
      </c>
      <c r="L119" s="29">
        <f t="shared" si="44"/>
        <v>12354.58</v>
      </c>
      <c r="M119" s="33">
        <f t="shared" si="45"/>
        <v>12354.58</v>
      </c>
      <c r="N119" s="17">
        <f t="shared" si="31"/>
        <v>10348.5</v>
      </c>
      <c r="O119" s="17">
        <f t="shared" si="32"/>
        <v>1966.2150000000001</v>
      </c>
      <c r="P119" s="17">
        <f t="shared" si="46"/>
        <v>12314.715</v>
      </c>
      <c r="Q119" s="17">
        <f t="shared" si="30"/>
        <v>12314.715</v>
      </c>
      <c r="R119" s="6"/>
      <c r="S119" s="6"/>
    </row>
    <row r="120" spans="1:19" ht="12.75" x14ac:dyDescent="0.2">
      <c r="A120" s="20" t="s">
        <v>242</v>
      </c>
      <c r="B120" s="39"/>
      <c r="C120" s="39" t="s">
        <v>243</v>
      </c>
      <c r="D120" s="43" t="s">
        <v>21</v>
      </c>
      <c r="E120" s="15" t="s">
        <v>19</v>
      </c>
      <c r="F120" s="25">
        <v>18380</v>
      </c>
      <c r="G120" s="25">
        <f t="shared" si="40"/>
        <v>3492.2</v>
      </c>
      <c r="H120" s="16">
        <f t="shared" si="41"/>
        <v>21872.2</v>
      </c>
      <c r="I120" s="29">
        <f t="shared" si="42"/>
        <v>21872.2</v>
      </c>
      <c r="J120" s="25">
        <v>18498</v>
      </c>
      <c r="K120" s="29">
        <f t="shared" si="43"/>
        <v>3514.62</v>
      </c>
      <c r="L120" s="29">
        <f t="shared" si="44"/>
        <v>22012.62</v>
      </c>
      <c r="M120" s="33">
        <f t="shared" si="45"/>
        <v>22012.62</v>
      </c>
      <c r="N120" s="17">
        <f t="shared" si="31"/>
        <v>18439</v>
      </c>
      <c r="O120" s="17">
        <f t="shared" si="32"/>
        <v>3503.41</v>
      </c>
      <c r="P120" s="17">
        <f t="shared" si="46"/>
        <v>21942.41</v>
      </c>
      <c r="Q120" s="17">
        <f t="shared" si="30"/>
        <v>21942.41</v>
      </c>
    </row>
    <row r="121" spans="1:19" ht="12.75" x14ac:dyDescent="0.2">
      <c r="A121" s="20" t="s">
        <v>244</v>
      </c>
      <c r="B121" s="39"/>
      <c r="C121" s="39" t="s">
        <v>245</v>
      </c>
      <c r="D121" s="43" t="s">
        <v>21</v>
      </c>
      <c r="E121" s="15" t="s">
        <v>19</v>
      </c>
      <c r="F121" s="25">
        <v>23817</v>
      </c>
      <c r="G121" s="25">
        <f t="shared" si="40"/>
        <v>4525.2300000000005</v>
      </c>
      <c r="H121" s="16">
        <f t="shared" si="41"/>
        <v>28342.23</v>
      </c>
      <c r="I121" s="29">
        <f t="shared" si="42"/>
        <v>28342.23</v>
      </c>
      <c r="J121" s="25">
        <v>23971</v>
      </c>
      <c r="K121" s="29">
        <f t="shared" si="43"/>
        <v>4554.49</v>
      </c>
      <c r="L121" s="29">
        <f t="shared" si="44"/>
        <v>28525.489999999998</v>
      </c>
      <c r="M121" s="33">
        <f t="shared" si="45"/>
        <v>28525.489999999998</v>
      </c>
      <c r="N121" s="17">
        <f t="shared" si="31"/>
        <v>23894</v>
      </c>
      <c r="O121" s="17">
        <f t="shared" si="32"/>
        <v>4539.8600000000006</v>
      </c>
      <c r="P121" s="17">
        <f t="shared" si="46"/>
        <v>28433.86</v>
      </c>
      <c r="Q121" s="17">
        <f t="shared" si="30"/>
        <v>28433.86</v>
      </c>
    </row>
    <row r="122" spans="1:19" ht="12.75" x14ac:dyDescent="0.2">
      <c r="A122" s="20" t="s">
        <v>246</v>
      </c>
      <c r="B122" s="39"/>
      <c r="C122" s="39" t="s">
        <v>247</v>
      </c>
      <c r="D122" s="43" t="s">
        <v>21</v>
      </c>
      <c r="E122" s="15" t="s">
        <v>19</v>
      </c>
      <c r="F122" s="25">
        <v>132129</v>
      </c>
      <c r="G122" s="25">
        <f t="shared" ref="G122:G150" si="47">F122*19%</f>
        <v>25104.510000000002</v>
      </c>
      <c r="H122" s="16">
        <f t="shared" ref="H122:H150" si="48">F122+G122</f>
        <v>157233.51</v>
      </c>
      <c r="I122" s="29">
        <f t="shared" ref="I122:I150" si="49">H122*E122</f>
        <v>157233.51</v>
      </c>
      <c r="J122" s="25">
        <v>132981</v>
      </c>
      <c r="K122" s="25">
        <f t="shared" ref="K122:K150" si="50">J122*19%</f>
        <v>25266.39</v>
      </c>
      <c r="L122" s="25">
        <f t="shared" ref="L122:L150" si="51">J122+K122</f>
        <v>158247.39000000001</v>
      </c>
      <c r="M122" s="30">
        <f t="shared" ref="M122:M150" si="52">L122*E122</f>
        <v>158247.39000000001</v>
      </c>
      <c r="N122" s="17">
        <f t="shared" si="31"/>
        <v>132555</v>
      </c>
      <c r="O122" s="17">
        <f t="shared" si="32"/>
        <v>25185.45</v>
      </c>
      <c r="P122" s="17">
        <f t="shared" ref="P122:P150" si="53">N122+O122</f>
        <v>157740.45000000001</v>
      </c>
      <c r="Q122" s="17">
        <f t="shared" si="30"/>
        <v>157740.45000000001</v>
      </c>
    </row>
    <row r="123" spans="1:19" ht="12.75" x14ac:dyDescent="0.2">
      <c r="A123" s="32" t="s">
        <v>248</v>
      </c>
      <c r="B123" s="39"/>
      <c r="C123" s="39" t="s">
        <v>249</v>
      </c>
      <c r="D123" s="43" t="s">
        <v>21</v>
      </c>
      <c r="E123" s="15" t="s">
        <v>19</v>
      </c>
      <c r="F123" s="25">
        <v>30946</v>
      </c>
      <c r="G123" s="25">
        <f t="shared" si="47"/>
        <v>5879.74</v>
      </c>
      <c r="H123" s="16">
        <f t="shared" si="48"/>
        <v>36825.74</v>
      </c>
      <c r="I123" s="29">
        <f t="shared" si="49"/>
        <v>36825.74</v>
      </c>
      <c r="J123" s="25">
        <v>31145</v>
      </c>
      <c r="K123" s="29">
        <f t="shared" si="50"/>
        <v>5917.55</v>
      </c>
      <c r="L123" s="29">
        <f t="shared" si="51"/>
        <v>37062.550000000003</v>
      </c>
      <c r="M123" s="33">
        <f t="shared" si="52"/>
        <v>37062.550000000003</v>
      </c>
      <c r="N123" s="17">
        <f t="shared" si="31"/>
        <v>31045.5</v>
      </c>
      <c r="O123" s="17">
        <f t="shared" si="32"/>
        <v>5898.6450000000004</v>
      </c>
      <c r="P123" s="17">
        <f t="shared" si="53"/>
        <v>36944.145000000004</v>
      </c>
      <c r="Q123" s="17">
        <f t="shared" si="30"/>
        <v>36944.145000000004</v>
      </c>
    </row>
    <row r="124" spans="1:19" ht="12.75" x14ac:dyDescent="0.2">
      <c r="A124" s="32" t="s">
        <v>250</v>
      </c>
      <c r="B124" s="39"/>
      <c r="C124" s="39" t="s">
        <v>251</v>
      </c>
      <c r="D124" s="43" t="s">
        <v>21</v>
      </c>
      <c r="E124" s="15" t="s">
        <v>19</v>
      </c>
      <c r="F124" s="25">
        <v>196928</v>
      </c>
      <c r="G124" s="25">
        <f t="shared" si="47"/>
        <v>37416.32</v>
      </c>
      <c r="H124" s="16">
        <f t="shared" si="48"/>
        <v>234344.32000000001</v>
      </c>
      <c r="I124" s="29">
        <f t="shared" si="49"/>
        <v>234344.32000000001</v>
      </c>
      <c r="J124" s="25">
        <v>198198</v>
      </c>
      <c r="K124" s="29">
        <f t="shared" si="50"/>
        <v>37657.620000000003</v>
      </c>
      <c r="L124" s="29">
        <f t="shared" si="51"/>
        <v>235855.62</v>
      </c>
      <c r="M124" s="33">
        <f t="shared" si="52"/>
        <v>235855.62</v>
      </c>
      <c r="N124" s="17">
        <f t="shared" si="31"/>
        <v>197563</v>
      </c>
      <c r="O124" s="17">
        <f t="shared" si="32"/>
        <v>37536.97</v>
      </c>
      <c r="P124" s="17">
        <f t="shared" si="53"/>
        <v>235099.97</v>
      </c>
      <c r="Q124" s="17">
        <f t="shared" si="30"/>
        <v>235099.97</v>
      </c>
      <c r="R124" s="6"/>
      <c r="S124" s="6"/>
    </row>
    <row r="125" spans="1:19" ht="12.75" x14ac:dyDescent="0.2">
      <c r="A125" s="20" t="s">
        <v>252</v>
      </c>
      <c r="B125" s="39"/>
      <c r="C125" s="39" t="s">
        <v>253</v>
      </c>
      <c r="D125" s="43" t="s">
        <v>21</v>
      </c>
      <c r="E125" s="15" t="s">
        <v>19</v>
      </c>
      <c r="F125" s="25">
        <v>19693</v>
      </c>
      <c r="G125" s="25">
        <f t="shared" si="47"/>
        <v>3741.67</v>
      </c>
      <c r="H125" s="16">
        <f t="shared" si="48"/>
        <v>23434.67</v>
      </c>
      <c r="I125" s="29">
        <f t="shared" si="49"/>
        <v>23434.67</v>
      </c>
      <c r="J125" s="25">
        <v>19820</v>
      </c>
      <c r="K125" s="29">
        <f t="shared" si="50"/>
        <v>3765.8</v>
      </c>
      <c r="L125" s="29">
        <f t="shared" si="51"/>
        <v>23585.8</v>
      </c>
      <c r="M125" s="33">
        <f t="shared" si="52"/>
        <v>23585.8</v>
      </c>
      <c r="N125" s="17">
        <f t="shared" si="31"/>
        <v>19756.5</v>
      </c>
      <c r="O125" s="17">
        <f t="shared" si="32"/>
        <v>3753.7350000000001</v>
      </c>
      <c r="P125" s="17">
        <f t="shared" si="53"/>
        <v>23510.235000000001</v>
      </c>
      <c r="Q125" s="17">
        <f t="shared" si="30"/>
        <v>23510.235000000001</v>
      </c>
      <c r="R125" s="6"/>
      <c r="S125" s="6"/>
    </row>
    <row r="126" spans="1:19" ht="12.75" x14ac:dyDescent="0.2">
      <c r="A126" s="32" t="s">
        <v>254</v>
      </c>
      <c r="B126" s="39"/>
      <c r="C126" s="39" t="s">
        <v>255</v>
      </c>
      <c r="D126" s="43" t="s">
        <v>21</v>
      </c>
      <c r="E126" s="15" t="s">
        <v>19</v>
      </c>
      <c r="F126" s="25">
        <v>19130</v>
      </c>
      <c r="G126" s="25">
        <f t="shared" si="47"/>
        <v>3634.7</v>
      </c>
      <c r="H126" s="16">
        <f t="shared" si="48"/>
        <v>22764.7</v>
      </c>
      <c r="I126" s="29">
        <f t="shared" si="49"/>
        <v>22764.7</v>
      </c>
      <c r="J126" s="25">
        <v>19254</v>
      </c>
      <c r="K126" s="29">
        <f t="shared" si="50"/>
        <v>3658.26</v>
      </c>
      <c r="L126" s="29">
        <f t="shared" si="51"/>
        <v>22912.260000000002</v>
      </c>
      <c r="M126" s="33">
        <f t="shared" si="52"/>
        <v>22912.260000000002</v>
      </c>
      <c r="N126" s="17">
        <f t="shared" si="31"/>
        <v>19192</v>
      </c>
      <c r="O126" s="17">
        <f t="shared" si="32"/>
        <v>3646.48</v>
      </c>
      <c r="P126" s="17">
        <f t="shared" si="53"/>
        <v>22838.48</v>
      </c>
      <c r="Q126" s="17">
        <f t="shared" si="30"/>
        <v>22838.48</v>
      </c>
    </row>
    <row r="127" spans="1:19" ht="12.75" x14ac:dyDescent="0.2">
      <c r="A127" s="32" t="s">
        <v>256</v>
      </c>
      <c r="B127" s="39"/>
      <c r="C127" s="39" t="s">
        <v>257</v>
      </c>
      <c r="D127" s="43" t="s">
        <v>21</v>
      </c>
      <c r="E127" s="15" t="s">
        <v>19</v>
      </c>
      <c r="F127" s="25">
        <v>146289</v>
      </c>
      <c r="G127" s="25">
        <f t="shared" si="47"/>
        <v>27794.91</v>
      </c>
      <c r="H127" s="16">
        <f t="shared" si="48"/>
        <v>174083.91</v>
      </c>
      <c r="I127" s="29">
        <f t="shared" si="49"/>
        <v>174083.91</v>
      </c>
      <c r="J127" s="25">
        <v>147233</v>
      </c>
      <c r="K127" s="29">
        <f t="shared" si="50"/>
        <v>27974.27</v>
      </c>
      <c r="L127" s="29">
        <f t="shared" si="51"/>
        <v>175207.27</v>
      </c>
      <c r="M127" s="33">
        <f t="shared" si="52"/>
        <v>175207.27</v>
      </c>
      <c r="N127" s="17">
        <f t="shared" si="31"/>
        <v>146761</v>
      </c>
      <c r="O127" s="17">
        <f t="shared" si="32"/>
        <v>27884.59</v>
      </c>
      <c r="P127" s="17">
        <f t="shared" si="53"/>
        <v>174645.59</v>
      </c>
      <c r="Q127" s="17">
        <f t="shared" si="30"/>
        <v>174645.59</v>
      </c>
    </row>
    <row r="128" spans="1:19" ht="12.75" x14ac:dyDescent="0.2">
      <c r="A128" s="32" t="s">
        <v>258</v>
      </c>
      <c r="B128" s="39"/>
      <c r="C128" s="39" t="s">
        <v>259</v>
      </c>
      <c r="D128" s="43" t="s">
        <v>21</v>
      </c>
      <c r="E128" s="15" t="s">
        <v>19</v>
      </c>
      <c r="F128" s="25">
        <v>1125</v>
      </c>
      <c r="G128" s="25">
        <f t="shared" si="47"/>
        <v>213.75</v>
      </c>
      <c r="H128" s="16">
        <f t="shared" si="48"/>
        <v>1338.75</v>
      </c>
      <c r="I128" s="29">
        <f t="shared" si="49"/>
        <v>1338.75</v>
      </c>
      <c r="J128" s="25">
        <v>1133</v>
      </c>
      <c r="K128" s="29">
        <f t="shared" si="50"/>
        <v>215.27</v>
      </c>
      <c r="L128" s="29">
        <f t="shared" si="51"/>
        <v>1348.27</v>
      </c>
      <c r="M128" s="33">
        <f t="shared" si="52"/>
        <v>1348.27</v>
      </c>
      <c r="N128" s="17">
        <f t="shared" si="31"/>
        <v>1129</v>
      </c>
      <c r="O128" s="17">
        <f t="shared" si="32"/>
        <v>214.51</v>
      </c>
      <c r="P128" s="17">
        <f t="shared" si="53"/>
        <v>1343.51</v>
      </c>
      <c r="Q128" s="17">
        <f t="shared" si="30"/>
        <v>1343.51</v>
      </c>
    </row>
    <row r="129" spans="1:19" ht="12.75" x14ac:dyDescent="0.2">
      <c r="A129" s="20" t="s">
        <v>260</v>
      </c>
      <c r="B129" s="39"/>
      <c r="C129" s="39" t="s">
        <v>261</v>
      </c>
      <c r="D129" s="43" t="s">
        <v>21</v>
      </c>
      <c r="E129" s="15" t="s">
        <v>19</v>
      </c>
      <c r="F129" s="25">
        <v>459498</v>
      </c>
      <c r="G129" s="25">
        <f t="shared" si="47"/>
        <v>87304.62</v>
      </c>
      <c r="H129" s="16">
        <f t="shared" si="48"/>
        <v>546802.62</v>
      </c>
      <c r="I129" s="29">
        <f t="shared" si="49"/>
        <v>546802.62</v>
      </c>
      <c r="J129" s="25">
        <v>462462</v>
      </c>
      <c r="K129" s="29">
        <f t="shared" si="50"/>
        <v>87867.78</v>
      </c>
      <c r="L129" s="29">
        <f t="shared" si="51"/>
        <v>550329.78</v>
      </c>
      <c r="M129" s="33">
        <f t="shared" si="52"/>
        <v>550329.78</v>
      </c>
      <c r="N129" s="17">
        <f t="shared" si="31"/>
        <v>460980</v>
      </c>
      <c r="O129" s="17">
        <f t="shared" si="32"/>
        <v>87586.2</v>
      </c>
      <c r="P129" s="17">
        <f t="shared" si="53"/>
        <v>548566.19999999995</v>
      </c>
      <c r="Q129" s="17">
        <f t="shared" si="30"/>
        <v>548566.19999999995</v>
      </c>
    </row>
    <row r="130" spans="1:19" ht="18" x14ac:dyDescent="0.2">
      <c r="A130" s="20" t="s">
        <v>262</v>
      </c>
      <c r="B130" s="39"/>
      <c r="C130" s="39" t="s">
        <v>263</v>
      </c>
      <c r="D130" s="43" t="s">
        <v>21</v>
      </c>
      <c r="E130" s="15" t="s">
        <v>19</v>
      </c>
      <c r="F130" s="25">
        <v>41073</v>
      </c>
      <c r="G130" s="29">
        <f t="shared" si="47"/>
        <v>7803.87</v>
      </c>
      <c r="H130" s="16">
        <f t="shared" si="48"/>
        <v>48876.87</v>
      </c>
      <c r="I130" s="29">
        <f t="shared" si="49"/>
        <v>48876.87</v>
      </c>
      <c r="J130" s="25">
        <v>41338</v>
      </c>
      <c r="K130" s="29">
        <f t="shared" si="50"/>
        <v>7854.22</v>
      </c>
      <c r="L130" s="29">
        <f t="shared" si="51"/>
        <v>49192.22</v>
      </c>
      <c r="M130" s="33">
        <f t="shared" si="52"/>
        <v>49192.22</v>
      </c>
      <c r="N130" s="17">
        <f t="shared" si="31"/>
        <v>41205.5</v>
      </c>
      <c r="O130" s="17">
        <f t="shared" si="32"/>
        <v>7829.0450000000001</v>
      </c>
      <c r="P130" s="17">
        <f t="shared" si="53"/>
        <v>49034.544999999998</v>
      </c>
      <c r="Q130" s="17">
        <f t="shared" si="30"/>
        <v>49034.544999999998</v>
      </c>
      <c r="R130" s="6"/>
      <c r="S130" s="6"/>
    </row>
    <row r="131" spans="1:19" ht="12.75" x14ac:dyDescent="0.2">
      <c r="A131" s="20" t="s">
        <v>264</v>
      </c>
      <c r="B131" s="39"/>
      <c r="C131" s="39" t="s">
        <v>265</v>
      </c>
      <c r="D131" s="43" t="s">
        <v>21</v>
      </c>
      <c r="E131" s="15" t="s">
        <v>19</v>
      </c>
      <c r="F131" s="25">
        <v>34697</v>
      </c>
      <c r="G131" s="29">
        <f t="shared" si="47"/>
        <v>6592.43</v>
      </c>
      <c r="H131" s="16">
        <f t="shared" si="48"/>
        <v>41289.43</v>
      </c>
      <c r="I131" s="29">
        <f t="shared" si="49"/>
        <v>41289.43</v>
      </c>
      <c r="J131" s="25">
        <v>34921</v>
      </c>
      <c r="K131" s="29">
        <f t="shared" si="50"/>
        <v>6634.99</v>
      </c>
      <c r="L131" s="29">
        <f t="shared" si="51"/>
        <v>41555.99</v>
      </c>
      <c r="M131" s="33">
        <f t="shared" si="52"/>
        <v>41555.99</v>
      </c>
      <c r="N131" s="17">
        <f t="shared" si="31"/>
        <v>34809</v>
      </c>
      <c r="O131" s="17">
        <f t="shared" si="32"/>
        <v>6613.71</v>
      </c>
      <c r="P131" s="17">
        <f t="shared" si="53"/>
        <v>41422.71</v>
      </c>
      <c r="Q131" s="17">
        <f t="shared" si="30"/>
        <v>41422.71</v>
      </c>
    </row>
    <row r="132" spans="1:19" ht="12.75" x14ac:dyDescent="0.2">
      <c r="A132" s="20" t="s">
        <v>266</v>
      </c>
      <c r="B132" s="39"/>
      <c r="C132" s="39" t="s">
        <v>267</v>
      </c>
      <c r="D132" s="43" t="s">
        <v>21</v>
      </c>
      <c r="E132" s="15" t="s">
        <v>19</v>
      </c>
      <c r="F132" s="25">
        <v>22506</v>
      </c>
      <c r="G132" s="29">
        <f t="shared" si="47"/>
        <v>4276.1400000000003</v>
      </c>
      <c r="H132" s="16">
        <f t="shared" si="48"/>
        <v>26782.14</v>
      </c>
      <c r="I132" s="29">
        <f t="shared" si="49"/>
        <v>26782.14</v>
      </c>
      <c r="J132" s="25">
        <v>22651</v>
      </c>
      <c r="K132" s="29">
        <f t="shared" si="50"/>
        <v>4303.6899999999996</v>
      </c>
      <c r="L132" s="29">
        <f t="shared" si="51"/>
        <v>26954.69</v>
      </c>
      <c r="M132" s="33">
        <f t="shared" si="52"/>
        <v>26954.69</v>
      </c>
      <c r="N132" s="17">
        <f t="shared" si="31"/>
        <v>22578.5</v>
      </c>
      <c r="O132" s="17">
        <f t="shared" si="32"/>
        <v>4289.915</v>
      </c>
      <c r="P132" s="17">
        <f t="shared" si="53"/>
        <v>26868.415000000001</v>
      </c>
      <c r="Q132" s="17">
        <f t="shared" si="30"/>
        <v>26868.415000000001</v>
      </c>
    </row>
    <row r="133" spans="1:19" ht="12.75" x14ac:dyDescent="0.2">
      <c r="A133" s="20" t="s">
        <v>268</v>
      </c>
      <c r="B133" s="39"/>
      <c r="C133" s="39" t="s">
        <v>269</v>
      </c>
      <c r="D133" s="43" t="s">
        <v>21</v>
      </c>
      <c r="E133" s="15" t="s">
        <v>19</v>
      </c>
      <c r="F133" s="25">
        <v>27195</v>
      </c>
      <c r="G133" s="29">
        <f t="shared" si="47"/>
        <v>5167.05</v>
      </c>
      <c r="H133" s="16">
        <f t="shared" si="48"/>
        <v>32362.05</v>
      </c>
      <c r="I133" s="29">
        <f t="shared" si="49"/>
        <v>32362.05</v>
      </c>
      <c r="J133" s="25">
        <v>27370</v>
      </c>
      <c r="K133" s="29">
        <f t="shared" si="50"/>
        <v>5200.3</v>
      </c>
      <c r="L133" s="29">
        <f t="shared" si="51"/>
        <v>32570.3</v>
      </c>
      <c r="M133" s="33">
        <f t="shared" si="52"/>
        <v>32570.3</v>
      </c>
      <c r="N133" s="17">
        <f t="shared" si="31"/>
        <v>27282.5</v>
      </c>
      <c r="O133" s="17">
        <f t="shared" si="32"/>
        <v>5183.6750000000002</v>
      </c>
      <c r="P133" s="17">
        <f t="shared" si="53"/>
        <v>32466.174999999999</v>
      </c>
      <c r="Q133" s="17">
        <f t="shared" si="30"/>
        <v>32466.174999999999</v>
      </c>
    </row>
    <row r="134" spans="1:19" ht="12.75" x14ac:dyDescent="0.2">
      <c r="A134" s="20" t="s">
        <v>270</v>
      </c>
      <c r="B134" s="39"/>
      <c r="C134" s="39" t="s">
        <v>271</v>
      </c>
      <c r="D134" s="43" t="s">
        <v>21</v>
      </c>
      <c r="E134" s="15" t="s">
        <v>19</v>
      </c>
      <c r="F134" s="25">
        <v>33759</v>
      </c>
      <c r="G134" s="29">
        <f t="shared" si="47"/>
        <v>6414.21</v>
      </c>
      <c r="H134" s="16">
        <f t="shared" si="48"/>
        <v>40173.21</v>
      </c>
      <c r="I134" s="29">
        <f t="shared" si="49"/>
        <v>40173.21</v>
      </c>
      <c r="J134" s="25">
        <v>33977</v>
      </c>
      <c r="K134" s="29">
        <f t="shared" si="50"/>
        <v>6455.63</v>
      </c>
      <c r="L134" s="29">
        <f t="shared" si="51"/>
        <v>40432.629999999997</v>
      </c>
      <c r="M134" s="33">
        <f t="shared" si="52"/>
        <v>40432.629999999997</v>
      </c>
      <c r="N134" s="17">
        <f t="shared" si="31"/>
        <v>33868</v>
      </c>
      <c r="O134" s="17">
        <f t="shared" si="32"/>
        <v>6434.92</v>
      </c>
      <c r="P134" s="17">
        <f t="shared" si="53"/>
        <v>40302.92</v>
      </c>
      <c r="Q134" s="17">
        <f t="shared" si="30"/>
        <v>40302.92</v>
      </c>
    </row>
    <row r="135" spans="1:19" ht="12.75" x14ac:dyDescent="0.2">
      <c r="A135" s="32" t="s">
        <v>272</v>
      </c>
      <c r="B135" s="39"/>
      <c r="C135" s="39" t="s">
        <v>273</v>
      </c>
      <c r="D135" s="43" t="s">
        <v>21</v>
      </c>
      <c r="E135" s="15" t="s">
        <v>19</v>
      </c>
      <c r="F135" s="25">
        <v>29820</v>
      </c>
      <c r="G135" s="25">
        <f t="shared" si="47"/>
        <v>5665.8</v>
      </c>
      <c r="H135" s="16">
        <f t="shared" si="48"/>
        <v>35485.800000000003</v>
      </c>
      <c r="I135" s="29">
        <f t="shared" si="49"/>
        <v>35485.800000000003</v>
      </c>
      <c r="J135" s="25">
        <v>30013</v>
      </c>
      <c r="K135" s="29">
        <f t="shared" si="50"/>
        <v>5702.47</v>
      </c>
      <c r="L135" s="29">
        <f t="shared" si="51"/>
        <v>35715.47</v>
      </c>
      <c r="M135" s="33">
        <f t="shared" si="52"/>
        <v>35715.47</v>
      </c>
      <c r="N135" s="17">
        <f t="shared" si="31"/>
        <v>29916.5</v>
      </c>
      <c r="O135" s="17">
        <f t="shared" si="32"/>
        <v>5684.1350000000002</v>
      </c>
      <c r="P135" s="17">
        <f t="shared" si="53"/>
        <v>35600.635000000002</v>
      </c>
      <c r="Q135" s="17">
        <f t="shared" si="30"/>
        <v>35600.635000000002</v>
      </c>
      <c r="R135" s="6"/>
      <c r="S135" s="6"/>
    </row>
    <row r="136" spans="1:19" ht="12.75" x14ac:dyDescent="0.2">
      <c r="A136" s="32" t="s">
        <v>274</v>
      </c>
      <c r="B136" s="39"/>
      <c r="C136" s="39" t="s">
        <v>275</v>
      </c>
      <c r="D136" s="43" t="s">
        <v>21</v>
      </c>
      <c r="E136" s="15" t="s">
        <v>19</v>
      </c>
      <c r="F136" s="25">
        <v>25319</v>
      </c>
      <c r="G136" s="25">
        <f t="shared" si="47"/>
        <v>4810.6099999999997</v>
      </c>
      <c r="H136" s="16">
        <f t="shared" si="48"/>
        <v>30129.61</v>
      </c>
      <c r="I136" s="29">
        <f t="shared" si="49"/>
        <v>30129.61</v>
      </c>
      <c r="J136" s="25">
        <v>25483</v>
      </c>
      <c r="K136" s="29">
        <f t="shared" si="50"/>
        <v>4841.7700000000004</v>
      </c>
      <c r="L136" s="29">
        <f t="shared" si="51"/>
        <v>30324.77</v>
      </c>
      <c r="M136" s="33">
        <f t="shared" si="52"/>
        <v>30324.77</v>
      </c>
      <c r="N136" s="17">
        <f t="shared" si="31"/>
        <v>25401</v>
      </c>
      <c r="O136" s="17">
        <f t="shared" si="32"/>
        <v>4826.1900000000005</v>
      </c>
      <c r="P136" s="17">
        <f t="shared" si="53"/>
        <v>30227.190000000002</v>
      </c>
      <c r="Q136" s="17">
        <f t="shared" si="30"/>
        <v>30227.190000000002</v>
      </c>
    </row>
    <row r="137" spans="1:19" ht="12.75" x14ac:dyDescent="0.2">
      <c r="A137" s="20" t="s">
        <v>276</v>
      </c>
      <c r="B137" s="39"/>
      <c r="C137" s="39" t="s">
        <v>277</v>
      </c>
      <c r="D137" s="43" t="s">
        <v>21</v>
      </c>
      <c r="E137" s="15" t="s">
        <v>19</v>
      </c>
      <c r="F137" s="25">
        <v>6377</v>
      </c>
      <c r="G137" s="25">
        <f t="shared" si="47"/>
        <v>1211.6300000000001</v>
      </c>
      <c r="H137" s="16">
        <f t="shared" si="48"/>
        <v>7588.63</v>
      </c>
      <c r="I137" s="29">
        <f t="shared" si="49"/>
        <v>7588.63</v>
      </c>
      <c r="J137" s="25">
        <v>6418</v>
      </c>
      <c r="K137" s="29">
        <f t="shared" si="50"/>
        <v>1219.42</v>
      </c>
      <c r="L137" s="29">
        <f t="shared" si="51"/>
        <v>7637.42</v>
      </c>
      <c r="M137" s="33">
        <f t="shared" si="52"/>
        <v>7637.42</v>
      </c>
      <c r="N137" s="17">
        <f t="shared" si="31"/>
        <v>6397.5</v>
      </c>
      <c r="O137" s="17">
        <f t="shared" si="32"/>
        <v>1215.5250000000001</v>
      </c>
      <c r="P137" s="17">
        <f t="shared" si="53"/>
        <v>7613.0249999999996</v>
      </c>
      <c r="Q137" s="17">
        <f t="shared" ref="Q137:Q200" si="54">P137*E137</f>
        <v>7613.0249999999996</v>
      </c>
    </row>
    <row r="138" spans="1:19" ht="12.75" x14ac:dyDescent="0.2">
      <c r="A138" s="32" t="s">
        <v>278</v>
      </c>
      <c r="B138" s="39"/>
      <c r="C138" s="39" t="s">
        <v>279</v>
      </c>
      <c r="D138" s="43" t="s">
        <v>21</v>
      </c>
      <c r="E138" s="15" t="s">
        <v>19</v>
      </c>
      <c r="F138" s="25">
        <v>9753</v>
      </c>
      <c r="G138" s="25">
        <f t="shared" si="47"/>
        <v>1853.07</v>
      </c>
      <c r="H138" s="16">
        <f t="shared" si="48"/>
        <v>11606.07</v>
      </c>
      <c r="I138" s="29">
        <f t="shared" si="49"/>
        <v>11606.07</v>
      </c>
      <c r="J138" s="25">
        <v>9816</v>
      </c>
      <c r="K138" s="29">
        <f t="shared" si="50"/>
        <v>1865.04</v>
      </c>
      <c r="L138" s="29">
        <f t="shared" si="51"/>
        <v>11681.04</v>
      </c>
      <c r="M138" s="33">
        <f t="shared" si="52"/>
        <v>11681.04</v>
      </c>
      <c r="N138" s="17">
        <f t="shared" ref="N138:N201" si="55">(F138+J138)/2</f>
        <v>9784.5</v>
      </c>
      <c r="O138" s="17">
        <f t="shared" si="32"/>
        <v>1859.0549999999998</v>
      </c>
      <c r="P138" s="17">
        <f t="shared" si="53"/>
        <v>11643.555</v>
      </c>
      <c r="Q138" s="17">
        <f t="shared" si="54"/>
        <v>11643.555</v>
      </c>
      <c r="R138" s="6"/>
      <c r="S138" s="6"/>
    </row>
    <row r="139" spans="1:19" ht="12.75" x14ac:dyDescent="0.2">
      <c r="A139" s="32" t="s">
        <v>280</v>
      </c>
      <c r="B139" s="39"/>
      <c r="C139" s="39" t="s">
        <v>281</v>
      </c>
      <c r="D139" s="43" t="s">
        <v>21</v>
      </c>
      <c r="E139" s="15" t="s">
        <v>19</v>
      </c>
      <c r="F139" s="25">
        <v>27195</v>
      </c>
      <c r="G139" s="25">
        <f t="shared" si="47"/>
        <v>5167.05</v>
      </c>
      <c r="H139" s="16">
        <f t="shared" si="48"/>
        <v>32362.05</v>
      </c>
      <c r="I139" s="29">
        <f t="shared" si="49"/>
        <v>32362.05</v>
      </c>
      <c r="J139" s="25">
        <v>27370</v>
      </c>
      <c r="K139" s="29">
        <f t="shared" si="50"/>
        <v>5200.3</v>
      </c>
      <c r="L139" s="29">
        <f t="shared" si="51"/>
        <v>32570.3</v>
      </c>
      <c r="M139" s="33">
        <f t="shared" si="52"/>
        <v>32570.3</v>
      </c>
      <c r="N139" s="17">
        <f t="shared" si="55"/>
        <v>27282.5</v>
      </c>
      <c r="O139" s="17">
        <f t="shared" ref="O139:O202" si="56">(G139+K139)/2</f>
        <v>5183.6750000000002</v>
      </c>
      <c r="P139" s="17">
        <f t="shared" si="53"/>
        <v>32466.174999999999</v>
      </c>
      <c r="Q139" s="17">
        <f t="shared" si="54"/>
        <v>32466.174999999999</v>
      </c>
    </row>
    <row r="140" spans="1:19" ht="12.75" x14ac:dyDescent="0.2">
      <c r="A140" s="32" t="s">
        <v>282</v>
      </c>
      <c r="B140" s="39"/>
      <c r="C140" s="39" t="s">
        <v>283</v>
      </c>
      <c r="D140" s="43" t="s">
        <v>21</v>
      </c>
      <c r="E140" s="15" t="s">
        <v>19</v>
      </c>
      <c r="F140" s="25">
        <v>84397</v>
      </c>
      <c r="G140" s="25">
        <f t="shared" si="47"/>
        <v>16035.43</v>
      </c>
      <c r="H140" s="16">
        <f t="shared" si="48"/>
        <v>100432.43</v>
      </c>
      <c r="I140" s="29">
        <f t="shared" si="49"/>
        <v>100432.43</v>
      </c>
      <c r="J140" s="25">
        <v>84942</v>
      </c>
      <c r="K140" s="29">
        <f t="shared" si="50"/>
        <v>16138.98</v>
      </c>
      <c r="L140" s="29">
        <f t="shared" si="51"/>
        <v>101080.98</v>
      </c>
      <c r="M140" s="33">
        <f t="shared" si="52"/>
        <v>101080.98</v>
      </c>
      <c r="N140" s="17">
        <f t="shared" si="55"/>
        <v>84669.5</v>
      </c>
      <c r="O140" s="17">
        <f t="shared" si="56"/>
        <v>16087.205</v>
      </c>
      <c r="P140" s="17">
        <f t="shared" si="53"/>
        <v>100756.705</v>
      </c>
      <c r="Q140" s="17">
        <f t="shared" si="54"/>
        <v>100756.705</v>
      </c>
    </row>
    <row r="141" spans="1:19" ht="12.75" x14ac:dyDescent="0.2">
      <c r="A141" s="20" t="s">
        <v>284</v>
      </c>
      <c r="B141" s="39"/>
      <c r="C141" s="39" t="s">
        <v>285</v>
      </c>
      <c r="D141" s="43" t="s">
        <v>21</v>
      </c>
      <c r="E141" s="15" t="s">
        <v>19</v>
      </c>
      <c r="F141" s="25">
        <v>24194</v>
      </c>
      <c r="G141" s="25">
        <f t="shared" si="47"/>
        <v>4596.8599999999997</v>
      </c>
      <c r="H141" s="16">
        <f t="shared" si="48"/>
        <v>28790.86</v>
      </c>
      <c r="I141" s="29">
        <f t="shared" si="49"/>
        <v>28790.86</v>
      </c>
      <c r="J141" s="25">
        <v>24350</v>
      </c>
      <c r="K141" s="29">
        <f t="shared" si="50"/>
        <v>4626.5</v>
      </c>
      <c r="L141" s="29">
        <f t="shared" si="51"/>
        <v>28976.5</v>
      </c>
      <c r="M141" s="33">
        <f t="shared" si="52"/>
        <v>28976.5</v>
      </c>
      <c r="N141" s="17">
        <f t="shared" si="55"/>
        <v>24272</v>
      </c>
      <c r="O141" s="17">
        <f t="shared" si="56"/>
        <v>4611.68</v>
      </c>
      <c r="P141" s="17">
        <f t="shared" si="53"/>
        <v>28883.68</v>
      </c>
      <c r="Q141" s="17">
        <f t="shared" si="54"/>
        <v>28883.68</v>
      </c>
    </row>
    <row r="142" spans="1:19" ht="12.75" x14ac:dyDescent="0.2">
      <c r="A142" s="20" t="s">
        <v>286</v>
      </c>
      <c r="B142" s="39"/>
      <c r="C142" s="39" t="s">
        <v>287</v>
      </c>
      <c r="D142" s="43" t="s">
        <v>21</v>
      </c>
      <c r="E142" s="15" t="s">
        <v>19</v>
      </c>
      <c r="F142" s="25">
        <v>40323</v>
      </c>
      <c r="G142" s="25">
        <f t="shared" si="47"/>
        <v>7661.37</v>
      </c>
      <c r="H142" s="16">
        <f t="shared" si="48"/>
        <v>47984.37</v>
      </c>
      <c r="I142" s="29">
        <f t="shared" si="49"/>
        <v>47984.37</v>
      </c>
      <c r="J142" s="25">
        <v>40583</v>
      </c>
      <c r="K142" s="29">
        <f t="shared" si="50"/>
        <v>7710.77</v>
      </c>
      <c r="L142" s="29">
        <f t="shared" si="51"/>
        <v>48293.770000000004</v>
      </c>
      <c r="M142" s="33">
        <f t="shared" si="52"/>
        <v>48293.770000000004</v>
      </c>
      <c r="N142" s="17">
        <f t="shared" si="55"/>
        <v>40453</v>
      </c>
      <c r="O142" s="17">
        <f t="shared" si="56"/>
        <v>7686.07</v>
      </c>
      <c r="P142" s="17">
        <f t="shared" si="53"/>
        <v>48139.07</v>
      </c>
      <c r="Q142" s="17">
        <f t="shared" si="54"/>
        <v>48139.07</v>
      </c>
    </row>
    <row r="143" spans="1:19" ht="12.75" x14ac:dyDescent="0.2">
      <c r="A143" s="20" t="s">
        <v>288</v>
      </c>
      <c r="B143" s="39"/>
      <c r="C143" s="39" t="s">
        <v>289</v>
      </c>
      <c r="D143" s="43" t="s">
        <v>21</v>
      </c>
      <c r="E143" s="15" t="s">
        <v>19</v>
      </c>
      <c r="F143" s="25">
        <v>71269</v>
      </c>
      <c r="G143" s="29">
        <f t="shared" si="47"/>
        <v>13541.11</v>
      </c>
      <c r="H143" s="16">
        <f t="shared" si="48"/>
        <v>84810.11</v>
      </c>
      <c r="I143" s="29">
        <f t="shared" si="49"/>
        <v>84810.11</v>
      </c>
      <c r="J143" s="25">
        <v>71729</v>
      </c>
      <c r="K143" s="29">
        <f t="shared" si="50"/>
        <v>13628.51</v>
      </c>
      <c r="L143" s="29">
        <f t="shared" si="51"/>
        <v>85357.51</v>
      </c>
      <c r="M143" s="33">
        <f t="shared" si="52"/>
        <v>85357.51</v>
      </c>
      <c r="N143" s="17">
        <f t="shared" si="55"/>
        <v>71499</v>
      </c>
      <c r="O143" s="17">
        <f t="shared" si="56"/>
        <v>13584.810000000001</v>
      </c>
      <c r="P143" s="17">
        <f t="shared" si="53"/>
        <v>85083.81</v>
      </c>
      <c r="Q143" s="17">
        <f t="shared" si="54"/>
        <v>85083.81</v>
      </c>
      <c r="R143" s="6"/>
      <c r="S143" s="6"/>
    </row>
    <row r="144" spans="1:19" ht="12.75" x14ac:dyDescent="0.2">
      <c r="A144" s="20" t="s">
        <v>290</v>
      </c>
      <c r="B144" s="39"/>
      <c r="C144" s="39" t="s">
        <v>291</v>
      </c>
      <c r="D144" s="43" t="s">
        <v>21</v>
      </c>
      <c r="E144" s="15" t="s">
        <v>19</v>
      </c>
      <c r="F144" s="25">
        <v>72957</v>
      </c>
      <c r="G144" s="29">
        <f t="shared" si="47"/>
        <v>13861.83</v>
      </c>
      <c r="H144" s="16">
        <f t="shared" si="48"/>
        <v>86818.83</v>
      </c>
      <c r="I144" s="29">
        <f t="shared" si="49"/>
        <v>86818.83</v>
      </c>
      <c r="J144" s="25">
        <v>73428</v>
      </c>
      <c r="K144" s="29">
        <f t="shared" si="50"/>
        <v>13951.32</v>
      </c>
      <c r="L144" s="29">
        <f t="shared" si="51"/>
        <v>87379.32</v>
      </c>
      <c r="M144" s="33">
        <f t="shared" si="52"/>
        <v>87379.32</v>
      </c>
      <c r="N144" s="17">
        <f t="shared" si="55"/>
        <v>73192.5</v>
      </c>
      <c r="O144" s="17">
        <f t="shared" si="56"/>
        <v>13906.575000000001</v>
      </c>
      <c r="P144" s="17">
        <f t="shared" si="53"/>
        <v>87099.074999999997</v>
      </c>
      <c r="Q144" s="17">
        <f t="shared" si="54"/>
        <v>87099.074999999997</v>
      </c>
    </row>
    <row r="145" spans="1:19" ht="12.75" x14ac:dyDescent="0.2">
      <c r="A145" s="20" t="s">
        <v>292</v>
      </c>
      <c r="B145" s="39"/>
      <c r="C145" s="39" t="s">
        <v>293</v>
      </c>
      <c r="D145" s="43" t="s">
        <v>21</v>
      </c>
      <c r="E145" s="15" t="s">
        <v>19</v>
      </c>
      <c r="F145" s="25">
        <v>21568</v>
      </c>
      <c r="G145" s="29">
        <f t="shared" si="47"/>
        <v>4097.92</v>
      </c>
      <c r="H145" s="16">
        <f t="shared" si="48"/>
        <v>25665.919999999998</v>
      </c>
      <c r="I145" s="29">
        <f t="shared" si="49"/>
        <v>25665.919999999998</v>
      </c>
      <c r="J145" s="25">
        <v>21707</v>
      </c>
      <c r="K145" s="29">
        <f t="shared" si="50"/>
        <v>4124.33</v>
      </c>
      <c r="L145" s="29">
        <f t="shared" si="51"/>
        <v>25831.33</v>
      </c>
      <c r="M145" s="33">
        <f t="shared" si="52"/>
        <v>25831.33</v>
      </c>
      <c r="N145" s="17">
        <f t="shared" si="55"/>
        <v>21637.5</v>
      </c>
      <c r="O145" s="17">
        <f t="shared" si="56"/>
        <v>4111.125</v>
      </c>
      <c r="P145" s="17">
        <f t="shared" si="53"/>
        <v>25748.625</v>
      </c>
      <c r="Q145" s="17">
        <f t="shared" si="54"/>
        <v>25748.625</v>
      </c>
    </row>
    <row r="146" spans="1:19" ht="12.75" x14ac:dyDescent="0.2">
      <c r="A146" s="20" t="s">
        <v>294</v>
      </c>
      <c r="B146" s="39"/>
      <c r="C146" s="39" t="s">
        <v>295</v>
      </c>
      <c r="D146" s="43" t="s">
        <v>21</v>
      </c>
      <c r="E146" s="15" t="s">
        <v>19</v>
      </c>
      <c r="F146" s="25">
        <v>403233</v>
      </c>
      <c r="G146" s="29">
        <f t="shared" si="47"/>
        <v>76614.27</v>
      </c>
      <c r="H146" s="16">
        <f t="shared" si="48"/>
        <v>479847.27</v>
      </c>
      <c r="I146" s="29">
        <f t="shared" si="49"/>
        <v>479847.27</v>
      </c>
      <c r="J146" s="25">
        <v>405834</v>
      </c>
      <c r="K146" s="29">
        <f t="shared" si="50"/>
        <v>77108.460000000006</v>
      </c>
      <c r="L146" s="29">
        <f t="shared" si="51"/>
        <v>482942.46</v>
      </c>
      <c r="M146" s="33">
        <f t="shared" si="52"/>
        <v>482942.46</v>
      </c>
      <c r="N146" s="17">
        <f t="shared" si="55"/>
        <v>404533.5</v>
      </c>
      <c r="O146" s="17">
        <f t="shared" si="56"/>
        <v>76861.365000000005</v>
      </c>
      <c r="P146" s="17">
        <f t="shared" si="53"/>
        <v>481394.86499999999</v>
      </c>
      <c r="Q146" s="17">
        <f t="shared" si="54"/>
        <v>481394.86499999999</v>
      </c>
    </row>
    <row r="147" spans="1:19" ht="12.75" x14ac:dyDescent="0.2">
      <c r="A147" s="32" t="s">
        <v>296</v>
      </c>
      <c r="B147" s="39"/>
      <c r="C147" s="39" t="s">
        <v>297</v>
      </c>
      <c r="D147" s="43" t="s">
        <v>21</v>
      </c>
      <c r="E147" s="15" t="s">
        <v>19</v>
      </c>
      <c r="F147" s="25">
        <v>24194</v>
      </c>
      <c r="G147" s="29">
        <f t="shared" si="47"/>
        <v>4596.8599999999997</v>
      </c>
      <c r="H147" s="16">
        <f t="shared" si="48"/>
        <v>28790.86</v>
      </c>
      <c r="I147" s="29">
        <f t="shared" si="49"/>
        <v>28790.86</v>
      </c>
      <c r="J147" s="25">
        <v>24350</v>
      </c>
      <c r="K147" s="29">
        <f t="shared" si="50"/>
        <v>4626.5</v>
      </c>
      <c r="L147" s="29">
        <f t="shared" si="51"/>
        <v>28976.5</v>
      </c>
      <c r="M147" s="33">
        <f t="shared" si="52"/>
        <v>28976.5</v>
      </c>
      <c r="N147" s="17">
        <f t="shared" si="55"/>
        <v>24272</v>
      </c>
      <c r="O147" s="17">
        <f t="shared" si="56"/>
        <v>4611.68</v>
      </c>
      <c r="P147" s="17">
        <f t="shared" si="53"/>
        <v>28883.68</v>
      </c>
      <c r="Q147" s="17">
        <f t="shared" si="54"/>
        <v>28883.68</v>
      </c>
    </row>
    <row r="148" spans="1:19" ht="12.75" x14ac:dyDescent="0.2">
      <c r="A148" s="32" t="s">
        <v>298</v>
      </c>
      <c r="B148" s="39"/>
      <c r="C148" s="39" t="s">
        <v>299</v>
      </c>
      <c r="D148" s="43" t="s">
        <v>21</v>
      </c>
      <c r="E148" s="15" t="s">
        <v>19</v>
      </c>
      <c r="F148" s="25">
        <v>15942</v>
      </c>
      <c r="G148" s="25">
        <f t="shared" si="47"/>
        <v>3028.98</v>
      </c>
      <c r="H148" s="16">
        <f t="shared" si="48"/>
        <v>18970.98</v>
      </c>
      <c r="I148" s="29">
        <f t="shared" si="49"/>
        <v>18970.98</v>
      </c>
      <c r="J148" s="25">
        <v>16045</v>
      </c>
      <c r="K148" s="29">
        <f t="shared" si="50"/>
        <v>3048.55</v>
      </c>
      <c r="L148" s="29">
        <f t="shared" si="51"/>
        <v>19093.55</v>
      </c>
      <c r="M148" s="33">
        <f t="shared" si="52"/>
        <v>19093.55</v>
      </c>
      <c r="N148" s="17">
        <f t="shared" si="55"/>
        <v>15993.5</v>
      </c>
      <c r="O148" s="17">
        <f t="shared" si="56"/>
        <v>3038.7650000000003</v>
      </c>
      <c r="P148" s="17">
        <f t="shared" si="53"/>
        <v>19032.264999999999</v>
      </c>
      <c r="Q148" s="17">
        <f t="shared" si="54"/>
        <v>19032.264999999999</v>
      </c>
      <c r="R148" s="6"/>
      <c r="S148" s="6"/>
    </row>
    <row r="149" spans="1:19" ht="12.75" x14ac:dyDescent="0.2">
      <c r="A149" s="20" t="s">
        <v>300</v>
      </c>
      <c r="B149" s="39"/>
      <c r="C149" s="39" t="s">
        <v>301</v>
      </c>
      <c r="D149" s="43" t="s">
        <v>21</v>
      </c>
      <c r="E149" s="15" t="s">
        <v>19</v>
      </c>
      <c r="F149" s="25">
        <v>11628</v>
      </c>
      <c r="G149" s="25">
        <f t="shared" si="47"/>
        <v>2209.3200000000002</v>
      </c>
      <c r="H149" s="16">
        <f t="shared" si="48"/>
        <v>13837.32</v>
      </c>
      <c r="I149" s="29">
        <f t="shared" si="49"/>
        <v>13837.32</v>
      </c>
      <c r="J149" s="25">
        <v>11703</v>
      </c>
      <c r="K149" s="29">
        <f t="shared" si="50"/>
        <v>2223.5700000000002</v>
      </c>
      <c r="L149" s="29">
        <f t="shared" si="51"/>
        <v>13926.57</v>
      </c>
      <c r="M149" s="33">
        <f t="shared" si="52"/>
        <v>13926.57</v>
      </c>
      <c r="N149" s="17">
        <f t="shared" si="55"/>
        <v>11665.5</v>
      </c>
      <c r="O149" s="17">
        <f t="shared" si="56"/>
        <v>2216.4450000000002</v>
      </c>
      <c r="P149" s="17">
        <f t="shared" si="53"/>
        <v>13881.945</v>
      </c>
      <c r="Q149" s="17">
        <f t="shared" si="54"/>
        <v>13881.945</v>
      </c>
    </row>
    <row r="150" spans="1:19" ht="12.75" x14ac:dyDescent="0.2">
      <c r="A150" s="32" t="s">
        <v>302</v>
      </c>
      <c r="B150" s="39"/>
      <c r="C150" s="39" t="s">
        <v>303</v>
      </c>
      <c r="D150" s="43" t="s">
        <v>21</v>
      </c>
      <c r="E150" s="15" t="s">
        <v>19</v>
      </c>
      <c r="F150" s="25">
        <v>54202</v>
      </c>
      <c r="G150" s="25">
        <f t="shared" si="47"/>
        <v>10298.380000000001</v>
      </c>
      <c r="H150" s="16">
        <f t="shared" si="48"/>
        <v>64500.380000000005</v>
      </c>
      <c r="I150" s="29">
        <f t="shared" si="49"/>
        <v>64500.380000000005</v>
      </c>
      <c r="J150" s="25">
        <v>54552</v>
      </c>
      <c r="K150" s="29">
        <f t="shared" si="50"/>
        <v>10364.880000000001</v>
      </c>
      <c r="L150" s="29">
        <f t="shared" si="51"/>
        <v>64916.880000000005</v>
      </c>
      <c r="M150" s="33">
        <f t="shared" si="52"/>
        <v>64916.880000000005</v>
      </c>
      <c r="N150" s="17">
        <f t="shared" si="55"/>
        <v>54377</v>
      </c>
      <c r="O150" s="17">
        <f t="shared" si="56"/>
        <v>10331.630000000001</v>
      </c>
      <c r="P150" s="17">
        <f t="shared" si="53"/>
        <v>64708.630000000005</v>
      </c>
      <c r="Q150" s="17">
        <f t="shared" si="54"/>
        <v>64708.630000000005</v>
      </c>
    </row>
    <row r="151" spans="1:19" ht="12.75" x14ac:dyDescent="0.2">
      <c r="A151" s="32" t="s">
        <v>304</v>
      </c>
      <c r="B151" s="39"/>
      <c r="C151" s="39" t="s">
        <v>305</v>
      </c>
      <c r="D151" s="43" t="s">
        <v>21</v>
      </c>
      <c r="E151" s="15" t="s">
        <v>19</v>
      </c>
      <c r="F151" s="25">
        <v>14066</v>
      </c>
      <c r="G151" s="25">
        <f t="shared" ref="G151:G176" si="57">F151*19%</f>
        <v>2672.54</v>
      </c>
      <c r="H151" s="16">
        <f t="shared" ref="H151:H176" si="58">F151+G151</f>
        <v>16738.54</v>
      </c>
      <c r="I151" s="29">
        <f t="shared" ref="I151:I176" si="59">H151*E151</f>
        <v>16738.54</v>
      </c>
      <c r="J151" s="25">
        <v>14157</v>
      </c>
      <c r="K151" s="25">
        <f t="shared" ref="K151:K176" si="60">J151*19%</f>
        <v>2689.83</v>
      </c>
      <c r="L151" s="25">
        <f t="shared" ref="L151:L176" si="61">J151+K151</f>
        <v>16846.830000000002</v>
      </c>
      <c r="M151" s="30">
        <f t="shared" ref="M151:M176" si="62">L151*E151</f>
        <v>16846.830000000002</v>
      </c>
      <c r="N151" s="17">
        <f t="shared" si="55"/>
        <v>14111.5</v>
      </c>
      <c r="O151" s="17">
        <f t="shared" si="56"/>
        <v>2681.1849999999999</v>
      </c>
      <c r="P151" s="17">
        <f t="shared" ref="P151:P176" si="63">N151+O151</f>
        <v>16792.685000000001</v>
      </c>
      <c r="Q151" s="17">
        <f t="shared" si="54"/>
        <v>16792.685000000001</v>
      </c>
    </row>
    <row r="152" spans="1:19" ht="12.75" x14ac:dyDescent="0.2">
      <c r="A152" s="32" t="s">
        <v>306</v>
      </c>
      <c r="B152" s="39"/>
      <c r="C152" s="39" t="s">
        <v>307</v>
      </c>
      <c r="D152" s="43" t="s">
        <v>21</v>
      </c>
      <c r="E152" s="15" t="s">
        <v>19</v>
      </c>
      <c r="F152" s="25">
        <v>35447</v>
      </c>
      <c r="G152" s="25">
        <f t="shared" si="57"/>
        <v>6734.93</v>
      </c>
      <c r="H152" s="16">
        <f t="shared" si="58"/>
        <v>42181.93</v>
      </c>
      <c r="I152" s="29">
        <f t="shared" si="59"/>
        <v>42181.93</v>
      </c>
      <c r="J152" s="25">
        <v>35676</v>
      </c>
      <c r="K152" s="29">
        <f t="shared" si="60"/>
        <v>6778.4400000000005</v>
      </c>
      <c r="L152" s="29">
        <f t="shared" si="61"/>
        <v>42454.44</v>
      </c>
      <c r="M152" s="33">
        <f t="shared" si="62"/>
        <v>42454.44</v>
      </c>
      <c r="N152" s="17">
        <f t="shared" si="55"/>
        <v>35561.5</v>
      </c>
      <c r="O152" s="17">
        <f t="shared" si="56"/>
        <v>6756.6850000000004</v>
      </c>
      <c r="P152" s="17">
        <f t="shared" si="63"/>
        <v>42318.184999999998</v>
      </c>
      <c r="Q152" s="17">
        <f t="shared" si="54"/>
        <v>42318.184999999998</v>
      </c>
    </row>
    <row r="153" spans="1:19" ht="12.75" x14ac:dyDescent="0.2">
      <c r="A153" s="20" t="s">
        <v>308</v>
      </c>
      <c r="B153" s="39"/>
      <c r="C153" s="39" t="s">
        <v>309</v>
      </c>
      <c r="D153" s="43" t="s">
        <v>21</v>
      </c>
      <c r="E153" s="15" t="s">
        <v>19</v>
      </c>
      <c r="F153" s="25">
        <v>35447</v>
      </c>
      <c r="G153" s="25">
        <f t="shared" si="57"/>
        <v>6734.93</v>
      </c>
      <c r="H153" s="16">
        <f t="shared" si="58"/>
        <v>42181.93</v>
      </c>
      <c r="I153" s="29">
        <f t="shared" si="59"/>
        <v>42181.93</v>
      </c>
      <c r="J153" s="25">
        <v>35676</v>
      </c>
      <c r="K153" s="29">
        <f t="shared" si="60"/>
        <v>6778.4400000000005</v>
      </c>
      <c r="L153" s="29">
        <f t="shared" si="61"/>
        <v>42454.44</v>
      </c>
      <c r="M153" s="33">
        <f t="shared" si="62"/>
        <v>42454.44</v>
      </c>
      <c r="N153" s="17">
        <f t="shared" si="55"/>
        <v>35561.5</v>
      </c>
      <c r="O153" s="17">
        <f t="shared" si="56"/>
        <v>6756.6850000000004</v>
      </c>
      <c r="P153" s="17">
        <f t="shared" si="63"/>
        <v>42318.184999999998</v>
      </c>
      <c r="Q153" s="17">
        <f t="shared" si="54"/>
        <v>42318.184999999998</v>
      </c>
      <c r="R153" s="6"/>
      <c r="S153" s="6"/>
    </row>
    <row r="154" spans="1:19" ht="12.75" x14ac:dyDescent="0.2">
      <c r="A154" s="20" t="s">
        <v>310</v>
      </c>
      <c r="B154" s="39"/>
      <c r="C154" s="39" t="s">
        <v>311</v>
      </c>
      <c r="D154" s="43" t="s">
        <v>21</v>
      </c>
      <c r="E154" s="15" t="s">
        <v>19</v>
      </c>
      <c r="F154" s="25">
        <v>3939</v>
      </c>
      <c r="G154" s="25">
        <f t="shared" si="57"/>
        <v>748.41</v>
      </c>
      <c r="H154" s="16">
        <f t="shared" si="58"/>
        <v>4687.41</v>
      </c>
      <c r="I154" s="29">
        <f t="shared" si="59"/>
        <v>4687.41</v>
      </c>
      <c r="J154" s="25">
        <v>3964</v>
      </c>
      <c r="K154" s="29">
        <f t="shared" si="60"/>
        <v>753.16</v>
      </c>
      <c r="L154" s="29">
        <f t="shared" si="61"/>
        <v>4717.16</v>
      </c>
      <c r="M154" s="33">
        <f t="shared" si="62"/>
        <v>4717.16</v>
      </c>
      <c r="N154" s="17">
        <f t="shared" si="55"/>
        <v>3951.5</v>
      </c>
      <c r="O154" s="17">
        <f t="shared" si="56"/>
        <v>750.78499999999997</v>
      </c>
      <c r="P154" s="17">
        <f t="shared" si="63"/>
        <v>4702.2849999999999</v>
      </c>
      <c r="Q154" s="17">
        <f t="shared" si="54"/>
        <v>4702.2849999999999</v>
      </c>
      <c r="R154" s="6"/>
      <c r="S154" s="6"/>
    </row>
    <row r="155" spans="1:19" ht="12.75" x14ac:dyDescent="0.2">
      <c r="A155" s="20" t="s">
        <v>312</v>
      </c>
      <c r="B155" s="39"/>
      <c r="C155" s="39" t="s">
        <v>313</v>
      </c>
      <c r="D155" s="43" t="s">
        <v>21</v>
      </c>
      <c r="E155" s="15" t="s">
        <v>19</v>
      </c>
      <c r="F155" s="25">
        <v>3563</v>
      </c>
      <c r="G155" s="25">
        <f t="shared" si="57"/>
        <v>676.97</v>
      </c>
      <c r="H155" s="16">
        <f t="shared" si="58"/>
        <v>4239.97</v>
      </c>
      <c r="I155" s="29">
        <f t="shared" si="59"/>
        <v>4239.97</v>
      </c>
      <c r="J155" s="25">
        <v>3586</v>
      </c>
      <c r="K155" s="29">
        <f t="shared" si="60"/>
        <v>681.34</v>
      </c>
      <c r="L155" s="29">
        <f t="shared" si="61"/>
        <v>4267.34</v>
      </c>
      <c r="M155" s="33">
        <f t="shared" si="62"/>
        <v>4267.34</v>
      </c>
      <c r="N155" s="17">
        <f t="shared" si="55"/>
        <v>3574.5</v>
      </c>
      <c r="O155" s="17">
        <f t="shared" si="56"/>
        <v>679.15499999999997</v>
      </c>
      <c r="P155" s="17">
        <f t="shared" si="63"/>
        <v>4253.6549999999997</v>
      </c>
      <c r="Q155" s="17">
        <f t="shared" si="54"/>
        <v>4253.6549999999997</v>
      </c>
    </row>
    <row r="156" spans="1:19" ht="12.75" x14ac:dyDescent="0.2">
      <c r="A156" s="20" t="s">
        <v>314</v>
      </c>
      <c r="B156" s="39"/>
      <c r="C156" s="39" t="s">
        <v>315</v>
      </c>
      <c r="D156" s="43" t="s">
        <v>21</v>
      </c>
      <c r="E156" s="15" t="s">
        <v>19</v>
      </c>
      <c r="F156" s="25">
        <v>45950</v>
      </c>
      <c r="G156" s="25">
        <f t="shared" si="57"/>
        <v>8730.5</v>
      </c>
      <c r="H156" s="16">
        <f t="shared" si="58"/>
        <v>54680.5</v>
      </c>
      <c r="I156" s="29">
        <f t="shared" si="59"/>
        <v>54680.5</v>
      </c>
      <c r="J156" s="25">
        <v>46246</v>
      </c>
      <c r="K156" s="29">
        <f t="shared" si="60"/>
        <v>8786.74</v>
      </c>
      <c r="L156" s="29">
        <f t="shared" si="61"/>
        <v>55032.74</v>
      </c>
      <c r="M156" s="33">
        <f t="shared" si="62"/>
        <v>55032.74</v>
      </c>
      <c r="N156" s="17">
        <f t="shared" si="55"/>
        <v>46098</v>
      </c>
      <c r="O156" s="17">
        <f t="shared" si="56"/>
        <v>8758.619999999999</v>
      </c>
      <c r="P156" s="17">
        <f t="shared" si="63"/>
        <v>54856.619999999995</v>
      </c>
      <c r="Q156" s="17">
        <f t="shared" si="54"/>
        <v>54856.619999999995</v>
      </c>
    </row>
    <row r="157" spans="1:19" ht="12.75" x14ac:dyDescent="0.2">
      <c r="A157" s="20" t="s">
        <v>316</v>
      </c>
      <c r="B157" s="39"/>
      <c r="C157" s="39" t="s">
        <v>317</v>
      </c>
      <c r="D157" s="43" t="s">
        <v>21</v>
      </c>
      <c r="E157" s="15" t="s">
        <v>19</v>
      </c>
      <c r="F157" s="25">
        <v>9002</v>
      </c>
      <c r="G157" s="25">
        <f t="shared" si="57"/>
        <v>1710.38</v>
      </c>
      <c r="H157" s="16">
        <f t="shared" si="58"/>
        <v>10712.380000000001</v>
      </c>
      <c r="I157" s="29">
        <f t="shared" si="59"/>
        <v>10712.380000000001</v>
      </c>
      <c r="J157" s="25">
        <v>9060</v>
      </c>
      <c r="K157" s="29">
        <f t="shared" si="60"/>
        <v>1721.4</v>
      </c>
      <c r="L157" s="29">
        <f t="shared" si="61"/>
        <v>10781.4</v>
      </c>
      <c r="M157" s="33">
        <f t="shared" si="62"/>
        <v>10781.4</v>
      </c>
      <c r="N157" s="17">
        <f t="shared" si="55"/>
        <v>9031</v>
      </c>
      <c r="O157" s="17">
        <f t="shared" si="56"/>
        <v>1715.89</v>
      </c>
      <c r="P157" s="17">
        <f t="shared" si="63"/>
        <v>10746.89</v>
      </c>
      <c r="Q157" s="17">
        <f t="shared" si="54"/>
        <v>10746.89</v>
      </c>
    </row>
    <row r="158" spans="1:19" ht="12.75" x14ac:dyDescent="0.2">
      <c r="A158" s="20" t="s">
        <v>318</v>
      </c>
      <c r="B158" s="39"/>
      <c r="C158" s="39" t="s">
        <v>319</v>
      </c>
      <c r="D158" s="43" t="s">
        <v>21</v>
      </c>
      <c r="E158" s="15" t="s">
        <v>19</v>
      </c>
      <c r="F158" s="25">
        <v>7314</v>
      </c>
      <c r="G158" s="25">
        <f t="shared" si="57"/>
        <v>1389.66</v>
      </c>
      <c r="H158" s="16">
        <f t="shared" si="58"/>
        <v>8703.66</v>
      </c>
      <c r="I158" s="29">
        <f t="shared" si="59"/>
        <v>8703.66</v>
      </c>
      <c r="J158" s="25">
        <v>7362</v>
      </c>
      <c r="K158" s="29">
        <f t="shared" si="60"/>
        <v>1398.78</v>
      </c>
      <c r="L158" s="29">
        <f t="shared" si="61"/>
        <v>8760.7800000000007</v>
      </c>
      <c r="M158" s="33">
        <f t="shared" si="62"/>
        <v>8760.7800000000007</v>
      </c>
      <c r="N158" s="17">
        <f t="shared" si="55"/>
        <v>7338</v>
      </c>
      <c r="O158" s="17">
        <f t="shared" si="56"/>
        <v>1394.22</v>
      </c>
      <c r="P158" s="17">
        <f t="shared" si="63"/>
        <v>8732.2199999999993</v>
      </c>
      <c r="Q158" s="17">
        <f t="shared" si="54"/>
        <v>8732.2199999999993</v>
      </c>
    </row>
    <row r="159" spans="1:19" ht="12.75" x14ac:dyDescent="0.2">
      <c r="A159" s="32" t="s">
        <v>320</v>
      </c>
      <c r="B159" s="39"/>
      <c r="C159" s="39" t="s">
        <v>321</v>
      </c>
      <c r="D159" s="43" t="s">
        <v>21</v>
      </c>
      <c r="E159" s="15" t="s">
        <v>19</v>
      </c>
      <c r="F159" s="25">
        <v>6752</v>
      </c>
      <c r="G159" s="29">
        <f t="shared" si="57"/>
        <v>1282.8800000000001</v>
      </c>
      <c r="H159" s="16">
        <f t="shared" si="58"/>
        <v>8034.88</v>
      </c>
      <c r="I159" s="29">
        <f t="shared" si="59"/>
        <v>8034.88</v>
      </c>
      <c r="J159" s="25">
        <v>6795</v>
      </c>
      <c r="K159" s="29">
        <f t="shared" si="60"/>
        <v>1291.05</v>
      </c>
      <c r="L159" s="29">
        <f t="shared" si="61"/>
        <v>8086.05</v>
      </c>
      <c r="M159" s="33">
        <f t="shared" si="62"/>
        <v>8086.05</v>
      </c>
      <c r="N159" s="17">
        <f t="shared" si="55"/>
        <v>6773.5</v>
      </c>
      <c r="O159" s="17">
        <f t="shared" si="56"/>
        <v>1286.9650000000001</v>
      </c>
      <c r="P159" s="17">
        <f t="shared" si="63"/>
        <v>8060.4650000000001</v>
      </c>
      <c r="Q159" s="17">
        <f t="shared" si="54"/>
        <v>8060.4650000000001</v>
      </c>
      <c r="R159" s="6"/>
      <c r="S159" s="6"/>
    </row>
    <row r="160" spans="1:19" ht="12.75" x14ac:dyDescent="0.2">
      <c r="A160" s="32" t="s">
        <v>322</v>
      </c>
      <c r="B160" s="39"/>
      <c r="C160" s="39" t="s">
        <v>323</v>
      </c>
      <c r="D160" s="43" t="s">
        <v>21</v>
      </c>
      <c r="E160" s="15" t="s">
        <v>19</v>
      </c>
      <c r="F160" s="25">
        <v>14254</v>
      </c>
      <c r="G160" s="29">
        <f t="shared" si="57"/>
        <v>2708.26</v>
      </c>
      <c r="H160" s="16">
        <f t="shared" si="58"/>
        <v>16962.260000000002</v>
      </c>
      <c r="I160" s="29">
        <f t="shared" si="59"/>
        <v>16962.260000000002</v>
      </c>
      <c r="J160" s="25">
        <v>14346</v>
      </c>
      <c r="K160" s="29">
        <f t="shared" si="60"/>
        <v>2725.7400000000002</v>
      </c>
      <c r="L160" s="29">
        <f t="shared" si="61"/>
        <v>17071.740000000002</v>
      </c>
      <c r="M160" s="33">
        <f t="shared" si="62"/>
        <v>17071.740000000002</v>
      </c>
      <c r="N160" s="17">
        <f t="shared" si="55"/>
        <v>14300</v>
      </c>
      <c r="O160" s="17">
        <f t="shared" si="56"/>
        <v>2717</v>
      </c>
      <c r="P160" s="17">
        <f t="shared" si="63"/>
        <v>17017</v>
      </c>
      <c r="Q160" s="17">
        <f t="shared" si="54"/>
        <v>17017</v>
      </c>
    </row>
    <row r="161" spans="1:19" ht="12.75" x14ac:dyDescent="0.2">
      <c r="A161" s="20" t="s">
        <v>324</v>
      </c>
      <c r="B161" s="39"/>
      <c r="C161" s="39" t="s">
        <v>325</v>
      </c>
      <c r="D161" s="43" t="s">
        <v>21</v>
      </c>
      <c r="E161" s="15" t="s">
        <v>19</v>
      </c>
      <c r="F161" s="25">
        <v>14254</v>
      </c>
      <c r="G161" s="29">
        <f t="shared" si="57"/>
        <v>2708.26</v>
      </c>
      <c r="H161" s="16">
        <f t="shared" si="58"/>
        <v>16962.260000000002</v>
      </c>
      <c r="I161" s="29">
        <f t="shared" si="59"/>
        <v>16962.260000000002</v>
      </c>
      <c r="J161" s="25">
        <v>14346</v>
      </c>
      <c r="K161" s="29">
        <f t="shared" si="60"/>
        <v>2725.7400000000002</v>
      </c>
      <c r="L161" s="29">
        <f t="shared" si="61"/>
        <v>17071.740000000002</v>
      </c>
      <c r="M161" s="33">
        <f t="shared" si="62"/>
        <v>17071.740000000002</v>
      </c>
      <c r="N161" s="17">
        <f t="shared" si="55"/>
        <v>14300</v>
      </c>
      <c r="O161" s="17">
        <f t="shared" si="56"/>
        <v>2717</v>
      </c>
      <c r="P161" s="17">
        <f t="shared" si="63"/>
        <v>17017</v>
      </c>
      <c r="Q161" s="17">
        <f t="shared" si="54"/>
        <v>17017</v>
      </c>
    </row>
    <row r="162" spans="1:19" ht="12.75" x14ac:dyDescent="0.2">
      <c r="A162" s="32" t="s">
        <v>326</v>
      </c>
      <c r="B162" s="39"/>
      <c r="C162" s="39" t="s">
        <v>327</v>
      </c>
      <c r="D162" s="43" t="s">
        <v>21</v>
      </c>
      <c r="E162" s="15" t="s">
        <v>19</v>
      </c>
      <c r="F162" s="25">
        <v>15942</v>
      </c>
      <c r="G162" s="29">
        <f t="shared" si="57"/>
        <v>3028.98</v>
      </c>
      <c r="H162" s="16">
        <f t="shared" si="58"/>
        <v>18970.98</v>
      </c>
      <c r="I162" s="29">
        <f t="shared" si="59"/>
        <v>18970.98</v>
      </c>
      <c r="J162" s="25">
        <v>16045</v>
      </c>
      <c r="K162" s="29">
        <f t="shared" si="60"/>
        <v>3048.55</v>
      </c>
      <c r="L162" s="29">
        <f t="shared" si="61"/>
        <v>19093.55</v>
      </c>
      <c r="M162" s="33">
        <f t="shared" si="62"/>
        <v>19093.55</v>
      </c>
      <c r="N162" s="17">
        <f t="shared" si="55"/>
        <v>15993.5</v>
      </c>
      <c r="O162" s="17">
        <f t="shared" si="56"/>
        <v>3038.7650000000003</v>
      </c>
      <c r="P162" s="17">
        <f t="shared" si="63"/>
        <v>19032.264999999999</v>
      </c>
      <c r="Q162" s="17">
        <f t="shared" si="54"/>
        <v>19032.264999999999</v>
      </c>
    </row>
    <row r="163" spans="1:19" ht="12.75" x14ac:dyDescent="0.2">
      <c r="A163" s="32" t="s">
        <v>328</v>
      </c>
      <c r="B163" s="39"/>
      <c r="C163" s="39" t="s">
        <v>329</v>
      </c>
      <c r="D163" s="43" t="s">
        <v>21</v>
      </c>
      <c r="E163" s="15" t="s">
        <v>19</v>
      </c>
      <c r="F163" s="25">
        <v>9753</v>
      </c>
      <c r="G163" s="29">
        <f t="shared" si="57"/>
        <v>1853.07</v>
      </c>
      <c r="H163" s="16">
        <f t="shared" si="58"/>
        <v>11606.07</v>
      </c>
      <c r="I163" s="29">
        <f t="shared" si="59"/>
        <v>11606.07</v>
      </c>
      <c r="J163" s="25">
        <v>9816</v>
      </c>
      <c r="K163" s="29">
        <f t="shared" si="60"/>
        <v>1865.04</v>
      </c>
      <c r="L163" s="29">
        <f t="shared" si="61"/>
        <v>11681.04</v>
      </c>
      <c r="M163" s="33">
        <f t="shared" si="62"/>
        <v>11681.04</v>
      </c>
      <c r="N163" s="17">
        <f t="shared" si="55"/>
        <v>9784.5</v>
      </c>
      <c r="O163" s="17">
        <f t="shared" si="56"/>
        <v>1859.0549999999998</v>
      </c>
      <c r="P163" s="17">
        <f t="shared" si="63"/>
        <v>11643.555</v>
      </c>
      <c r="Q163" s="17">
        <f t="shared" si="54"/>
        <v>11643.555</v>
      </c>
    </row>
    <row r="164" spans="1:19" ht="12.75" x14ac:dyDescent="0.2">
      <c r="A164" s="32" t="s">
        <v>330</v>
      </c>
      <c r="B164" s="39"/>
      <c r="C164" s="39" t="s">
        <v>331</v>
      </c>
      <c r="D164" s="43" t="s">
        <v>21</v>
      </c>
      <c r="E164" s="15" t="s">
        <v>19</v>
      </c>
      <c r="F164" s="25">
        <v>6752</v>
      </c>
      <c r="G164" s="25">
        <f t="shared" si="57"/>
        <v>1282.8800000000001</v>
      </c>
      <c r="H164" s="16">
        <f t="shared" si="58"/>
        <v>8034.88</v>
      </c>
      <c r="I164" s="29">
        <f t="shared" si="59"/>
        <v>8034.88</v>
      </c>
      <c r="J164" s="25">
        <v>6795</v>
      </c>
      <c r="K164" s="29">
        <f t="shared" si="60"/>
        <v>1291.05</v>
      </c>
      <c r="L164" s="29">
        <f t="shared" si="61"/>
        <v>8086.05</v>
      </c>
      <c r="M164" s="33">
        <f t="shared" si="62"/>
        <v>8086.05</v>
      </c>
      <c r="N164" s="17">
        <f t="shared" si="55"/>
        <v>6773.5</v>
      </c>
      <c r="O164" s="17">
        <f t="shared" si="56"/>
        <v>1286.9650000000001</v>
      </c>
      <c r="P164" s="17">
        <f t="shared" si="63"/>
        <v>8060.4650000000001</v>
      </c>
      <c r="Q164" s="17">
        <f t="shared" si="54"/>
        <v>8060.4650000000001</v>
      </c>
      <c r="R164" s="6"/>
      <c r="S164" s="6"/>
    </row>
    <row r="165" spans="1:19" ht="12.75" x14ac:dyDescent="0.2">
      <c r="A165" s="20" t="s">
        <v>332</v>
      </c>
      <c r="B165" s="39"/>
      <c r="C165" s="39" t="s">
        <v>333</v>
      </c>
      <c r="D165" s="43" t="s">
        <v>21</v>
      </c>
      <c r="E165" s="15" t="s">
        <v>19</v>
      </c>
      <c r="F165" s="25">
        <v>5251</v>
      </c>
      <c r="G165" s="25">
        <f t="shared" si="57"/>
        <v>997.69</v>
      </c>
      <c r="H165" s="16">
        <f t="shared" si="58"/>
        <v>6248.6900000000005</v>
      </c>
      <c r="I165" s="29">
        <f t="shared" si="59"/>
        <v>6248.6900000000005</v>
      </c>
      <c r="J165" s="25">
        <v>5285</v>
      </c>
      <c r="K165" s="29">
        <f t="shared" si="60"/>
        <v>1004.15</v>
      </c>
      <c r="L165" s="29">
        <f t="shared" si="61"/>
        <v>6289.15</v>
      </c>
      <c r="M165" s="33">
        <f t="shared" si="62"/>
        <v>6289.15</v>
      </c>
      <c r="N165" s="17">
        <f t="shared" si="55"/>
        <v>5268</v>
      </c>
      <c r="O165" s="17">
        <f t="shared" si="56"/>
        <v>1000.9200000000001</v>
      </c>
      <c r="P165" s="17">
        <f t="shared" si="63"/>
        <v>6268.92</v>
      </c>
      <c r="Q165" s="17">
        <f t="shared" si="54"/>
        <v>6268.92</v>
      </c>
    </row>
    <row r="166" spans="1:19" ht="12.75" x14ac:dyDescent="0.2">
      <c r="A166" s="20" t="s">
        <v>334</v>
      </c>
      <c r="B166" s="39"/>
      <c r="C166" s="39" t="s">
        <v>335</v>
      </c>
      <c r="D166" s="43" t="s">
        <v>21</v>
      </c>
      <c r="E166" s="15" t="s">
        <v>19</v>
      </c>
      <c r="F166" s="25">
        <v>60016</v>
      </c>
      <c r="G166" s="25">
        <f t="shared" si="57"/>
        <v>11403.04</v>
      </c>
      <c r="H166" s="16">
        <f t="shared" si="58"/>
        <v>71419.040000000008</v>
      </c>
      <c r="I166" s="29">
        <f t="shared" si="59"/>
        <v>71419.040000000008</v>
      </c>
      <c r="J166" s="25">
        <v>60403</v>
      </c>
      <c r="K166" s="29">
        <f t="shared" si="60"/>
        <v>11476.57</v>
      </c>
      <c r="L166" s="29">
        <f t="shared" si="61"/>
        <v>71879.570000000007</v>
      </c>
      <c r="M166" s="33">
        <f t="shared" si="62"/>
        <v>71879.570000000007</v>
      </c>
      <c r="N166" s="17">
        <f t="shared" si="55"/>
        <v>60209.5</v>
      </c>
      <c r="O166" s="17">
        <f t="shared" si="56"/>
        <v>11439.805</v>
      </c>
      <c r="P166" s="17">
        <f t="shared" si="63"/>
        <v>71649.304999999993</v>
      </c>
      <c r="Q166" s="17">
        <f t="shared" si="54"/>
        <v>71649.304999999993</v>
      </c>
    </row>
    <row r="167" spans="1:19" ht="12.75" x14ac:dyDescent="0.2">
      <c r="A167" s="20" t="s">
        <v>336</v>
      </c>
      <c r="B167" s="39"/>
      <c r="C167" s="39" t="s">
        <v>337</v>
      </c>
      <c r="D167" s="43" t="s">
        <v>21</v>
      </c>
      <c r="E167" s="15" t="s">
        <v>19</v>
      </c>
      <c r="F167" s="25">
        <v>12941</v>
      </c>
      <c r="G167" s="25">
        <f t="shared" si="57"/>
        <v>2458.79</v>
      </c>
      <c r="H167" s="16">
        <f t="shared" si="58"/>
        <v>15399.79</v>
      </c>
      <c r="I167" s="29">
        <f t="shared" si="59"/>
        <v>15399.79</v>
      </c>
      <c r="J167" s="25">
        <v>13024</v>
      </c>
      <c r="K167" s="29">
        <f t="shared" si="60"/>
        <v>2474.56</v>
      </c>
      <c r="L167" s="29">
        <f t="shared" si="61"/>
        <v>15498.56</v>
      </c>
      <c r="M167" s="33">
        <f t="shared" si="62"/>
        <v>15498.56</v>
      </c>
      <c r="N167" s="17">
        <f t="shared" si="55"/>
        <v>12982.5</v>
      </c>
      <c r="O167" s="17">
        <f t="shared" si="56"/>
        <v>2466.6750000000002</v>
      </c>
      <c r="P167" s="17">
        <f t="shared" si="63"/>
        <v>15449.174999999999</v>
      </c>
      <c r="Q167" s="17">
        <f t="shared" si="54"/>
        <v>15449.174999999999</v>
      </c>
    </row>
    <row r="168" spans="1:19" ht="12.75" x14ac:dyDescent="0.2">
      <c r="A168" s="20" t="s">
        <v>338</v>
      </c>
      <c r="B168" s="39"/>
      <c r="C168" s="39" t="s">
        <v>339</v>
      </c>
      <c r="D168" s="43" t="s">
        <v>21</v>
      </c>
      <c r="E168" s="15" t="s">
        <v>19</v>
      </c>
      <c r="F168" s="25">
        <v>9753</v>
      </c>
      <c r="G168" s="25">
        <f t="shared" si="57"/>
        <v>1853.07</v>
      </c>
      <c r="H168" s="16">
        <f t="shared" si="58"/>
        <v>11606.07</v>
      </c>
      <c r="I168" s="29">
        <f t="shared" si="59"/>
        <v>11606.07</v>
      </c>
      <c r="J168" s="25">
        <v>9816</v>
      </c>
      <c r="K168" s="29">
        <f t="shared" si="60"/>
        <v>1865.04</v>
      </c>
      <c r="L168" s="29">
        <f t="shared" si="61"/>
        <v>11681.04</v>
      </c>
      <c r="M168" s="33">
        <f t="shared" si="62"/>
        <v>11681.04</v>
      </c>
      <c r="N168" s="17">
        <f t="shared" si="55"/>
        <v>9784.5</v>
      </c>
      <c r="O168" s="17">
        <f t="shared" si="56"/>
        <v>1859.0549999999998</v>
      </c>
      <c r="P168" s="17">
        <f t="shared" si="63"/>
        <v>11643.555</v>
      </c>
      <c r="Q168" s="17">
        <f t="shared" si="54"/>
        <v>11643.555</v>
      </c>
    </row>
    <row r="169" spans="1:19" ht="12.75" x14ac:dyDescent="0.2">
      <c r="A169" s="20" t="s">
        <v>340</v>
      </c>
      <c r="B169" s="39"/>
      <c r="C169" s="39" t="s">
        <v>341</v>
      </c>
      <c r="D169" s="43" t="s">
        <v>21</v>
      </c>
      <c r="E169" s="15" t="s">
        <v>19</v>
      </c>
      <c r="F169" s="25">
        <v>4314</v>
      </c>
      <c r="G169" s="29">
        <f t="shared" si="57"/>
        <v>819.66</v>
      </c>
      <c r="H169" s="16">
        <f t="shared" si="58"/>
        <v>5133.66</v>
      </c>
      <c r="I169" s="29">
        <f t="shared" si="59"/>
        <v>5133.66</v>
      </c>
      <c r="J169" s="25">
        <v>4341</v>
      </c>
      <c r="K169" s="29">
        <f t="shared" si="60"/>
        <v>824.79</v>
      </c>
      <c r="L169" s="29">
        <f t="shared" si="61"/>
        <v>5165.79</v>
      </c>
      <c r="M169" s="33">
        <f t="shared" si="62"/>
        <v>5165.79</v>
      </c>
      <c r="N169" s="17">
        <f t="shared" si="55"/>
        <v>4327.5</v>
      </c>
      <c r="O169" s="17">
        <f t="shared" si="56"/>
        <v>822.22499999999991</v>
      </c>
      <c r="P169" s="17">
        <f t="shared" si="63"/>
        <v>5149.7250000000004</v>
      </c>
      <c r="Q169" s="17">
        <f t="shared" si="54"/>
        <v>5149.7250000000004</v>
      </c>
      <c r="R169" s="6"/>
      <c r="S169" s="6"/>
    </row>
    <row r="170" spans="1:19" ht="12.75" x14ac:dyDescent="0.2">
      <c r="A170" s="20" t="s">
        <v>342</v>
      </c>
      <c r="B170" s="39"/>
      <c r="C170" s="39" t="s">
        <v>343</v>
      </c>
      <c r="D170" s="43" t="s">
        <v>21</v>
      </c>
      <c r="E170" s="15" t="s">
        <v>19</v>
      </c>
      <c r="F170" s="25">
        <v>1782</v>
      </c>
      <c r="G170" s="29">
        <f t="shared" si="57"/>
        <v>338.58</v>
      </c>
      <c r="H170" s="16">
        <f t="shared" si="58"/>
        <v>2120.58</v>
      </c>
      <c r="I170" s="29">
        <f t="shared" si="59"/>
        <v>2120.58</v>
      </c>
      <c r="J170" s="25">
        <v>1793</v>
      </c>
      <c r="K170" s="29">
        <f t="shared" si="60"/>
        <v>340.67</v>
      </c>
      <c r="L170" s="29">
        <f t="shared" si="61"/>
        <v>2133.67</v>
      </c>
      <c r="M170" s="33">
        <f t="shared" si="62"/>
        <v>2133.67</v>
      </c>
      <c r="N170" s="17">
        <f t="shared" si="55"/>
        <v>1787.5</v>
      </c>
      <c r="O170" s="17">
        <f t="shared" si="56"/>
        <v>339.625</v>
      </c>
      <c r="P170" s="17">
        <f t="shared" si="63"/>
        <v>2127.125</v>
      </c>
      <c r="Q170" s="17">
        <f t="shared" si="54"/>
        <v>2127.125</v>
      </c>
    </row>
    <row r="171" spans="1:19" ht="12.75" x14ac:dyDescent="0.2">
      <c r="A171" s="32" t="s">
        <v>344</v>
      </c>
      <c r="B171" s="39"/>
      <c r="C171" s="39" t="s">
        <v>345</v>
      </c>
      <c r="D171" s="43" t="s">
        <v>21</v>
      </c>
      <c r="E171" s="15" t="s">
        <v>19</v>
      </c>
      <c r="F171" s="25">
        <v>14629</v>
      </c>
      <c r="G171" s="29">
        <f t="shared" si="57"/>
        <v>2779.51</v>
      </c>
      <c r="H171" s="16">
        <f t="shared" si="58"/>
        <v>17408.510000000002</v>
      </c>
      <c r="I171" s="29">
        <f t="shared" si="59"/>
        <v>17408.510000000002</v>
      </c>
      <c r="J171" s="25">
        <v>14723</v>
      </c>
      <c r="K171" s="29">
        <f t="shared" si="60"/>
        <v>2797.37</v>
      </c>
      <c r="L171" s="29">
        <f t="shared" si="61"/>
        <v>17520.37</v>
      </c>
      <c r="M171" s="33">
        <f t="shared" si="62"/>
        <v>17520.37</v>
      </c>
      <c r="N171" s="17">
        <f t="shared" si="55"/>
        <v>14676</v>
      </c>
      <c r="O171" s="17">
        <f t="shared" si="56"/>
        <v>2788.44</v>
      </c>
      <c r="P171" s="17">
        <f t="shared" si="63"/>
        <v>17464.439999999999</v>
      </c>
      <c r="Q171" s="17">
        <f t="shared" si="54"/>
        <v>17464.439999999999</v>
      </c>
    </row>
    <row r="172" spans="1:19" ht="12.75" x14ac:dyDescent="0.2">
      <c r="A172" s="32" t="s">
        <v>346</v>
      </c>
      <c r="B172" s="39"/>
      <c r="C172" s="39" t="s">
        <v>347</v>
      </c>
      <c r="D172" s="43" t="s">
        <v>21</v>
      </c>
      <c r="E172" s="15" t="s">
        <v>19</v>
      </c>
      <c r="F172" s="25">
        <v>2719</v>
      </c>
      <c r="G172" s="29">
        <f t="shared" si="57"/>
        <v>516.61</v>
      </c>
      <c r="H172" s="16">
        <f t="shared" si="58"/>
        <v>3235.61</v>
      </c>
      <c r="I172" s="29">
        <f t="shared" si="59"/>
        <v>3235.61</v>
      </c>
      <c r="J172" s="25">
        <v>2737</v>
      </c>
      <c r="K172" s="29">
        <f t="shared" si="60"/>
        <v>520.03</v>
      </c>
      <c r="L172" s="29">
        <f t="shared" si="61"/>
        <v>3257.0299999999997</v>
      </c>
      <c r="M172" s="33">
        <f t="shared" si="62"/>
        <v>3257.0299999999997</v>
      </c>
      <c r="N172" s="17">
        <f t="shared" si="55"/>
        <v>2728</v>
      </c>
      <c r="O172" s="17">
        <f t="shared" si="56"/>
        <v>518.31999999999994</v>
      </c>
      <c r="P172" s="17">
        <f t="shared" si="63"/>
        <v>3246.3199999999997</v>
      </c>
      <c r="Q172" s="17">
        <f t="shared" si="54"/>
        <v>3246.3199999999997</v>
      </c>
    </row>
    <row r="173" spans="1:19" ht="12.75" x14ac:dyDescent="0.2">
      <c r="A173" s="20" t="s">
        <v>348</v>
      </c>
      <c r="B173" s="39"/>
      <c r="C173" s="39" t="s">
        <v>349</v>
      </c>
      <c r="D173" s="43" t="s">
        <v>21</v>
      </c>
      <c r="E173" s="15" t="s">
        <v>19</v>
      </c>
      <c r="F173" s="25">
        <v>3470</v>
      </c>
      <c r="G173" s="29">
        <f t="shared" si="57"/>
        <v>659.3</v>
      </c>
      <c r="H173" s="16">
        <f t="shared" si="58"/>
        <v>4129.3</v>
      </c>
      <c r="I173" s="29">
        <f t="shared" si="59"/>
        <v>4129.3</v>
      </c>
      <c r="J173" s="25">
        <v>3492</v>
      </c>
      <c r="K173" s="29">
        <f t="shared" si="60"/>
        <v>663.48</v>
      </c>
      <c r="L173" s="29">
        <f t="shared" si="61"/>
        <v>4155.4799999999996</v>
      </c>
      <c r="M173" s="33">
        <f t="shared" si="62"/>
        <v>4155.4799999999996</v>
      </c>
      <c r="N173" s="17">
        <f t="shared" si="55"/>
        <v>3481</v>
      </c>
      <c r="O173" s="17">
        <f t="shared" si="56"/>
        <v>661.39</v>
      </c>
      <c r="P173" s="17">
        <f t="shared" si="63"/>
        <v>4142.3900000000003</v>
      </c>
      <c r="Q173" s="17">
        <f t="shared" si="54"/>
        <v>4142.3900000000003</v>
      </c>
    </row>
    <row r="174" spans="1:19" ht="12.75" x14ac:dyDescent="0.2">
      <c r="A174" s="32" t="s">
        <v>350</v>
      </c>
      <c r="B174" s="39"/>
      <c r="C174" s="39" t="s">
        <v>351</v>
      </c>
      <c r="D174" s="43" t="s">
        <v>21</v>
      </c>
      <c r="E174" s="15" t="s">
        <v>19</v>
      </c>
      <c r="F174" s="25">
        <v>1219</v>
      </c>
      <c r="G174" s="25">
        <f t="shared" si="57"/>
        <v>231.61</v>
      </c>
      <c r="H174" s="16">
        <f t="shared" si="58"/>
        <v>1450.6100000000001</v>
      </c>
      <c r="I174" s="29">
        <f t="shared" si="59"/>
        <v>1450.6100000000001</v>
      </c>
      <c r="J174" s="25">
        <v>1227</v>
      </c>
      <c r="K174" s="29">
        <f t="shared" si="60"/>
        <v>233.13</v>
      </c>
      <c r="L174" s="29">
        <f t="shared" si="61"/>
        <v>1460.13</v>
      </c>
      <c r="M174" s="33">
        <f t="shared" si="62"/>
        <v>1460.13</v>
      </c>
      <c r="N174" s="17">
        <f t="shared" si="55"/>
        <v>1223</v>
      </c>
      <c r="O174" s="17">
        <f t="shared" si="56"/>
        <v>232.37</v>
      </c>
      <c r="P174" s="17">
        <f t="shared" si="63"/>
        <v>1455.37</v>
      </c>
      <c r="Q174" s="17">
        <f t="shared" si="54"/>
        <v>1455.37</v>
      </c>
      <c r="R174" s="6"/>
      <c r="S174" s="6"/>
    </row>
    <row r="175" spans="1:19" ht="12.75" x14ac:dyDescent="0.2">
      <c r="A175" s="32" t="s">
        <v>352</v>
      </c>
      <c r="B175" s="39"/>
      <c r="C175" s="39" t="s">
        <v>353</v>
      </c>
      <c r="D175" s="43" t="s">
        <v>21</v>
      </c>
      <c r="E175" s="15" t="s">
        <v>19</v>
      </c>
      <c r="F175" s="25">
        <v>1688</v>
      </c>
      <c r="G175" s="25">
        <f t="shared" si="57"/>
        <v>320.72000000000003</v>
      </c>
      <c r="H175" s="16">
        <f t="shared" si="58"/>
        <v>2008.72</v>
      </c>
      <c r="I175" s="29">
        <f t="shared" si="59"/>
        <v>2008.72</v>
      </c>
      <c r="J175" s="25">
        <v>1699</v>
      </c>
      <c r="K175" s="29">
        <f t="shared" si="60"/>
        <v>322.81</v>
      </c>
      <c r="L175" s="29">
        <f t="shared" si="61"/>
        <v>2021.81</v>
      </c>
      <c r="M175" s="33">
        <f t="shared" si="62"/>
        <v>2021.81</v>
      </c>
      <c r="N175" s="17">
        <f t="shared" si="55"/>
        <v>1693.5</v>
      </c>
      <c r="O175" s="17">
        <f t="shared" si="56"/>
        <v>321.76499999999999</v>
      </c>
      <c r="P175" s="17">
        <f t="shared" si="63"/>
        <v>2015.2649999999999</v>
      </c>
      <c r="Q175" s="17">
        <f t="shared" si="54"/>
        <v>2015.2649999999999</v>
      </c>
    </row>
    <row r="176" spans="1:19" ht="12.75" x14ac:dyDescent="0.2">
      <c r="A176" s="32" t="s">
        <v>354</v>
      </c>
      <c r="B176" s="39"/>
      <c r="C176" s="39" t="s">
        <v>355</v>
      </c>
      <c r="D176" s="43" t="s">
        <v>21</v>
      </c>
      <c r="E176" s="15" t="s">
        <v>19</v>
      </c>
      <c r="F176" s="25">
        <v>53452</v>
      </c>
      <c r="G176" s="25">
        <f t="shared" si="57"/>
        <v>10155.880000000001</v>
      </c>
      <c r="H176" s="16">
        <f t="shared" si="58"/>
        <v>63607.880000000005</v>
      </c>
      <c r="I176" s="29">
        <f t="shared" si="59"/>
        <v>63607.880000000005</v>
      </c>
      <c r="J176" s="25">
        <v>53797</v>
      </c>
      <c r="K176" s="29">
        <f t="shared" si="60"/>
        <v>10221.43</v>
      </c>
      <c r="L176" s="29">
        <f t="shared" si="61"/>
        <v>64018.43</v>
      </c>
      <c r="M176" s="33">
        <f t="shared" si="62"/>
        <v>64018.43</v>
      </c>
      <c r="N176" s="17">
        <f t="shared" si="55"/>
        <v>53624.5</v>
      </c>
      <c r="O176" s="17">
        <f t="shared" si="56"/>
        <v>10188.655000000001</v>
      </c>
      <c r="P176" s="17">
        <f t="shared" si="63"/>
        <v>63813.154999999999</v>
      </c>
      <c r="Q176" s="17">
        <f t="shared" si="54"/>
        <v>63813.154999999999</v>
      </c>
    </row>
    <row r="177" spans="1:19" ht="12.75" x14ac:dyDescent="0.2">
      <c r="A177" s="20" t="s">
        <v>356</v>
      </c>
      <c r="B177" s="39"/>
      <c r="C177" s="39" t="s">
        <v>357</v>
      </c>
      <c r="D177" s="43" t="s">
        <v>21</v>
      </c>
      <c r="E177" s="15" t="s">
        <v>19</v>
      </c>
      <c r="F177" s="25">
        <v>22318</v>
      </c>
      <c r="G177" s="25">
        <f t="shared" ref="G177:G198" si="64">F177*19%</f>
        <v>4240.42</v>
      </c>
      <c r="H177" s="16">
        <f t="shared" ref="H177:H198" si="65">F177+G177</f>
        <v>26558.42</v>
      </c>
      <c r="I177" s="29">
        <f t="shared" ref="I177:I198" si="66">H177*E177</f>
        <v>26558.42</v>
      </c>
      <c r="J177" s="25">
        <v>22462</v>
      </c>
      <c r="K177" s="25">
        <f t="shared" ref="K177:K198" si="67">J177*19%</f>
        <v>4267.78</v>
      </c>
      <c r="L177" s="25">
        <f t="shared" ref="L177:L198" si="68">J177+K177</f>
        <v>26729.78</v>
      </c>
      <c r="M177" s="30">
        <f t="shared" ref="M177:M198" si="69">L177*E177</f>
        <v>26729.78</v>
      </c>
      <c r="N177" s="17">
        <f t="shared" si="55"/>
        <v>22390</v>
      </c>
      <c r="O177" s="17">
        <f t="shared" si="56"/>
        <v>4254.1000000000004</v>
      </c>
      <c r="P177" s="17">
        <f t="shared" ref="P177:P198" si="70">N177+O177</f>
        <v>26644.1</v>
      </c>
      <c r="Q177" s="17">
        <f t="shared" si="54"/>
        <v>26644.1</v>
      </c>
    </row>
    <row r="178" spans="1:19" ht="12.75" x14ac:dyDescent="0.2">
      <c r="A178" s="20" t="s">
        <v>358</v>
      </c>
      <c r="B178" s="39"/>
      <c r="C178" s="39" t="s">
        <v>359</v>
      </c>
      <c r="D178" s="43" t="s">
        <v>21</v>
      </c>
      <c r="E178" s="15" t="s">
        <v>19</v>
      </c>
      <c r="F178" s="25">
        <v>403233</v>
      </c>
      <c r="G178" s="25">
        <f t="shared" si="64"/>
        <v>76614.27</v>
      </c>
      <c r="H178" s="16">
        <f t="shared" si="65"/>
        <v>479847.27</v>
      </c>
      <c r="I178" s="29">
        <f t="shared" si="66"/>
        <v>479847.27</v>
      </c>
      <c r="J178" s="25">
        <v>405834</v>
      </c>
      <c r="K178" s="29">
        <f t="shared" si="67"/>
        <v>77108.460000000006</v>
      </c>
      <c r="L178" s="29">
        <f t="shared" si="68"/>
        <v>482942.46</v>
      </c>
      <c r="M178" s="33">
        <f t="shared" si="69"/>
        <v>482942.46</v>
      </c>
      <c r="N178" s="17">
        <f t="shared" si="55"/>
        <v>404533.5</v>
      </c>
      <c r="O178" s="17">
        <f t="shared" si="56"/>
        <v>76861.365000000005</v>
      </c>
      <c r="P178" s="17">
        <f t="shared" si="70"/>
        <v>481394.86499999999</v>
      </c>
      <c r="Q178" s="17">
        <f t="shared" si="54"/>
        <v>481394.86499999999</v>
      </c>
    </row>
    <row r="179" spans="1:19" ht="12.75" x14ac:dyDescent="0.2">
      <c r="A179" s="20" t="s">
        <v>360</v>
      </c>
      <c r="B179" s="39"/>
      <c r="C179" s="39" t="s">
        <v>361</v>
      </c>
      <c r="D179" s="43" t="s">
        <v>21</v>
      </c>
      <c r="E179" s="15" t="s">
        <v>19</v>
      </c>
      <c r="F179" s="25">
        <v>497008</v>
      </c>
      <c r="G179" s="25">
        <f t="shared" si="64"/>
        <v>94431.52</v>
      </c>
      <c r="H179" s="16">
        <f t="shared" si="65"/>
        <v>591439.52</v>
      </c>
      <c r="I179" s="29">
        <f t="shared" si="66"/>
        <v>591439.52</v>
      </c>
      <c r="J179" s="25">
        <v>500214</v>
      </c>
      <c r="K179" s="29">
        <f t="shared" si="67"/>
        <v>95040.66</v>
      </c>
      <c r="L179" s="29">
        <f t="shared" si="68"/>
        <v>595254.66</v>
      </c>
      <c r="M179" s="33">
        <f t="shared" si="69"/>
        <v>595254.66</v>
      </c>
      <c r="N179" s="17">
        <f t="shared" si="55"/>
        <v>498611</v>
      </c>
      <c r="O179" s="17">
        <f t="shared" si="56"/>
        <v>94736.09</v>
      </c>
      <c r="P179" s="17">
        <f t="shared" si="70"/>
        <v>593347.09</v>
      </c>
      <c r="Q179" s="17">
        <f t="shared" si="54"/>
        <v>593347.09</v>
      </c>
      <c r="R179" s="6"/>
      <c r="S179" s="6"/>
    </row>
    <row r="180" spans="1:19" ht="12.75" x14ac:dyDescent="0.2">
      <c r="A180" s="20" t="s">
        <v>362</v>
      </c>
      <c r="B180" s="39"/>
      <c r="C180" s="39" t="s">
        <v>363</v>
      </c>
      <c r="D180" s="43" t="s">
        <v>21</v>
      </c>
      <c r="E180" s="15" t="s">
        <v>19</v>
      </c>
      <c r="F180" s="25">
        <v>459498</v>
      </c>
      <c r="G180" s="25">
        <f t="shared" si="64"/>
        <v>87304.62</v>
      </c>
      <c r="H180" s="16">
        <f t="shared" si="65"/>
        <v>546802.62</v>
      </c>
      <c r="I180" s="29">
        <f t="shared" si="66"/>
        <v>546802.62</v>
      </c>
      <c r="J180" s="25">
        <v>462462</v>
      </c>
      <c r="K180" s="29">
        <f t="shared" si="67"/>
        <v>87867.78</v>
      </c>
      <c r="L180" s="29">
        <f t="shared" si="68"/>
        <v>550329.78</v>
      </c>
      <c r="M180" s="33">
        <f t="shared" si="69"/>
        <v>550329.78</v>
      </c>
      <c r="N180" s="17">
        <f t="shared" si="55"/>
        <v>460980</v>
      </c>
      <c r="O180" s="17">
        <f t="shared" si="56"/>
        <v>87586.2</v>
      </c>
      <c r="P180" s="17">
        <f t="shared" si="70"/>
        <v>548566.19999999995</v>
      </c>
      <c r="Q180" s="17">
        <f t="shared" si="54"/>
        <v>548566.19999999995</v>
      </c>
      <c r="R180" s="6"/>
      <c r="S180" s="6"/>
    </row>
    <row r="181" spans="1:19" ht="12.75" x14ac:dyDescent="0.2">
      <c r="A181" s="20" t="s">
        <v>364</v>
      </c>
      <c r="B181" s="39"/>
      <c r="C181" s="39" t="s">
        <v>365</v>
      </c>
      <c r="D181" s="43" t="s">
        <v>21</v>
      </c>
      <c r="E181" s="15" t="s">
        <v>19</v>
      </c>
      <c r="F181" s="25">
        <v>440743</v>
      </c>
      <c r="G181" s="25">
        <f t="shared" si="64"/>
        <v>83741.17</v>
      </c>
      <c r="H181" s="16">
        <f t="shared" si="65"/>
        <v>524484.17000000004</v>
      </c>
      <c r="I181" s="29">
        <f t="shared" si="66"/>
        <v>524484.17000000004</v>
      </c>
      <c r="J181" s="25">
        <v>443586</v>
      </c>
      <c r="K181" s="29">
        <f t="shared" si="67"/>
        <v>84281.34</v>
      </c>
      <c r="L181" s="29">
        <f t="shared" si="68"/>
        <v>527867.34</v>
      </c>
      <c r="M181" s="33">
        <f t="shared" si="69"/>
        <v>527867.34</v>
      </c>
      <c r="N181" s="17">
        <f t="shared" si="55"/>
        <v>442164.5</v>
      </c>
      <c r="O181" s="17">
        <f t="shared" si="56"/>
        <v>84011.255000000005</v>
      </c>
      <c r="P181" s="17">
        <f t="shared" si="70"/>
        <v>526175.755</v>
      </c>
      <c r="Q181" s="17">
        <f t="shared" si="54"/>
        <v>526175.755</v>
      </c>
    </row>
    <row r="182" spans="1:19" ht="12.75" x14ac:dyDescent="0.2">
      <c r="A182" s="20" t="s">
        <v>366</v>
      </c>
      <c r="B182" s="39"/>
      <c r="C182" s="39" t="s">
        <v>367</v>
      </c>
      <c r="D182" s="43" t="s">
        <v>21</v>
      </c>
      <c r="E182" s="15" t="s">
        <v>19</v>
      </c>
      <c r="F182" s="25">
        <v>459498</v>
      </c>
      <c r="G182" s="25">
        <f t="shared" si="64"/>
        <v>87304.62</v>
      </c>
      <c r="H182" s="16">
        <f t="shared" si="65"/>
        <v>546802.62</v>
      </c>
      <c r="I182" s="29">
        <f t="shared" si="66"/>
        <v>546802.62</v>
      </c>
      <c r="J182" s="25">
        <v>462462</v>
      </c>
      <c r="K182" s="29">
        <f t="shared" si="67"/>
        <v>87867.78</v>
      </c>
      <c r="L182" s="29">
        <f t="shared" si="68"/>
        <v>550329.78</v>
      </c>
      <c r="M182" s="33">
        <f t="shared" si="69"/>
        <v>550329.78</v>
      </c>
      <c r="N182" s="17">
        <f t="shared" si="55"/>
        <v>460980</v>
      </c>
      <c r="O182" s="17">
        <f t="shared" si="56"/>
        <v>87586.2</v>
      </c>
      <c r="P182" s="17">
        <f t="shared" si="70"/>
        <v>548566.19999999995</v>
      </c>
      <c r="Q182" s="17">
        <f t="shared" si="54"/>
        <v>548566.19999999995</v>
      </c>
    </row>
    <row r="183" spans="1:19" ht="12.75" x14ac:dyDescent="0.2">
      <c r="A183" s="32" t="s">
        <v>368</v>
      </c>
      <c r="B183" s="39"/>
      <c r="C183" s="39" t="s">
        <v>369</v>
      </c>
      <c r="D183" s="43" t="s">
        <v>21</v>
      </c>
      <c r="E183" s="15" t="s">
        <v>19</v>
      </c>
      <c r="F183" s="25">
        <v>459498</v>
      </c>
      <c r="G183" s="25">
        <f t="shared" si="64"/>
        <v>87304.62</v>
      </c>
      <c r="H183" s="16">
        <f t="shared" si="65"/>
        <v>546802.62</v>
      </c>
      <c r="I183" s="29">
        <f t="shared" si="66"/>
        <v>546802.62</v>
      </c>
      <c r="J183" s="25">
        <v>462462</v>
      </c>
      <c r="K183" s="29">
        <f t="shared" si="67"/>
        <v>87867.78</v>
      </c>
      <c r="L183" s="29">
        <f t="shared" si="68"/>
        <v>550329.78</v>
      </c>
      <c r="M183" s="33">
        <f t="shared" si="69"/>
        <v>550329.78</v>
      </c>
      <c r="N183" s="17">
        <f t="shared" si="55"/>
        <v>460980</v>
      </c>
      <c r="O183" s="17">
        <f t="shared" si="56"/>
        <v>87586.2</v>
      </c>
      <c r="P183" s="17">
        <f t="shared" si="70"/>
        <v>548566.19999999995</v>
      </c>
      <c r="Q183" s="17">
        <f t="shared" si="54"/>
        <v>548566.19999999995</v>
      </c>
    </row>
    <row r="184" spans="1:19" ht="12.75" x14ac:dyDescent="0.2">
      <c r="A184" s="32" t="s">
        <v>370</v>
      </c>
      <c r="B184" s="39"/>
      <c r="C184" s="39" t="s">
        <v>371</v>
      </c>
      <c r="D184" s="43" t="s">
        <v>21</v>
      </c>
      <c r="E184" s="15" t="s">
        <v>19</v>
      </c>
      <c r="F184" s="25">
        <v>24194</v>
      </c>
      <c r="G184" s="25">
        <f t="shared" si="64"/>
        <v>4596.8599999999997</v>
      </c>
      <c r="H184" s="16">
        <f t="shared" si="65"/>
        <v>28790.86</v>
      </c>
      <c r="I184" s="29">
        <f t="shared" si="66"/>
        <v>28790.86</v>
      </c>
      <c r="J184" s="25">
        <v>24350</v>
      </c>
      <c r="K184" s="29">
        <f t="shared" si="67"/>
        <v>4626.5</v>
      </c>
      <c r="L184" s="29">
        <f t="shared" si="68"/>
        <v>28976.5</v>
      </c>
      <c r="M184" s="33">
        <f t="shared" si="69"/>
        <v>28976.5</v>
      </c>
      <c r="N184" s="17">
        <f t="shared" si="55"/>
        <v>24272</v>
      </c>
      <c r="O184" s="17">
        <f t="shared" si="56"/>
        <v>4611.68</v>
      </c>
      <c r="P184" s="17">
        <f t="shared" si="70"/>
        <v>28883.68</v>
      </c>
      <c r="Q184" s="17">
        <f t="shared" si="54"/>
        <v>28883.68</v>
      </c>
    </row>
    <row r="185" spans="1:19" ht="12.75" x14ac:dyDescent="0.2">
      <c r="A185" s="20" t="s">
        <v>372</v>
      </c>
      <c r="B185" s="39"/>
      <c r="C185" s="39" t="s">
        <v>373</v>
      </c>
      <c r="D185" s="43" t="s">
        <v>21</v>
      </c>
      <c r="E185" s="15" t="s">
        <v>19</v>
      </c>
      <c r="F185" s="25">
        <v>30946</v>
      </c>
      <c r="G185" s="29">
        <f t="shared" si="64"/>
        <v>5879.74</v>
      </c>
      <c r="H185" s="16">
        <f t="shared" si="65"/>
        <v>36825.74</v>
      </c>
      <c r="I185" s="29">
        <f t="shared" si="66"/>
        <v>36825.74</v>
      </c>
      <c r="J185" s="25">
        <v>31145</v>
      </c>
      <c r="K185" s="29">
        <f t="shared" si="67"/>
        <v>5917.55</v>
      </c>
      <c r="L185" s="29">
        <f t="shared" si="68"/>
        <v>37062.550000000003</v>
      </c>
      <c r="M185" s="33">
        <f t="shared" si="69"/>
        <v>37062.550000000003</v>
      </c>
      <c r="N185" s="17">
        <f t="shared" si="55"/>
        <v>31045.5</v>
      </c>
      <c r="O185" s="17">
        <f t="shared" si="56"/>
        <v>5898.6450000000004</v>
      </c>
      <c r="P185" s="17">
        <f t="shared" si="70"/>
        <v>36944.145000000004</v>
      </c>
      <c r="Q185" s="17">
        <f t="shared" si="54"/>
        <v>36944.145000000004</v>
      </c>
      <c r="R185" s="6"/>
      <c r="S185" s="6"/>
    </row>
    <row r="186" spans="1:19" ht="12.75" x14ac:dyDescent="0.2">
      <c r="A186" s="32" t="s">
        <v>374</v>
      </c>
      <c r="B186" s="39"/>
      <c r="C186" s="39" t="s">
        <v>375</v>
      </c>
      <c r="D186" s="43" t="s">
        <v>21</v>
      </c>
      <c r="E186" s="15" t="s">
        <v>19</v>
      </c>
      <c r="F186" s="25">
        <v>3001</v>
      </c>
      <c r="G186" s="29">
        <f t="shared" si="64"/>
        <v>570.19000000000005</v>
      </c>
      <c r="H186" s="16">
        <f t="shared" si="65"/>
        <v>3571.19</v>
      </c>
      <c r="I186" s="29">
        <f t="shared" si="66"/>
        <v>3571.19</v>
      </c>
      <c r="J186" s="25">
        <v>3020</v>
      </c>
      <c r="K186" s="29">
        <f t="shared" si="67"/>
        <v>573.79999999999995</v>
      </c>
      <c r="L186" s="29">
        <f t="shared" si="68"/>
        <v>3593.8</v>
      </c>
      <c r="M186" s="33">
        <f t="shared" si="69"/>
        <v>3593.8</v>
      </c>
      <c r="N186" s="17">
        <f t="shared" si="55"/>
        <v>3010.5</v>
      </c>
      <c r="O186" s="17">
        <f t="shared" si="56"/>
        <v>571.995</v>
      </c>
      <c r="P186" s="17">
        <f t="shared" si="70"/>
        <v>3582.4949999999999</v>
      </c>
      <c r="Q186" s="17">
        <f t="shared" si="54"/>
        <v>3582.4949999999999</v>
      </c>
    </row>
    <row r="187" spans="1:19" ht="12.75" x14ac:dyDescent="0.2">
      <c r="A187" s="32" t="s">
        <v>376</v>
      </c>
      <c r="B187" s="39"/>
      <c r="C187" s="39" t="s">
        <v>377</v>
      </c>
      <c r="D187" s="43" t="s">
        <v>21</v>
      </c>
      <c r="E187" s="15" t="s">
        <v>19</v>
      </c>
      <c r="F187" s="25">
        <v>37698</v>
      </c>
      <c r="G187" s="29">
        <f t="shared" si="64"/>
        <v>7162.62</v>
      </c>
      <c r="H187" s="16">
        <f t="shared" si="65"/>
        <v>44860.62</v>
      </c>
      <c r="I187" s="29">
        <f t="shared" si="66"/>
        <v>44860.62</v>
      </c>
      <c r="J187" s="25">
        <v>37941</v>
      </c>
      <c r="K187" s="29">
        <f t="shared" si="67"/>
        <v>7208.79</v>
      </c>
      <c r="L187" s="29">
        <f t="shared" si="68"/>
        <v>45149.79</v>
      </c>
      <c r="M187" s="33">
        <f t="shared" si="69"/>
        <v>45149.79</v>
      </c>
      <c r="N187" s="17">
        <f t="shared" si="55"/>
        <v>37819.5</v>
      </c>
      <c r="O187" s="17">
        <f t="shared" si="56"/>
        <v>7185.7049999999999</v>
      </c>
      <c r="P187" s="17">
        <f t="shared" si="70"/>
        <v>45005.205000000002</v>
      </c>
      <c r="Q187" s="17">
        <f t="shared" si="54"/>
        <v>45005.205000000002</v>
      </c>
    </row>
    <row r="188" spans="1:19" ht="12.75" x14ac:dyDescent="0.2">
      <c r="A188" s="32" t="s">
        <v>378</v>
      </c>
      <c r="B188" s="39"/>
      <c r="C188" s="39" t="s">
        <v>379</v>
      </c>
      <c r="D188" s="43" t="s">
        <v>21</v>
      </c>
      <c r="E188" s="15" t="s">
        <v>19</v>
      </c>
      <c r="F188" s="25">
        <v>116093</v>
      </c>
      <c r="G188" s="29">
        <f t="shared" si="64"/>
        <v>22057.670000000002</v>
      </c>
      <c r="H188" s="16">
        <f t="shared" si="65"/>
        <v>138150.67000000001</v>
      </c>
      <c r="I188" s="29">
        <f t="shared" si="66"/>
        <v>138150.67000000001</v>
      </c>
      <c r="J188" s="25">
        <v>116842</v>
      </c>
      <c r="K188" s="29">
        <f t="shared" si="67"/>
        <v>22199.98</v>
      </c>
      <c r="L188" s="29">
        <f t="shared" si="68"/>
        <v>139041.98000000001</v>
      </c>
      <c r="M188" s="33">
        <f t="shared" si="69"/>
        <v>139041.98000000001</v>
      </c>
      <c r="N188" s="17">
        <f t="shared" si="55"/>
        <v>116467.5</v>
      </c>
      <c r="O188" s="17">
        <f t="shared" si="56"/>
        <v>22128.825000000001</v>
      </c>
      <c r="P188" s="17">
        <f t="shared" si="70"/>
        <v>138596.32500000001</v>
      </c>
      <c r="Q188" s="17">
        <f t="shared" si="54"/>
        <v>138596.32500000001</v>
      </c>
    </row>
    <row r="189" spans="1:19" ht="12.75" x14ac:dyDescent="0.2">
      <c r="A189" s="20" t="s">
        <v>380</v>
      </c>
      <c r="B189" s="39"/>
      <c r="C189" s="39" t="s">
        <v>381</v>
      </c>
      <c r="D189" s="43" t="s">
        <v>21</v>
      </c>
      <c r="E189" s="15" t="s">
        <v>19</v>
      </c>
      <c r="F189" s="25">
        <v>7296</v>
      </c>
      <c r="G189" s="29">
        <f t="shared" si="64"/>
        <v>1386.24</v>
      </c>
      <c r="H189" s="16">
        <f t="shared" si="65"/>
        <v>8682.24</v>
      </c>
      <c r="I189" s="29">
        <f t="shared" si="66"/>
        <v>8682.24</v>
      </c>
      <c r="J189" s="25">
        <v>7343</v>
      </c>
      <c r="K189" s="29">
        <f t="shared" si="67"/>
        <v>1395.17</v>
      </c>
      <c r="L189" s="29">
        <f t="shared" si="68"/>
        <v>8738.17</v>
      </c>
      <c r="M189" s="33">
        <f t="shared" si="69"/>
        <v>8738.17</v>
      </c>
      <c r="N189" s="17">
        <f t="shared" si="55"/>
        <v>7319.5</v>
      </c>
      <c r="O189" s="17">
        <f t="shared" si="56"/>
        <v>1390.7049999999999</v>
      </c>
      <c r="P189" s="17">
        <f t="shared" si="70"/>
        <v>8710.2049999999999</v>
      </c>
      <c r="Q189" s="17">
        <f t="shared" si="54"/>
        <v>8710.2049999999999</v>
      </c>
    </row>
    <row r="190" spans="1:19" ht="12.75" x14ac:dyDescent="0.2">
      <c r="A190" s="20" t="s">
        <v>382</v>
      </c>
      <c r="B190" s="39"/>
      <c r="C190" s="39" t="s">
        <v>383</v>
      </c>
      <c r="D190" s="43" t="s">
        <v>21</v>
      </c>
      <c r="E190" s="15" t="s">
        <v>19</v>
      </c>
      <c r="F190" s="25">
        <v>7296</v>
      </c>
      <c r="G190" s="25">
        <f t="shared" si="64"/>
        <v>1386.24</v>
      </c>
      <c r="H190" s="16">
        <f t="shared" si="65"/>
        <v>8682.24</v>
      </c>
      <c r="I190" s="29">
        <f t="shared" si="66"/>
        <v>8682.24</v>
      </c>
      <c r="J190" s="25">
        <v>7343</v>
      </c>
      <c r="K190" s="29">
        <f t="shared" si="67"/>
        <v>1395.17</v>
      </c>
      <c r="L190" s="29">
        <f t="shared" si="68"/>
        <v>8738.17</v>
      </c>
      <c r="M190" s="33">
        <f t="shared" si="69"/>
        <v>8738.17</v>
      </c>
      <c r="N190" s="17">
        <f t="shared" si="55"/>
        <v>7319.5</v>
      </c>
      <c r="O190" s="17">
        <f t="shared" si="56"/>
        <v>1390.7049999999999</v>
      </c>
      <c r="P190" s="17">
        <f t="shared" si="70"/>
        <v>8710.2049999999999</v>
      </c>
      <c r="Q190" s="17">
        <f t="shared" si="54"/>
        <v>8710.2049999999999</v>
      </c>
      <c r="R190" s="6"/>
      <c r="S190" s="6"/>
    </row>
    <row r="191" spans="1:19" ht="12.75" x14ac:dyDescent="0.2">
      <c r="A191" s="20" t="s">
        <v>384</v>
      </c>
      <c r="B191" s="39"/>
      <c r="C191" s="39" t="s">
        <v>385</v>
      </c>
      <c r="D191" s="43" t="s">
        <v>21</v>
      </c>
      <c r="E191" s="15" t="s">
        <v>19</v>
      </c>
      <c r="F191" s="25">
        <v>7296</v>
      </c>
      <c r="G191" s="25">
        <f t="shared" si="64"/>
        <v>1386.24</v>
      </c>
      <c r="H191" s="16">
        <f t="shared" si="65"/>
        <v>8682.24</v>
      </c>
      <c r="I191" s="29">
        <f t="shared" si="66"/>
        <v>8682.24</v>
      </c>
      <c r="J191" s="25">
        <v>7343</v>
      </c>
      <c r="K191" s="29">
        <f t="shared" si="67"/>
        <v>1395.17</v>
      </c>
      <c r="L191" s="29">
        <f t="shared" si="68"/>
        <v>8738.17</v>
      </c>
      <c r="M191" s="33">
        <f t="shared" si="69"/>
        <v>8738.17</v>
      </c>
      <c r="N191" s="17">
        <f t="shared" si="55"/>
        <v>7319.5</v>
      </c>
      <c r="O191" s="17">
        <f t="shared" si="56"/>
        <v>1390.7049999999999</v>
      </c>
      <c r="P191" s="17">
        <f t="shared" si="70"/>
        <v>8710.2049999999999</v>
      </c>
      <c r="Q191" s="17">
        <f t="shared" si="54"/>
        <v>8710.2049999999999</v>
      </c>
    </row>
    <row r="192" spans="1:19" ht="12.75" x14ac:dyDescent="0.2">
      <c r="A192" s="20" t="s">
        <v>386</v>
      </c>
      <c r="B192" s="39"/>
      <c r="C192" s="39" t="s">
        <v>387</v>
      </c>
      <c r="D192" s="43" t="s">
        <v>21</v>
      </c>
      <c r="E192" s="15" t="s">
        <v>19</v>
      </c>
      <c r="F192" s="25">
        <v>125675</v>
      </c>
      <c r="G192" s="25">
        <f t="shared" si="64"/>
        <v>23878.25</v>
      </c>
      <c r="H192" s="16">
        <f t="shared" si="65"/>
        <v>149553.25</v>
      </c>
      <c r="I192" s="29">
        <f t="shared" si="66"/>
        <v>149553.25</v>
      </c>
      <c r="J192" s="25">
        <v>126486</v>
      </c>
      <c r="K192" s="29">
        <f t="shared" si="67"/>
        <v>24032.34</v>
      </c>
      <c r="L192" s="29">
        <f t="shared" si="68"/>
        <v>150518.34</v>
      </c>
      <c r="M192" s="33">
        <f t="shared" si="69"/>
        <v>150518.34</v>
      </c>
      <c r="N192" s="17">
        <f t="shared" si="55"/>
        <v>126080.5</v>
      </c>
      <c r="O192" s="17">
        <f t="shared" si="56"/>
        <v>23955.294999999998</v>
      </c>
      <c r="P192" s="17">
        <f t="shared" si="70"/>
        <v>150035.79499999998</v>
      </c>
      <c r="Q192" s="17">
        <f t="shared" si="54"/>
        <v>150035.79499999998</v>
      </c>
    </row>
    <row r="193" spans="1:19" ht="12.75" x14ac:dyDescent="0.2">
      <c r="A193" s="20" t="s">
        <v>388</v>
      </c>
      <c r="B193" s="39"/>
      <c r="C193" s="39" t="s">
        <v>389</v>
      </c>
      <c r="D193" s="43" t="s">
        <v>21</v>
      </c>
      <c r="E193" s="15" t="s">
        <v>19</v>
      </c>
      <c r="F193" s="25">
        <v>50451</v>
      </c>
      <c r="G193" s="29">
        <f t="shared" si="64"/>
        <v>9585.69</v>
      </c>
      <c r="H193" s="16">
        <f t="shared" si="65"/>
        <v>60036.69</v>
      </c>
      <c r="I193" s="29">
        <f t="shared" si="66"/>
        <v>60036.69</v>
      </c>
      <c r="J193" s="25">
        <v>50776</v>
      </c>
      <c r="K193" s="29">
        <f t="shared" si="67"/>
        <v>9647.44</v>
      </c>
      <c r="L193" s="29">
        <f t="shared" si="68"/>
        <v>60423.44</v>
      </c>
      <c r="M193" s="33">
        <f t="shared" si="69"/>
        <v>60423.44</v>
      </c>
      <c r="N193" s="17">
        <f t="shared" si="55"/>
        <v>50613.5</v>
      </c>
      <c r="O193" s="17">
        <f t="shared" si="56"/>
        <v>9616.5650000000005</v>
      </c>
      <c r="P193" s="17">
        <f t="shared" si="70"/>
        <v>60230.065000000002</v>
      </c>
      <c r="Q193" s="17">
        <f t="shared" si="54"/>
        <v>60230.065000000002</v>
      </c>
    </row>
    <row r="194" spans="1:19" ht="18" x14ac:dyDescent="0.2">
      <c r="A194" s="20" t="s">
        <v>390</v>
      </c>
      <c r="B194" s="39"/>
      <c r="C194" s="39" t="s">
        <v>391</v>
      </c>
      <c r="D194" s="43" t="s">
        <v>21</v>
      </c>
      <c r="E194" s="15" t="s">
        <v>19</v>
      </c>
      <c r="F194" s="25">
        <v>49920</v>
      </c>
      <c r="G194" s="29">
        <f t="shared" si="64"/>
        <v>9484.7999999999993</v>
      </c>
      <c r="H194" s="16">
        <f t="shared" si="65"/>
        <v>59404.800000000003</v>
      </c>
      <c r="I194" s="29">
        <f t="shared" si="66"/>
        <v>59404.800000000003</v>
      </c>
      <c r="J194" s="25">
        <v>50242</v>
      </c>
      <c r="K194" s="29">
        <f t="shared" si="67"/>
        <v>9545.98</v>
      </c>
      <c r="L194" s="29">
        <f t="shared" si="68"/>
        <v>59787.979999999996</v>
      </c>
      <c r="M194" s="33">
        <f t="shared" si="69"/>
        <v>59787.979999999996</v>
      </c>
      <c r="N194" s="17">
        <f t="shared" si="55"/>
        <v>50081</v>
      </c>
      <c r="O194" s="17">
        <f t="shared" si="56"/>
        <v>9515.39</v>
      </c>
      <c r="P194" s="17">
        <f t="shared" si="70"/>
        <v>59596.39</v>
      </c>
      <c r="Q194" s="17">
        <f t="shared" si="54"/>
        <v>59596.39</v>
      </c>
    </row>
    <row r="195" spans="1:19" ht="12.75" x14ac:dyDescent="0.2">
      <c r="A195" s="32" t="s">
        <v>392</v>
      </c>
      <c r="B195" s="39"/>
      <c r="C195" s="39" t="s">
        <v>393</v>
      </c>
      <c r="D195" s="43" t="s">
        <v>21</v>
      </c>
      <c r="E195" s="15" t="s">
        <v>19</v>
      </c>
      <c r="F195" s="25">
        <v>3563</v>
      </c>
      <c r="G195" s="29">
        <f t="shared" si="64"/>
        <v>676.97</v>
      </c>
      <c r="H195" s="16">
        <f t="shared" si="65"/>
        <v>4239.97</v>
      </c>
      <c r="I195" s="29">
        <f t="shared" si="66"/>
        <v>4239.97</v>
      </c>
      <c r="J195" s="25">
        <v>3586</v>
      </c>
      <c r="K195" s="29">
        <f t="shared" si="67"/>
        <v>681.34</v>
      </c>
      <c r="L195" s="29">
        <f t="shared" si="68"/>
        <v>4267.34</v>
      </c>
      <c r="M195" s="33">
        <f t="shared" si="69"/>
        <v>4267.34</v>
      </c>
      <c r="N195" s="17">
        <f t="shared" si="55"/>
        <v>3574.5</v>
      </c>
      <c r="O195" s="17">
        <f t="shared" si="56"/>
        <v>679.15499999999997</v>
      </c>
      <c r="P195" s="17">
        <f t="shared" si="70"/>
        <v>4253.6549999999997</v>
      </c>
      <c r="Q195" s="17">
        <f t="shared" si="54"/>
        <v>4253.6549999999997</v>
      </c>
    </row>
    <row r="196" spans="1:19" ht="12.75" x14ac:dyDescent="0.2">
      <c r="A196" s="32" t="s">
        <v>394</v>
      </c>
      <c r="B196" s="39"/>
      <c r="C196" s="39" t="s">
        <v>395</v>
      </c>
      <c r="D196" s="43" t="s">
        <v>21</v>
      </c>
      <c r="E196" s="15" t="s">
        <v>19</v>
      </c>
      <c r="F196" s="25">
        <v>74832</v>
      </c>
      <c r="G196" s="25">
        <f t="shared" si="64"/>
        <v>14218.08</v>
      </c>
      <c r="H196" s="16">
        <f t="shared" si="65"/>
        <v>89050.08</v>
      </c>
      <c r="I196" s="29">
        <f t="shared" si="66"/>
        <v>89050.08</v>
      </c>
      <c r="J196" s="25">
        <v>75315</v>
      </c>
      <c r="K196" s="29">
        <f t="shared" si="67"/>
        <v>14309.85</v>
      </c>
      <c r="L196" s="29">
        <f t="shared" si="68"/>
        <v>89624.85</v>
      </c>
      <c r="M196" s="33">
        <f t="shared" si="69"/>
        <v>89624.85</v>
      </c>
      <c r="N196" s="17">
        <f t="shared" si="55"/>
        <v>75073.5</v>
      </c>
      <c r="O196" s="17">
        <f t="shared" si="56"/>
        <v>14263.965</v>
      </c>
      <c r="P196" s="17">
        <f t="shared" si="70"/>
        <v>89337.464999999997</v>
      </c>
      <c r="Q196" s="17">
        <f t="shared" si="54"/>
        <v>89337.464999999997</v>
      </c>
      <c r="R196" s="6"/>
      <c r="S196" s="6"/>
    </row>
    <row r="197" spans="1:19" ht="12.75" x14ac:dyDescent="0.2">
      <c r="A197" s="20" t="s">
        <v>396</v>
      </c>
      <c r="B197" s="39"/>
      <c r="C197" s="39" t="s">
        <v>397</v>
      </c>
      <c r="D197" s="43" t="s">
        <v>21</v>
      </c>
      <c r="E197" s="15" t="s">
        <v>19</v>
      </c>
      <c r="F197" s="25">
        <v>20443</v>
      </c>
      <c r="G197" s="25">
        <f t="shared" si="64"/>
        <v>3884.17</v>
      </c>
      <c r="H197" s="16">
        <f t="shared" si="65"/>
        <v>24327.17</v>
      </c>
      <c r="I197" s="29">
        <f t="shared" si="66"/>
        <v>24327.17</v>
      </c>
      <c r="J197" s="25">
        <v>20575</v>
      </c>
      <c r="K197" s="29">
        <f t="shared" si="67"/>
        <v>3909.25</v>
      </c>
      <c r="L197" s="29">
        <f t="shared" si="68"/>
        <v>24484.25</v>
      </c>
      <c r="M197" s="33">
        <f t="shared" si="69"/>
        <v>24484.25</v>
      </c>
      <c r="N197" s="17">
        <f t="shared" si="55"/>
        <v>20509</v>
      </c>
      <c r="O197" s="17">
        <f t="shared" si="56"/>
        <v>3896.71</v>
      </c>
      <c r="P197" s="17">
        <f t="shared" si="70"/>
        <v>24405.71</v>
      </c>
      <c r="Q197" s="17">
        <f t="shared" si="54"/>
        <v>24405.71</v>
      </c>
    </row>
    <row r="198" spans="1:19" ht="12.75" x14ac:dyDescent="0.2">
      <c r="A198" s="32" t="s">
        <v>398</v>
      </c>
      <c r="B198" s="39"/>
      <c r="C198" s="39" t="s">
        <v>399</v>
      </c>
      <c r="D198" s="43" t="s">
        <v>21</v>
      </c>
      <c r="E198" s="15" t="s">
        <v>19</v>
      </c>
      <c r="F198" s="25">
        <v>26257</v>
      </c>
      <c r="G198" s="25">
        <f t="shared" si="64"/>
        <v>4988.83</v>
      </c>
      <c r="H198" s="16">
        <f t="shared" si="65"/>
        <v>31245.83</v>
      </c>
      <c r="I198" s="29">
        <f t="shared" si="66"/>
        <v>31245.83</v>
      </c>
      <c r="J198" s="25">
        <v>26426</v>
      </c>
      <c r="K198" s="29">
        <f t="shared" si="67"/>
        <v>5020.9400000000005</v>
      </c>
      <c r="L198" s="29">
        <f t="shared" si="68"/>
        <v>31446.940000000002</v>
      </c>
      <c r="M198" s="33">
        <f t="shared" si="69"/>
        <v>31446.940000000002</v>
      </c>
      <c r="N198" s="17">
        <f t="shared" si="55"/>
        <v>26341.5</v>
      </c>
      <c r="O198" s="17">
        <f t="shared" si="56"/>
        <v>5004.8850000000002</v>
      </c>
      <c r="P198" s="17">
        <f t="shared" si="70"/>
        <v>31346.385000000002</v>
      </c>
      <c r="Q198" s="17">
        <f t="shared" si="54"/>
        <v>31346.385000000002</v>
      </c>
    </row>
    <row r="199" spans="1:19" ht="12.75" x14ac:dyDescent="0.2">
      <c r="A199" s="32" t="s">
        <v>400</v>
      </c>
      <c r="B199" s="39"/>
      <c r="C199" s="39" t="s">
        <v>401</v>
      </c>
      <c r="D199" s="43" t="s">
        <v>21</v>
      </c>
      <c r="E199" s="15" t="s">
        <v>19</v>
      </c>
      <c r="F199" s="25">
        <v>243627</v>
      </c>
      <c r="G199" s="25">
        <f>F199*19%</f>
        <v>46289.13</v>
      </c>
      <c r="H199" s="16">
        <f t="shared" ref="H199:H220" si="71">F199+G199</f>
        <v>289916.13</v>
      </c>
      <c r="I199" s="29">
        <f t="shared" ref="I199:I220" si="72">H199*E199</f>
        <v>289916.13</v>
      </c>
      <c r="J199" s="25">
        <v>245199</v>
      </c>
      <c r="K199" s="25">
        <f t="shared" ref="K199:K220" si="73">J199*19%</f>
        <v>46587.81</v>
      </c>
      <c r="L199" s="25">
        <f t="shared" ref="L199:L220" si="74">J199+K199</f>
        <v>291786.81</v>
      </c>
      <c r="M199" s="30">
        <f t="shared" ref="M199:M220" si="75">L199*E199</f>
        <v>291786.81</v>
      </c>
      <c r="N199" s="17">
        <f t="shared" si="55"/>
        <v>244413</v>
      </c>
      <c r="O199" s="17">
        <f t="shared" si="56"/>
        <v>46438.47</v>
      </c>
      <c r="P199" s="17">
        <f t="shared" ref="P199:P220" si="76">N199+O199</f>
        <v>290851.46999999997</v>
      </c>
      <c r="Q199" s="17">
        <f t="shared" si="54"/>
        <v>290851.46999999997</v>
      </c>
    </row>
    <row r="200" spans="1:19" ht="12.75" x14ac:dyDescent="0.2">
      <c r="A200" s="32" t="s">
        <v>402</v>
      </c>
      <c r="B200" s="39"/>
      <c r="C200" s="39" t="s">
        <v>403</v>
      </c>
      <c r="D200" s="43" t="s">
        <v>21</v>
      </c>
      <c r="E200" s="15" t="s">
        <v>19</v>
      </c>
      <c r="F200" s="25">
        <v>12753</v>
      </c>
      <c r="G200" s="25">
        <f t="shared" ref="G200:G220" si="77">F200*19%</f>
        <v>2423.0700000000002</v>
      </c>
      <c r="H200" s="16">
        <f t="shared" si="71"/>
        <v>15176.07</v>
      </c>
      <c r="I200" s="29">
        <f t="shared" si="72"/>
        <v>15176.07</v>
      </c>
      <c r="J200" s="25">
        <v>12836</v>
      </c>
      <c r="K200" s="29">
        <f t="shared" si="73"/>
        <v>2438.84</v>
      </c>
      <c r="L200" s="29">
        <f t="shared" si="74"/>
        <v>15274.84</v>
      </c>
      <c r="M200" s="33">
        <f t="shared" si="75"/>
        <v>15274.84</v>
      </c>
      <c r="N200" s="17">
        <f t="shared" si="55"/>
        <v>12794.5</v>
      </c>
      <c r="O200" s="17">
        <f t="shared" si="56"/>
        <v>2430.9549999999999</v>
      </c>
      <c r="P200" s="17">
        <f t="shared" si="76"/>
        <v>15225.455</v>
      </c>
      <c r="Q200" s="17">
        <f t="shared" si="54"/>
        <v>15225.455</v>
      </c>
    </row>
    <row r="201" spans="1:19" ht="12.75" x14ac:dyDescent="0.2">
      <c r="A201" s="20" t="s">
        <v>404</v>
      </c>
      <c r="B201" s="39"/>
      <c r="C201" s="39" t="s">
        <v>405</v>
      </c>
      <c r="D201" s="43" t="s">
        <v>21</v>
      </c>
      <c r="E201" s="15" t="s">
        <v>19</v>
      </c>
      <c r="F201" s="25">
        <v>61704</v>
      </c>
      <c r="G201" s="25">
        <f t="shared" si="77"/>
        <v>11723.76</v>
      </c>
      <c r="H201" s="16">
        <f t="shared" si="71"/>
        <v>73427.759999999995</v>
      </c>
      <c r="I201" s="29">
        <f t="shared" si="72"/>
        <v>73427.759999999995</v>
      </c>
      <c r="J201" s="25">
        <v>62102</v>
      </c>
      <c r="K201" s="29">
        <f t="shared" si="73"/>
        <v>11799.380000000001</v>
      </c>
      <c r="L201" s="29">
        <f t="shared" si="74"/>
        <v>73901.38</v>
      </c>
      <c r="M201" s="33">
        <f t="shared" si="75"/>
        <v>73901.38</v>
      </c>
      <c r="N201" s="17">
        <f t="shared" si="55"/>
        <v>61903</v>
      </c>
      <c r="O201" s="17">
        <f t="shared" si="56"/>
        <v>11761.57</v>
      </c>
      <c r="P201" s="17">
        <f t="shared" si="76"/>
        <v>73664.570000000007</v>
      </c>
      <c r="Q201" s="17">
        <f t="shared" ref="Q201:Q264" si="78">P201*E201</f>
        <v>73664.570000000007</v>
      </c>
      <c r="R201" s="6"/>
      <c r="S201" s="6"/>
    </row>
    <row r="202" spans="1:19" ht="12.75" x14ac:dyDescent="0.2">
      <c r="A202" s="20" t="s">
        <v>406</v>
      </c>
      <c r="B202" s="39"/>
      <c r="C202" s="39" t="s">
        <v>407</v>
      </c>
      <c r="D202" s="43" t="s">
        <v>21</v>
      </c>
      <c r="E202" s="15" t="s">
        <v>19</v>
      </c>
      <c r="F202" s="25">
        <v>31884</v>
      </c>
      <c r="G202" s="25">
        <f t="shared" si="77"/>
        <v>6057.96</v>
      </c>
      <c r="H202" s="16">
        <f t="shared" si="71"/>
        <v>37941.96</v>
      </c>
      <c r="I202" s="29">
        <f t="shared" si="72"/>
        <v>37941.96</v>
      </c>
      <c r="J202" s="25">
        <v>32089</v>
      </c>
      <c r="K202" s="29">
        <f t="shared" si="73"/>
        <v>6096.91</v>
      </c>
      <c r="L202" s="29">
        <f t="shared" si="74"/>
        <v>38185.910000000003</v>
      </c>
      <c r="M202" s="33">
        <f t="shared" si="75"/>
        <v>38185.910000000003</v>
      </c>
      <c r="N202" s="17">
        <f t="shared" ref="N202:N264" si="79">(F202+J202)/2</f>
        <v>31986.5</v>
      </c>
      <c r="O202" s="17">
        <f t="shared" si="56"/>
        <v>6077.4349999999995</v>
      </c>
      <c r="P202" s="17">
        <f t="shared" si="76"/>
        <v>38063.934999999998</v>
      </c>
      <c r="Q202" s="17">
        <f t="shared" si="78"/>
        <v>38063.934999999998</v>
      </c>
      <c r="R202" s="6"/>
      <c r="S202" s="6"/>
    </row>
    <row r="203" spans="1:19" ht="12.75" x14ac:dyDescent="0.2">
      <c r="A203" s="20" t="s">
        <v>408</v>
      </c>
      <c r="B203" s="39"/>
      <c r="C203" s="39" t="s">
        <v>409</v>
      </c>
      <c r="D203" s="43" t="s">
        <v>21</v>
      </c>
      <c r="E203" s="15" t="s">
        <v>19</v>
      </c>
      <c r="F203" s="25">
        <v>43136</v>
      </c>
      <c r="G203" s="25">
        <f t="shared" si="77"/>
        <v>8195.84</v>
      </c>
      <c r="H203" s="16">
        <f t="shared" si="71"/>
        <v>51331.839999999997</v>
      </c>
      <c r="I203" s="29">
        <f t="shared" si="72"/>
        <v>51331.839999999997</v>
      </c>
      <c r="J203" s="25">
        <v>43415</v>
      </c>
      <c r="K203" s="29">
        <f t="shared" si="73"/>
        <v>8248.85</v>
      </c>
      <c r="L203" s="29">
        <f t="shared" si="74"/>
        <v>51663.85</v>
      </c>
      <c r="M203" s="33">
        <f t="shared" si="75"/>
        <v>51663.85</v>
      </c>
      <c r="N203" s="17">
        <f t="shared" si="79"/>
        <v>43275.5</v>
      </c>
      <c r="O203" s="17">
        <f t="shared" ref="O203:O265" si="80">(G203+K203)/2</f>
        <v>8222.3450000000012</v>
      </c>
      <c r="P203" s="17">
        <f t="shared" si="76"/>
        <v>51497.845000000001</v>
      </c>
      <c r="Q203" s="17">
        <f t="shared" si="78"/>
        <v>51497.845000000001</v>
      </c>
    </row>
    <row r="204" spans="1:19" ht="18" x14ac:dyDescent="0.2">
      <c r="A204" s="20" t="s">
        <v>410</v>
      </c>
      <c r="B204" s="39"/>
      <c r="C204" s="39" t="s">
        <v>411</v>
      </c>
      <c r="D204" s="43" t="s">
        <v>21</v>
      </c>
      <c r="E204" s="15" t="s">
        <v>19</v>
      </c>
      <c r="F204" s="25">
        <v>97338</v>
      </c>
      <c r="G204" s="25">
        <f t="shared" si="77"/>
        <v>18494.22</v>
      </c>
      <c r="H204" s="16">
        <f t="shared" si="71"/>
        <v>115832.22</v>
      </c>
      <c r="I204" s="29">
        <f t="shared" si="72"/>
        <v>115832.22</v>
      </c>
      <c r="J204" s="25">
        <v>97966</v>
      </c>
      <c r="K204" s="29">
        <f t="shared" si="73"/>
        <v>18613.54</v>
      </c>
      <c r="L204" s="29">
        <f t="shared" si="74"/>
        <v>116579.54000000001</v>
      </c>
      <c r="M204" s="33">
        <f t="shared" si="75"/>
        <v>116579.54000000001</v>
      </c>
      <c r="N204" s="17">
        <f t="shared" si="79"/>
        <v>97652</v>
      </c>
      <c r="O204" s="17">
        <f t="shared" si="80"/>
        <v>18553.88</v>
      </c>
      <c r="P204" s="17">
        <f t="shared" si="76"/>
        <v>116205.88</v>
      </c>
      <c r="Q204" s="17">
        <f t="shared" si="78"/>
        <v>116205.88</v>
      </c>
    </row>
    <row r="205" spans="1:19" ht="12.75" x14ac:dyDescent="0.2">
      <c r="A205" s="20" t="s">
        <v>412</v>
      </c>
      <c r="B205" s="39"/>
      <c r="C205" s="39" t="s">
        <v>413</v>
      </c>
      <c r="D205" s="43" t="s">
        <v>21</v>
      </c>
      <c r="E205" s="15" t="s">
        <v>19</v>
      </c>
      <c r="F205" s="25">
        <v>139162</v>
      </c>
      <c r="G205" s="25">
        <f t="shared" si="77"/>
        <v>26440.78</v>
      </c>
      <c r="H205" s="16">
        <f t="shared" si="71"/>
        <v>165602.78</v>
      </c>
      <c r="I205" s="29">
        <f t="shared" si="72"/>
        <v>165602.78</v>
      </c>
      <c r="J205" s="25">
        <v>140060</v>
      </c>
      <c r="K205" s="29">
        <f t="shared" si="73"/>
        <v>26611.4</v>
      </c>
      <c r="L205" s="29">
        <f t="shared" si="74"/>
        <v>166671.4</v>
      </c>
      <c r="M205" s="33">
        <f t="shared" si="75"/>
        <v>166671.4</v>
      </c>
      <c r="N205" s="17">
        <f t="shared" si="79"/>
        <v>139611</v>
      </c>
      <c r="O205" s="17">
        <f t="shared" si="80"/>
        <v>26526.09</v>
      </c>
      <c r="P205" s="17">
        <f t="shared" si="76"/>
        <v>166137.09</v>
      </c>
      <c r="Q205" s="17">
        <f t="shared" si="78"/>
        <v>166137.09</v>
      </c>
    </row>
    <row r="206" spans="1:19" ht="18" x14ac:dyDescent="0.2">
      <c r="A206" s="20" t="s">
        <v>414</v>
      </c>
      <c r="B206" s="39"/>
      <c r="C206" s="39" t="s">
        <v>415</v>
      </c>
      <c r="D206" s="43" t="s">
        <v>21</v>
      </c>
      <c r="E206" s="15" t="s">
        <v>19</v>
      </c>
      <c r="F206" s="25">
        <v>194114</v>
      </c>
      <c r="G206" s="25">
        <f t="shared" si="77"/>
        <v>36881.660000000003</v>
      </c>
      <c r="H206" s="16">
        <f t="shared" si="71"/>
        <v>230995.66</v>
      </c>
      <c r="I206" s="29">
        <f t="shared" si="72"/>
        <v>230995.66</v>
      </c>
      <c r="J206" s="25">
        <v>195367</v>
      </c>
      <c r="K206" s="29">
        <f t="shared" si="73"/>
        <v>37119.730000000003</v>
      </c>
      <c r="L206" s="29">
        <f t="shared" si="74"/>
        <v>232486.73</v>
      </c>
      <c r="M206" s="33">
        <f t="shared" si="75"/>
        <v>232486.73</v>
      </c>
      <c r="N206" s="17">
        <f t="shared" si="79"/>
        <v>194740.5</v>
      </c>
      <c r="O206" s="17">
        <f t="shared" si="80"/>
        <v>37000.695000000007</v>
      </c>
      <c r="P206" s="17">
        <f t="shared" si="76"/>
        <v>231741.19500000001</v>
      </c>
      <c r="Q206" s="17">
        <f t="shared" si="78"/>
        <v>231741.19500000001</v>
      </c>
    </row>
    <row r="207" spans="1:19" ht="12.75" x14ac:dyDescent="0.2">
      <c r="A207" s="32" t="s">
        <v>416</v>
      </c>
      <c r="B207" s="39"/>
      <c r="C207" s="39" t="s">
        <v>417</v>
      </c>
      <c r="D207" s="43" t="s">
        <v>21</v>
      </c>
      <c r="E207" s="15" t="s">
        <v>19</v>
      </c>
      <c r="F207" s="25">
        <v>29258</v>
      </c>
      <c r="G207" s="29">
        <f t="shared" si="77"/>
        <v>5559.02</v>
      </c>
      <c r="H207" s="16">
        <f t="shared" si="71"/>
        <v>34817.020000000004</v>
      </c>
      <c r="I207" s="29">
        <f t="shared" si="72"/>
        <v>34817.020000000004</v>
      </c>
      <c r="J207" s="25">
        <v>29447</v>
      </c>
      <c r="K207" s="29">
        <f t="shared" si="73"/>
        <v>5594.93</v>
      </c>
      <c r="L207" s="29">
        <f t="shared" si="74"/>
        <v>35041.93</v>
      </c>
      <c r="M207" s="33">
        <f t="shared" si="75"/>
        <v>35041.93</v>
      </c>
      <c r="N207" s="17">
        <f t="shared" si="79"/>
        <v>29352.5</v>
      </c>
      <c r="O207" s="17">
        <f t="shared" si="80"/>
        <v>5576.9750000000004</v>
      </c>
      <c r="P207" s="17">
        <f t="shared" si="76"/>
        <v>34929.474999999999</v>
      </c>
      <c r="Q207" s="17">
        <f t="shared" si="78"/>
        <v>34929.474999999999</v>
      </c>
      <c r="R207" s="6"/>
      <c r="S207" s="6"/>
    </row>
    <row r="208" spans="1:19" ht="12.75" x14ac:dyDescent="0.2">
      <c r="A208" s="32" t="s">
        <v>418</v>
      </c>
      <c r="B208" s="39"/>
      <c r="C208" s="39" t="s">
        <v>419</v>
      </c>
      <c r="D208" s="43" t="s">
        <v>21</v>
      </c>
      <c r="E208" s="15" t="s">
        <v>19</v>
      </c>
      <c r="F208" s="25">
        <v>482754</v>
      </c>
      <c r="G208" s="29">
        <f t="shared" si="77"/>
        <v>91723.26</v>
      </c>
      <c r="H208" s="16">
        <f t="shared" si="71"/>
        <v>574477.26</v>
      </c>
      <c r="I208" s="29">
        <f t="shared" si="72"/>
        <v>574477.26</v>
      </c>
      <c r="J208" s="25">
        <v>485868</v>
      </c>
      <c r="K208" s="29">
        <f t="shared" si="73"/>
        <v>92314.92</v>
      </c>
      <c r="L208" s="29">
        <f t="shared" si="74"/>
        <v>578182.92000000004</v>
      </c>
      <c r="M208" s="33">
        <f t="shared" si="75"/>
        <v>578182.92000000004</v>
      </c>
      <c r="N208" s="17">
        <f t="shared" si="79"/>
        <v>484311</v>
      </c>
      <c r="O208" s="17">
        <f t="shared" si="80"/>
        <v>92019.09</v>
      </c>
      <c r="P208" s="17">
        <f t="shared" si="76"/>
        <v>576330.09</v>
      </c>
      <c r="Q208" s="17">
        <f t="shared" si="78"/>
        <v>576330.09</v>
      </c>
    </row>
    <row r="209" spans="1:19" ht="12.75" x14ac:dyDescent="0.2">
      <c r="A209" s="20" t="s">
        <v>420</v>
      </c>
      <c r="B209" s="39"/>
      <c r="C209" s="39" t="s">
        <v>421</v>
      </c>
      <c r="D209" s="43" t="s">
        <v>21</v>
      </c>
      <c r="E209" s="15" t="s">
        <v>19</v>
      </c>
      <c r="F209" s="25">
        <v>15782</v>
      </c>
      <c r="G209" s="29">
        <f t="shared" si="77"/>
        <v>2998.58</v>
      </c>
      <c r="H209" s="16">
        <f t="shared" si="71"/>
        <v>18780.580000000002</v>
      </c>
      <c r="I209" s="29">
        <f t="shared" si="72"/>
        <v>18780.580000000002</v>
      </c>
      <c r="J209" s="25">
        <v>15884</v>
      </c>
      <c r="K209" s="29">
        <f t="shared" si="73"/>
        <v>3017.96</v>
      </c>
      <c r="L209" s="29">
        <f t="shared" si="74"/>
        <v>18901.96</v>
      </c>
      <c r="M209" s="33">
        <f t="shared" si="75"/>
        <v>18901.96</v>
      </c>
      <c r="N209" s="17">
        <f t="shared" si="79"/>
        <v>15833</v>
      </c>
      <c r="O209" s="17">
        <f t="shared" si="80"/>
        <v>3008.27</v>
      </c>
      <c r="P209" s="17">
        <f t="shared" si="76"/>
        <v>18841.27</v>
      </c>
      <c r="Q209" s="17">
        <f t="shared" si="78"/>
        <v>18841.27</v>
      </c>
    </row>
    <row r="210" spans="1:19" ht="12.75" x14ac:dyDescent="0.2">
      <c r="A210" s="32" t="s">
        <v>422</v>
      </c>
      <c r="B210" s="39"/>
      <c r="C210" s="39" t="s">
        <v>423</v>
      </c>
      <c r="D210" s="43" t="s">
        <v>21</v>
      </c>
      <c r="E210" s="15" t="s">
        <v>19</v>
      </c>
      <c r="F210" s="25">
        <v>147789</v>
      </c>
      <c r="G210" s="29">
        <f t="shared" si="77"/>
        <v>28079.91</v>
      </c>
      <c r="H210" s="16">
        <f t="shared" si="71"/>
        <v>175868.91</v>
      </c>
      <c r="I210" s="29">
        <f t="shared" si="72"/>
        <v>175868.91</v>
      </c>
      <c r="J210" s="25">
        <v>148743</v>
      </c>
      <c r="K210" s="29">
        <f t="shared" si="73"/>
        <v>28261.170000000002</v>
      </c>
      <c r="L210" s="29">
        <f t="shared" si="74"/>
        <v>177004.17</v>
      </c>
      <c r="M210" s="33">
        <f t="shared" si="75"/>
        <v>177004.17</v>
      </c>
      <c r="N210" s="17">
        <f t="shared" si="79"/>
        <v>148266</v>
      </c>
      <c r="O210" s="17">
        <f t="shared" si="80"/>
        <v>28170.54</v>
      </c>
      <c r="P210" s="17">
        <f t="shared" si="76"/>
        <v>176436.54</v>
      </c>
      <c r="Q210" s="17">
        <f t="shared" si="78"/>
        <v>176436.54</v>
      </c>
    </row>
    <row r="211" spans="1:19" ht="12.75" x14ac:dyDescent="0.2">
      <c r="A211" s="32" t="s">
        <v>424</v>
      </c>
      <c r="B211" s="39"/>
      <c r="C211" s="39" t="s">
        <v>425</v>
      </c>
      <c r="D211" s="43" t="s">
        <v>21</v>
      </c>
      <c r="E211" s="15" t="s">
        <v>19</v>
      </c>
      <c r="F211" s="25">
        <v>402205</v>
      </c>
      <c r="G211" s="29">
        <f t="shared" si="77"/>
        <v>76418.95</v>
      </c>
      <c r="H211" s="16">
        <f t="shared" si="71"/>
        <v>478623.95</v>
      </c>
      <c r="I211" s="29">
        <f t="shared" si="72"/>
        <v>478623.95</v>
      </c>
      <c r="J211" s="25">
        <v>404800</v>
      </c>
      <c r="K211" s="29">
        <f t="shared" si="73"/>
        <v>76912</v>
      </c>
      <c r="L211" s="29">
        <f t="shared" si="74"/>
        <v>481712</v>
      </c>
      <c r="M211" s="33">
        <f t="shared" si="75"/>
        <v>481712</v>
      </c>
      <c r="N211" s="17">
        <f t="shared" si="79"/>
        <v>403502.5</v>
      </c>
      <c r="O211" s="17">
        <f t="shared" si="80"/>
        <v>76665.475000000006</v>
      </c>
      <c r="P211" s="17">
        <f t="shared" si="76"/>
        <v>480167.97499999998</v>
      </c>
      <c r="Q211" s="17">
        <f t="shared" si="78"/>
        <v>480167.97499999998</v>
      </c>
    </row>
    <row r="212" spans="1:19" ht="12.75" x14ac:dyDescent="0.2">
      <c r="A212" s="32" t="s">
        <v>426</v>
      </c>
      <c r="B212" s="39"/>
      <c r="C212" s="39" t="s">
        <v>427</v>
      </c>
      <c r="D212" s="43" t="s">
        <v>21</v>
      </c>
      <c r="E212" s="15" t="s">
        <v>19</v>
      </c>
      <c r="F212" s="25">
        <v>116281</v>
      </c>
      <c r="G212" s="25">
        <f t="shared" si="77"/>
        <v>22093.39</v>
      </c>
      <c r="H212" s="16">
        <f t="shared" si="71"/>
        <v>138374.39000000001</v>
      </c>
      <c r="I212" s="29">
        <f t="shared" si="72"/>
        <v>138374.39000000001</v>
      </c>
      <c r="J212" s="25">
        <v>117031</v>
      </c>
      <c r="K212" s="29">
        <f t="shared" si="73"/>
        <v>22235.89</v>
      </c>
      <c r="L212" s="29">
        <f t="shared" si="74"/>
        <v>139266.89000000001</v>
      </c>
      <c r="M212" s="33">
        <f t="shared" si="75"/>
        <v>139266.89000000001</v>
      </c>
      <c r="N212" s="17">
        <f t="shared" si="79"/>
        <v>116656</v>
      </c>
      <c r="O212" s="17">
        <f t="shared" si="80"/>
        <v>22164.639999999999</v>
      </c>
      <c r="P212" s="17">
        <f t="shared" si="76"/>
        <v>138820.64000000001</v>
      </c>
      <c r="Q212" s="17">
        <f t="shared" si="78"/>
        <v>138820.64000000001</v>
      </c>
      <c r="R212" s="6"/>
      <c r="S212" s="6"/>
    </row>
    <row r="213" spans="1:19" ht="12.75" x14ac:dyDescent="0.2">
      <c r="A213" s="20" t="s">
        <v>428</v>
      </c>
      <c r="B213" s="39"/>
      <c r="C213" s="39" t="s">
        <v>429</v>
      </c>
      <c r="D213" s="43" t="s">
        <v>21</v>
      </c>
      <c r="E213" s="15" t="s">
        <v>19</v>
      </c>
      <c r="F213" s="25">
        <v>412610</v>
      </c>
      <c r="G213" s="25">
        <f t="shared" si="77"/>
        <v>78395.899999999994</v>
      </c>
      <c r="H213" s="16">
        <f t="shared" si="71"/>
        <v>491005.9</v>
      </c>
      <c r="I213" s="29">
        <f t="shared" si="72"/>
        <v>491005.9</v>
      </c>
      <c r="J213" s="25">
        <v>415272</v>
      </c>
      <c r="K213" s="29">
        <f t="shared" si="73"/>
        <v>78901.680000000008</v>
      </c>
      <c r="L213" s="29">
        <f t="shared" si="74"/>
        <v>494173.68</v>
      </c>
      <c r="M213" s="33">
        <f t="shared" si="75"/>
        <v>494173.68</v>
      </c>
      <c r="N213" s="17">
        <f t="shared" si="79"/>
        <v>413941</v>
      </c>
      <c r="O213" s="17">
        <f t="shared" si="80"/>
        <v>78648.790000000008</v>
      </c>
      <c r="P213" s="17">
        <f t="shared" si="76"/>
        <v>492589.79000000004</v>
      </c>
      <c r="Q213" s="17">
        <f t="shared" si="78"/>
        <v>492589.79000000004</v>
      </c>
    </row>
    <row r="214" spans="1:19" ht="12.75" x14ac:dyDescent="0.2">
      <c r="A214" s="20" t="s">
        <v>430</v>
      </c>
      <c r="B214" s="39"/>
      <c r="C214" s="39" t="s">
        <v>431</v>
      </c>
      <c r="D214" s="43" t="s">
        <v>21</v>
      </c>
      <c r="E214" s="15" t="s">
        <v>19</v>
      </c>
      <c r="F214" s="25">
        <v>843975</v>
      </c>
      <c r="G214" s="25">
        <f t="shared" si="77"/>
        <v>160355.25</v>
      </c>
      <c r="H214" s="16">
        <f t="shared" si="71"/>
        <v>1004330.25</v>
      </c>
      <c r="I214" s="29">
        <f t="shared" si="72"/>
        <v>1004330.25</v>
      </c>
      <c r="J214" s="25">
        <v>849420</v>
      </c>
      <c r="K214" s="29">
        <f t="shared" si="73"/>
        <v>161389.79999999999</v>
      </c>
      <c r="L214" s="29">
        <f t="shared" si="74"/>
        <v>1010809.8</v>
      </c>
      <c r="M214" s="33">
        <f t="shared" si="75"/>
        <v>1010809.8</v>
      </c>
      <c r="N214" s="17">
        <f t="shared" si="79"/>
        <v>846697.5</v>
      </c>
      <c r="O214" s="17">
        <f t="shared" si="80"/>
        <v>160872.52499999999</v>
      </c>
      <c r="P214" s="17">
        <f t="shared" si="76"/>
        <v>1007570.025</v>
      </c>
      <c r="Q214" s="17">
        <f t="shared" si="78"/>
        <v>1007570.025</v>
      </c>
    </row>
    <row r="215" spans="1:19" ht="12.75" x14ac:dyDescent="0.2">
      <c r="A215" s="20" t="s">
        <v>432</v>
      </c>
      <c r="B215" s="39"/>
      <c r="C215" s="39" t="s">
        <v>433</v>
      </c>
      <c r="D215" s="43" t="s">
        <v>21</v>
      </c>
      <c r="E215" s="15" t="s">
        <v>19</v>
      </c>
      <c r="F215" s="25">
        <v>28133</v>
      </c>
      <c r="G215" s="29">
        <f t="shared" si="77"/>
        <v>5345.27</v>
      </c>
      <c r="H215" s="16">
        <f t="shared" si="71"/>
        <v>33478.270000000004</v>
      </c>
      <c r="I215" s="29">
        <f t="shared" si="72"/>
        <v>33478.270000000004</v>
      </c>
      <c r="J215" s="25">
        <v>28314</v>
      </c>
      <c r="K215" s="29">
        <f t="shared" si="73"/>
        <v>5379.66</v>
      </c>
      <c r="L215" s="29">
        <f t="shared" si="74"/>
        <v>33693.660000000003</v>
      </c>
      <c r="M215" s="33">
        <f t="shared" si="75"/>
        <v>33693.660000000003</v>
      </c>
      <c r="N215" s="17">
        <f t="shared" si="79"/>
        <v>28223.5</v>
      </c>
      <c r="O215" s="17">
        <f t="shared" si="80"/>
        <v>5362.4650000000001</v>
      </c>
      <c r="P215" s="17">
        <f t="shared" si="76"/>
        <v>33585.964999999997</v>
      </c>
      <c r="Q215" s="17">
        <f t="shared" si="78"/>
        <v>33585.964999999997</v>
      </c>
    </row>
    <row r="216" spans="1:19" ht="12.75" x14ac:dyDescent="0.2">
      <c r="A216" s="20" t="s">
        <v>434</v>
      </c>
      <c r="B216" s="39"/>
      <c r="C216" s="39" t="s">
        <v>435</v>
      </c>
      <c r="D216" s="43" t="s">
        <v>21</v>
      </c>
      <c r="E216" s="15" t="s">
        <v>19</v>
      </c>
      <c r="F216" s="25">
        <v>457059</v>
      </c>
      <c r="G216" s="29">
        <f t="shared" si="77"/>
        <v>86841.21</v>
      </c>
      <c r="H216" s="16">
        <f t="shared" si="71"/>
        <v>543900.21</v>
      </c>
      <c r="I216" s="29">
        <f t="shared" si="72"/>
        <v>543900.21</v>
      </c>
      <c r="J216" s="25">
        <v>460008</v>
      </c>
      <c r="K216" s="29">
        <f t="shared" si="73"/>
        <v>87401.52</v>
      </c>
      <c r="L216" s="29">
        <f t="shared" si="74"/>
        <v>547409.52</v>
      </c>
      <c r="M216" s="33">
        <f t="shared" si="75"/>
        <v>547409.52</v>
      </c>
      <c r="N216" s="17">
        <f t="shared" si="79"/>
        <v>458533.5</v>
      </c>
      <c r="O216" s="17">
        <f t="shared" si="80"/>
        <v>87121.365000000005</v>
      </c>
      <c r="P216" s="17">
        <f t="shared" si="76"/>
        <v>545654.86499999999</v>
      </c>
      <c r="Q216" s="17">
        <f t="shared" si="78"/>
        <v>545654.86499999999</v>
      </c>
    </row>
    <row r="217" spans="1:19" ht="12.75" x14ac:dyDescent="0.2">
      <c r="A217" s="20" t="s">
        <v>436</v>
      </c>
      <c r="B217" s="39"/>
      <c r="C217" s="39" t="s">
        <v>437</v>
      </c>
      <c r="D217" s="43" t="s">
        <v>21</v>
      </c>
      <c r="E217" s="15" t="s">
        <v>19</v>
      </c>
      <c r="F217" s="25">
        <v>3282</v>
      </c>
      <c r="G217" s="29">
        <f t="shared" si="77"/>
        <v>623.58000000000004</v>
      </c>
      <c r="H217" s="16">
        <f t="shared" si="71"/>
        <v>3905.58</v>
      </c>
      <c r="I217" s="29">
        <f t="shared" si="72"/>
        <v>3905.58</v>
      </c>
      <c r="J217" s="25">
        <v>3303</v>
      </c>
      <c r="K217" s="29">
        <f t="shared" si="73"/>
        <v>627.57000000000005</v>
      </c>
      <c r="L217" s="29">
        <f t="shared" si="74"/>
        <v>3930.57</v>
      </c>
      <c r="M217" s="33">
        <f t="shared" si="75"/>
        <v>3930.57</v>
      </c>
      <c r="N217" s="17">
        <f t="shared" si="79"/>
        <v>3292.5</v>
      </c>
      <c r="O217" s="17">
        <f t="shared" si="80"/>
        <v>625.57500000000005</v>
      </c>
      <c r="P217" s="17">
        <f t="shared" si="76"/>
        <v>3918.0749999999998</v>
      </c>
      <c r="Q217" s="17">
        <f t="shared" si="78"/>
        <v>3918.0749999999998</v>
      </c>
    </row>
    <row r="218" spans="1:19" ht="12.75" x14ac:dyDescent="0.2">
      <c r="A218" s="20" t="s">
        <v>438</v>
      </c>
      <c r="B218" s="39"/>
      <c r="C218" s="39" t="s">
        <v>439</v>
      </c>
      <c r="D218" s="43" t="s">
        <v>21</v>
      </c>
      <c r="E218" s="15" t="s">
        <v>19</v>
      </c>
      <c r="F218" s="25">
        <v>1182</v>
      </c>
      <c r="G218" s="25">
        <f t="shared" si="77"/>
        <v>224.58</v>
      </c>
      <c r="H218" s="16">
        <f t="shared" si="71"/>
        <v>1406.58</v>
      </c>
      <c r="I218" s="29">
        <f t="shared" si="72"/>
        <v>1406.58</v>
      </c>
      <c r="J218" s="25">
        <v>1189</v>
      </c>
      <c r="K218" s="29">
        <f t="shared" si="73"/>
        <v>225.91</v>
      </c>
      <c r="L218" s="29">
        <f t="shared" si="74"/>
        <v>1414.91</v>
      </c>
      <c r="M218" s="33">
        <f t="shared" si="75"/>
        <v>1414.91</v>
      </c>
      <c r="N218" s="17">
        <f t="shared" si="79"/>
        <v>1185.5</v>
      </c>
      <c r="O218" s="17">
        <f t="shared" si="80"/>
        <v>225.245</v>
      </c>
      <c r="P218" s="17">
        <f t="shared" si="76"/>
        <v>1410.7449999999999</v>
      </c>
      <c r="Q218" s="17">
        <f t="shared" si="78"/>
        <v>1410.7449999999999</v>
      </c>
      <c r="R218" s="6"/>
      <c r="S218" s="6"/>
    </row>
    <row r="219" spans="1:19" ht="12.75" x14ac:dyDescent="0.2">
      <c r="A219" s="32" t="s">
        <v>440</v>
      </c>
      <c r="B219" s="39"/>
      <c r="C219" s="39" t="s">
        <v>441</v>
      </c>
      <c r="D219" s="43" t="s">
        <v>21</v>
      </c>
      <c r="E219" s="15" t="s">
        <v>19</v>
      </c>
      <c r="F219" s="25">
        <v>77543</v>
      </c>
      <c r="G219" s="25">
        <f t="shared" si="77"/>
        <v>14733.17</v>
      </c>
      <c r="H219" s="16">
        <f t="shared" si="71"/>
        <v>92276.17</v>
      </c>
      <c r="I219" s="29">
        <f t="shared" si="72"/>
        <v>92276.17</v>
      </c>
      <c r="J219" s="25">
        <v>78043</v>
      </c>
      <c r="K219" s="29">
        <f t="shared" si="73"/>
        <v>14828.17</v>
      </c>
      <c r="L219" s="29">
        <f t="shared" si="74"/>
        <v>92871.17</v>
      </c>
      <c r="M219" s="33">
        <f t="shared" si="75"/>
        <v>92871.17</v>
      </c>
      <c r="N219" s="17">
        <f t="shared" si="79"/>
        <v>77793</v>
      </c>
      <c r="O219" s="17">
        <f t="shared" si="80"/>
        <v>14780.67</v>
      </c>
      <c r="P219" s="17">
        <f t="shared" si="76"/>
        <v>92573.67</v>
      </c>
      <c r="Q219" s="17">
        <f t="shared" si="78"/>
        <v>92573.67</v>
      </c>
    </row>
    <row r="220" spans="1:19" ht="12.75" x14ac:dyDescent="0.2">
      <c r="A220" s="32" t="s">
        <v>442</v>
      </c>
      <c r="B220" s="39"/>
      <c r="C220" s="39" t="s">
        <v>443</v>
      </c>
      <c r="D220" s="43" t="s">
        <v>21</v>
      </c>
      <c r="E220" s="15" t="s">
        <v>19</v>
      </c>
      <c r="F220" s="25">
        <v>33759</v>
      </c>
      <c r="G220" s="25">
        <f t="shared" si="77"/>
        <v>6414.21</v>
      </c>
      <c r="H220" s="16">
        <f t="shared" si="71"/>
        <v>40173.21</v>
      </c>
      <c r="I220" s="29">
        <f t="shared" si="72"/>
        <v>40173.21</v>
      </c>
      <c r="J220" s="25">
        <v>33977</v>
      </c>
      <c r="K220" s="29">
        <f t="shared" si="73"/>
        <v>6455.63</v>
      </c>
      <c r="L220" s="29">
        <f t="shared" si="74"/>
        <v>40432.629999999997</v>
      </c>
      <c r="M220" s="33">
        <f t="shared" si="75"/>
        <v>40432.629999999997</v>
      </c>
      <c r="N220" s="17">
        <f t="shared" si="79"/>
        <v>33868</v>
      </c>
      <c r="O220" s="17">
        <f t="shared" si="80"/>
        <v>6434.92</v>
      </c>
      <c r="P220" s="17">
        <f t="shared" si="76"/>
        <v>40302.92</v>
      </c>
      <c r="Q220" s="17">
        <f t="shared" si="78"/>
        <v>40302.92</v>
      </c>
    </row>
    <row r="221" spans="1:19" ht="12.75" x14ac:dyDescent="0.2">
      <c r="A221" s="20" t="s">
        <v>444</v>
      </c>
      <c r="B221" s="39"/>
      <c r="C221" s="39" t="s">
        <v>445</v>
      </c>
      <c r="D221" s="43" t="s">
        <v>21</v>
      </c>
      <c r="E221" s="15" t="s">
        <v>19</v>
      </c>
      <c r="F221" s="25">
        <v>91712</v>
      </c>
      <c r="G221" s="25">
        <f t="shared" ref="G221:G250" si="81">F221*19%</f>
        <v>17425.28</v>
      </c>
      <c r="H221" s="16">
        <f t="shared" ref="H221:H250" si="82">F221+G221</f>
        <v>109137.28</v>
      </c>
      <c r="I221" s="29">
        <f t="shared" ref="I221:I250" si="83">H221*E221</f>
        <v>109137.28</v>
      </c>
      <c r="J221" s="25">
        <v>92304</v>
      </c>
      <c r="K221" s="25">
        <f t="shared" ref="K221:K250" si="84">J221*19%</f>
        <v>17537.759999999998</v>
      </c>
      <c r="L221" s="25">
        <f t="shared" ref="L221:L250" si="85">J221+K221</f>
        <v>109841.76</v>
      </c>
      <c r="M221" s="30">
        <f t="shared" ref="M221:M250" si="86">L221*E221</f>
        <v>109841.76</v>
      </c>
      <c r="N221" s="17">
        <f t="shared" si="79"/>
        <v>92008</v>
      </c>
      <c r="O221" s="17">
        <f t="shared" si="80"/>
        <v>17481.519999999997</v>
      </c>
      <c r="P221" s="17">
        <f t="shared" ref="P221:P250" si="87">N221+O221</f>
        <v>109489.51999999999</v>
      </c>
      <c r="Q221" s="17">
        <f t="shared" si="78"/>
        <v>109489.51999999999</v>
      </c>
    </row>
    <row r="222" spans="1:19" ht="12.75" x14ac:dyDescent="0.2">
      <c r="A222" s="32" t="s">
        <v>446</v>
      </c>
      <c r="B222" s="39"/>
      <c r="C222" s="39" t="s">
        <v>447</v>
      </c>
      <c r="D222" s="43" t="s">
        <v>21</v>
      </c>
      <c r="E222" s="15" t="s">
        <v>19</v>
      </c>
      <c r="F222" s="25">
        <v>3376</v>
      </c>
      <c r="G222" s="25">
        <f t="shared" si="81"/>
        <v>641.44000000000005</v>
      </c>
      <c r="H222" s="16">
        <f t="shared" si="82"/>
        <v>4017.44</v>
      </c>
      <c r="I222" s="29">
        <f t="shared" si="83"/>
        <v>4017.44</v>
      </c>
      <c r="J222" s="25">
        <v>3398</v>
      </c>
      <c r="K222" s="29">
        <f t="shared" si="84"/>
        <v>645.62</v>
      </c>
      <c r="L222" s="29">
        <f t="shared" si="85"/>
        <v>4043.62</v>
      </c>
      <c r="M222" s="33">
        <f t="shared" si="86"/>
        <v>4043.62</v>
      </c>
      <c r="N222" s="17">
        <f t="shared" si="79"/>
        <v>3387</v>
      </c>
      <c r="O222" s="17">
        <f t="shared" si="80"/>
        <v>643.53</v>
      </c>
      <c r="P222" s="17">
        <f t="shared" si="87"/>
        <v>4030.5299999999997</v>
      </c>
      <c r="Q222" s="17">
        <f t="shared" si="78"/>
        <v>4030.5299999999997</v>
      </c>
    </row>
    <row r="223" spans="1:19" ht="12.75" x14ac:dyDescent="0.2">
      <c r="A223" s="32" t="s">
        <v>448</v>
      </c>
      <c r="B223" s="39"/>
      <c r="C223" s="39" t="s">
        <v>449</v>
      </c>
      <c r="D223" s="43" t="s">
        <v>21</v>
      </c>
      <c r="E223" s="15" t="s">
        <v>19</v>
      </c>
      <c r="F223" s="25">
        <v>4689</v>
      </c>
      <c r="G223" s="25">
        <f t="shared" si="81"/>
        <v>890.91</v>
      </c>
      <c r="H223" s="16">
        <f t="shared" si="82"/>
        <v>5579.91</v>
      </c>
      <c r="I223" s="29">
        <f t="shared" si="83"/>
        <v>5579.91</v>
      </c>
      <c r="J223" s="25">
        <v>4719</v>
      </c>
      <c r="K223" s="29">
        <f t="shared" si="84"/>
        <v>896.61</v>
      </c>
      <c r="L223" s="29">
        <f t="shared" si="85"/>
        <v>5615.61</v>
      </c>
      <c r="M223" s="33">
        <f t="shared" si="86"/>
        <v>5615.61</v>
      </c>
      <c r="N223" s="17">
        <f t="shared" si="79"/>
        <v>4704</v>
      </c>
      <c r="O223" s="17">
        <f t="shared" si="80"/>
        <v>893.76</v>
      </c>
      <c r="P223" s="17">
        <f t="shared" si="87"/>
        <v>5597.76</v>
      </c>
      <c r="Q223" s="17">
        <f t="shared" si="78"/>
        <v>5597.76</v>
      </c>
      <c r="R223" s="6"/>
      <c r="S223" s="6"/>
    </row>
    <row r="224" spans="1:19" ht="12.75" x14ac:dyDescent="0.2">
      <c r="A224" s="32" t="s">
        <v>450</v>
      </c>
      <c r="B224" s="39"/>
      <c r="C224" s="39" t="s">
        <v>451</v>
      </c>
      <c r="D224" s="43" t="s">
        <v>21</v>
      </c>
      <c r="E224" s="15" t="s">
        <v>19</v>
      </c>
      <c r="F224" s="25">
        <v>4689</v>
      </c>
      <c r="G224" s="25">
        <f t="shared" si="81"/>
        <v>890.91</v>
      </c>
      <c r="H224" s="16">
        <f t="shared" si="82"/>
        <v>5579.91</v>
      </c>
      <c r="I224" s="29">
        <f t="shared" si="83"/>
        <v>5579.91</v>
      </c>
      <c r="J224" s="25">
        <v>4719</v>
      </c>
      <c r="K224" s="29">
        <f t="shared" si="84"/>
        <v>896.61</v>
      </c>
      <c r="L224" s="29">
        <f t="shared" si="85"/>
        <v>5615.61</v>
      </c>
      <c r="M224" s="33">
        <f t="shared" si="86"/>
        <v>5615.61</v>
      </c>
      <c r="N224" s="17">
        <f t="shared" si="79"/>
        <v>4704</v>
      </c>
      <c r="O224" s="17">
        <f t="shared" si="80"/>
        <v>893.76</v>
      </c>
      <c r="P224" s="17">
        <f t="shared" si="87"/>
        <v>5597.76</v>
      </c>
      <c r="Q224" s="17">
        <f t="shared" si="78"/>
        <v>5597.76</v>
      </c>
      <c r="R224" s="6"/>
      <c r="S224" s="6"/>
    </row>
    <row r="225" spans="1:19" ht="12.75" x14ac:dyDescent="0.2">
      <c r="A225" s="20" t="s">
        <v>452</v>
      </c>
      <c r="B225" s="39"/>
      <c r="C225" s="39" t="s">
        <v>453</v>
      </c>
      <c r="D225" s="43" t="s">
        <v>21</v>
      </c>
      <c r="E225" s="15" t="s">
        <v>19</v>
      </c>
      <c r="F225" s="25">
        <v>78771</v>
      </c>
      <c r="G225" s="25">
        <f t="shared" si="81"/>
        <v>14966.49</v>
      </c>
      <c r="H225" s="16">
        <f t="shared" si="82"/>
        <v>93737.49</v>
      </c>
      <c r="I225" s="29">
        <f t="shared" si="83"/>
        <v>93737.49</v>
      </c>
      <c r="J225" s="25">
        <v>79279</v>
      </c>
      <c r="K225" s="29">
        <f t="shared" si="84"/>
        <v>15063.01</v>
      </c>
      <c r="L225" s="29">
        <f t="shared" si="85"/>
        <v>94342.01</v>
      </c>
      <c r="M225" s="33">
        <f t="shared" si="86"/>
        <v>94342.01</v>
      </c>
      <c r="N225" s="17">
        <f t="shared" si="79"/>
        <v>79025</v>
      </c>
      <c r="O225" s="17">
        <f t="shared" si="80"/>
        <v>15014.75</v>
      </c>
      <c r="P225" s="17">
        <f t="shared" si="87"/>
        <v>94039.75</v>
      </c>
      <c r="Q225" s="17">
        <f t="shared" si="78"/>
        <v>94039.75</v>
      </c>
    </row>
    <row r="226" spans="1:19" ht="12.75" x14ac:dyDescent="0.2">
      <c r="A226" s="20" t="s">
        <v>454</v>
      </c>
      <c r="B226" s="39"/>
      <c r="C226" s="39" t="s">
        <v>455</v>
      </c>
      <c r="D226" s="43" t="s">
        <v>21</v>
      </c>
      <c r="E226" s="15" t="s">
        <v>19</v>
      </c>
      <c r="F226" s="25">
        <v>6564</v>
      </c>
      <c r="G226" s="25">
        <f t="shared" si="81"/>
        <v>1247.1600000000001</v>
      </c>
      <c r="H226" s="16">
        <f t="shared" si="82"/>
        <v>7811.16</v>
      </c>
      <c r="I226" s="29">
        <f t="shared" si="83"/>
        <v>7811.16</v>
      </c>
      <c r="J226" s="25">
        <v>6607</v>
      </c>
      <c r="K226" s="29">
        <f t="shared" si="84"/>
        <v>1255.33</v>
      </c>
      <c r="L226" s="29">
        <f t="shared" si="85"/>
        <v>7862.33</v>
      </c>
      <c r="M226" s="33">
        <f t="shared" si="86"/>
        <v>7862.33</v>
      </c>
      <c r="N226" s="17">
        <f t="shared" si="79"/>
        <v>6585.5</v>
      </c>
      <c r="O226" s="17">
        <f t="shared" si="80"/>
        <v>1251.2449999999999</v>
      </c>
      <c r="P226" s="17">
        <f t="shared" si="87"/>
        <v>7836.7449999999999</v>
      </c>
      <c r="Q226" s="17">
        <f t="shared" si="78"/>
        <v>7836.7449999999999</v>
      </c>
    </row>
    <row r="227" spans="1:19" ht="12.75" x14ac:dyDescent="0.2">
      <c r="A227" s="20" t="s">
        <v>456</v>
      </c>
      <c r="B227" s="39"/>
      <c r="C227" s="39" t="s">
        <v>457</v>
      </c>
      <c r="D227" s="43" t="s">
        <v>21</v>
      </c>
      <c r="E227" s="15" t="s">
        <v>19</v>
      </c>
      <c r="F227" s="25">
        <v>9002</v>
      </c>
      <c r="G227" s="25">
        <f t="shared" si="81"/>
        <v>1710.38</v>
      </c>
      <c r="H227" s="16">
        <f t="shared" si="82"/>
        <v>10712.380000000001</v>
      </c>
      <c r="I227" s="29">
        <f t="shared" si="83"/>
        <v>10712.380000000001</v>
      </c>
      <c r="J227" s="25">
        <v>9060</v>
      </c>
      <c r="K227" s="29">
        <f t="shared" si="84"/>
        <v>1721.4</v>
      </c>
      <c r="L227" s="29">
        <f t="shared" si="85"/>
        <v>10781.4</v>
      </c>
      <c r="M227" s="33">
        <f t="shared" si="86"/>
        <v>10781.4</v>
      </c>
      <c r="N227" s="17">
        <f t="shared" si="79"/>
        <v>9031</v>
      </c>
      <c r="O227" s="17">
        <f t="shared" si="80"/>
        <v>1715.89</v>
      </c>
      <c r="P227" s="17">
        <f t="shared" si="87"/>
        <v>10746.89</v>
      </c>
      <c r="Q227" s="17">
        <f t="shared" si="78"/>
        <v>10746.89</v>
      </c>
    </row>
    <row r="228" spans="1:19" ht="12.75" x14ac:dyDescent="0.2">
      <c r="A228" s="20" t="s">
        <v>458</v>
      </c>
      <c r="B228" s="39"/>
      <c r="C228" s="39" t="s">
        <v>459</v>
      </c>
      <c r="D228" s="43" t="s">
        <v>21</v>
      </c>
      <c r="E228" s="15" t="s">
        <v>19</v>
      </c>
      <c r="F228" s="25">
        <v>11065</v>
      </c>
      <c r="G228" s="25">
        <f t="shared" si="81"/>
        <v>2102.35</v>
      </c>
      <c r="H228" s="16">
        <f t="shared" si="82"/>
        <v>13167.35</v>
      </c>
      <c r="I228" s="29">
        <f t="shared" si="83"/>
        <v>13167.35</v>
      </c>
      <c r="J228" s="25">
        <v>11137</v>
      </c>
      <c r="K228" s="29">
        <f t="shared" si="84"/>
        <v>2116.0300000000002</v>
      </c>
      <c r="L228" s="29">
        <f t="shared" si="85"/>
        <v>13253.03</v>
      </c>
      <c r="M228" s="33">
        <f t="shared" si="86"/>
        <v>13253.03</v>
      </c>
      <c r="N228" s="17">
        <f t="shared" si="79"/>
        <v>11101</v>
      </c>
      <c r="O228" s="17">
        <f t="shared" si="80"/>
        <v>2109.19</v>
      </c>
      <c r="P228" s="17">
        <f t="shared" si="87"/>
        <v>13210.19</v>
      </c>
      <c r="Q228" s="17">
        <f t="shared" si="78"/>
        <v>13210.19</v>
      </c>
    </row>
    <row r="229" spans="1:19" ht="12.75" x14ac:dyDescent="0.2">
      <c r="A229" s="20" t="s">
        <v>460</v>
      </c>
      <c r="B229" s="39"/>
      <c r="C229" s="39" t="s">
        <v>461</v>
      </c>
      <c r="D229" s="43" t="s">
        <v>21</v>
      </c>
      <c r="E229" s="15" t="s">
        <v>19</v>
      </c>
      <c r="F229" s="44">
        <v>42949</v>
      </c>
      <c r="G229" s="29">
        <f t="shared" si="81"/>
        <v>8160.31</v>
      </c>
      <c r="H229" s="16">
        <f t="shared" si="82"/>
        <v>51109.31</v>
      </c>
      <c r="I229" s="29">
        <f t="shared" si="83"/>
        <v>51109.31</v>
      </c>
      <c r="J229" s="25">
        <v>43226</v>
      </c>
      <c r="K229" s="29">
        <f t="shared" si="84"/>
        <v>8212.94</v>
      </c>
      <c r="L229" s="29">
        <f t="shared" si="85"/>
        <v>51438.94</v>
      </c>
      <c r="M229" s="33">
        <f t="shared" si="86"/>
        <v>51438.94</v>
      </c>
      <c r="N229" s="17">
        <f t="shared" si="79"/>
        <v>43087.5</v>
      </c>
      <c r="O229" s="17">
        <f t="shared" si="80"/>
        <v>8186.625</v>
      </c>
      <c r="P229" s="17">
        <f t="shared" si="87"/>
        <v>51274.125</v>
      </c>
      <c r="Q229" s="17">
        <f t="shared" si="78"/>
        <v>51274.125</v>
      </c>
      <c r="R229" s="6"/>
      <c r="S229" s="6"/>
    </row>
    <row r="230" spans="1:19" ht="12.75" x14ac:dyDescent="0.2">
      <c r="A230" s="20" t="s">
        <v>462</v>
      </c>
      <c r="B230" s="39"/>
      <c r="C230" s="39" t="s">
        <v>463</v>
      </c>
      <c r="D230" s="43" t="s">
        <v>21</v>
      </c>
      <c r="E230" s="15" t="s">
        <v>19</v>
      </c>
      <c r="F230" s="25">
        <v>35447</v>
      </c>
      <c r="G230" s="29">
        <f t="shared" si="81"/>
        <v>6734.93</v>
      </c>
      <c r="H230" s="16">
        <f t="shared" si="82"/>
        <v>42181.93</v>
      </c>
      <c r="I230" s="29">
        <f t="shared" si="83"/>
        <v>42181.93</v>
      </c>
      <c r="J230" s="25">
        <v>160446</v>
      </c>
      <c r="K230" s="29">
        <f t="shared" si="84"/>
        <v>30484.74</v>
      </c>
      <c r="L230" s="29">
        <f t="shared" si="85"/>
        <v>190930.74</v>
      </c>
      <c r="M230" s="33">
        <f t="shared" si="86"/>
        <v>190930.74</v>
      </c>
      <c r="N230" s="17">
        <f t="shared" si="79"/>
        <v>97946.5</v>
      </c>
      <c r="O230" s="17">
        <f t="shared" si="80"/>
        <v>18609.834999999999</v>
      </c>
      <c r="P230" s="17">
        <f t="shared" si="87"/>
        <v>116556.33499999999</v>
      </c>
      <c r="Q230" s="17">
        <f t="shared" si="78"/>
        <v>116556.33499999999</v>
      </c>
    </row>
    <row r="231" spans="1:19" ht="12.75" x14ac:dyDescent="0.2">
      <c r="A231" s="20" t="s">
        <v>464</v>
      </c>
      <c r="B231" s="39"/>
      <c r="C231" s="39" t="s">
        <v>465</v>
      </c>
      <c r="D231" s="43" t="s">
        <v>21</v>
      </c>
      <c r="E231" s="15" t="s">
        <v>19</v>
      </c>
      <c r="F231" s="25">
        <v>102965</v>
      </c>
      <c r="G231" s="29">
        <f t="shared" si="81"/>
        <v>19563.349999999999</v>
      </c>
      <c r="H231" s="16">
        <f t="shared" si="82"/>
        <v>122528.35</v>
      </c>
      <c r="I231" s="29">
        <f t="shared" si="83"/>
        <v>122528.35</v>
      </c>
      <c r="J231" s="25">
        <v>103629</v>
      </c>
      <c r="K231" s="29">
        <f t="shared" si="84"/>
        <v>19689.510000000002</v>
      </c>
      <c r="L231" s="29">
        <f t="shared" si="85"/>
        <v>123318.51000000001</v>
      </c>
      <c r="M231" s="33">
        <f t="shared" si="86"/>
        <v>123318.51000000001</v>
      </c>
      <c r="N231" s="17">
        <f t="shared" si="79"/>
        <v>103297</v>
      </c>
      <c r="O231" s="17">
        <f t="shared" si="80"/>
        <v>19626.43</v>
      </c>
      <c r="P231" s="17">
        <f t="shared" si="87"/>
        <v>122923.43</v>
      </c>
      <c r="Q231" s="17">
        <f t="shared" si="78"/>
        <v>122923.43</v>
      </c>
    </row>
    <row r="232" spans="1:19" ht="12.75" x14ac:dyDescent="0.2">
      <c r="A232" s="20" t="s">
        <v>466</v>
      </c>
      <c r="B232" s="39"/>
      <c r="C232" s="39" t="s">
        <v>467</v>
      </c>
      <c r="D232" s="43" t="s">
        <v>21</v>
      </c>
      <c r="E232" s="15" t="s">
        <v>19</v>
      </c>
      <c r="F232" s="25">
        <v>15942</v>
      </c>
      <c r="G232" s="29">
        <f t="shared" si="81"/>
        <v>3028.98</v>
      </c>
      <c r="H232" s="16">
        <f t="shared" si="82"/>
        <v>18970.98</v>
      </c>
      <c r="I232" s="29">
        <f t="shared" si="83"/>
        <v>18970.98</v>
      </c>
      <c r="J232" s="25">
        <v>16045</v>
      </c>
      <c r="K232" s="29">
        <f t="shared" si="84"/>
        <v>3048.55</v>
      </c>
      <c r="L232" s="29">
        <f t="shared" si="85"/>
        <v>19093.55</v>
      </c>
      <c r="M232" s="33">
        <f t="shared" si="86"/>
        <v>19093.55</v>
      </c>
      <c r="N232" s="17">
        <f t="shared" si="79"/>
        <v>15993.5</v>
      </c>
      <c r="O232" s="17">
        <f t="shared" si="80"/>
        <v>3038.7650000000003</v>
      </c>
      <c r="P232" s="17">
        <f t="shared" si="87"/>
        <v>19032.264999999999</v>
      </c>
      <c r="Q232" s="17">
        <f t="shared" si="78"/>
        <v>19032.264999999999</v>
      </c>
    </row>
    <row r="233" spans="1:19" ht="12.75" x14ac:dyDescent="0.2">
      <c r="A233" s="20" t="s">
        <v>468</v>
      </c>
      <c r="B233" s="39"/>
      <c r="C233" s="39" t="s">
        <v>469</v>
      </c>
      <c r="D233" s="43" t="s">
        <v>21</v>
      </c>
      <c r="E233" s="15" t="s">
        <v>19</v>
      </c>
      <c r="F233" s="25">
        <v>22318</v>
      </c>
      <c r="G233" s="25">
        <f t="shared" si="81"/>
        <v>4240.42</v>
      </c>
      <c r="H233" s="16">
        <f t="shared" si="82"/>
        <v>26558.42</v>
      </c>
      <c r="I233" s="29">
        <f t="shared" si="83"/>
        <v>26558.42</v>
      </c>
      <c r="J233" s="25">
        <v>22462</v>
      </c>
      <c r="K233" s="29">
        <f t="shared" si="84"/>
        <v>4267.78</v>
      </c>
      <c r="L233" s="29">
        <f t="shared" si="85"/>
        <v>26729.78</v>
      </c>
      <c r="M233" s="33">
        <f t="shared" si="86"/>
        <v>26729.78</v>
      </c>
      <c r="N233" s="17">
        <f t="shared" si="79"/>
        <v>22390</v>
      </c>
      <c r="O233" s="17">
        <f t="shared" si="80"/>
        <v>4254.1000000000004</v>
      </c>
      <c r="P233" s="17">
        <f t="shared" si="87"/>
        <v>26644.1</v>
      </c>
      <c r="Q233" s="17">
        <f t="shared" si="78"/>
        <v>26644.1</v>
      </c>
      <c r="R233" s="6"/>
      <c r="S233" s="6"/>
    </row>
    <row r="234" spans="1:19" ht="12.75" x14ac:dyDescent="0.2">
      <c r="A234" s="20" t="s">
        <v>470</v>
      </c>
      <c r="B234" s="39"/>
      <c r="C234" s="39" t="s">
        <v>471</v>
      </c>
      <c r="D234" s="43" t="s">
        <v>21</v>
      </c>
      <c r="E234" s="15" t="s">
        <v>19</v>
      </c>
      <c r="F234" s="25">
        <v>33447</v>
      </c>
      <c r="G234" s="25">
        <f t="shared" si="81"/>
        <v>6354.93</v>
      </c>
      <c r="H234" s="16">
        <f t="shared" si="82"/>
        <v>39801.93</v>
      </c>
      <c r="I234" s="29">
        <f t="shared" si="83"/>
        <v>39801.93</v>
      </c>
      <c r="J234" s="25">
        <v>35676</v>
      </c>
      <c r="K234" s="29">
        <f t="shared" si="84"/>
        <v>6778.4400000000005</v>
      </c>
      <c r="L234" s="29">
        <f t="shared" si="85"/>
        <v>42454.44</v>
      </c>
      <c r="M234" s="33">
        <f t="shared" si="86"/>
        <v>42454.44</v>
      </c>
      <c r="N234" s="17">
        <f t="shared" si="79"/>
        <v>34561.5</v>
      </c>
      <c r="O234" s="17">
        <f t="shared" si="80"/>
        <v>6566.6850000000004</v>
      </c>
      <c r="P234" s="17">
        <f t="shared" si="87"/>
        <v>41128.184999999998</v>
      </c>
      <c r="Q234" s="17">
        <f t="shared" si="78"/>
        <v>41128.184999999998</v>
      </c>
    </row>
    <row r="235" spans="1:19" ht="12.75" x14ac:dyDescent="0.2">
      <c r="A235" s="20" t="s">
        <v>472</v>
      </c>
      <c r="B235" s="39"/>
      <c r="C235" s="39" t="s">
        <v>473</v>
      </c>
      <c r="D235" s="43" t="s">
        <v>21</v>
      </c>
      <c r="E235" s="15" t="s">
        <v>19</v>
      </c>
      <c r="F235" s="25">
        <v>49701</v>
      </c>
      <c r="G235" s="25">
        <f t="shared" si="81"/>
        <v>9443.19</v>
      </c>
      <c r="H235" s="16">
        <f t="shared" si="82"/>
        <v>59144.19</v>
      </c>
      <c r="I235" s="29">
        <f t="shared" si="83"/>
        <v>59144.19</v>
      </c>
      <c r="J235" s="25">
        <v>50021</v>
      </c>
      <c r="K235" s="29">
        <f t="shared" si="84"/>
        <v>9503.99</v>
      </c>
      <c r="L235" s="29">
        <f t="shared" si="85"/>
        <v>59524.99</v>
      </c>
      <c r="M235" s="33">
        <f t="shared" si="86"/>
        <v>59524.99</v>
      </c>
      <c r="N235" s="17">
        <f t="shared" si="79"/>
        <v>49861</v>
      </c>
      <c r="O235" s="17">
        <f t="shared" si="80"/>
        <v>9473.59</v>
      </c>
      <c r="P235" s="17">
        <f t="shared" si="87"/>
        <v>59334.59</v>
      </c>
      <c r="Q235" s="17">
        <f t="shared" si="78"/>
        <v>59334.59</v>
      </c>
    </row>
    <row r="236" spans="1:19" ht="12.75" x14ac:dyDescent="0.2">
      <c r="A236" s="20" t="s">
        <v>474</v>
      </c>
      <c r="B236" s="39"/>
      <c r="C236" s="39" t="s">
        <v>475</v>
      </c>
      <c r="D236" s="43" t="s">
        <v>21</v>
      </c>
      <c r="E236" s="15" t="s">
        <v>19</v>
      </c>
      <c r="F236" s="25">
        <v>72957</v>
      </c>
      <c r="G236" s="25">
        <f t="shared" si="81"/>
        <v>13861.83</v>
      </c>
      <c r="H236" s="16">
        <f t="shared" si="82"/>
        <v>86818.83</v>
      </c>
      <c r="I236" s="29">
        <f t="shared" si="83"/>
        <v>86818.83</v>
      </c>
      <c r="J236" s="25">
        <v>73428</v>
      </c>
      <c r="K236" s="29">
        <f t="shared" si="84"/>
        <v>13951.32</v>
      </c>
      <c r="L236" s="29">
        <f t="shared" si="85"/>
        <v>87379.32</v>
      </c>
      <c r="M236" s="33">
        <f t="shared" si="86"/>
        <v>87379.32</v>
      </c>
      <c r="N236" s="17">
        <f t="shared" si="79"/>
        <v>73192.5</v>
      </c>
      <c r="O236" s="17">
        <f t="shared" si="80"/>
        <v>13906.575000000001</v>
      </c>
      <c r="P236" s="17">
        <f t="shared" si="87"/>
        <v>87099.074999999997</v>
      </c>
      <c r="Q236" s="17">
        <f t="shared" si="78"/>
        <v>87099.074999999997</v>
      </c>
    </row>
    <row r="237" spans="1:19" ht="12.75" x14ac:dyDescent="0.2">
      <c r="A237" s="20" t="s">
        <v>476</v>
      </c>
      <c r="B237" s="39"/>
      <c r="C237" s="39" t="s">
        <v>477</v>
      </c>
      <c r="D237" s="43" t="s">
        <v>21</v>
      </c>
      <c r="E237" s="15" t="s">
        <v>19</v>
      </c>
      <c r="F237" s="25">
        <v>2251</v>
      </c>
      <c r="G237" s="29">
        <f t="shared" si="81"/>
        <v>427.69</v>
      </c>
      <c r="H237" s="16">
        <f t="shared" si="82"/>
        <v>2678.69</v>
      </c>
      <c r="I237" s="29">
        <f t="shared" si="83"/>
        <v>2678.69</v>
      </c>
      <c r="J237" s="25">
        <v>2265</v>
      </c>
      <c r="K237" s="29">
        <f t="shared" si="84"/>
        <v>430.35</v>
      </c>
      <c r="L237" s="29">
        <f t="shared" si="85"/>
        <v>2695.35</v>
      </c>
      <c r="M237" s="33">
        <f t="shared" si="86"/>
        <v>2695.35</v>
      </c>
      <c r="N237" s="17">
        <f t="shared" si="79"/>
        <v>2258</v>
      </c>
      <c r="O237" s="17">
        <f t="shared" si="80"/>
        <v>429.02</v>
      </c>
      <c r="P237" s="17">
        <f t="shared" si="87"/>
        <v>2687.02</v>
      </c>
      <c r="Q237" s="17">
        <f t="shared" si="78"/>
        <v>2687.02</v>
      </c>
      <c r="R237" s="6"/>
      <c r="S237" s="6"/>
    </row>
    <row r="238" spans="1:19" ht="12.75" x14ac:dyDescent="0.2">
      <c r="A238" s="20" t="s">
        <v>478</v>
      </c>
      <c r="B238" s="39"/>
      <c r="C238" s="39" t="s">
        <v>479</v>
      </c>
      <c r="D238" s="43" t="s">
        <v>21</v>
      </c>
      <c r="E238" s="15" t="s">
        <v>19</v>
      </c>
      <c r="F238" s="25">
        <v>10878</v>
      </c>
      <c r="G238" s="29">
        <f t="shared" si="81"/>
        <v>2066.8200000000002</v>
      </c>
      <c r="H238" s="16">
        <f t="shared" si="82"/>
        <v>12944.82</v>
      </c>
      <c r="I238" s="29">
        <f t="shared" si="83"/>
        <v>12944.82</v>
      </c>
      <c r="J238" s="25">
        <v>10948</v>
      </c>
      <c r="K238" s="29">
        <f t="shared" si="84"/>
        <v>2080.12</v>
      </c>
      <c r="L238" s="29">
        <f t="shared" si="85"/>
        <v>13028.119999999999</v>
      </c>
      <c r="M238" s="33">
        <f t="shared" si="86"/>
        <v>13028.119999999999</v>
      </c>
      <c r="N238" s="17">
        <f t="shared" si="79"/>
        <v>10913</v>
      </c>
      <c r="O238" s="17">
        <f t="shared" si="80"/>
        <v>2073.4700000000003</v>
      </c>
      <c r="P238" s="17">
        <f t="shared" si="87"/>
        <v>12986.470000000001</v>
      </c>
      <c r="Q238" s="17">
        <f t="shared" si="78"/>
        <v>12986.470000000001</v>
      </c>
    </row>
    <row r="239" spans="1:19" ht="12.75" x14ac:dyDescent="0.2">
      <c r="A239" s="20" t="s">
        <v>480</v>
      </c>
      <c r="B239" s="39"/>
      <c r="C239" s="39" t="s">
        <v>481</v>
      </c>
      <c r="D239" s="43" t="s">
        <v>21</v>
      </c>
      <c r="E239" s="15" t="s">
        <v>19</v>
      </c>
      <c r="F239" s="25">
        <v>56077</v>
      </c>
      <c r="G239" s="29">
        <f t="shared" si="81"/>
        <v>10654.630000000001</v>
      </c>
      <c r="H239" s="16">
        <f t="shared" si="82"/>
        <v>66731.63</v>
      </c>
      <c r="I239" s="29">
        <f t="shared" si="83"/>
        <v>66731.63</v>
      </c>
      <c r="J239" s="25">
        <v>56439</v>
      </c>
      <c r="K239" s="29">
        <f t="shared" si="84"/>
        <v>10723.41</v>
      </c>
      <c r="L239" s="29">
        <f t="shared" si="85"/>
        <v>67162.41</v>
      </c>
      <c r="M239" s="33">
        <f t="shared" si="86"/>
        <v>67162.41</v>
      </c>
      <c r="N239" s="17">
        <f t="shared" si="79"/>
        <v>56258</v>
      </c>
      <c r="O239" s="17">
        <f t="shared" si="80"/>
        <v>10689.02</v>
      </c>
      <c r="P239" s="17">
        <f t="shared" si="87"/>
        <v>66947.02</v>
      </c>
      <c r="Q239" s="17">
        <f t="shared" si="78"/>
        <v>66947.02</v>
      </c>
    </row>
    <row r="240" spans="1:19" ht="12.75" x14ac:dyDescent="0.2">
      <c r="A240" s="20" t="s">
        <v>482</v>
      </c>
      <c r="B240" s="39"/>
      <c r="C240" s="39" t="s">
        <v>483</v>
      </c>
      <c r="D240" s="43" t="s">
        <v>21</v>
      </c>
      <c r="E240" s="15" t="s">
        <v>19</v>
      </c>
      <c r="F240" s="25">
        <v>41261</v>
      </c>
      <c r="G240" s="29">
        <f t="shared" si="81"/>
        <v>7839.59</v>
      </c>
      <c r="H240" s="16">
        <f t="shared" si="82"/>
        <v>49100.59</v>
      </c>
      <c r="I240" s="29">
        <f t="shared" si="83"/>
        <v>49100.59</v>
      </c>
      <c r="J240" s="25">
        <v>41527</v>
      </c>
      <c r="K240" s="29">
        <f t="shared" si="84"/>
        <v>7890.13</v>
      </c>
      <c r="L240" s="29">
        <f t="shared" si="85"/>
        <v>49417.13</v>
      </c>
      <c r="M240" s="33">
        <f t="shared" si="86"/>
        <v>49417.13</v>
      </c>
      <c r="N240" s="17">
        <f t="shared" si="79"/>
        <v>41394</v>
      </c>
      <c r="O240" s="17">
        <f t="shared" si="80"/>
        <v>7864.8600000000006</v>
      </c>
      <c r="P240" s="17">
        <f t="shared" si="87"/>
        <v>49258.86</v>
      </c>
      <c r="Q240" s="17">
        <f t="shared" si="78"/>
        <v>49258.86</v>
      </c>
    </row>
    <row r="241" spans="1:19" ht="12.75" x14ac:dyDescent="0.2">
      <c r="A241" s="20" t="s">
        <v>484</v>
      </c>
      <c r="B241" s="39"/>
      <c r="C241" s="39" t="s">
        <v>485</v>
      </c>
      <c r="D241" s="43" t="s">
        <v>21</v>
      </c>
      <c r="E241" s="15" t="s">
        <v>19</v>
      </c>
      <c r="F241" s="25">
        <v>309457</v>
      </c>
      <c r="G241" s="29">
        <f t="shared" si="81"/>
        <v>58796.83</v>
      </c>
      <c r="H241" s="16">
        <f t="shared" si="82"/>
        <v>368253.83</v>
      </c>
      <c r="I241" s="29">
        <f t="shared" si="83"/>
        <v>368253.83</v>
      </c>
      <c r="J241" s="25">
        <v>311454</v>
      </c>
      <c r="K241" s="29">
        <f t="shared" si="84"/>
        <v>59176.26</v>
      </c>
      <c r="L241" s="29">
        <f t="shared" si="85"/>
        <v>370630.26</v>
      </c>
      <c r="M241" s="33">
        <f t="shared" si="86"/>
        <v>370630.26</v>
      </c>
      <c r="N241" s="17">
        <f t="shared" si="79"/>
        <v>310455.5</v>
      </c>
      <c r="O241" s="17">
        <f t="shared" si="80"/>
        <v>58986.544999999998</v>
      </c>
      <c r="P241" s="17">
        <f t="shared" si="87"/>
        <v>369442.04499999998</v>
      </c>
      <c r="Q241" s="17">
        <f t="shared" si="78"/>
        <v>369442.04499999998</v>
      </c>
    </row>
    <row r="242" spans="1:19" ht="12.75" x14ac:dyDescent="0.2">
      <c r="A242" s="20" t="s">
        <v>486</v>
      </c>
      <c r="B242" s="39"/>
      <c r="C242" s="39" t="s">
        <v>487</v>
      </c>
      <c r="D242" s="43" t="s">
        <v>21</v>
      </c>
      <c r="E242" s="15" t="s">
        <v>19</v>
      </c>
      <c r="F242" s="25">
        <v>35447</v>
      </c>
      <c r="G242" s="25">
        <f t="shared" si="81"/>
        <v>6734.93</v>
      </c>
      <c r="H242" s="16">
        <f t="shared" si="82"/>
        <v>42181.93</v>
      </c>
      <c r="I242" s="29">
        <f t="shared" si="83"/>
        <v>42181.93</v>
      </c>
      <c r="J242" s="25">
        <v>35676</v>
      </c>
      <c r="K242" s="29">
        <f t="shared" si="84"/>
        <v>6778.4400000000005</v>
      </c>
      <c r="L242" s="29">
        <f t="shared" si="85"/>
        <v>42454.44</v>
      </c>
      <c r="M242" s="33">
        <f t="shared" si="86"/>
        <v>42454.44</v>
      </c>
      <c r="N242" s="17">
        <f t="shared" si="79"/>
        <v>35561.5</v>
      </c>
      <c r="O242" s="17">
        <f t="shared" si="80"/>
        <v>6756.6850000000004</v>
      </c>
      <c r="P242" s="17">
        <f t="shared" si="87"/>
        <v>42318.184999999998</v>
      </c>
      <c r="Q242" s="17">
        <f t="shared" si="78"/>
        <v>42318.184999999998</v>
      </c>
      <c r="R242" s="6"/>
      <c r="S242" s="6"/>
    </row>
    <row r="243" spans="1:19" ht="12.75" x14ac:dyDescent="0.2">
      <c r="A243" s="20" t="s">
        <v>488</v>
      </c>
      <c r="B243" s="39"/>
      <c r="C243" s="39" t="s">
        <v>489</v>
      </c>
      <c r="D243" s="43" t="s">
        <v>21</v>
      </c>
      <c r="E243" s="15" t="s">
        <v>19</v>
      </c>
      <c r="F243" s="25">
        <v>35447</v>
      </c>
      <c r="G243" s="25">
        <f t="shared" si="81"/>
        <v>6734.93</v>
      </c>
      <c r="H243" s="16">
        <f t="shared" si="82"/>
        <v>42181.93</v>
      </c>
      <c r="I243" s="29">
        <f t="shared" si="83"/>
        <v>42181.93</v>
      </c>
      <c r="J243" s="25">
        <v>35676</v>
      </c>
      <c r="K243" s="29">
        <f t="shared" si="84"/>
        <v>6778.4400000000005</v>
      </c>
      <c r="L243" s="29">
        <f t="shared" si="85"/>
        <v>42454.44</v>
      </c>
      <c r="M243" s="33">
        <f t="shared" si="86"/>
        <v>42454.44</v>
      </c>
      <c r="N243" s="17">
        <f t="shared" si="79"/>
        <v>35561.5</v>
      </c>
      <c r="O243" s="17">
        <f t="shared" si="80"/>
        <v>6756.6850000000004</v>
      </c>
      <c r="P243" s="17">
        <f t="shared" si="87"/>
        <v>42318.184999999998</v>
      </c>
      <c r="Q243" s="17">
        <f t="shared" si="78"/>
        <v>42318.184999999998</v>
      </c>
    </row>
    <row r="244" spans="1:19" ht="18" x14ac:dyDescent="0.2">
      <c r="A244" s="20" t="s">
        <v>490</v>
      </c>
      <c r="B244" s="39"/>
      <c r="C244" s="39" t="s">
        <v>491</v>
      </c>
      <c r="D244" s="43" t="s">
        <v>21</v>
      </c>
      <c r="E244" s="15" t="s">
        <v>19</v>
      </c>
      <c r="F244" s="25">
        <v>72957</v>
      </c>
      <c r="G244" s="25">
        <f t="shared" si="81"/>
        <v>13861.83</v>
      </c>
      <c r="H244" s="16">
        <f t="shared" si="82"/>
        <v>86818.83</v>
      </c>
      <c r="I244" s="29">
        <f t="shared" si="83"/>
        <v>86818.83</v>
      </c>
      <c r="J244" s="25">
        <v>73428</v>
      </c>
      <c r="K244" s="29">
        <f t="shared" si="84"/>
        <v>13951.32</v>
      </c>
      <c r="L244" s="29">
        <f t="shared" si="85"/>
        <v>87379.32</v>
      </c>
      <c r="M244" s="33">
        <f t="shared" si="86"/>
        <v>87379.32</v>
      </c>
      <c r="N244" s="17">
        <f t="shared" si="79"/>
        <v>73192.5</v>
      </c>
      <c r="O244" s="17">
        <f t="shared" si="80"/>
        <v>13906.575000000001</v>
      </c>
      <c r="P244" s="17">
        <f t="shared" si="87"/>
        <v>87099.074999999997</v>
      </c>
      <c r="Q244" s="17">
        <f t="shared" si="78"/>
        <v>87099.074999999997</v>
      </c>
    </row>
    <row r="245" spans="1:19" ht="12.75" x14ac:dyDescent="0.2">
      <c r="A245" s="20" t="s">
        <v>492</v>
      </c>
      <c r="B245" s="39"/>
      <c r="C245" s="39" t="s">
        <v>493</v>
      </c>
      <c r="D245" s="43" t="s">
        <v>21</v>
      </c>
      <c r="E245" s="15" t="s">
        <v>19</v>
      </c>
      <c r="F245" s="25">
        <v>224872</v>
      </c>
      <c r="G245" s="29">
        <f t="shared" si="81"/>
        <v>42725.68</v>
      </c>
      <c r="H245" s="16">
        <f t="shared" si="82"/>
        <v>267597.68</v>
      </c>
      <c r="I245" s="29">
        <f t="shared" si="83"/>
        <v>267597.68</v>
      </c>
      <c r="J245" s="25">
        <v>226323</v>
      </c>
      <c r="K245" s="29">
        <f t="shared" si="84"/>
        <v>43001.37</v>
      </c>
      <c r="L245" s="29">
        <f t="shared" si="85"/>
        <v>269324.37</v>
      </c>
      <c r="M245" s="33">
        <f t="shared" si="86"/>
        <v>269324.37</v>
      </c>
      <c r="N245" s="17">
        <f t="shared" si="79"/>
        <v>225597.5</v>
      </c>
      <c r="O245" s="17">
        <f t="shared" si="80"/>
        <v>42863.525000000001</v>
      </c>
      <c r="P245" s="17">
        <f t="shared" si="87"/>
        <v>268461.02500000002</v>
      </c>
      <c r="Q245" s="17">
        <f t="shared" si="78"/>
        <v>268461.02500000002</v>
      </c>
    </row>
    <row r="246" spans="1:19" ht="18" x14ac:dyDescent="0.2">
      <c r="A246" s="20" t="s">
        <v>494</v>
      </c>
      <c r="B246" s="39"/>
      <c r="C246" s="39" t="s">
        <v>495</v>
      </c>
      <c r="D246" s="43" t="s">
        <v>21</v>
      </c>
      <c r="E246" s="15" t="s">
        <v>19</v>
      </c>
      <c r="F246" s="25">
        <v>72957</v>
      </c>
      <c r="G246" s="29">
        <f t="shared" si="81"/>
        <v>13861.83</v>
      </c>
      <c r="H246" s="16">
        <f t="shared" si="82"/>
        <v>86818.83</v>
      </c>
      <c r="I246" s="29">
        <f t="shared" si="83"/>
        <v>86818.83</v>
      </c>
      <c r="J246" s="25">
        <v>73428</v>
      </c>
      <c r="K246" s="29">
        <f t="shared" si="84"/>
        <v>13951.32</v>
      </c>
      <c r="L246" s="29">
        <f t="shared" si="85"/>
        <v>87379.32</v>
      </c>
      <c r="M246" s="33">
        <f t="shared" si="86"/>
        <v>87379.32</v>
      </c>
      <c r="N246" s="17">
        <f t="shared" si="79"/>
        <v>73192.5</v>
      </c>
      <c r="O246" s="17">
        <f t="shared" si="80"/>
        <v>13906.575000000001</v>
      </c>
      <c r="P246" s="17">
        <f t="shared" si="87"/>
        <v>87099.074999999997</v>
      </c>
      <c r="Q246" s="17">
        <f t="shared" si="78"/>
        <v>87099.074999999997</v>
      </c>
    </row>
    <row r="247" spans="1:19" ht="12.75" x14ac:dyDescent="0.2">
      <c r="A247" s="20" t="s">
        <v>496</v>
      </c>
      <c r="B247" s="39"/>
      <c r="C247" s="39" t="s">
        <v>497</v>
      </c>
      <c r="D247" s="43" t="s">
        <v>21</v>
      </c>
      <c r="E247" s="15" t="s">
        <v>19</v>
      </c>
      <c r="F247" s="25">
        <v>80459</v>
      </c>
      <c r="G247" s="29">
        <f t="shared" si="81"/>
        <v>15287.210000000001</v>
      </c>
      <c r="H247" s="16">
        <f t="shared" si="82"/>
        <v>95746.21</v>
      </c>
      <c r="I247" s="29">
        <f t="shared" si="83"/>
        <v>95746.21</v>
      </c>
      <c r="J247" s="25">
        <v>80978</v>
      </c>
      <c r="K247" s="29">
        <f t="shared" si="84"/>
        <v>15385.82</v>
      </c>
      <c r="L247" s="29">
        <f t="shared" si="85"/>
        <v>96363.82</v>
      </c>
      <c r="M247" s="33">
        <f t="shared" si="86"/>
        <v>96363.82</v>
      </c>
      <c r="N247" s="17">
        <f t="shared" si="79"/>
        <v>80718.5</v>
      </c>
      <c r="O247" s="17">
        <f t="shared" si="80"/>
        <v>15336.514999999999</v>
      </c>
      <c r="P247" s="17">
        <f t="shared" si="87"/>
        <v>96055.014999999999</v>
      </c>
      <c r="Q247" s="17">
        <f t="shared" si="78"/>
        <v>96055.014999999999</v>
      </c>
    </row>
    <row r="248" spans="1:19" ht="12.75" x14ac:dyDescent="0.2">
      <c r="A248" s="20" t="s">
        <v>498</v>
      </c>
      <c r="B248" s="39"/>
      <c r="C248" s="39" t="s">
        <v>499</v>
      </c>
      <c r="D248" s="43" t="s">
        <v>21</v>
      </c>
      <c r="E248" s="15" t="s">
        <v>19</v>
      </c>
      <c r="F248" s="25">
        <v>103153</v>
      </c>
      <c r="G248" s="25">
        <f t="shared" si="81"/>
        <v>19599.07</v>
      </c>
      <c r="H248" s="16">
        <f t="shared" si="82"/>
        <v>122752.07</v>
      </c>
      <c r="I248" s="29">
        <f t="shared" si="83"/>
        <v>122752.07</v>
      </c>
      <c r="J248" s="25">
        <v>103818</v>
      </c>
      <c r="K248" s="29">
        <f t="shared" si="84"/>
        <v>19725.420000000002</v>
      </c>
      <c r="L248" s="29">
        <f t="shared" si="85"/>
        <v>123543.42</v>
      </c>
      <c r="M248" s="33">
        <f t="shared" si="86"/>
        <v>123543.42</v>
      </c>
      <c r="N248" s="17">
        <f t="shared" si="79"/>
        <v>103485.5</v>
      </c>
      <c r="O248" s="17">
        <f t="shared" si="80"/>
        <v>19662.245000000003</v>
      </c>
      <c r="P248" s="17">
        <f t="shared" si="87"/>
        <v>123147.745</v>
      </c>
      <c r="Q248" s="17">
        <f t="shared" si="78"/>
        <v>123147.745</v>
      </c>
      <c r="R248" s="6"/>
      <c r="S248" s="6"/>
    </row>
    <row r="249" spans="1:19" ht="12.75" x14ac:dyDescent="0.2">
      <c r="A249" s="20" t="s">
        <v>500</v>
      </c>
      <c r="B249" s="39"/>
      <c r="C249" s="39" t="s">
        <v>501</v>
      </c>
      <c r="D249" s="43" t="s">
        <v>21</v>
      </c>
      <c r="E249" s="15" t="s">
        <v>19</v>
      </c>
      <c r="F249" s="25">
        <v>32821</v>
      </c>
      <c r="G249" s="25">
        <f t="shared" si="81"/>
        <v>6235.99</v>
      </c>
      <c r="H249" s="16">
        <f t="shared" si="82"/>
        <v>39056.99</v>
      </c>
      <c r="I249" s="29">
        <f t="shared" si="83"/>
        <v>39056.99</v>
      </c>
      <c r="J249" s="25">
        <v>33033</v>
      </c>
      <c r="K249" s="29">
        <f t="shared" si="84"/>
        <v>6276.27</v>
      </c>
      <c r="L249" s="29">
        <f t="shared" si="85"/>
        <v>39309.270000000004</v>
      </c>
      <c r="M249" s="33">
        <f t="shared" si="86"/>
        <v>39309.270000000004</v>
      </c>
      <c r="N249" s="17">
        <f t="shared" si="79"/>
        <v>32927</v>
      </c>
      <c r="O249" s="17">
        <f t="shared" si="80"/>
        <v>6256.13</v>
      </c>
      <c r="P249" s="17">
        <f t="shared" si="87"/>
        <v>39183.129999999997</v>
      </c>
      <c r="Q249" s="17">
        <f t="shared" si="78"/>
        <v>39183.129999999997</v>
      </c>
    </row>
    <row r="250" spans="1:19" ht="12.75" x14ac:dyDescent="0.2">
      <c r="A250" s="20" t="s">
        <v>502</v>
      </c>
      <c r="B250" s="39"/>
      <c r="C250" s="39" t="s">
        <v>503</v>
      </c>
      <c r="D250" s="43" t="s">
        <v>21</v>
      </c>
      <c r="E250" s="15" t="s">
        <v>19</v>
      </c>
      <c r="F250" s="25">
        <v>20702</v>
      </c>
      <c r="G250" s="25">
        <f t="shared" si="81"/>
        <v>3933.38</v>
      </c>
      <c r="H250" s="16">
        <f t="shared" si="82"/>
        <v>24635.38</v>
      </c>
      <c r="I250" s="29">
        <f t="shared" si="83"/>
        <v>24635.38</v>
      </c>
      <c r="J250" s="25">
        <v>20835</v>
      </c>
      <c r="K250" s="29">
        <f t="shared" si="84"/>
        <v>3958.65</v>
      </c>
      <c r="L250" s="29">
        <f t="shared" si="85"/>
        <v>24793.65</v>
      </c>
      <c r="M250" s="33">
        <f t="shared" si="86"/>
        <v>24793.65</v>
      </c>
      <c r="N250" s="17">
        <f t="shared" si="79"/>
        <v>20768.5</v>
      </c>
      <c r="O250" s="17">
        <f t="shared" si="80"/>
        <v>3946.0150000000003</v>
      </c>
      <c r="P250" s="17">
        <f t="shared" si="87"/>
        <v>24714.514999999999</v>
      </c>
      <c r="Q250" s="17">
        <f t="shared" si="78"/>
        <v>24714.514999999999</v>
      </c>
    </row>
    <row r="251" spans="1:19" ht="12.75" x14ac:dyDescent="0.2">
      <c r="A251" s="20" t="s">
        <v>504</v>
      </c>
      <c r="B251" s="39"/>
      <c r="C251" s="39" t="s">
        <v>505</v>
      </c>
      <c r="D251" s="43" t="s">
        <v>21</v>
      </c>
      <c r="E251" s="15" t="s">
        <v>19</v>
      </c>
      <c r="F251" s="25">
        <v>48435</v>
      </c>
      <c r="G251" s="25">
        <f t="shared" ref="G251:G293" si="88">F251*19%</f>
        <v>9202.65</v>
      </c>
      <c r="H251" s="16">
        <f t="shared" ref="H251:H293" si="89">F251+G251</f>
        <v>57637.65</v>
      </c>
      <c r="I251" s="29">
        <f t="shared" ref="I251:I293" si="90">H251*E251</f>
        <v>57637.65</v>
      </c>
      <c r="J251" s="25">
        <v>48747</v>
      </c>
      <c r="K251" s="25">
        <f t="shared" ref="K251:K293" si="91">J251*19%</f>
        <v>9261.93</v>
      </c>
      <c r="L251" s="25">
        <f t="shared" ref="L251:L293" si="92">J251+K251</f>
        <v>58008.93</v>
      </c>
      <c r="M251" s="30">
        <f t="shared" ref="M251:M293" si="93">L251*E251</f>
        <v>58008.93</v>
      </c>
      <c r="N251" s="17">
        <f t="shared" si="79"/>
        <v>48591</v>
      </c>
      <c r="O251" s="17">
        <f t="shared" si="80"/>
        <v>9232.2900000000009</v>
      </c>
      <c r="P251" s="17">
        <f t="shared" ref="P251:P293" si="94">N251+O251</f>
        <v>57823.29</v>
      </c>
      <c r="Q251" s="17">
        <f t="shared" si="78"/>
        <v>57823.29</v>
      </c>
    </row>
    <row r="252" spans="1:19" ht="12.75" x14ac:dyDescent="0.2">
      <c r="A252" s="20" t="s">
        <v>506</v>
      </c>
      <c r="B252" s="39"/>
      <c r="C252" s="39" t="s">
        <v>507</v>
      </c>
      <c r="D252" s="43" t="s">
        <v>21</v>
      </c>
      <c r="E252" s="15" t="s">
        <v>19</v>
      </c>
      <c r="F252" s="25">
        <v>65643</v>
      </c>
      <c r="G252" s="25">
        <f t="shared" si="88"/>
        <v>12472.17</v>
      </c>
      <c r="H252" s="16">
        <f t="shared" si="89"/>
        <v>78115.17</v>
      </c>
      <c r="I252" s="29">
        <f t="shared" si="90"/>
        <v>78115.17</v>
      </c>
      <c r="J252" s="25">
        <v>66066</v>
      </c>
      <c r="K252" s="29">
        <f t="shared" si="91"/>
        <v>12552.54</v>
      </c>
      <c r="L252" s="29">
        <f t="shared" si="92"/>
        <v>78618.540000000008</v>
      </c>
      <c r="M252" s="33">
        <f t="shared" si="93"/>
        <v>78618.540000000008</v>
      </c>
      <c r="N252" s="17">
        <f t="shared" si="79"/>
        <v>65854.5</v>
      </c>
      <c r="O252" s="17">
        <f t="shared" si="80"/>
        <v>12512.355</v>
      </c>
      <c r="P252" s="17">
        <f t="shared" si="94"/>
        <v>78366.854999999996</v>
      </c>
      <c r="Q252" s="17">
        <f t="shared" si="78"/>
        <v>78366.854999999996</v>
      </c>
    </row>
    <row r="253" spans="1:19" ht="12.75" x14ac:dyDescent="0.2">
      <c r="A253" s="20" t="s">
        <v>508</v>
      </c>
      <c r="B253" s="39"/>
      <c r="C253" s="39" t="s">
        <v>509</v>
      </c>
      <c r="D253" s="43" t="s">
        <v>21</v>
      </c>
      <c r="E253" s="15" t="s">
        <v>19</v>
      </c>
      <c r="F253" s="25">
        <v>61704</v>
      </c>
      <c r="G253" s="25">
        <f t="shared" si="88"/>
        <v>11723.76</v>
      </c>
      <c r="H253" s="16">
        <f t="shared" si="89"/>
        <v>73427.759999999995</v>
      </c>
      <c r="I253" s="29">
        <f t="shared" si="90"/>
        <v>73427.759999999995</v>
      </c>
      <c r="J253" s="25">
        <v>62102</v>
      </c>
      <c r="K253" s="29">
        <f t="shared" si="91"/>
        <v>11799.380000000001</v>
      </c>
      <c r="L253" s="29">
        <f t="shared" si="92"/>
        <v>73901.38</v>
      </c>
      <c r="M253" s="33">
        <f t="shared" si="93"/>
        <v>73901.38</v>
      </c>
      <c r="N253" s="17">
        <f t="shared" si="79"/>
        <v>61903</v>
      </c>
      <c r="O253" s="17">
        <f t="shared" si="80"/>
        <v>11761.57</v>
      </c>
      <c r="P253" s="17">
        <f t="shared" si="94"/>
        <v>73664.570000000007</v>
      </c>
      <c r="Q253" s="17">
        <f t="shared" si="78"/>
        <v>73664.570000000007</v>
      </c>
      <c r="R253" s="6"/>
      <c r="S253" s="6"/>
    </row>
    <row r="254" spans="1:19" ht="12.75" x14ac:dyDescent="0.2">
      <c r="A254" s="20" t="s">
        <v>510</v>
      </c>
      <c r="B254" s="39"/>
      <c r="C254" s="39" t="s">
        <v>511</v>
      </c>
      <c r="D254" s="43" t="s">
        <v>21</v>
      </c>
      <c r="E254" s="15" t="s">
        <v>19</v>
      </c>
      <c r="F254" s="25">
        <v>23444</v>
      </c>
      <c r="G254" s="25">
        <f t="shared" si="88"/>
        <v>4454.3599999999997</v>
      </c>
      <c r="H254" s="16">
        <f t="shared" si="89"/>
        <v>27898.36</v>
      </c>
      <c r="I254" s="29">
        <f t="shared" si="90"/>
        <v>27898.36</v>
      </c>
      <c r="J254" s="25">
        <v>23595</v>
      </c>
      <c r="K254" s="29">
        <f t="shared" si="91"/>
        <v>4483.05</v>
      </c>
      <c r="L254" s="29">
        <f t="shared" si="92"/>
        <v>28078.05</v>
      </c>
      <c r="M254" s="33">
        <f t="shared" si="93"/>
        <v>28078.05</v>
      </c>
      <c r="N254" s="17">
        <f t="shared" si="79"/>
        <v>23519.5</v>
      </c>
      <c r="O254" s="17">
        <f t="shared" si="80"/>
        <v>4468.7049999999999</v>
      </c>
      <c r="P254" s="17">
        <f t="shared" si="94"/>
        <v>27988.205000000002</v>
      </c>
      <c r="Q254" s="17">
        <f t="shared" si="78"/>
        <v>27988.205000000002</v>
      </c>
      <c r="R254" s="6"/>
      <c r="S254" s="6"/>
    </row>
    <row r="255" spans="1:19" ht="12.75" x14ac:dyDescent="0.2">
      <c r="A255" s="20" t="s">
        <v>512</v>
      </c>
      <c r="B255" s="39"/>
      <c r="C255" s="39" t="s">
        <v>513</v>
      </c>
      <c r="D255" s="43" t="s">
        <v>21</v>
      </c>
      <c r="E255" s="15" t="s">
        <v>19</v>
      </c>
      <c r="F255" s="25">
        <v>33759</v>
      </c>
      <c r="G255" s="25">
        <f t="shared" si="88"/>
        <v>6414.21</v>
      </c>
      <c r="H255" s="16">
        <f t="shared" si="89"/>
        <v>40173.21</v>
      </c>
      <c r="I255" s="29">
        <f t="shared" si="90"/>
        <v>40173.21</v>
      </c>
      <c r="J255" s="25">
        <v>33977</v>
      </c>
      <c r="K255" s="29">
        <f t="shared" si="91"/>
        <v>6455.63</v>
      </c>
      <c r="L255" s="29">
        <f t="shared" si="92"/>
        <v>40432.629999999997</v>
      </c>
      <c r="M255" s="33">
        <f t="shared" si="93"/>
        <v>40432.629999999997</v>
      </c>
      <c r="N255" s="17">
        <f t="shared" si="79"/>
        <v>33868</v>
      </c>
      <c r="O255" s="17">
        <f t="shared" si="80"/>
        <v>6434.92</v>
      </c>
      <c r="P255" s="17">
        <f t="shared" si="94"/>
        <v>40302.92</v>
      </c>
      <c r="Q255" s="17">
        <f t="shared" si="78"/>
        <v>40302.92</v>
      </c>
    </row>
    <row r="256" spans="1:19" ht="12.75" x14ac:dyDescent="0.2">
      <c r="A256" s="20" t="s">
        <v>514</v>
      </c>
      <c r="B256" s="39"/>
      <c r="C256" s="39" t="s">
        <v>515</v>
      </c>
      <c r="D256" s="43" t="s">
        <v>21</v>
      </c>
      <c r="E256" s="15" t="s">
        <v>19</v>
      </c>
      <c r="F256" s="25">
        <v>53452</v>
      </c>
      <c r="G256" s="25">
        <f t="shared" si="88"/>
        <v>10155.880000000001</v>
      </c>
      <c r="H256" s="16">
        <f t="shared" si="89"/>
        <v>63607.880000000005</v>
      </c>
      <c r="I256" s="29">
        <f t="shared" si="90"/>
        <v>63607.880000000005</v>
      </c>
      <c r="J256" s="25">
        <v>53797</v>
      </c>
      <c r="K256" s="29">
        <f t="shared" si="91"/>
        <v>10221.43</v>
      </c>
      <c r="L256" s="29">
        <f t="shared" si="92"/>
        <v>64018.43</v>
      </c>
      <c r="M256" s="33">
        <f t="shared" si="93"/>
        <v>64018.43</v>
      </c>
      <c r="N256" s="17">
        <f t="shared" si="79"/>
        <v>53624.5</v>
      </c>
      <c r="O256" s="17">
        <f t="shared" si="80"/>
        <v>10188.655000000001</v>
      </c>
      <c r="P256" s="17">
        <f t="shared" si="94"/>
        <v>63813.154999999999</v>
      </c>
      <c r="Q256" s="17">
        <f t="shared" si="78"/>
        <v>63813.154999999999</v>
      </c>
    </row>
    <row r="257" spans="1:19" ht="12.75" x14ac:dyDescent="0.2">
      <c r="A257" s="20" t="s">
        <v>516</v>
      </c>
      <c r="B257" s="39"/>
      <c r="C257" s="39" t="s">
        <v>517</v>
      </c>
      <c r="D257" s="43" t="s">
        <v>21</v>
      </c>
      <c r="E257" s="15" t="s">
        <v>19</v>
      </c>
      <c r="F257" s="25">
        <v>23444</v>
      </c>
      <c r="G257" s="25">
        <f t="shared" si="88"/>
        <v>4454.3599999999997</v>
      </c>
      <c r="H257" s="16">
        <f t="shared" si="89"/>
        <v>27898.36</v>
      </c>
      <c r="I257" s="29">
        <f t="shared" si="90"/>
        <v>27898.36</v>
      </c>
      <c r="J257" s="25">
        <v>23595</v>
      </c>
      <c r="K257" s="29">
        <f t="shared" si="91"/>
        <v>4483.05</v>
      </c>
      <c r="L257" s="29">
        <f t="shared" si="92"/>
        <v>28078.05</v>
      </c>
      <c r="M257" s="33">
        <f t="shared" si="93"/>
        <v>28078.05</v>
      </c>
      <c r="N257" s="17">
        <f t="shared" si="79"/>
        <v>23519.5</v>
      </c>
      <c r="O257" s="17">
        <f t="shared" si="80"/>
        <v>4468.7049999999999</v>
      </c>
      <c r="P257" s="17">
        <f t="shared" si="94"/>
        <v>27988.205000000002</v>
      </c>
      <c r="Q257" s="17">
        <f t="shared" si="78"/>
        <v>27988.205000000002</v>
      </c>
    </row>
    <row r="258" spans="1:19" ht="12.75" x14ac:dyDescent="0.2">
      <c r="A258" s="20" t="s">
        <v>518</v>
      </c>
      <c r="B258" s="39"/>
      <c r="C258" s="39" t="s">
        <v>519</v>
      </c>
      <c r="D258" s="43" t="s">
        <v>21</v>
      </c>
      <c r="E258" s="15" t="s">
        <v>19</v>
      </c>
      <c r="F258" s="25">
        <v>23444</v>
      </c>
      <c r="G258" s="25">
        <f t="shared" si="88"/>
        <v>4454.3599999999997</v>
      </c>
      <c r="H258" s="16">
        <f t="shared" si="89"/>
        <v>27898.36</v>
      </c>
      <c r="I258" s="29">
        <f t="shared" si="90"/>
        <v>27898.36</v>
      </c>
      <c r="J258" s="25">
        <v>23595</v>
      </c>
      <c r="K258" s="29">
        <f t="shared" si="91"/>
        <v>4483.05</v>
      </c>
      <c r="L258" s="29">
        <f t="shared" si="92"/>
        <v>28078.05</v>
      </c>
      <c r="M258" s="33">
        <f t="shared" si="93"/>
        <v>28078.05</v>
      </c>
      <c r="N258" s="17">
        <f t="shared" si="79"/>
        <v>23519.5</v>
      </c>
      <c r="O258" s="17">
        <f t="shared" si="80"/>
        <v>4468.7049999999999</v>
      </c>
      <c r="P258" s="17">
        <f t="shared" si="94"/>
        <v>27988.205000000002</v>
      </c>
      <c r="Q258" s="17">
        <f t="shared" si="78"/>
        <v>27988.205000000002</v>
      </c>
    </row>
    <row r="259" spans="1:19" ht="12.75" x14ac:dyDescent="0.2">
      <c r="A259" s="20" t="s">
        <v>520</v>
      </c>
      <c r="B259" s="39"/>
      <c r="C259" s="39" t="s">
        <v>521</v>
      </c>
      <c r="D259" s="43" t="s">
        <v>21</v>
      </c>
      <c r="E259" s="15" t="s">
        <v>19</v>
      </c>
      <c r="F259" s="25">
        <v>22318</v>
      </c>
      <c r="G259" s="29">
        <f t="shared" si="88"/>
        <v>4240.42</v>
      </c>
      <c r="H259" s="16">
        <f t="shared" si="89"/>
        <v>26558.42</v>
      </c>
      <c r="I259" s="29">
        <f t="shared" si="90"/>
        <v>26558.42</v>
      </c>
      <c r="J259" s="25">
        <v>22462</v>
      </c>
      <c r="K259" s="29">
        <f t="shared" si="91"/>
        <v>4267.78</v>
      </c>
      <c r="L259" s="29">
        <f t="shared" si="92"/>
        <v>26729.78</v>
      </c>
      <c r="M259" s="33">
        <f t="shared" si="93"/>
        <v>26729.78</v>
      </c>
      <c r="N259" s="17">
        <f t="shared" si="79"/>
        <v>22390</v>
      </c>
      <c r="O259" s="17">
        <f t="shared" si="80"/>
        <v>4254.1000000000004</v>
      </c>
      <c r="P259" s="17">
        <f t="shared" si="94"/>
        <v>26644.1</v>
      </c>
      <c r="Q259" s="17">
        <f t="shared" si="78"/>
        <v>26644.1</v>
      </c>
      <c r="R259" s="6"/>
      <c r="S259" s="6"/>
    </row>
    <row r="260" spans="1:19" ht="12.75" x14ac:dyDescent="0.2">
      <c r="A260" s="20" t="s">
        <v>522</v>
      </c>
      <c r="B260" s="39"/>
      <c r="C260" s="39" t="s">
        <v>523</v>
      </c>
      <c r="D260" s="43" t="s">
        <v>21</v>
      </c>
      <c r="E260" s="15" t="s">
        <v>19</v>
      </c>
      <c r="F260" s="25">
        <v>23444</v>
      </c>
      <c r="G260" s="29">
        <f t="shared" si="88"/>
        <v>4454.3599999999997</v>
      </c>
      <c r="H260" s="16">
        <f t="shared" si="89"/>
        <v>27898.36</v>
      </c>
      <c r="I260" s="29">
        <f t="shared" si="90"/>
        <v>27898.36</v>
      </c>
      <c r="J260" s="25">
        <v>23595</v>
      </c>
      <c r="K260" s="29">
        <f t="shared" si="91"/>
        <v>4483.05</v>
      </c>
      <c r="L260" s="29">
        <f t="shared" si="92"/>
        <v>28078.05</v>
      </c>
      <c r="M260" s="33">
        <f t="shared" si="93"/>
        <v>28078.05</v>
      </c>
      <c r="N260" s="17">
        <f t="shared" si="79"/>
        <v>23519.5</v>
      </c>
      <c r="O260" s="17">
        <f t="shared" si="80"/>
        <v>4468.7049999999999</v>
      </c>
      <c r="P260" s="17">
        <f t="shared" si="94"/>
        <v>27988.205000000002</v>
      </c>
      <c r="Q260" s="17">
        <f t="shared" si="78"/>
        <v>27988.205000000002</v>
      </c>
    </row>
    <row r="261" spans="1:19" ht="12.75" x14ac:dyDescent="0.2">
      <c r="A261" s="20" t="s">
        <v>524</v>
      </c>
      <c r="B261" s="39"/>
      <c r="C261" s="39" t="s">
        <v>525</v>
      </c>
      <c r="D261" s="43" t="s">
        <v>21</v>
      </c>
      <c r="E261" s="15" t="s">
        <v>19</v>
      </c>
      <c r="F261" s="25">
        <v>110467</v>
      </c>
      <c r="G261" s="29">
        <f t="shared" si="88"/>
        <v>20988.73</v>
      </c>
      <c r="H261" s="16">
        <f t="shared" si="89"/>
        <v>131455.73000000001</v>
      </c>
      <c r="I261" s="29">
        <f t="shared" si="90"/>
        <v>131455.73000000001</v>
      </c>
      <c r="J261" s="25">
        <v>111180</v>
      </c>
      <c r="K261" s="29">
        <f t="shared" si="91"/>
        <v>21124.2</v>
      </c>
      <c r="L261" s="29">
        <f t="shared" si="92"/>
        <v>132304.20000000001</v>
      </c>
      <c r="M261" s="33">
        <f t="shared" si="93"/>
        <v>132304.20000000001</v>
      </c>
      <c r="N261" s="17">
        <f t="shared" si="79"/>
        <v>110823.5</v>
      </c>
      <c r="O261" s="17">
        <f t="shared" si="80"/>
        <v>21056.465</v>
      </c>
      <c r="P261" s="17">
        <f t="shared" si="94"/>
        <v>131879.965</v>
      </c>
      <c r="Q261" s="17">
        <f t="shared" si="78"/>
        <v>131879.965</v>
      </c>
    </row>
    <row r="262" spans="1:19" ht="12.75" x14ac:dyDescent="0.2">
      <c r="A262" s="20" t="s">
        <v>526</v>
      </c>
      <c r="B262" s="39"/>
      <c r="C262" s="39" t="s">
        <v>527</v>
      </c>
      <c r="D262" s="43" t="s">
        <v>21</v>
      </c>
      <c r="E262" s="15" t="s">
        <v>19</v>
      </c>
      <c r="F262" s="25">
        <v>459498</v>
      </c>
      <c r="G262" s="29">
        <f t="shared" si="88"/>
        <v>87304.62</v>
      </c>
      <c r="H262" s="16">
        <f t="shared" si="89"/>
        <v>546802.62</v>
      </c>
      <c r="I262" s="29">
        <f t="shared" si="90"/>
        <v>546802.62</v>
      </c>
      <c r="J262" s="25">
        <v>462462</v>
      </c>
      <c r="K262" s="29">
        <f t="shared" si="91"/>
        <v>87867.78</v>
      </c>
      <c r="L262" s="29">
        <f t="shared" si="92"/>
        <v>550329.78</v>
      </c>
      <c r="M262" s="33">
        <f t="shared" si="93"/>
        <v>550329.78</v>
      </c>
      <c r="N262" s="17">
        <f t="shared" si="79"/>
        <v>460980</v>
      </c>
      <c r="O262" s="17">
        <f t="shared" si="80"/>
        <v>87586.2</v>
      </c>
      <c r="P262" s="17">
        <f t="shared" si="94"/>
        <v>548566.19999999995</v>
      </c>
      <c r="Q262" s="17">
        <f t="shared" si="78"/>
        <v>548566.19999999995</v>
      </c>
    </row>
    <row r="263" spans="1:19" ht="12.75" x14ac:dyDescent="0.2">
      <c r="A263" s="20" t="s">
        <v>528</v>
      </c>
      <c r="B263" s="39"/>
      <c r="C263" s="39" t="s">
        <v>529</v>
      </c>
      <c r="D263" s="43" t="s">
        <v>21</v>
      </c>
      <c r="E263" s="15" t="s">
        <v>19</v>
      </c>
      <c r="F263" s="25">
        <v>271947</v>
      </c>
      <c r="G263" s="29">
        <f t="shared" si="88"/>
        <v>51669.93</v>
      </c>
      <c r="H263" s="16">
        <f t="shared" si="89"/>
        <v>323616.93</v>
      </c>
      <c r="I263" s="29">
        <f t="shared" si="90"/>
        <v>323616.93</v>
      </c>
      <c r="J263" s="25">
        <v>273702</v>
      </c>
      <c r="K263" s="29">
        <f t="shared" si="91"/>
        <v>52003.38</v>
      </c>
      <c r="L263" s="29">
        <f t="shared" si="92"/>
        <v>325705.38</v>
      </c>
      <c r="M263" s="33">
        <f t="shared" si="93"/>
        <v>325705.38</v>
      </c>
      <c r="N263" s="17">
        <f t="shared" si="79"/>
        <v>272824.5</v>
      </c>
      <c r="O263" s="17">
        <f t="shared" si="80"/>
        <v>51836.654999999999</v>
      </c>
      <c r="P263" s="17">
        <f t="shared" si="94"/>
        <v>324661.15500000003</v>
      </c>
      <c r="Q263" s="17">
        <f t="shared" si="78"/>
        <v>324661.15500000003</v>
      </c>
    </row>
    <row r="264" spans="1:19" ht="12.75" x14ac:dyDescent="0.2">
      <c r="A264" s="20" t="s">
        <v>530</v>
      </c>
      <c r="B264" s="39"/>
      <c r="C264" s="39" t="s">
        <v>531</v>
      </c>
      <c r="D264" s="43" t="s">
        <v>21</v>
      </c>
      <c r="E264" s="15" t="s">
        <v>19</v>
      </c>
      <c r="F264" s="25">
        <v>177985</v>
      </c>
      <c r="G264" s="25">
        <f t="shared" si="88"/>
        <v>33817.15</v>
      </c>
      <c r="H264" s="16">
        <f t="shared" si="89"/>
        <v>211802.15</v>
      </c>
      <c r="I264" s="29">
        <f t="shared" si="90"/>
        <v>211802.15</v>
      </c>
      <c r="J264" s="25">
        <v>179133</v>
      </c>
      <c r="K264" s="29">
        <f t="shared" si="91"/>
        <v>34035.269999999997</v>
      </c>
      <c r="L264" s="29">
        <f t="shared" si="92"/>
        <v>213168.27</v>
      </c>
      <c r="M264" s="33">
        <f t="shared" si="93"/>
        <v>213168.27</v>
      </c>
      <c r="N264" s="17">
        <f t="shared" si="79"/>
        <v>178559</v>
      </c>
      <c r="O264" s="17">
        <f t="shared" si="80"/>
        <v>33926.21</v>
      </c>
      <c r="P264" s="17">
        <f t="shared" si="94"/>
        <v>212485.21</v>
      </c>
      <c r="Q264" s="17">
        <f t="shared" si="78"/>
        <v>212485.21</v>
      </c>
      <c r="R264" s="6"/>
      <c r="S264" s="6"/>
    </row>
    <row r="265" spans="1:19" ht="12.75" x14ac:dyDescent="0.2">
      <c r="A265" s="20" t="s">
        <v>532</v>
      </c>
      <c r="B265" s="39"/>
      <c r="C265" s="39" t="s">
        <v>533</v>
      </c>
      <c r="D265" s="43" t="s">
        <v>21</v>
      </c>
      <c r="E265" s="15" t="s">
        <v>19</v>
      </c>
      <c r="F265" s="25">
        <v>140475</v>
      </c>
      <c r="G265" s="25">
        <f t="shared" si="88"/>
        <v>26690.25</v>
      </c>
      <c r="H265" s="16">
        <f t="shared" si="89"/>
        <v>167165.25</v>
      </c>
      <c r="I265" s="29">
        <f t="shared" si="90"/>
        <v>167165.25</v>
      </c>
      <c r="J265" s="25">
        <v>141381</v>
      </c>
      <c r="K265" s="29">
        <f t="shared" si="91"/>
        <v>26862.39</v>
      </c>
      <c r="L265" s="29">
        <f t="shared" si="92"/>
        <v>168243.39</v>
      </c>
      <c r="M265" s="33">
        <f t="shared" si="93"/>
        <v>168243.39</v>
      </c>
      <c r="N265" s="17">
        <f t="shared" ref="N265:N328" si="95">(F265+J265)/2</f>
        <v>140928</v>
      </c>
      <c r="O265" s="17">
        <f t="shared" si="80"/>
        <v>26776.32</v>
      </c>
      <c r="P265" s="17">
        <f t="shared" si="94"/>
        <v>167704.32000000001</v>
      </c>
      <c r="Q265" s="17">
        <f t="shared" ref="Q265:Q328" si="96">P265*E265</f>
        <v>167704.32000000001</v>
      </c>
    </row>
    <row r="266" spans="1:19" ht="12.75" x14ac:dyDescent="0.2">
      <c r="A266" s="20" t="s">
        <v>534</v>
      </c>
      <c r="B266" s="39"/>
      <c r="C266" s="39" t="s">
        <v>535</v>
      </c>
      <c r="D266" s="43" t="s">
        <v>21</v>
      </c>
      <c r="E266" s="15" t="s">
        <v>19</v>
      </c>
      <c r="F266" s="25">
        <v>110467</v>
      </c>
      <c r="G266" s="25">
        <f t="shared" si="88"/>
        <v>20988.73</v>
      </c>
      <c r="H266" s="16">
        <f t="shared" si="89"/>
        <v>131455.73000000001</v>
      </c>
      <c r="I266" s="29">
        <f t="shared" si="90"/>
        <v>131455.73000000001</v>
      </c>
      <c r="J266" s="25">
        <v>111180</v>
      </c>
      <c r="K266" s="29">
        <f t="shared" si="91"/>
        <v>21124.2</v>
      </c>
      <c r="L266" s="29">
        <f t="shared" si="92"/>
        <v>132304.20000000001</v>
      </c>
      <c r="M266" s="33">
        <f t="shared" si="93"/>
        <v>132304.20000000001</v>
      </c>
      <c r="N266" s="17">
        <f t="shared" si="95"/>
        <v>110823.5</v>
      </c>
      <c r="O266" s="17">
        <f t="shared" ref="O266:O329" si="97">(G266+K266)/2</f>
        <v>21056.465</v>
      </c>
      <c r="P266" s="17">
        <f t="shared" si="94"/>
        <v>131879.965</v>
      </c>
      <c r="Q266" s="17">
        <f t="shared" si="96"/>
        <v>131879.965</v>
      </c>
    </row>
    <row r="267" spans="1:19" ht="12.75" x14ac:dyDescent="0.2">
      <c r="A267" s="20" t="s">
        <v>536</v>
      </c>
      <c r="B267" s="39"/>
      <c r="C267" s="39" t="s">
        <v>537</v>
      </c>
      <c r="D267" s="43" t="s">
        <v>21</v>
      </c>
      <c r="E267" s="15" t="s">
        <v>19</v>
      </c>
      <c r="F267" s="25">
        <v>140475</v>
      </c>
      <c r="G267" s="29">
        <f t="shared" si="88"/>
        <v>26690.25</v>
      </c>
      <c r="H267" s="16">
        <f t="shared" si="89"/>
        <v>167165.25</v>
      </c>
      <c r="I267" s="29">
        <f t="shared" si="90"/>
        <v>167165.25</v>
      </c>
      <c r="J267" s="25">
        <v>141381</v>
      </c>
      <c r="K267" s="29">
        <f t="shared" si="91"/>
        <v>26862.39</v>
      </c>
      <c r="L267" s="29">
        <f t="shared" si="92"/>
        <v>168243.39</v>
      </c>
      <c r="M267" s="33">
        <f t="shared" si="93"/>
        <v>168243.39</v>
      </c>
      <c r="N267" s="17">
        <f t="shared" si="95"/>
        <v>140928</v>
      </c>
      <c r="O267" s="17">
        <f t="shared" si="97"/>
        <v>26776.32</v>
      </c>
      <c r="P267" s="17">
        <f t="shared" si="94"/>
        <v>167704.32000000001</v>
      </c>
      <c r="Q267" s="17">
        <f t="shared" si="96"/>
        <v>167704.32000000001</v>
      </c>
    </row>
    <row r="268" spans="1:19" ht="12.75" x14ac:dyDescent="0.2">
      <c r="A268" s="20" t="s">
        <v>538</v>
      </c>
      <c r="B268" s="39"/>
      <c r="C268" s="39" t="s">
        <v>539</v>
      </c>
      <c r="D268" s="43" t="s">
        <v>21</v>
      </c>
      <c r="E268" s="15" t="s">
        <v>19</v>
      </c>
      <c r="F268" s="25">
        <v>153791</v>
      </c>
      <c r="G268" s="29">
        <f t="shared" si="88"/>
        <v>29220.29</v>
      </c>
      <c r="H268" s="16">
        <f t="shared" si="89"/>
        <v>183011.29</v>
      </c>
      <c r="I268" s="29">
        <f t="shared" si="90"/>
        <v>183011.29</v>
      </c>
      <c r="J268" s="25">
        <v>154783</v>
      </c>
      <c r="K268" s="29">
        <f t="shared" si="91"/>
        <v>29408.77</v>
      </c>
      <c r="L268" s="29">
        <f t="shared" si="92"/>
        <v>184191.77</v>
      </c>
      <c r="M268" s="33">
        <f t="shared" si="93"/>
        <v>184191.77</v>
      </c>
      <c r="N268" s="17">
        <f t="shared" si="95"/>
        <v>154287</v>
      </c>
      <c r="O268" s="17">
        <f t="shared" si="97"/>
        <v>29314.53</v>
      </c>
      <c r="P268" s="17">
        <f t="shared" si="94"/>
        <v>183601.53</v>
      </c>
      <c r="Q268" s="17">
        <f t="shared" si="96"/>
        <v>183601.53</v>
      </c>
    </row>
    <row r="269" spans="1:19" ht="12.75" x14ac:dyDescent="0.2">
      <c r="A269" s="20" t="s">
        <v>540</v>
      </c>
      <c r="B269" s="39"/>
      <c r="C269" s="39" t="s">
        <v>541</v>
      </c>
      <c r="D269" s="43" t="s">
        <v>21</v>
      </c>
      <c r="E269" s="15" t="s">
        <v>19</v>
      </c>
      <c r="F269" s="25">
        <v>153791</v>
      </c>
      <c r="G269" s="25">
        <f t="shared" si="88"/>
        <v>29220.29</v>
      </c>
      <c r="H269" s="16">
        <f t="shared" si="89"/>
        <v>183011.29</v>
      </c>
      <c r="I269" s="29">
        <f t="shared" si="90"/>
        <v>183011.29</v>
      </c>
      <c r="J269" s="25">
        <v>154783</v>
      </c>
      <c r="K269" s="29">
        <f t="shared" si="91"/>
        <v>29408.77</v>
      </c>
      <c r="L269" s="29">
        <f t="shared" si="92"/>
        <v>184191.77</v>
      </c>
      <c r="M269" s="33">
        <f t="shared" si="93"/>
        <v>184191.77</v>
      </c>
      <c r="N269" s="17">
        <f t="shared" si="95"/>
        <v>154287</v>
      </c>
      <c r="O269" s="17">
        <f t="shared" si="97"/>
        <v>29314.53</v>
      </c>
      <c r="P269" s="17">
        <f t="shared" si="94"/>
        <v>183601.53</v>
      </c>
      <c r="Q269" s="17">
        <f t="shared" si="96"/>
        <v>183601.53</v>
      </c>
      <c r="R269" s="6"/>
      <c r="S269" s="6"/>
    </row>
    <row r="270" spans="1:19" ht="12.75" x14ac:dyDescent="0.2">
      <c r="A270" s="20" t="s">
        <v>542</v>
      </c>
      <c r="B270" s="39"/>
      <c r="C270" s="39" t="s">
        <v>543</v>
      </c>
      <c r="D270" s="43" t="s">
        <v>21</v>
      </c>
      <c r="E270" s="15" t="s">
        <v>19</v>
      </c>
      <c r="F270" s="25">
        <v>153791</v>
      </c>
      <c r="G270" s="25">
        <f t="shared" si="88"/>
        <v>29220.29</v>
      </c>
      <c r="H270" s="16">
        <f t="shared" si="89"/>
        <v>183011.29</v>
      </c>
      <c r="I270" s="29">
        <f t="shared" si="90"/>
        <v>183011.29</v>
      </c>
      <c r="J270" s="25">
        <v>154783</v>
      </c>
      <c r="K270" s="29">
        <f t="shared" si="91"/>
        <v>29408.77</v>
      </c>
      <c r="L270" s="29">
        <f t="shared" si="92"/>
        <v>184191.77</v>
      </c>
      <c r="M270" s="33">
        <f t="shared" si="93"/>
        <v>184191.77</v>
      </c>
      <c r="N270" s="17">
        <f t="shared" si="95"/>
        <v>154287</v>
      </c>
      <c r="O270" s="17">
        <f t="shared" si="97"/>
        <v>29314.53</v>
      </c>
      <c r="P270" s="17">
        <f t="shared" si="94"/>
        <v>183601.53</v>
      </c>
      <c r="Q270" s="17">
        <f t="shared" si="96"/>
        <v>183601.53</v>
      </c>
    </row>
    <row r="271" spans="1:19" ht="12.75" x14ac:dyDescent="0.2">
      <c r="A271" s="20" t="s">
        <v>544</v>
      </c>
      <c r="B271" s="39"/>
      <c r="C271" s="39" t="s">
        <v>545</v>
      </c>
      <c r="D271" s="43" t="s">
        <v>21</v>
      </c>
      <c r="E271" s="15" t="s">
        <v>19</v>
      </c>
      <c r="F271" s="25">
        <v>153791</v>
      </c>
      <c r="G271" s="25">
        <f t="shared" si="88"/>
        <v>29220.29</v>
      </c>
      <c r="H271" s="16">
        <f t="shared" si="89"/>
        <v>183011.29</v>
      </c>
      <c r="I271" s="29">
        <f t="shared" si="90"/>
        <v>183011.29</v>
      </c>
      <c r="J271" s="25">
        <v>154783</v>
      </c>
      <c r="K271" s="29">
        <f t="shared" si="91"/>
        <v>29408.77</v>
      </c>
      <c r="L271" s="29">
        <f t="shared" si="92"/>
        <v>184191.77</v>
      </c>
      <c r="M271" s="33">
        <f t="shared" si="93"/>
        <v>184191.77</v>
      </c>
      <c r="N271" s="17">
        <f t="shared" si="95"/>
        <v>154287</v>
      </c>
      <c r="O271" s="17">
        <f t="shared" si="97"/>
        <v>29314.53</v>
      </c>
      <c r="P271" s="17">
        <f t="shared" si="94"/>
        <v>183601.53</v>
      </c>
      <c r="Q271" s="17">
        <f t="shared" si="96"/>
        <v>183601.53</v>
      </c>
    </row>
    <row r="272" spans="1:19" ht="12.75" x14ac:dyDescent="0.2">
      <c r="A272" s="20" t="s">
        <v>546</v>
      </c>
      <c r="B272" s="39"/>
      <c r="C272" s="39" t="s">
        <v>547</v>
      </c>
      <c r="D272" s="43" t="s">
        <v>21</v>
      </c>
      <c r="E272" s="15" t="s">
        <v>19</v>
      </c>
      <c r="F272" s="25">
        <v>140475</v>
      </c>
      <c r="G272" s="29">
        <f t="shared" si="88"/>
        <v>26690.25</v>
      </c>
      <c r="H272" s="16">
        <f t="shared" si="89"/>
        <v>167165.25</v>
      </c>
      <c r="I272" s="29">
        <f t="shared" si="90"/>
        <v>167165.25</v>
      </c>
      <c r="J272" s="25">
        <v>141381</v>
      </c>
      <c r="K272" s="29">
        <f t="shared" si="91"/>
        <v>26862.39</v>
      </c>
      <c r="L272" s="29">
        <f t="shared" si="92"/>
        <v>168243.39</v>
      </c>
      <c r="M272" s="33">
        <f t="shared" si="93"/>
        <v>168243.39</v>
      </c>
      <c r="N272" s="17">
        <f t="shared" si="95"/>
        <v>140928</v>
      </c>
      <c r="O272" s="17">
        <f t="shared" si="97"/>
        <v>26776.32</v>
      </c>
      <c r="P272" s="17">
        <f t="shared" si="94"/>
        <v>167704.32000000001</v>
      </c>
      <c r="Q272" s="17">
        <f t="shared" si="96"/>
        <v>167704.32000000001</v>
      </c>
    </row>
    <row r="273" spans="1:19" ht="12.75" x14ac:dyDescent="0.2">
      <c r="A273" s="20" t="s">
        <v>548</v>
      </c>
      <c r="B273" s="39"/>
      <c r="C273" s="39" t="s">
        <v>549</v>
      </c>
      <c r="D273" s="43" t="s">
        <v>21</v>
      </c>
      <c r="E273" s="15" t="s">
        <v>19</v>
      </c>
      <c r="F273" s="25">
        <v>140475</v>
      </c>
      <c r="G273" s="29">
        <f t="shared" si="88"/>
        <v>26690.25</v>
      </c>
      <c r="H273" s="16">
        <f t="shared" si="89"/>
        <v>167165.25</v>
      </c>
      <c r="I273" s="29">
        <f t="shared" si="90"/>
        <v>167165.25</v>
      </c>
      <c r="J273" s="25">
        <v>141381</v>
      </c>
      <c r="K273" s="29">
        <f t="shared" si="91"/>
        <v>26862.39</v>
      </c>
      <c r="L273" s="29">
        <f t="shared" si="92"/>
        <v>168243.39</v>
      </c>
      <c r="M273" s="33">
        <f t="shared" si="93"/>
        <v>168243.39</v>
      </c>
      <c r="N273" s="17">
        <f t="shared" si="95"/>
        <v>140928</v>
      </c>
      <c r="O273" s="17">
        <f t="shared" si="97"/>
        <v>26776.32</v>
      </c>
      <c r="P273" s="17">
        <f t="shared" si="94"/>
        <v>167704.32000000001</v>
      </c>
      <c r="Q273" s="17">
        <f t="shared" si="96"/>
        <v>167704.32000000001</v>
      </c>
    </row>
    <row r="274" spans="1:19" ht="12.75" x14ac:dyDescent="0.2">
      <c r="A274" s="20" t="s">
        <v>550</v>
      </c>
      <c r="B274" s="39"/>
      <c r="C274" s="39" t="s">
        <v>551</v>
      </c>
      <c r="D274" s="43" t="s">
        <v>21</v>
      </c>
      <c r="E274" s="15" t="s">
        <v>19</v>
      </c>
      <c r="F274" s="25">
        <v>140475</v>
      </c>
      <c r="G274" s="29">
        <f t="shared" si="88"/>
        <v>26690.25</v>
      </c>
      <c r="H274" s="16">
        <f t="shared" si="89"/>
        <v>167165.25</v>
      </c>
      <c r="I274" s="29">
        <f t="shared" si="90"/>
        <v>167165.25</v>
      </c>
      <c r="J274" s="25">
        <v>141381</v>
      </c>
      <c r="K274" s="29">
        <f t="shared" si="91"/>
        <v>26862.39</v>
      </c>
      <c r="L274" s="29">
        <f t="shared" si="92"/>
        <v>168243.39</v>
      </c>
      <c r="M274" s="33">
        <f t="shared" si="93"/>
        <v>168243.39</v>
      </c>
      <c r="N274" s="17">
        <f t="shared" si="95"/>
        <v>140928</v>
      </c>
      <c r="O274" s="17">
        <f t="shared" si="97"/>
        <v>26776.32</v>
      </c>
      <c r="P274" s="17">
        <f t="shared" si="94"/>
        <v>167704.32000000001</v>
      </c>
      <c r="Q274" s="17">
        <f t="shared" si="96"/>
        <v>167704.32000000001</v>
      </c>
    </row>
    <row r="275" spans="1:19" ht="12.75" x14ac:dyDescent="0.2">
      <c r="A275" s="20" t="s">
        <v>552</v>
      </c>
      <c r="B275" s="39"/>
      <c r="C275" s="39" t="s">
        <v>553</v>
      </c>
      <c r="D275" s="43" t="s">
        <v>21</v>
      </c>
      <c r="E275" s="15" t="s">
        <v>19</v>
      </c>
      <c r="F275" s="25">
        <v>2025540</v>
      </c>
      <c r="G275" s="25">
        <f t="shared" si="88"/>
        <v>384852.6</v>
      </c>
      <c r="H275" s="16">
        <f t="shared" si="89"/>
        <v>2410392.6</v>
      </c>
      <c r="I275" s="29">
        <f t="shared" si="90"/>
        <v>2410392.6</v>
      </c>
      <c r="J275" s="25">
        <v>2038608</v>
      </c>
      <c r="K275" s="29">
        <f t="shared" si="91"/>
        <v>387335.52</v>
      </c>
      <c r="L275" s="29">
        <f t="shared" si="92"/>
        <v>2425943.52</v>
      </c>
      <c r="M275" s="33">
        <f t="shared" si="93"/>
        <v>2425943.52</v>
      </c>
      <c r="N275" s="17">
        <f t="shared" si="95"/>
        <v>2032074</v>
      </c>
      <c r="O275" s="17">
        <f t="shared" si="97"/>
        <v>386094.06</v>
      </c>
      <c r="P275" s="17">
        <f t="shared" si="94"/>
        <v>2418168.06</v>
      </c>
      <c r="Q275" s="17">
        <f t="shared" si="96"/>
        <v>2418168.06</v>
      </c>
      <c r="R275" s="6"/>
      <c r="S275" s="6"/>
    </row>
    <row r="276" spans="1:19" ht="12.75" x14ac:dyDescent="0.2">
      <c r="A276" s="20" t="s">
        <v>554</v>
      </c>
      <c r="B276" s="39"/>
      <c r="C276" s="39" t="s">
        <v>555</v>
      </c>
      <c r="D276" s="43" t="s">
        <v>21</v>
      </c>
      <c r="E276" s="15" t="s">
        <v>19</v>
      </c>
      <c r="F276" s="25">
        <v>160355</v>
      </c>
      <c r="G276" s="25">
        <f t="shared" si="88"/>
        <v>30467.45</v>
      </c>
      <c r="H276" s="16">
        <f t="shared" si="89"/>
        <v>190822.45</v>
      </c>
      <c r="I276" s="29">
        <f t="shared" si="90"/>
        <v>190822.45</v>
      </c>
      <c r="J276" s="25">
        <v>161390</v>
      </c>
      <c r="K276" s="29">
        <f t="shared" si="91"/>
        <v>30664.1</v>
      </c>
      <c r="L276" s="29">
        <f t="shared" si="92"/>
        <v>192054.1</v>
      </c>
      <c r="M276" s="33">
        <f t="shared" si="93"/>
        <v>192054.1</v>
      </c>
      <c r="N276" s="17">
        <f t="shared" si="95"/>
        <v>160872.5</v>
      </c>
      <c r="O276" s="17">
        <f t="shared" si="97"/>
        <v>30565.775000000001</v>
      </c>
      <c r="P276" s="17">
        <f t="shared" si="94"/>
        <v>191438.27499999999</v>
      </c>
      <c r="Q276" s="17">
        <f t="shared" si="96"/>
        <v>191438.27499999999</v>
      </c>
    </row>
    <row r="277" spans="1:19" ht="12.75" x14ac:dyDescent="0.2">
      <c r="A277" s="20" t="s">
        <v>556</v>
      </c>
      <c r="B277" s="39"/>
      <c r="C277" s="39" t="s">
        <v>557</v>
      </c>
      <c r="D277" s="43" t="s">
        <v>21</v>
      </c>
      <c r="E277" s="15" t="s">
        <v>19</v>
      </c>
      <c r="F277" s="25">
        <v>93587</v>
      </c>
      <c r="G277" s="25">
        <f t="shared" si="88"/>
        <v>17781.53</v>
      </c>
      <c r="H277" s="16">
        <f t="shared" si="89"/>
        <v>111368.53</v>
      </c>
      <c r="I277" s="29">
        <f t="shared" si="90"/>
        <v>111368.53</v>
      </c>
      <c r="J277" s="25">
        <v>94191</v>
      </c>
      <c r="K277" s="29">
        <f t="shared" si="91"/>
        <v>17896.29</v>
      </c>
      <c r="L277" s="29">
        <f t="shared" si="92"/>
        <v>112087.29000000001</v>
      </c>
      <c r="M277" s="33">
        <f t="shared" si="93"/>
        <v>112087.29000000001</v>
      </c>
      <c r="N277" s="17">
        <f t="shared" si="95"/>
        <v>93889</v>
      </c>
      <c r="O277" s="17">
        <f t="shared" si="97"/>
        <v>17838.91</v>
      </c>
      <c r="P277" s="17">
        <f t="shared" si="94"/>
        <v>111727.91</v>
      </c>
      <c r="Q277" s="17">
        <f t="shared" si="96"/>
        <v>111727.91</v>
      </c>
    </row>
    <row r="278" spans="1:19" ht="12.75" x14ac:dyDescent="0.2">
      <c r="A278" s="20" t="s">
        <v>558</v>
      </c>
      <c r="B278" s="39"/>
      <c r="C278" s="39" t="s">
        <v>559</v>
      </c>
      <c r="D278" s="43" t="s">
        <v>21</v>
      </c>
      <c r="E278" s="15" t="s">
        <v>19</v>
      </c>
      <c r="F278" s="25">
        <v>129222</v>
      </c>
      <c r="G278" s="25">
        <f t="shared" si="88"/>
        <v>24552.18</v>
      </c>
      <c r="H278" s="16">
        <f t="shared" si="89"/>
        <v>153774.18</v>
      </c>
      <c r="I278" s="29">
        <f t="shared" si="90"/>
        <v>153774.18</v>
      </c>
      <c r="J278" s="25">
        <v>130056</v>
      </c>
      <c r="K278" s="25">
        <f t="shared" si="91"/>
        <v>24710.639999999999</v>
      </c>
      <c r="L278" s="25">
        <f t="shared" si="92"/>
        <v>154766.64000000001</v>
      </c>
      <c r="M278" s="30">
        <f t="shared" si="93"/>
        <v>154766.64000000001</v>
      </c>
      <c r="N278" s="17">
        <f t="shared" si="95"/>
        <v>129639</v>
      </c>
      <c r="O278" s="17">
        <f t="shared" si="97"/>
        <v>24631.41</v>
      </c>
      <c r="P278" s="17">
        <f t="shared" si="94"/>
        <v>154270.41</v>
      </c>
      <c r="Q278" s="17">
        <f t="shared" si="96"/>
        <v>154270.41</v>
      </c>
    </row>
    <row r="279" spans="1:19" ht="12.75" x14ac:dyDescent="0.2">
      <c r="A279" s="20" t="s">
        <v>560</v>
      </c>
      <c r="B279" s="39"/>
      <c r="C279" s="39" t="s">
        <v>561</v>
      </c>
      <c r="D279" s="43" t="s">
        <v>21</v>
      </c>
      <c r="E279" s="15" t="s">
        <v>19</v>
      </c>
      <c r="F279" s="25">
        <v>42949</v>
      </c>
      <c r="G279" s="25">
        <f t="shared" si="88"/>
        <v>8160.31</v>
      </c>
      <c r="H279" s="16">
        <f t="shared" si="89"/>
        <v>51109.31</v>
      </c>
      <c r="I279" s="29">
        <f t="shared" si="90"/>
        <v>51109.31</v>
      </c>
      <c r="J279" s="25">
        <v>43226</v>
      </c>
      <c r="K279" s="29">
        <f t="shared" si="91"/>
        <v>8212.94</v>
      </c>
      <c r="L279" s="29">
        <f t="shared" si="92"/>
        <v>51438.94</v>
      </c>
      <c r="M279" s="33">
        <f t="shared" si="93"/>
        <v>51438.94</v>
      </c>
      <c r="N279" s="17">
        <f t="shared" si="95"/>
        <v>43087.5</v>
      </c>
      <c r="O279" s="17">
        <f t="shared" si="97"/>
        <v>8186.625</v>
      </c>
      <c r="P279" s="17">
        <f t="shared" si="94"/>
        <v>51274.125</v>
      </c>
      <c r="Q279" s="17">
        <f t="shared" si="96"/>
        <v>51274.125</v>
      </c>
    </row>
    <row r="280" spans="1:19" ht="12.75" x14ac:dyDescent="0.2">
      <c r="A280" s="20" t="s">
        <v>562</v>
      </c>
      <c r="B280" s="39"/>
      <c r="C280" s="39" t="s">
        <v>563</v>
      </c>
      <c r="D280" s="43" t="s">
        <v>21</v>
      </c>
      <c r="E280" s="15" t="s">
        <v>19</v>
      </c>
      <c r="F280" s="25">
        <v>928373</v>
      </c>
      <c r="G280" s="25">
        <f t="shared" si="88"/>
        <v>176390.87</v>
      </c>
      <c r="H280" s="16">
        <f t="shared" si="89"/>
        <v>1104763.8700000001</v>
      </c>
      <c r="I280" s="29">
        <f t="shared" si="90"/>
        <v>1104763.8700000001</v>
      </c>
      <c r="J280" s="25">
        <v>934362</v>
      </c>
      <c r="K280" s="29">
        <f t="shared" si="91"/>
        <v>177528.78</v>
      </c>
      <c r="L280" s="29">
        <f t="shared" si="92"/>
        <v>1111890.78</v>
      </c>
      <c r="M280" s="33">
        <f t="shared" si="93"/>
        <v>1111890.78</v>
      </c>
      <c r="N280" s="17">
        <f t="shared" si="95"/>
        <v>931367.5</v>
      </c>
      <c r="O280" s="17">
        <f t="shared" si="97"/>
        <v>176959.82500000001</v>
      </c>
      <c r="P280" s="17">
        <f t="shared" si="94"/>
        <v>1108327.325</v>
      </c>
      <c r="Q280" s="17">
        <f t="shared" si="96"/>
        <v>1108327.325</v>
      </c>
      <c r="R280" s="6"/>
      <c r="S280" s="6"/>
    </row>
    <row r="281" spans="1:19" ht="12.75" x14ac:dyDescent="0.2">
      <c r="A281" s="20" t="s">
        <v>564</v>
      </c>
      <c r="B281" s="39"/>
      <c r="C281" s="39" t="s">
        <v>565</v>
      </c>
      <c r="D281" s="43" t="s">
        <v>21</v>
      </c>
      <c r="E281" s="15" t="s">
        <v>19</v>
      </c>
      <c r="F281" s="25">
        <v>152647</v>
      </c>
      <c r="G281" s="25">
        <f t="shared" si="88"/>
        <v>29002.93</v>
      </c>
      <c r="H281" s="16">
        <f t="shared" si="89"/>
        <v>181649.93</v>
      </c>
      <c r="I281" s="29">
        <f t="shared" si="90"/>
        <v>181649.93</v>
      </c>
      <c r="J281" s="25">
        <v>153632</v>
      </c>
      <c r="K281" s="29">
        <f t="shared" si="91"/>
        <v>29190.080000000002</v>
      </c>
      <c r="L281" s="29">
        <f t="shared" si="92"/>
        <v>182822.08000000002</v>
      </c>
      <c r="M281" s="33">
        <f t="shared" si="93"/>
        <v>182822.08000000002</v>
      </c>
      <c r="N281" s="17">
        <f t="shared" si="95"/>
        <v>153139.5</v>
      </c>
      <c r="O281" s="17">
        <f t="shared" si="97"/>
        <v>29096.505000000001</v>
      </c>
      <c r="P281" s="17">
        <f t="shared" si="94"/>
        <v>182236.005</v>
      </c>
      <c r="Q281" s="17">
        <f t="shared" si="96"/>
        <v>182236.005</v>
      </c>
      <c r="R281" s="6"/>
      <c r="S281" s="6"/>
    </row>
    <row r="282" spans="1:19" ht="12.75" x14ac:dyDescent="0.2">
      <c r="A282" s="20" t="s">
        <v>566</v>
      </c>
      <c r="B282" s="39"/>
      <c r="C282" s="39" t="s">
        <v>567</v>
      </c>
      <c r="D282" s="43" t="s">
        <v>21</v>
      </c>
      <c r="E282" s="15" t="s">
        <v>19</v>
      </c>
      <c r="F282" s="25">
        <v>4464</v>
      </c>
      <c r="G282" s="25">
        <f t="shared" si="88"/>
        <v>848.16</v>
      </c>
      <c r="H282" s="16">
        <f t="shared" si="89"/>
        <v>5312.16</v>
      </c>
      <c r="I282" s="29">
        <f t="shared" si="90"/>
        <v>5312.16</v>
      </c>
      <c r="J282" s="25">
        <v>4492</v>
      </c>
      <c r="K282" s="29">
        <f t="shared" si="91"/>
        <v>853.48</v>
      </c>
      <c r="L282" s="29">
        <f t="shared" si="92"/>
        <v>5345.48</v>
      </c>
      <c r="M282" s="33">
        <f t="shared" si="93"/>
        <v>5345.48</v>
      </c>
      <c r="N282" s="17">
        <f t="shared" si="95"/>
        <v>4478</v>
      </c>
      <c r="O282" s="17">
        <f t="shared" si="97"/>
        <v>850.81999999999994</v>
      </c>
      <c r="P282" s="17">
        <f t="shared" si="94"/>
        <v>5328.82</v>
      </c>
      <c r="Q282" s="17">
        <f t="shared" si="96"/>
        <v>5328.82</v>
      </c>
    </row>
    <row r="283" spans="1:19" ht="12.75" x14ac:dyDescent="0.2">
      <c r="A283" s="20" t="s">
        <v>568</v>
      </c>
      <c r="B283" s="39"/>
      <c r="C283" s="39" t="s">
        <v>569</v>
      </c>
      <c r="D283" s="43" t="s">
        <v>21</v>
      </c>
      <c r="E283" s="15" t="s">
        <v>19</v>
      </c>
      <c r="F283" s="25">
        <v>4152</v>
      </c>
      <c r="G283" s="25">
        <f t="shared" si="88"/>
        <v>788.88</v>
      </c>
      <c r="H283" s="16">
        <f t="shared" si="89"/>
        <v>4940.88</v>
      </c>
      <c r="I283" s="29">
        <f t="shared" si="90"/>
        <v>4940.88</v>
      </c>
      <c r="J283" s="25">
        <v>4179</v>
      </c>
      <c r="K283" s="29">
        <f t="shared" si="91"/>
        <v>794.01</v>
      </c>
      <c r="L283" s="29">
        <f t="shared" si="92"/>
        <v>4973.01</v>
      </c>
      <c r="M283" s="33">
        <f t="shared" si="93"/>
        <v>4973.01</v>
      </c>
      <c r="N283" s="17">
        <f t="shared" si="95"/>
        <v>4165.5</v>
      </c>
      <c r="O283" s="17">
        <f t="shared" si="97"/>
        <v>791.44499999999994</v>
      </c>
      <c r="P283" s="17">
        <f t="shared" si="94"/>
        <v>4956.9449999999997</v>
      </c>
      <c r="Q283" s="17">
        <f t="shared" si="96"/>
        <v>4956.9449999999997</v>
      </c>
    </row>
    <row r="284" spans="1:19" ht="12.75" x14ac:dyDescent="0.2">
      <c r="A284" s="20" t="s">
        <v>570</v>
      </c>
      <c r="B284" s="39"/>
      <c r="C284" s="39" t="s">
        <v>571</v>
      </c>
      <c r="D284" s="43" t="s">
        <v>21</v>
      </c>
      <c r="E284" s="15" t="s">
        <v>19</v>
      </c>
      <c r="F284" s="25">
        <v>5581</v>
      </c>
      <c r="G284" s="25">
        <f t="shared" si="88"/>
        <v>1060.3900000000001</v>
      </c>
      <c r="H284" s="16">
        <f t="shared" si="89"/>
        <v>6641.39</v>
      </c>
      <c r="I284" s="29">
        <f t="shared" si="90"/>
        <v>6641.39</v>
      </c>
      <c r="J284" s="25">
        <v>5617</v>
      </c>
      <c r="K284" s="29">
        <f t="shared" si="91"/>
        <v>1067.23</v>
      </c>
      <c r="L284" s="29">
        <f t="shared" si="92"/>
        <v>6684.23</v>
      </c>
      <c r="M284" s="33">
        <f t="shared" si="93"/>
        <v>6684.23</v>
      </c>
      <c r="N284" s="17">
        <f t="shared" si="95"/>
        <v>5599</v>
      </c>
      <c r="O284" s="17">
        <f t="shared" si="97"/>
        <v>1063.81</v>
      </c>
      <c r="P284" s="17">
        <f t="shared" si="94"/>
        <v>6662.8099999999995</v>
      </c>
      <c r="Q284" s="17">
        <f t="shared" si="96"/>
        <v>6662.8099999999995</v>
      </c>
    </row>
    <row r="285" spans="1:19" ht="12.75" x14ac:dyDescent="0.2">
      <c r="A285" s="20" t="s">
        <v>572</v>
      </c>
      <c r="B285" s="39"/>
      <c r="C285" s="39" t="s">
        <v>573</v>
      </c>
      <c r="D285" s="43" t="s">
        <v>21</v>
      </c>
      <c r="E285" s="15" t="s">
        <v>19</v>
      </c>
      <c r="F285" s="25">
        <v>4689</v>
      </c>
      <c r="G285" s="25">
        <f t="shared" si="88"/>
        <v>890.91</v>
      </c>
      <c r="H285" s="16">
        <f t="shared" si="89"/>
        <v>5579.91</v>
      </c>
      <c r="I285" s="29">
        <f t="shared" si="90"/>
        <v>5579.91</v>
      </c>
      <c r="J285" s="25">
        <v>4719</v>
      </c>
      <c r="K285" s="29">
        <f t="shared" si="91"/>
        <v>896.61</v>
      </c>
      <c r="L285" s="29">
        <f t="shared" si="92"/>
        <v>5615.61</v>
      </c>
      <c r="M285" s="33">
        <f t="shared" si="93"/>
        <v>5615.61</v>
      </c>
      <c r="N285" s="17">
        <f t="shared" si="95"/>
        <v>4704</v>
      </c>
      <c r="O285" s="17">
        <f t="shared" si="97"/>
        <v>893.76</v>
      </c>
      <c r="P285" s="17">
        <f t="shared" si="94"/>
        <v>5597.76</v>
      </c>
      <c r="Q285" s="17">
        <f t="shared" si="96"/>
        <v>5597.76</v>
      </c>
    </row>
    <row r="286" spans="1:19" ht="12.75" x14ac:dyDescent="0.2">
      <c r="A286" s="20" t="s">
        <v>574</v>
      </c>
      <c r="B286" s="39"/>
      <c r="C286" s="39" t="s">
        <v>575</v>
      </c>
      <c r="D286" s="43" t="s">
        <v>21</v>
      </c>
      <c r="E286" s="15" t="s">
        <v>19</v>
      </c>
      <c r="F286" s="25">
        <v>49404</v>
      </c>
      <c r="G286" s="29">
        <f t="shared" si="88"/>
        <v>9386.76</v>
      </c>
      <c r="H286" s="16">
        <f t="shared" si="89"/>
        <v>58790.76</v>
      </c>
      <c r="I286" s="29">
        <f t="shared" si="90"/>
        <v>58790.76</v>
      </c>
      <c r="J286" s="25">
        <v>49723</v>
      </c>
      <c r="K286" s="29">
        <f t="shared" si="91"/>
        <v>9447.3700000000008</v>
      </c>
      <c r="L286" s="29">
        <f t="shared" si="92"/>
        <v>59170.37</v>
      </c>
      <c r="M286" s="33">
        <f t="shared" si="93"/>
        <v>59170.37</v>
      </c>
      <c r="N286" s="17">
        <f t="shared" si="95"/>
        <v>49563.5</v>
      </c>
      <c r="O286" s="17">
        <f t="shared" si="97"/>
        <v>9417.0650000000005</v>
      </c>
      <c r="P286" s="17">
        <f t="shared" si="94"/>
        <v>58980.565000000002</v>
      </c>
      <c r="Q286" s="17">
        <f t="shared" si="96"/>
        <v>58980.565000000002</v>
      </c>
      <c r="R286" s="6"/>
      <c r="S286" s="6"/>
    </row>
    <row r="287" spans="1:19" ht="12.75" x14ac:dyDescent="0.2">
      <c r="A287" s="20" t="s">
        <v>576</v>
      </c>
      <c r="B287" s="39"/>
      <c r="C287" s="39" t="s">
        <v>577</v>
      </c>
      <c r="D287" s="43" t="s">
        <v>21</v>
      </c>
      <c r="E287" s="15" t="s">
        <v>19</v>
      </c>
      <c r="F287" s="25">
        <v>2719</v>
      </c>
      <c r="G287" s="29">
        <f t="shared" si="88"/>
        <v>516.61</v>
      </c>
      <c r="H287" s="16">
        <f t="shared" si="89"/>
        <v>3235.61</v>
      </c>
      <c r="I287" s="29">
        <f t="shared" si="90"/>
        <v>3235.61</v>
      </c>
      <c r="J287" s="25">
        <v>2737</v>
      </c>
      <c r="K287" s="29">
        <f t="shared" si="91"/>
        <v>520.03</v>
      </c>
      <c r="L287" s="29">
        <f t="shared" si="92"/>
        <v>3257.0299999999997</v>
      </c>
      <c r="M287" s="33">
        <f t="shared" si="93"/>
        <v>3257.0299999999997</v>
      </c>
      <c r="N287" s="17">
        <f t="shared" si="95"/>
        <v>2728</v>
      </c>
      <c r="O287" s="17">
        <f t="shared" si="97"/>
        <v>518.31999999999994</v>
      </c>
      <c r="P287" s="17">
        <f t="shared" si="94"/>
        <v>3246.3199999999997</v>
      </c>
      <c r="Q287" s="17">
        <f t="shared" si="96"/>
        <v>3246.3199999999997</v>
      </c>
    </row>
    <row r="288" spans="1:19" ht="12.75" x14ac:dyDescent="0.2">
      <c r="A288" s="20" t="s">
        <v>578</v>
      </c>
      <c r="B288" s="39"/>
      <c r="C288" s="39" t="s">
        <v>579</v>
      </c>
      <c r="D288" s="43" t="s">
        <v>21</v>
      </c>
      <c r="E288" s="15" t="s">
        <v>19</v>
      </c>
      <c r="F288" s="25">
        <v>2625700</v>
      </c>
      <c r="G288" s="29">
        <f t="shared" si="88"/>
        <v>498883</v>
      </c>
      <c r="H288" s="16">
        <f t="shared" si="89"/>
        <v>3124583</v>
      </c>
      <c r="I288" s="29">
        <f t="shared" si="90"/>
        <v>3124583</v>
      </c>
      <c r="J288" s="25">
        <v>2642640</v>
      </c>
      <c r="K288" s="29">
        <f t="shared" si="91"/>
        <v>502101.60000000003</v>
      </c>
      <c r="L288" s="29">
        <f t="shared" si="92"/>
        <v>3144741.6</v>
      </c>
      <c r="M288" s="33">
        <f t="shared" si="93"/>
        <v>3144741.6</v>
      </c>
      <c r="N288" s="17">
        <f t="shared" si="95"/>
        <v>2634170</v>
      </c>
      <c r="O288" s="17">
        <f t="shared" si="97"/>
        <v>500492.30000000005</v>
      </c>
      <c r="P288" s="17">
        <f t="shared" si="94"/>
        <v>3134662.3</v>
      </c>
      <c r="Q288" s="17">
        <f t="shared" si="96"/>
        <v>3134662.3</v>
      </c>
    </row>
    <row r="289" spans="1:19" ht="12.75" x14ac:dyDescent="0.2">
      <c r="A289" s="20" t="s">
        <v>580</v>
      </c>
      <c r="B289" s="39"/>
      <c r="C289" s="39" t="s">
        <v>581</v>
      </c>
      <c r="D289" s="43" t="s">
        <v>21</v>
      </c>
      <c r="E289" s="15" t="s">
        <v>19</v>
      </c>
      <c r="F289" s="25">
        <v>185487</v>
      </c>
      <c r="G289" s="29">
        <f t="shared" si="88"/>
        <v>35242.53</v>
      </c>
      <c r="H289" s="16">
        <f t="shared" si="89"/>
        <v>220729.53</v>
      </c>
      <c r="I289" s="29">
        <f t="shared" si="90"/>
        <v>220729.53</v>
      </c>
      <c r="J289" s="25">
        <v>186684</v>
      </c>
      <c r="K289" s="29">
        <f t="shared" si="91"/>
        <v>35469.96</v>
      </c>
      <c r="L289" s="29">
        <f t="shared" si="92"/>
        <v>222153.96</v>
      </c>
      <c r="M289" s="33">
        <f t="shared" si="93"/>
        <v>222153.96</v>
      </c>
      <c r="N289" s="17">
        <f t="shared" si="95"/>
        <v>186085.5</v>
      </c>
      <c r="O289" s="17">
        <f t="shared" si="97"/>
        <v>35356.244999999995</v>
      </c>
      <c r="P289" s="17">
        <f t="shared" si="94"/>
        <v>221441.745</v>
      </c>
      <c r="Q289" s="17">
        <f t="shared" si="96"/>
        <v>221441.745</v>
      </c>
    </row>
    <row r="290" spans="1:19" ht="12.75" x14ac:dyDescent="0.2">
      <c r="A290" s="20" t="s">
        <v>582</v>
      </c>
      <c r="B290" s="39"/>
      <c r="C290" s="39" t="s">
        <v>583</v>
      </c>
      <c r="D290" s="43" t="s">
        <v>21</v>
      </c>
      <c r="E290" s="15" t="s">
        <v>19</v>
      </c>
      <c r="F290" s="25">
        <v>31358</v>
      </c>
      <c r="G290" s="29">
        <f t="shared" si="88"/>
        <v>5958.02</v>
      </c>
      <c r="H290" s="16">
        <f t="shared" si="89"/>
        <v>37316.020000000004</v>
      </c>
      <c r="I290" s="29">
        <f t="shared" si="90"/>
        <v>37316.020000000004</v>
      </c>
      <c r="J290" s="25">
        <v>31561</v>
      </c>
      <c r="K290" s="29">
        <f t="shared" si="91"/>
        <v>5996.59</v>
      </c>
      <c r="L290" s="29">
        <f t="shared" si="92"/>
        <v>37557.589999999997</v>
      </c>
      <c r="M290" s="33">
        <f t="shared" si="93"/>
        <v>37557.589999999997</v>
      </c>
      <c r="N290" s="17">
        <f t="shared" si="95"/>
        <v>31459.5</v>
      </c>
      <c r="O290" s="17">
        <f t="shared" si="97"/>
        <v>5977.3050000000003</v>
      </c>
      <c r="P290" s="17">
        <f t="shared" si="94"/>
        <v>37436.805</v>
      </c>
      <c r="Q290" s="17">
        <f t="shared" si="96"/>
        <v>37436.805</v>
      </c>
    </row>
    <row r="291" spans="1:19" ht="12.75" x14ac:dyDescent="0.2">
      <c r="A291" s="20" t="s">
        <v>584</v>
      </c>
      <c r="B291" s="39"/>
      <c r="C291" s="39" t="s">
        <v>585</v>
      </c>
      <c r="D291" s="43" t="s">
        <v>21</v>
      </c>
      <c r="E291" s="15" t="s">
        <v>19</v>
      </c>
      <c r="F291" s="25">
        <v>8413</v>
      </c>
      <c r="G291" s="25">
        <f t="shared" si="88"/>
        <v>1598.47</v>
      </c>
      <c r="H291" s="16">
        <f t="shared" si="89"/>
        <v>10011.469999999999</v>
      </c>
      <c r="I291" s="29">
        <f t="shared" si="90"/>
        <v>10011.469999999999</v>
      </c>
      <c r="J291" s="25">
        <v>8468</v>
      </c>
      <c r="K291" s="29">
        <f t="shared" si="91"/>
        <v>1608.92</v>
      </c>
      <c r="L291" s="29">
        <f t="shared" si="92"/>
        <v>10076.92</v>
      </c>
      <c r="M291" s="33">
        <f t="shared" si="93"/>
        <v>10076.92</v>
      </c>
      <c r="N291" s="17">
        <f t="shared" si="95"/>
        <v>8440.5</v>
      </c>
      <c r="O291" s="17">
        <f t="shared" si="97"/>
        <v>1603.6950000000002</v>
      </c>
      <c r="P291" s="17">
        <f t="shared" si="94"/>
        <v>10044.195</v>
      </c>
      <c r="Q291" s="17">
        <f t="shared" si="96"/>
        <v>10044.195</v>
      </c>
      <c r="R291" s="6"/>
      <c r="S291" s="6"/>
    </row>
    <row r="292" spans="1:19" ht="12.75" x14ac:dyDescent="0.2">
      <c r="A292" s="20" t="s">
        <v>586</v>
      </c>
      <c r="B292" s="39"/>
      <c r="C292" s="39" t="s">
        <v>587</v>
      </c>
      <c r="D292" s="43" t="s">
        <v>21</v>
      </c>
      <c r="E292" s="15" t="s">
        <v>19</v>
      </c>
      <c r="F292" s="25">
        <v>29820</v>
      </c>
      <c r="G292" s="25">
        <f t="shared" si="88"/>
        <v>5665.8</v>
      </c>
      <c r="H292" s="16">
        <f t="shared" si="89"/>
        <v>35485.800000000003</v>
      </c>
      <c r="I292" s="29">
        <f t="shared" si="90"/>
        <v>35485.800000000003</v>
      </c>
      <c r="J292" s="25">
        <v>30013</v>
      </c>
      <c r="K292" s="29">
        <f t="shared" si="91"/>
        <v>5702.47</v>
      </c>
      <c r="L292" s="29">
        <f t="shared" si="92"/>
        <v>35715.47</v>
      </c>
      <c r="M292" s="33">
        <f t="shared" si="93"/>
        <v>35715.47</v>
      </c>
      <c r="N292" s="17">
        <f t="shared" si="95"/>
        <v>29916.5</v>
      </c>
      <c r="O292" s="17">
        <f t="shared" si="97"/>
        <v>5684.1350000000002</v>
      </c>
      <c r="P292" s="17">
        <f t="shared" si="94"/>
        <v>35600.635000000002</v>
      </c>
      <c r="Q292" s="17">
        <f t="shared" si="96"/>
        <v>35600.635000000002</v>
      </c>
    </row>
    <row r="293" spans="1:19" ht="18" x14ac:dyDescent="0.2">
      <c r="A293" s="20" t="s">
        <v>588</v>
      </c>
      <c r="B293" s="39"/>
      <c r="C293" s="39" t="s">
        <v>589</v>
      </c>
      <c r="D293" s="43" t="s">
        <v>21</v>
      </c>
      <c r="E293" s="15" t="s">
        <v>19</v>
      </c>
      <c r="F293" s="25">
        <v>159417</v>
      </c>
      <c r="G293" s="25">
        <f t="shared" si="88"/>
        <v>30289.23</v>
      </c>
      <c r="H293" s="16">
        <f t="shared" si="89"/>
        <v>189706.23</v>
      </c>
      <c r="I293" s="29">
        <f t="shared" si="90"/>
        <v>189706.23</v>
      </c>
      <c r="J293" s="25">
        <v>160446</v>
      </c>
      <c r="K293" s="29">
        <f t="shared" si="91"/>
        <v>30484.74</v>
      </c>
      <c r="L293" s="29">
        <f t="shared" si="92"/>
        <v>190930.74</v>
      </c>
      <c r="M293" s="33">
        <f t="shared" si="93"/>
        <v>190930.74</v>
      </c>
      <c r="N293" s="17">
        <f t="shared" si="95"/>
        <v>159931.5</v>
      </c>
      <c r="O293" s="17">
        <f t="shared" si="97"/>
        <v>30386.985000000001</v>
      </c>
      <c r="P293" s="17">
        <f t="shared" si="94"/>
        <v>190318.48499999999</v>
      </c>
      <c r="Q293" s="17">
        <f t="shared" si="96"/>
        <v>190318.48499999999</v>
      </c>
    </row>
    <row r="294" spans="1:19" ht="12.75" x14ac:dyDescent="0.2">
      <c r="A294" s="20" t="s">
        <v>590</v>
      </c>
      <c r="B294" s="39"/>
      <c r="C294" s="39" t="s">
        <v>591</v>
      </c>
      <c r="D294" s="43" t="s">
        <v>21</v>
      </c>
      <c r="E294" s="15" t="s">
        <v>19</v>
      </c>
      <c r="F294" s="25">
        <v>20443</v>
      </c>
      <c r="G294" s="29">
        <f t="shared" ref="G294:G313" si="98">F294*19%</f>
        <v>3884.17</v>
      </c>
      <c r="H294" s="16">
        <f t="shared" ref="H294:H313" si="99">F294+G294</f>
        <v>24327.17</v>
      </c>
      <c r="I294" s="29">
        <f t="shared" ref="I294:I313" si="100">H294*E294</f>
        <v>24327.17</v>
      </c>
      <c r="J294" s="25">
        <v>20575</v>
      </c>
      <c r="K294" s="29">
        <f t="shared" ref="K294:K313" si="101">J294*19%</f>
        <v>3909.25</v>
      </c>
      <c r="L294" s="29">
        <f t="shared" ref="L294:L313" si="102">J294+K294</f>
        <v>24484.25</v>
      </c>
      <c r="M294" s="33">
        <f t="shared" ref="M294:M313" si="103">L294*E294</f>
        <v>24484.25</v>
      </c>
      <c r="N294" s="17">
        <f t="shared" si="95"/>
        <v>20509</v>
      </c>
      <c r="O294" s="17">
        <f t="shared" si="97"/>
        <v>3896.71</v>
      </c>
      <c r="P294" s="17">
        <f t="shared" ref="P294:P313" si="104">N294+O294</f>
        <v>24405.71</v>
      </c>
      <c r="Q294" s="17">
        <f t="shared" si="96"/>
        <v>24405.71</v>
      </c>
    </row>
    <row r="295" spans="1:19" ht="12.75" x14ac:dyDescent="0.2">
      <c r="A295" s="20" t="s">
        <v>592</v>
      </c>
      <c r="B295" s="39"/>
      <c r="C295" s="39" t="s">
        <v>593</v>
      </c>
      <c r="D295" s="43" t="s">
        <v>21</v>
      </c>
      <c r="E295" s="15" t="s">
        <v>19</v>
      </c>
      <c r="F295" s="25">
        <v>8721</v>
      </c>
      <c r="G295" s="29">
        <f t="shared" si="98"/>
        <v>1656.99</v>
      </c>
      <c r="H295" s="16">
        <f t="shared" si="99"/>
        <v>10377.99</v>
      </c>
      <c r="I295" s="29">
        <f t="shared" si="100"/>
        <v>10377.99</v>
      </c>
      <c r="J295" s="25">
        <v>8777</v>
      </c>
      <c r="K295" s="29">
        <f t="shared" si="101"/>
        <v>1667.63</v>
      </c>
      <c r="L295" s="29">
        <f t="shared" si="102"/>
        <v>10444.630000000001</v>
      </c>
      <c r="M295" s="33">
        <f t="shared" si="103"/>
        <v>10444.630000000001</v>
      </c>
      <c r="N295" s="17">
        <f t="shared" si="95"/>
        <v>8749</v>
      </c>
      <c r="O295" s="17">
        <f t="shared" si="97"/>
        <v>1662.31</v>
      </c>
      <c r="P295" s="17">
        <f t="shared" si="104"/>
        <v>10411.31</v>
      </c>
      <c r="Q295" s="17">
        <f t="shared" si="96"/>
        <v>10411.31</v>
      </c>
    </row>
    <row r="296" spans="1:19" ht="12.75" x14ac:dyDescent="0.2">
      <c r="A296" s="20" t="s">
        <v>594</v>
      </c>
      <c r="B296" s="39"/>
      <c r="C296" s="39" t="s">
        <v>595</v>
      </c>
      <c r="D296" s="43" t="s">
        <v>21</v>
      </c>
      <c r="E296" s="15" t="s">
        <v>19</v>
      </c>
      <c r="F296" s="25">
        <v>27945</v>
      </c>
      <c r="G296" s="25">
        <f t="shared" si="98"/>
        <v>5309.55</v>
      </c>
      <c r="H296" s="16">
        <f t="shared" si="99"/>
        <v>33254.550000000003</v>
      </c>
      <c r="I296" s="29">
        <f t="shared" si="100"/>
        <v>33254.550000000003</v>
      </c>
      <c r="J296" s="25">
        <v>28125</v>
      </c>
      <c r="K296" s="29">
        <f t="shared" si="101"/>
        <v>5343.75</v>
      </c>
      <c r="L296" s="29">
        <f t="shared" si="102"/>
        <v>33468.75</v>
      </c>
      <c r="M296" s="33">
        <f t="shared" si="103"/>
        <v>33468.75</v>
      </c>
      <c r="N296" s="17">
        <f t="shared" si="95"/>
        <v>28035</v>
      </c>
      <c r="O296" s="17">
        <f t="shared" si="97"/>
        <v>5326.65</v>
      </c>
      <c r="P296" s="17">
        <f t="shared" si="104"/>
        <v>33361.65</v>
      </c>
      <c r="Q296" s="17">
        <f t="shared" si="96"/>
        <v>33361.65</v>
      </c>
      <c r="R296" s="6"/>
      <c r="S296" s="6"/>
    </row>
    <row r="297" spans="1:19" ht="12.75" x14ac:dyDescent="0.2">
      <c r="A297" s="20" t="s">
        <v>596</v>
      </c>
      <c r="B297" s="39"/>
      <c r="C297" s="39" t="s">
        <v>597</v>
      </c>
      <c r="D297" s="43" t="s">
        <v>21</v>
      </c>
      <c r="E297" s="15" t="s">
        <v>19</v>
      </c>
      <c r="F297" s="25">
        <v>26069</v>
      </c>
      <c r="G297" s="25">
        <f t="shared" si="98"/>
        <v>4953.1099999999997</v>
      </c>
      <c r="H297" s="16">
        <f t="shared" si="99"/>
        <v>31022.11</v>
      </c>
      <c r="I297" s="29">
        <f t="shared" si="100"/>
        <v>31022.11</v>
      </c>
      <c r="J297" s="25">
        <v>26238</v>
      </c>
      <c r="K297" s="29">
        <f t="shared" si="101"/>
        <v>4985.22</v>
      </c>
      <c r="L297" s="29">
        <f t="shared" si="102"/>
        <v>31223.22</v>
      </c>
      <c r="M297" s="33">
        <f t="shared" si="103"/>
        <v>31223.22</v>
      </c>
      <c r="N297" s="17">
        <f t="shared" si="95"/>
        <v>26153.5</v>
      </c>
      <c r="O297" s="17">
        <f t="shared" si="97"/>
        <v>4969.165</v>
      </c>
      <c r="P297" s="17">
        <f t="shared" si="104"/>
        <v>31122.665000000001</v>
      </c>
      <c r="Q297" s="17">
        <f t="shared" si="96"/>
        <v>31122.665000000001</v>
      </c>
    </row>
    <row r="298" spans="1:19" ht="12.75" x14ac:dyDescent="0.2">
      <c r="A298" s="20" t="s">
        <v>598</v>
      </c>
      <c r="B298" s="39"/>
      <c r="C298" s="39" t="s">
        <v>599</v>
      </c>
      <c r="D298" s="43" t="s">
        <v>21</v>
      </c>
      <c r="E298" s="15" t="s">
        <v>19</v>
      </c>
      <c r="F298" s="25">
        <v>28114</v>
      </c>
      <c r="G298" s="25">
        <f t="shared" si="98"/>
        <v>5341.66</v>
      </c>
      <c r="H298" s="16">
        <f t="shared" si="99"/>
        <v>33455.660000000003</v>
      </c>
      <c r="I298" s="29">
        <f t="shared" si="100"/>
        <v>33455.660000000003</v>
      </c>
      <c r="J298" s="25">
        <v>28295</v>
      </c>
      <c r="K298" s="29">
        <f t="shared" si="101"/>
        <v>5376.05</v>
      </c>
      <c r="L298" s="29">
        <f t="shared" si="102"/>
        <v>33671.050000000003</v>
      </c>
      <c r="M298" s="33">
        <f t="shared" si="103"/>
        <v>33671.050000000003</v>
      </c>
      <c r="N298" s="17">
        <f t="shared" si="95"/>
        <v>28204.5</v>
      </c>
      <c r="O298" s="17">
        <f t="shared" si="97"/>
        <v>5358.8549999999996</v>
      </c>
      <c r="P298" s="17">
        <f t="shared" si="104"/>
        <v>33563.354999999996</v>
      </c>
      <c r="Q298" s="17">
        <f t="shared" si="96"/>
        <v>33563.354999999996</v>
      </c>
    </row>
    <row r="299" spans="1:19" ht="12.75" x14ac:dyDescent="0.2">
      <c r="A299" s="20" t="s">
        <v>600</v>
      </c>
      <c r="B299" s="39"/>
      <c r="C299" s="39" t="s">
        <v>601</v>
      </c>
      <c r="D299" s="43" t="s">
        <v>21</v>
      </c>
      <c r="E299" s="15" t="s">
        <v>19</v>
      </c>
      <c r="F299" s="25">
        <v>84397</v>
      </c>
      <c r="G299" s="25">
        <f t="shared" si="98"/>
        <v>16035.43</v>
      </c>
      <c r="H299" s="16">
        <f t="shared" si="99"/>
        <v>100432.43</v>
      </c>
      <c r="I299" s="29">
        <f t="shared" si="100"/>
        <v>100432.43</v>
      </c>
      <c r="J299" s="25">
        <v>84942</v>
      </c>
      <c r="K299" s="25">
        <f t="shared" si="101"/>
        <v>16138.98</v>
      </c>
      <c r="L299" s="25">
        <f t="shared" si="102"/>
        <v>101080.98</v>
      </c>
      <c r="M299" s="30">
        <f t="shared" si="103"/>
        <v>101080.98</v>
      </c>
      <c r="N299" s="17">
        <f t="shared" si="95"/>
        <v>84669.5</v>
      </c>
      <c r="O299" s="17">
        <f t="shared" si="97"/>
        <v>16087.205</v>
      </c>
      <c r="P299" s="17">
        <f t="shared" si="104"/>
        <v>100756.705</v>
      </c>
      <c r="Q299" s="17">
        <f t="shared" si="96"/>
        <v>100756.705</v>
      </c>
    </row>
    <row r="300" spans="1:19" ht="12.75" x14ac:dyDescent="0.2">
      <c r="A300" s="20" t="s">
        <v>602</v>
      </c>
      <c r="B300" s="39"/>
      <c r="C300" s="39" t="s">
        <v>603</v>
      </c>
      <c r="D300" s="43" t="s">
        <v>21</v>
      </c>
      <c r="E300" s="15" t="s">
        <v>19</v>
      </c>
      <c r="F300" s="25">
        <v>13316</v>
      </c>
      <c r="G300" s="25">
        <f t="shared" si="98"/>
        <v>2530.04</v>
      </c>
      <c r="H300" s="16">
        <f t="shared" si="99"/>
        <v>15846.04</v>
      </c>
      <c r="I300" s="29">
        <f t="shared" si="100"/>
        <v>15846.04</v>
      </c>
      <c r="J300" s="25">
        <v>13402</v>
      </c>
      <c r="K300" s="29">
        <f t="shared" si="101"/>
        <v>2546.38</v>
      </c>
      <c r="L300" s="29">
        <f t="shared" si="102"/>
        <v>15948.380000000001</v>
      </c>
      <c r="M300" s="33">
        <f t="shared" si="103"/>
        <v>15948.380000000001</v>
      </c>
      <c r="N300" s="17">
        <f t="shared" si="95"/>
        <v>13359</v>
      </c>
      <c r="O300" s="17">
        <f t="shared" si="97"/>
        <v>2538.21</v>
      </c>
      <c r="P300" s="17">
        <f t="shared" si="104"/>
        <v>15897.21</v>
      </c>
      <c r="Q300" s="17">
        <f t="shared" si="96"/>
        <v>15897.21</v>
      </c>
    </row>
    <row r="301" spans="1:19" ht="12.75" x14ac:dyDescent="0.2">
      <c r="A301" s="20" t="s">
        <v>604</v>
      </c>
      <c r="B301" s="39"/>
      <c r="C301" s="39" t="s">
        <v>605</v>
      </c>
      <c r="D301" s="43" t="s">
        <v>21</v>
      </c>
      <c r="E301" s="15" t="s">
        <v>19</v>
      </c>
      <c r="F301" s="25">
        <v>5064</v>
      </c>
      <c r="G301" s="25">
        <f t="shared" si="98"/>
        <v>962.16</v>
      </c>
      <c r="H301" s="16">
        <f t="shared" si="99"/>
        <v>6026.16</v>
      </c>
      <c r="I301" s="29">
        <f t="shared" si="100"/>
        <v>6026.16</v>
      </c>
      <c r="J301" s="25">
        <v>5097</v>
      </c>
      <c r="K301" s="29">
        <f t="shared" si="101"/>
        <v>968.43000000000006</v>
      </c>
      <c r="L301" s="29">
        <f t="shared" si="102"/>
        <v>6065.43</v>
      </c>
      <c r="M301" s="33">
        <f t="shared" si="103"/>
        <v>6065.43</v>
      </c>
      <c r="N301" s="17">
        <f t="shared" si="95"/>
        <v>5080.5</v>
      </c>
      <c r="O301" s="17">
        <f t="shared" si="97"/>
        <v>965.29500000000007</v>
      </c>
      <c r="P301" s="17">
        <f t="shared" si="104"/>
        <v>6045.7950000000001</v>
      </c>
      <c r="Q301" s="17">
        <f t="shared" si="96"/>
        <v>6045.7950000000001</v>
      </c>
      <c r="R301" s="6"/>
      <c r="S301" s="6"/>
    </row>
    <row r="302" spans="1:19" ht="12.75" x14ac:dyDescent="0.2">
      <c r="A302" s="20" t="s">
        <v>606</v>
      </c>
      <c r="B302" s="39"/>
      <c r="C302" s="39" t="s">
        <v>607</v>
      </c>
      <c r="D302" s="43" t="s">
        <v>21</v>
      </c>
      <c r="E302" s="15" t="s">
        <v>19</v>
      </c>
      <c r="F302" s="25">
        <v>1594</v>
      </c>
      <c r="G302" s="25">
        <f t="shared" si="98"/>
        <v>302.86</v>
      </c>
      <c r="H302" s="16">
        <f t="shared" si="99"/>
        <v>1896.8600000000001</v>
      </c>
      <c r="I302" s="29">
        <f t="shared" si="100"/>
        <v>1896.8600000000001</v>
      </c>
      <c r="J302" s="25">
        <v>1604</v>
      </c>
      <c r="K302" s="29">
        <f t="shared" si="101"/>
        <v>304.76</v>
      </c>
      <c r="L302" s="29">
        <f t="shared" si="102"/>
        <v>1908.76</v>
      </c>
      <c r="M302" s="33">
        <f t="shared" si="103"/>
        <v>1908.76</v>
      </c>
      <c r="N302" s="17">
        <f t="shared" si="95"/>
        <v>1599</v>
      </c>
      <c r="O302" s="17">
        <f t="shared" si="97"/>
        <v>303.81</v>
      </c>
      <c r="P302" s="17">
        <f t="shared" si="104"/>
        <v>1902.81</v>
      </c>
      <c r="Q302" s="17">
        <f t="shared" si="96"/>
        <v>1902.81</v>
      </c>
      <c r="R302" s="6"/>
      <c r="S302" s="6"/>
    </row>
    <row r="303" spans="1:19" ht="12.75" x14ac:dyDescent="0.2">
      <c r="A303" s="20" t="s">
        <v>608</v>
      </c>
      <c r="B303" s="39"/>
      <c r="C303" s="39" t="s">
        <v>609</v>
      </c>
      <c r="D303" s="43" t="s">
        <v>21</v>
      </c>
      <c r="E303" s="15" t="s">
        <v>19</v>
      </c>
      <c r="F303" s="25">
        <v>525140</v>
      </c>
      <c r="G303" s="25">
        <f t="shared" si="98"/>
        <v>99776.6</v>
      </c>
      <c r="H303" s="16">
        <f t="shared" si="99"/>
        <v>624916.6</v>
      </c>
      <c r="I303" s="29">
        <f t="shared" si="100"/>
        <v>624916.6</v>
      </c>
      <c r="J303" s="25">
        <v>528528</v>
      </c>
      <c r="K303" s="29">
        <f t="shared" si="101"/>
        <v>100420.32</v>
      </c>
      <c r="L303" s="29">
        <f t="shared" si="102"/>
        <v>628948.32000000007</v>
      </c>
      <c r="M303" s="33">
        <f t="shared" si="103"/>
        <v>628948.32000000007</v>
      </c>
      <c r="N303" s="17">
        <f t="shared" si="95"/>
        <v>526834</v>
      </c>
      <c r="O303" s="17">
        <f t="shared" si="97"/>
        <v>100098.46</v>
      </c>
      <c r="P303" s="17">
        <f t="shared" si="104"/>
        <v>626932.46</v>
      </c>
      <c r="Q303" s="17">
        <f t="shared" si="96"/>
        <v>626932.46</v>
      </c>
    </row>
    <row r="304" spans="1:19" ht="12.75" x14ac:dyDescent="0.2">
      <c r="A304" s="20" t="s">
        <v>610</v>
      </c>
      <c r="B304" s="39"/>
      <c r="C304" s="39" t="s">
        <v>611</v>
      </c>
      <c r="D304" s="43" t="s">
        <v>21</v>
      </c>
      <c r="E304" s="15" t="s">
        <v>19</v>
      </c>
      <c r="F304" s="25">
        <v>618727</v>
      </c>
      <c r="G304" s="25">
        <f t="shared" si="98"/>
        <v>117558.13</v>
      </c>
      <c r="H304" s="16">
        <f t="shared" si="99"/>
        <v>736285.13</v>
      </c>
      <c r="I304" s="29">
        <f t="shared" si="100"/>
        <v>736285.13</v>
      </c>
      <c r="J304" s="25">
        <v>622719</v>
      </c>
      <c r="K304" s="29">
        <f t="shared" si="101"/>
        <v>118316.61</v>
      </c>
      <c r="L304" s="29">
        <f t="shared" si="102"/>
        <v>741035.61</v>
      </c>
      <c r="M304" s="33">
        <f t="shared" si="103"/>
        <v>741035.61</v>
      </c>
      <c r="N304" s="17">
        <f t="shared" si="95"/>
        <v>620723</v>
      </c>
      <c r="O304" s="17">
        <f t="shared" si="97"/>
        <v>117937.37</v>
      </c>
      <c r="P304" s="17">
        <f t="shared" si="104"/>
        <v>738660.37</v>
      </c>
      <c r="Q304" s="17">
        <f t="shared" si="96"/>
        <v>738660.37</v>
      </c>
    </row>
    <row r="305" spans="1:19" ht="12.75" x14ac:dyDescent="0.2">
      <c r="A305" s="20" t="s">
        <v>612</v>
      </c>
      <c r="B305" s="39"/>
      <c r="C305" s="39" t="s">
        <v>613</v>
      </c>
      <c r="D305" s="43" t="s">
        <v>21</v>
      </c>
      <c r="E305" s="15" t="s">
        <v>19</v>
      </c>
      <c r="F305" s="25">
        <v>654925</v>
      </c>
      <c r="G305" s="25">
        <f t="shared" si="98"/>
        <v>124435.75</v>
      </c>
      <c r="H305" s="16">
        <f t="shared" si="99"/>
        <v>779360.75</v>
      </c>
      <c r="I305" s="29">
        <f t="shared" si="100"/>
        <v>779360.75</v>
      </c>
      <c r="J305" s="25">
        <v>659150</v>
      </c>
      <c r="K305" s="29">
        <f t="shared" si="101"/>
        <v>125238.5</v>
      </c>
      <c r="L305" s="29">
        <f t="shared" si="102"/>
        <v>784388.5</v>
      </c>
      <c r="M305" s="33">
        <f t="shared" si="103"/>
        <v>784388.5</v>
      </c>
      <c r="N305" s="17">
        <f t="shared" si="95"/>
        <v>657037.5</v>
      </c>
      <c r="O305" s="17">
        <f t="shared" si="97"/>
        <v>124837.125</v>
      </c>
      <c r="P305" s="17">
        <f t="shared" si="104"/>
        <v>781874.625</v>
      </c>
      <c r="Q305" s="17">
        <f t="shared" si="96"/>
        <v>781874.625</v>
      </c>
    </row>
    <row r="306" spans="1:19" ht="12.75" x14ac:dyDescent="0.2">
      <c r="A306" s="20" t="s">
        <v>614</v>
      </c>
      <c r="B306" s="39"/>
      <c r="C306" s="39" t="s">
        <v>615</v>
      </c>
      <c r="D306" s="43" t="s">
        <v>21</v>
      </c>
      <c r="E306" s="15" t="s">
        <v>19</v>
      </c>
      <c r="F306" s="25">
        <v>804027</v>
      </c>
      <c r="G306" s="25">
        <f t="shared" si="98"/>
        <v>152765.13</v>
      </c>
      <c r="H306" s="16">
        <f t="shared" si="99"/>
        <v>956792.13</v>
      </c>
      <c r="I306" s="29">
        <f t="shared" si="100"/>
        <v>956792.13</v>
      </c>
      <c r="J306" s="25">
        <v>809214</v>
      </c>
      <c r="K306" s="29">
        <f t="shared" si="101"/>
        <v>153750.66</v>
      </c>
      <c r="L306" s="29">
        <f t="shared" si="102"/>
        <v>962964.66</v>
      </c>
      <c r="M306" s="33">
        <f t="shared" si="103"/>
        <v>962964.66</v>
      </c>
      <c r="N306" s="17">
        <f t="shared" si="95"/>
        <v>806620.5</v>
      </c>
      <c r="O306" s="17">
        <f t="shared" si="97"/>
        <v>153257.89500000002</v>
      </c>
      <c r="P306" s="17">
        <f t="shared" si="104"/>
        <v>959878.39500000002</v>
      </c>
      <c r="Q306" s="17">
        <f t="shared" si="96"/>
        <v>959878.39500000002</v>
      </c>
    </row>
    <row r="307" spans="1:19" ht="18" x14ac:dyDescent="0.2">
      <c r="A307" s="20" t="s">
        <v>616</v>
      </c>
      <c r="B307" s="39"/>
      <c r="C307" s="39" t="s">
        <v>617</v>
      </c>
      <c r="D307" s="43" t="s">
        <v>21</v>
      </c>
      <c r="E307" s="15" t="s">
        <v>19</v>
      </c>
      <c r="F307" s="25">
        <v>1031337</v>
      </c>
      <c r="G307" s="29">
        <f t="shared" si="98"/>
        <v>195954.03</v>
      </c>
      <c r="H307" s="16">
        <f t="shared" si="99"/>
        <v>1227291.03</v>
      </c>
      <c r="I307" s="29">
        <f t="shared" si="100"/>
        <v>1227291.03</v>
      </c>
      <c r="J307" s="25">
        <v>1037991</v>
      </c>
      <c r="K307" s="29">
        <f t="shared" si="101"/>
        <v>197218.29</v>
      </c>
      <c r="L307" s="29">
        <f t="shared" si="102"/>
        <v>1235209.29</v>
      </c>
      <c r="M307" s="33">
        <f t="shared" si="103"/>
        <v>1235209.29</v>
      </c>
      <c r="N307" s="17">
        <f t="shared" si="95"/>
        <v>1034664</v>
      </c>
      <c r="O307" s="17">
        <f t="shared" si="97"/>
        <v>196586.16</v>
      </c>
      <c r="P307" s="17">
        <f t="shared" si="104"/>
        <v>1231250.1599999999</v>
      </c>
      <c r="Q307" s="17">
        <f t="shared" si="96"/>
        <v>1231250.1599999999</v>
      </c>
      <c r="R307" s="6"/>
      <c r="S307" s="6"/>
    </row>
    <row r="308" spans="1:19" ht="12.75" x14ac:dyDescent="0.2">
      <c r="A308" s="20" t="s">
        <v>618</v>
      </c>
      <c r="B308" s="39"/>
      <c r="C308" s="39" t="s">
        <v>619</v>
      </c>
      <c r="D308" s="43" t="s">
        <v>21</v>
      </c>
      <c r="E308" s="15" t="s">
        <v>19</v>
      </c>
      <c r="F308" s="25">
        <v>1032</v>
      </c>
      <c r="G308" s="29">
        <f t="shared" si="98"/>
        <v>196.08</v>
      </c>
      <c r="H308" s="16">
        <f t="shared" si="99"/>
        <v>1228.08</v>
      </c>
      <c r="I308" s="29">
        <f t="shared" si="100"/>
        <v>1228.08</v>
      </c>
      <c r="J308" s="25">
        <v>1038</v>
      </c>
      <c r="K308" s="29">
        <f t="shared" si="101"/>
        <v>197.22</v>
      </c>
      <c r="L308" s="29">
        <f t="shared" si="102"/>
        <v>1235.22</v>
      </c>
      <c r="M308" s="33">
        <f t="shared" si="103"/>
        <v>1235.22</v>
      </c>
      <c r="N308" s="17">
        <f t="shared" si="95"/>
        <v>1035</v>
      </c>
      <c r="O308" s="17">
        <f t="shared" si="97"/>
        <v>196.65</v>
      </c>
      <c r="P308" s="17">
        <f t="shared" si="104"/>
        <v>1231.6500000000001</v>
      </c>
      <c r="Q308" s="17">
        <f t="shared" si="96"/>
        <v>1231.6500000000001</v>
      </c>
    </row>
    <row r="309" spans="1:19" ht="12.75" x14ac:dyDescent="0.2">
      <c r="A309" s="20" t="s">
        <v>620</v>
      </c>
      <c r="B309" s="39"/>
      <c r="C309" s="39" t="s">
        <v>621</v>
      </c>
      <c r="D309" s="43" t="s">
        <v>21</v>
      </c>
      <c r="E309" s="15" t="s">
        <v>19</v>
      </c>
      <c r="F309" s="25">
        <v>3001</v>
      </c>
      <c r="G309" s="29">
        <f t="shared" si="98"/>
        <v>570.19000000000005</v>
      </c>
      <c r="H309" s="16">
        <f t="shared" si="99"/>
        <v>3571.19</v>
      </c>
      <c r="I309" s="29">
        <f t="shared" si="100"/>
        <v>3571.19</v>
      </c>
      <c r="J309" s="25">
        <v>3020</v>
      </c>
      <c r="K309" s="29">
        <f t="shared" si="101"/>
        <v>573.79999999999995</v>
      </c>
      <c r="L309" s="29">
        <f t="shared" si="102"/>
        <v>3593.8</v>
      </c>
      <c r="M309" s="33">
        <f t="shared" si="103"/>
        <v>3593.8</v>
      </c>
      <c r="N309" s="17">
        <f t="shared" si="95"/>
        <v>3010.5</v>
      </c>
      <c r="O309" s="17">
        <f t="shared" si="97"/>
        <v>571.995</v>
      </c>
      <c r="P309" s="17">
        <f t="shared" si="104"/>
        <v>3582.4949999999999</v>
      </c>
      <c r="Q309" s="17">
        <f t="shared" si="96"/>
        <v>3582.4949999999999</v>
      </c>
    </row>
    <row r="310" spans="1:19" ht="12.75" x14ac:dyDescent="0.2">
      <c r="A310" s="20" t="s">
        <v>622</v>
      </c>
      <c r="B310" s="39"/>
      <c r="C310" s="39" t="s">
        <v>623</v>
      </c>
      <c r="D310" s="43" t="s">
        <v>21</v>
      </c>
      <c r="E310" s="15" t="s">
        <v>19</v>
      </c>
      <c r="F310" s="25">
        <v>1125</v>
      </c>
      <c r="G310" s="29">
        <f t="shared" si="98"/>
        <v>213.75</v>
      </c>
      <c r="H310" s="16">
        <f t="shared" si="99"/>
        <v>1338.75</v>
      </c>
      <c r="I310" s="29">
        <f t="shared" si="100"/>
        <v>1338.75</v>
      </c>
      <c r="J310" s="25">
        <v>1133</v>
      </c>
      <c r="K310" s="29">
        <f t="shared" si="101"/>
        <v>215.27</v>
      </c>
      <c r="L310" s="29">
        <f t="shared" si="102"/>
        <v>1348.27</v>
      </c>
      <c r="M310" s="33">
        <f t="shared" si="103"/>
        <v>1348.27</v>
      </c>
      <c r="N310" s="17">
        <f t="shared" si="95"/>
        <v>1129</v>
      </c>
      <c r="O310" s="17">
        <f t="shared" si="97"/>
        <v>214.51</v>
      </c>
      <c r="P310" s="17">
        <f t="shared" si="104"/>
        <v>1343.51</v>
      </c>
      <c r="Q310" s="17">
        <f t="shared" si="96"/>
        <v>1343.51</v>
      </c>
    </row>
    <row r="311" spans="1:19" ht="12.75" x14ac:dyDescent="0.2">
      <c r="A311" s="20" t="s">
        <v>624</v>
      </c>
      <c r="B311" s="39"/>
      <c r="C311" s="39" t="s">
        <v>625</v>
      </c>
      <c r="D311" s="43" t="s">
        <v>21</v>
      </c>
      <c r="E311" s="15" t="s">
        <v>19</v>
      </c>
      <c r="F311" s="25">
        <v>1500</v>
      </c>
      <c r="G311" s="29">
        <f t="shared" si="98"/>
        <v>285</v>
      </c>
      <c r="H311" s="16">
        <f t="shared" si="99"/>
        <v>1785</v>
      </c>
      <c r="I311" s="29">
        <f t="shared" si="100"/>
        <v>1785</v>
      </c>
      <c r="J311" s="25">
        <v>1510</v>
      </c>
      <c r="K311" s="29">
        <f t="shared" si="101"/>
        <v>286.89999999999998</v>
      </c>
      <c r="L311" s="29">
        <f t="shared" si="102"/>
        <v>1796.9</v>
      </c>
      <c r="M311" s="33">
        <f t="shared" si="103"/>
        <v>1796.9</v>
      </c>
      <c r="N311" s="17">
        <f t="shared" si="95"/>
        <v>1505</v>
      </c>
      <c r="O311" s="17">
        <f t="shared" si="97"/>
        <v>285.95</v>
      </c>
      <c r="P311" s="17">
        <f t="shared" si="104"/>
        <v>1790.95</v>
      </c>
      <c r="Q311" s="17">
        <f t="shared" si="96"/>
        <v>1790.95</v>
      </c>
    </row>
    <row r="312" spans="1:19" ht="12.75" x14ac:dyDescent="0.2">
      <c r="A312" s="20" t="s">
        <v>626</v>
      </c>
      <c r="B312" s="39"/>
      <c r="C312" s="39" t="s">
        <v>627</v>
      </c>
      <c r="D312" s="43" t="s">
        <v>21</v>
      </c>
      <c r="E312" s="15" t="s">
        <v>19</v>
      </c>
      <c r="F312" s="25">
        <v>22318</v>
      </c>
      <c r="G312" s="25">
        <f t="shared" si="98"/>
        <v>4240.42</v>
      </c>
      <c r="H312" s="16">
        <f t="shared" si="99"/>
        <v>26558.42</v>
      </c>
      <c r="I312" s="29">
        <f t="shared" si="100"/>
        <v>26558.42</v>
      </c>
      <c r="J312" s="25">
        <v>22462</v>
      </c>
      <c r="K312" s="29">
        <f t="shared" si="101"/>
        <v>4267.78</v>
      </c>
      <c r="L312" s="29">
        <f t="shared" si="102"/>
        <v>26729.78</v>
      </c>
      <c r="M312" s="33">
        <f t="shared" si="103"/>
        <v>26729.78</v>
      </c>
      <c r="N312" s="17">
        <f t="shared" si="95"/>
        <v>22390</v>
      </c>
      <c r="O312" s="17">
        <f t="shared" si="97"/>
        <v>4254.1000000000004</v>
      </c>
      <c r="P312" s="17">
        <f t="shared" si="104"/>
        <v>26644.1</v>
      </c>
      <c r="Q312" s="17">
        <f t="shared" si="96"/>
        <v>26644.1</v>
      </c>
      <c r="R312" s="6"/>
      <c r="S312" s="6"/>
    </row>
    <row r="313" spans="1:19" ht="12.75" x14ac:dyDescent="0.2">
      <c r="A313" s="20" t="s">
        <v>628</v>
      </c>
      <c r="B313" s="39"/>
      <c r="C313" s="39" t="s">
        <v>629</v>
      </c>
      <c r="D313" s="43" t="s">
        <v>21</v>
      </c>
      <c r="E313" s="15" t="s">
        <v>19</v>
      </c>
      <c r="F313" s="25">
        <v>61704</v>
      </c>
      <c r="G313" s="25">
        <f t="shared" si="98"/>
        <v>11723.76</v>
      </c>
      <c r="H313" s="16">
        <f t="shared" si="99"/>
        <v>73427.759999999995</v>
      </c>
      <c r="I313" s="29">
        <f t="shared" si="100"/>
        <v>73427.759999999995</v>
      </c>
      <c r="J313" s="25">
        <v>62102</v>
      </c>
      <c r="K313" s="29">
        <f t="shared" si="101"/>
        <v>11799.380000000001</v>
      </c>
      <c r="L313" s="29">
        <f t="shared" si="102"/>
        <v>73901.38</v>
      </c>
      <c r="M313" s="33">
        <f t="shared" si="103"/>
        <v>73901.38</v>
      </c>
      <c r="N313" s="17">
        <f t="shared" si="95"/>
        <v>61903</v>
      </c>
      <c r="O313" s="17">
        <f t="shared" si="97"/>
        <v>11761.57</v>
      </c>
      <c r="P313" s="17">
        <f t="shared" si="104"/>
        <v>73664.570000000007</v>
      </c>
      <c r="Q313" s="17">
        <f t="shared" si="96"/>
        <v>73664.570000000007</v>
      </c>
    </row>
    <row r="314" spans="1:19" ht="12.75" x14ac:dyDescent="0.2">
      <c r="A314" s="20" t="s">
        <v>630</v>
      </c>
      <c r="B314" s="39"/>
      <c r="C314" s="39" t="s">
        <v>631</v>
      </c>
      <c r="D314" s="43" t="s">
        <v>21</v>
      </c>
      <c r="E314" s="15" t="s">
        <v>19</v>
      </c>
      <c r="F314" s="25">
        <v>72113</v>
      </c>
      <c r="G314" s="25">
        <f t="shared" ref="G314:G321" si="105">F314*19%</f>
        <v>13701.47</v>
      </c>
      <c r="H314" s="16">
        <f t="shared" ref="H314:H321" si="106">F314+G314</f>
        <v>85814.47</v>
      </c>
      <c r="I314" s="29">
        <f t="shared" ref="I314:I321" si="107">H314*E314</f>
        <v>85814.47</v>
      </c>
      <c r="J314" s="25">
        <v>72578</v>
      </c>
      <c r="K314" s="29">
        <f t="shared" ref="K314:K321" si="108">J314*19%</f>
        <v>13789.82</v>
      </c>
      <c r="L314" s="29">
        <f t="shared" ref="L314:L321" si="109">J314+K314</f>
        <v>86367.82</v>
      </c>
      <c r="M314" s="33">
        <f t="shared" ref="M314:M321" si="110">L314*E314</f>
        <v>86367.82</v>
      </c>
      <c r="N314" s="17">
        <f t="shared" si="95"/>
        <v>72345.5</v>
      </c>
      <c r="O314" s="17">
        <f t="shared" si="97"/>
        <v>13745.645</v>
      </c>
      <c r="P314" s="17">
        <f t="shared" ref="P314:P321" si="111">N314+O314</f>
        <v>86091.145000000004</v>
      </c>
      <c r="Q314" s="17">
        <f t="shared" si="96"/>
        <v>86091.145000000004</v>
      </c>
    </row>
    <row r="315" spans="1:19" ht="12.75" x14ac:dyDescent="0.2">
      <c r="A315" s="20" t="s">
        <v>632</v>
      </c>
      <c r="B315" s="39"/>
      <c r="C315" s="39" t="s">
        <v>633</v>
      </c>
      <c r="D315" s="43" t="s">
        <v>21</v>
      </c>
      <c r="E315" s="15" t="s">
        <v>19</v>
      </c>
      <c r="F315" s="25">
        <v>4689</v>
      </c>
      <c r="G315" s="29">
        <f t="shared" si="105"/>
        <v>890.91</v>
      </c>
      <c r="H315" s="16">
        <f t="shared" si="106"/>
        <v>5579.91</v>
      </c>
      <c r="I315" s="29">
        <f t="shared" si="107"/>
        <v>5579.91</v>
      </c>
      <c r="J315" s="25">
        <v>4719</v>
      </c>
      <c r="K315" s="29">
        <f t="shared" si="108"/>
        <v>896.61</v>
      </c>
      <c r="L315" s="29">
        <f t="shared" si="109"/>
        <v>5615.61</v>
      </c>
      <c r="M315" s="33">
        <f t="shared" si="110"/>
        <v>5615.61</v>
      </c>
      <c r="N315" s="17">
        <f t="shared" si="95"/>
        <v>4704</v>
      </c>
      <c r="O315" s="17">
        <f t="shared" si="97"/>
        <v>893.76</v>
      </c>
      <c r="P315" s="17">
        <f t="shared" si="111"/>
        <v>5597.76</v>
      </c>
      <c r="Q315" s="17">
        <f t="shared" si="96"/>
        <v>5597.76</v>
      </c>
      <c r="R315" s="6"/>
      <c r="S315" s="6"/>
    </row>
    <row r="316" spans="1:19" ht="12.75" x14ac:dyDescent="0.2">
      <c r="A316" s="20" t="s">
        <v>634</v>
      </c>
      <c r="B316" s="39"/>
      <c r="C316" s="39" t="s">
        <v>635</v>
      </c>
      <c r="D316" s="43" t="s">
        <v>21</v>
      </c>
      <c r="E316" s="15" t="s">
        <v>19</v>
      </c>
      <c r="F316" s="25">
        <v>7127</v>
      </c>
      <c r="G316" s="29">
        <f t="shared" si="105"/>
        <v>1354.13</v>
      </c>
      <c r="H316" s="16">
        <f t="shared" si="106"/>
        <v>8481.130000000001</v>
      </c>
      <c r="I316" s="29">
        <f t="shared" si="107"/>
        <v>8481.130000000001</v>
      </c>
      <c r="J316" s="25">
        <v>7173</v>
      </c>
      <c r="K316" s="29">
        <f t="shared" si="108"/>
        <v>1362.8700000000001</v>
      </c>
      <c r="L316" s="29">
        <f t="shared" si="109"/>
        <v>8535.8700000000008</v>
      </c>
      <c r="M316" s="33">
        <f t="shared" si="110"/>
        <v>8535.8700000000008</v>
      </c>
      <c r="N316" s="17">
        <f t="shared" si="95"/>
        <v>7150</v>
      </c>
      <c r="O316" s="17">
        <f t="shared" si="97"/>
        <v>1358.5</v>
      </c>
      <c r="P316" s="17">
        <f t="shared" si="111"/>
        <v>8508.5</v>
      </c>
      <c r="Q316" s="17">
        <f t="shared" si="96"/>
        <v>8508.5</v>
      </c>
    </row>
    <row r="317" spans="1:19" ht="12.75" x14ac:dyDescent="0.2">
      <c r="A317" s="20" t="s">
        <v>636</v>
      </c>
      <c r="B317" s="39"/>
      <c r="C317" s="39" t="s">
        <v>637</v>
      </c>
      <c r="D317" s="43" t="s">
        <v>21</v>
      </c>
      <c r="E317" s="15" t="s">
        <v>19</v>
      </c>
      <c r="F317" s="25">
        <v>102965</v>
      </c>
      <c r="G317" s="29">
        <f t="shared" si="105"/>
        <v>19563.349999999999</v>
      </c>
      <c r="H317" s="16">
        <f t="shared" si="106"/>
        <v>122528.35</v>
      </c>
      <c r="I317" s="29">
        <f t="shared" si="107"/>
        <v>122528.35</v>
      </c>
      <c r="J317" s="25">
        <v>103629</v>
      </c>
      <c r="K317" s="29">
        <f t="shared" si="108"/>
        <v>19689.510000000002</v>
      </c>
      <c r="L317" s="29">
        <f t="shared" si="109"/>
        <v>123318.51000000001</v>
      </c>
      <c r="M317" s="33">
        <f t="shared" si="110"/>
        <v>123318.51000000001</v>
      </c>
      <c r="N317" s="17">
        <f t="shared" si="95"/>
        <v>103297</v>
      </c>
      <c r="O317" s="17">
        <f t="shared" si="97"/>
        <v>19626.43</v>
      </c>
      <c r="P317" s="17">
        <f t="shared" si="111"/>
        <v>122923.43</v>
      </c>
      <c r="Q317" s="17">
        <f t="shared" si="96"/>
        <v>122923.43</v>
      </c>
    </row>
    <row r="318" spans="1:19" ht="12.75" x14ac:dyDescent="0.2">
      <c r="A318" s="20" t="s">
        <v>638</v>
      </c>
      <c r="B318" s="39"/>
      <c r="C318" s="39" t="s">
        <v>639</v>
      </c>
      <c r="D318" s="43" t="s">
        <v>21</v>
      </c>
      <c r="E318" s="15" t="s">
        <v>19</v>
      </c>
      <c r="F318" s="25">
        <v>234250</v>
      </c>
      <c r="G318" s="29">
        <f t="shared" si="105"/>
        <v>44507.5</v>
      </c>
      <c r="H318" s="16">
        <f t="shared" si="106"/>
        <v>278757.5</v>
      </c>
      <c r="I318" s="29">
        <f t="shared" si="107"/>
        <v>278757.5</v>
      </c>
      <c r="J318" s="25">
        <v>235761</v>
      </c>
      <c r="K318" s="29">
        <f t="shared" si="108"/>
        <v>44794.590000000004</v>
      </c>
      <c r="L318" s="29">
        <f t="shared" si="109"/>
        <v>280555.59000000003</v>
      </c>
      <c r="M318" s="33">
        <f t="shared" si="110"/>
        <v>280555.59000000003</v>
      </c>
      <c r="N318" s="17">
        <f t="shared" si="95"/>
        <v>235005.5</v>
      </c>
      <c r="O318" s="17">
        <f t="shared" si="97"/>
        <v>44651.044999999998</v>
      </c>
      <c r="P318" s="17">
        <f t="shared" si="111"/>
        <v>279656.54499999998</v>
      </c>
      <c r="Q318" s="17">
        <f t="shared" si="96"/>
        <v>279656.54499999998</v>
      </c>
    </row>
    <row r="319" spans="1:19" ht="12.75" x14ac:dyDescent="0.2">
      <c r="A319" s="20" t="s">
        <v>640</v>
      </c>
      <c r="B319" s="39"/>
      <c r="C319" s="39" t="s">
        <v>641</v>
      </c>
      <c r="D319" s="43" t="s">
        <v>21</v>
      </c>
      <c r="E319" s="15" t="s">
        <v>19</v>
      </c>
      <c r="F319" s="25">
        <v>110467</v>
      </c>
      <c r="G319" s="29">
        <f t="shared" si="105"/>
        <v>20988.73</v>
      </c>
      <c r="H319" s="16">
        <f t="shared" si="106"/>
        <v>131455.73000000001</v>
      </c>
      <c r="I319" s="29">
        <f t="shared" si="107"/>
        <v>131455.73000000001</v>
      </c>
      <c r="J319" s="25">
        <v>111180</v>
      </c>
      <c r="K319" s="29">
        <f t="shared" si="108"/>
        <v>21124.2</v>
      </c>
      <c r="L319" s="29">
        <f t="shared" si="109"/>
        <v>132304.20000000001</v>
      </c>
      <c r="M319" s="33">
        <f t="shared" si="110"/>
        <v>132304.20000000001</v>
      </c>
      <c r="N319" s="17">
        <f t="shared" si="95"/>
        <v>110823.5</v>
      </c>
      <c r="O319" s="17">
        <f t="shared" si="97"/>
        <v>21056.465</v>
      </c>
      <c r="P319" s="17">
        <f t="shared" si="111"/>
        <v>131879.965</v>
      </c>
      <c r="Q319" s="17">
        <f t="shared" si="96"/>
        <v>131879.965</v>
      </c>
    </row>
    <row r="320" spans="1:19" ht="12.75" x14ac:dyDescent="0.2">
      <c r="A320" s="20" t="s">
        <v>642</v>
      </c>
      <c r="B320" s="39"/>
      <c r="C320" s="39" t="s">
        <v>643</v>
      </c>
      <c r="D320" s="43" t="s">
        <v>21</v>
      </c>
      <c r="E320" s="15" t="s">
        <v>19</v>
      </c>
      <c r="F320" s="25">
        <v>34697</v>
      </c>
      <c r="G320" s="25">
        <f t="shared" si="105"/>
        <v>6592.43</v>
      </c>
      <c r="H320" s="16">
        <f t="shared" si="106"/>
        <v>41289.43</v>
      </c>
      <c r="I320" s="29">
        <f t="shared" si="107"/>
        <v>41289.43</v>
      </c>
      <c r="J320" s="25">
        <v>34921</v>
      </c>
      <c r="K320" s="29">
        <f t="shared" si="108"/>
        <v>6634.99</v>
      </c>
      <c r="L320" s="29">
        <f t="shared" si="109"/>
        <v>41555.99</v>
      </c>
      <c r="M320" s="33">
        <f t="shared" si="110"/>
        <v>41555.99</v>
      </c>
      <c r="N320" s="17">
        <f t="shared" si="95"/>
        <v>34809</v>
      </c>
      <c r="O320" s="17">
        <f t="shared" si="97"/>
        <v>6613.71</v>
      </c>
      <c r="P320" s="17">
        <f t="shared" si="111"/>
        <v>41422.71</v>
      </c>
      <c r="Q320" s="17">
        <f t="shared" si="96"/>
        <v>41422.71</v>
      </c>
      <c r="R320" s="6"/>
      <c r="S320" s="6"/>
    </row>
    <row r="321" spans="1:19" ht="12.75" x14ac:dyDescent="0.2">
      <c r="A321" s="20" t="s">
        <v>644</v>
      </c>
      <c r="B321" s="39"/>
      <c r="C321" s="39" t="s">
        <v>645</v>
      </c>
      <c r="D321" s="43" t="s">
        <v>21</v>
      </c>
      <c r="E321" s="15" t="s">
        <v>19</v>
      </c>
      <c r="F321" s="25">
        <v>65455</v>
      </c>
      <c r="G321" s="25">
        <f t="shared" si="105"/>
        <v>12436.45</v>
      </c>
      <c r="H321" s="16">
        <f t="shared" si="106"/>
        <v>77891.45</v>
      </c>
      <c r="I321" s="29">
        <f t="shared" si="107"/>
        <v>77891.45</v>
      </c>
      <c r="J321" s="25">
        <v>65877</v>
      </c>
      <c r="K321" s="29">
        <f t="shared" si="108"/>
        <v>12516.630000000001</v>
      </c>
      <c r="L321" s="29">
        <f t="shared" si="109"/>
        <v>78393.63</v>
      </c>
      <c r="M321" s="33">
        <f t="shared" si="110"/>
        <v>78393.63</v>
      </c>
      <c r="N321" s="17">
        <f t="shared" si="95"/>
        <v>65666</v>
      </c>
      <c r="O321" s="17">
        <f t="shared" si="97"/>
        <v>12476.54</v>
      </c>
      <c r="P321" s="17">
        <f t="shared" si="111"/>
        <v>78142.540000000008</v>
      </c>
      <c r="Q321" s="17">
        <f t="shared" si="96"/>
        <v>78142.540000000008</v>
      </c>
    </row>
    <row r="322" spans="1:19" ht="12.75" x14ac:dyDescent="0.2">
      <c r="A322" s="20" t="s">
        <v>646</v>
      </c>
      <c r="B322" s="39"/>
      <c r="C322" s="39" t="s">
        <v>647</v>
      </c>
      <c r="D322" s="43" t="s">
        <v>21</v>
      </c>
      <c r="E322" s="15" t="s">
        <v>19</v>
      </c>
      <c r="F322" s="25">
        <v>56077</v>
      </c>
      <c r="G322" s="25">
        <f>F322*19%</f>
        <v>10654.630000000001</v>
      </c>
      <c r="H322" s="16">
        <f>F322+G322</f>
        <v>66731.63</v>
      </c>
      <c r="I322" s="29">
        <f>H322*E322</f>
        <v>66731.63</v>
      </c>
      <c r="J322" s="25">
        <v>56439</v>
      </c>
      <c r="K322" s="25">
        <f>J322*19%</f>
        <v>10723.41</v>
      </c>
      <c r="L322" s="25">
        <f>J322+K322</f>
        <v>67162.41</v>
      </c>
      <c r="M322" s="30">
        <f>L322*E322</f>
        <v>67162.41</v>
      </c>
      <c r="N322" s="17">
        <f t="shared" si="95"/>
        <v>56258</v>
      </c>
      <c r="O322" s="17">
        <f t="shared" si="97"/>
        <v>10689.02</v>
      </c>
      <c r="P322" s="17">
        <f>N322+O322</f>
        <v>66947.02</v>
      </c>
      <c r="Q322" s="17">
        <f t="shared" si="96"/>
        <v>66947.02</v>
      </c>
      <c r="R322" s="6"/>
      <c r="S322" s="6"/>
    </row>
    <row r="323" spans="1:19" ht="12.75" x14ac:dyDescent="0.2">
      <c r="A323" s="20" t="s">
        <v>648</v>
      </c>
      <c r="B323" s="39"/>
      <c r="C323" s="39" t="s">
        <v>649</v>
      </c>
      <c r="D323" s="43" t="s">
        <v>21</v>
      </c>
      <c r="E323" s="15" t="s">
        <v>19</v>
      </c>
      <c r="F323" s="25">
        <v>7877</v>
      </c>
      <c r="G323" s="25">
        <f t="shared" ref="G323:G360" si="112">F323*19%</f>
        <v>1496.63</v>
      </c>
      <c r="H323" s="16">
        <f>F323+G323</f>
        <v>9373.630000000001</v>
      </c>
      <c r="I323" s="29">
        <f>H323*E323</f>
        <v>9373.630000000001</v>
      </c>
      <c r="J323" s="25">
        <v>7928</v>
      </c>
      <c r="K323" s="25">
        <f t="shared" ref="K323:K360" si="113">J323*19%</f>
        <v>1506.32</v>
      </c>
      <c r="L323" s="25">
        <f t="shared" ref="L323:L360" si="114">J323+K323</f>
        <v>9434.32</v>
      </c>
      <c r="M323" s="30">
        <f t="shared" ref="M323:M360" si="115">L323*E323</f>
        <v>9434.32</v>
      </c>
      <c r="N323" s="17">
        <f t="shared" si="95"/>
        <v>7902.5</v>
      </c>
      <c r="O323" s="17">
        <f t="shared" si="97"/>
        <v>1501.4749999999999</v>
      </c>
      <c r="P323" s="17">
        <f t="shared" ref="P323:P360" si="116">N323+O323</f>
        <v>9403.9750000000004</v>
      </c>
      <c r="Q323" s="17">
        <f t="shared" si="96"/>
        <v>9403.9750000000004</v>
      </c>
    </row>
    <row r="324" spans="1:19" ht="12.75" x14ac:dyDescent="0.2">
      <c r="A324" s="20" t="s">
        <v>650</v>
      </c>
      <c r="B324" s="39"/>
      <c r="C324" s="39" t="s">
        <v>651</v>
      </c>
      <c r="D324" s="43" t="s">
        <v>21</v>
      </c>
      <c r="E324" s="15" t="s">
        <v>19</v>
      </c>
      <c r="F324" s="25">
        <v>35447</v>
      </c>
      <c r="G324" s="25">
        <f t="shared" si="112"/>
        <v>6734.93</v>
      </c>
      <c r="H324" s="16">
        <f t="shared" ref="H324:H360" si="117">F324+G324</f>
        <v>42181.93</v>
      </c>
      <c r="I324" s="29">
        <f t="shared" ref="I324:I360" si="118">H324*E324</f>
        <v>42181.93</v>
      </c>
      <c r="J324" s="25">
        <v>35676</v>
      </c>
      <c r="K324" s="25">
        <f t="shared" si="113"/>
        <v>6778.4400000000005</v>
      </c>
      <c r="L324" s="25">
        <f t="shared" si="114"/>
        <v>42454.44</v>
      </c>
      <c r="M324" s="30">
        <f t="shared" si="115"/>
        <v>42454.44</v>
      </c>
      <c r="N324" s="17">
        <f t="shared" si="95"/>
        <v>35561.5</v>
      </c>
      <c r="O324" s="17">
        <f t="shared" si="97"/>
        <v>6756.6850000000004</v>
      </c>
      <c r="P324" s="17">
        <f t="shared" si="116"/>
        <v>42318.184999999998</v>
      </c>
      <c r="Q324" s="17">
        <f t="shared" si="96"/>
        <v>42318.184999999998</v>
      </c>
    </row>
    <row r="325" spans="1:19" ht="12.75" x14ac:dyDescent="0.2">
      <c r="A325" s="20" t="s">
        <v>652</v>
      </c>
      <c r="B325" s="39"/>
      <c r="C325" s="39" t="s">
        <v>653</v>
      </c>
      <c r="D325" s="43" t="s">
        <v>21</v>
      </c>
      <c r="E325" s="15" t="s">
        <v>19</v>
      </c>
      <c r="F325" s="25">
        <v>938</v>
      </c>
      <c r="G325" s="25">
        <f t="shared" si="112"/>
        <v>178.22</v>
      </c>
      <c r="H325" s="16">
        <f t="shared" si="117"/>
        <v>1116.22</v>
      </c>
      <c r="I325" s="29">
        <f t="shared" si="118"/>
        <v>1116.22</v>
      </c>
      <c r="J325" s="25">
        <v>944</v>
      </c>
      <c r="K325" s="25">
        <f t="shared" si="113"/>
        <v>179.36</v>
      </c>
      <c r="L325" s="25">
        <f t="shared" si="114"/>
        <v>1123.3600000000001</v>
      </c>
      <c r="M325" s="30">
        <f t="shared" si="115"/>
        <v>1123.3600000000001</v>
      </c>
      <c r="N325" s="17">
        <f t="shared" si="95"/>
        <v>941</v>
      </c>
      <c r="O325" s="17">
        <f t="shared" si="97"/>
        <v>178.79000000000002</v>
      </c>
      <c r="P325" s="17">
        <f t="shared" si="116"/>
        <v>1119.79</v>
      </c>
      <c r="Q325" s="17">
        <f t="shared" si="96"/>
        <v>1119.79</v>
      </c>
    </row>
    <row r="326" spans="1:19" ht="12.75" x14ac:dyDescent="0.2">
      <c r="A326" s="20" t="s">
        <v>654</v>
      </c>
      <c r="B326" s="39"/>
      <c r="C326" s="39" t="s">
        <v>655</v>
      </c>
      <c r="D326" s="43" t="s">
        <v>21</v>
      </c>
      <c r="E326" s="15" t="s">
        <v>19</v>
      </c>
      <c r="F326" s="25">
        <v>938</v>
      </c>
      <c r="G326" s="25">
        <f t="shared" si="112"/>
        <v>178.22</v>
      </c>
      <c r="H326" s="16">
        <f t="shared" si="117"/>
        <v>1116.22</v>
      </c>
      <c r="I326" s="29">
        <f t="shared" si="118"/>
        <v>1116.22</v>
      </c>
      <c r="J326" s="25">
        <v>944</v>
      </c>
      <c r="K326" s="25">
        <f t="shared" si="113"/>
        <v>179.36</v>
      </c>
      <c r="L326" s="25">
        <f t="shared" si="114"/>
        <v>1123.3600000000001</v>
      </c>
      <c r="M326" s="30">
        <f t="shared" si="115"/>
        <v>1123.3600000000001</v>
      </c>
      <c r="N326" s="17">
        <f t="shared" si="95"/>
        <v>941</v>
      </c>
      <c r="O326" s="17">
        <f t="shared" si="97"/>
        <v>178.79000000000002</v>
      </c>
      <c r="P326" s="17">
        <f t="shared" si="116"/>
        <v>1119.79</v>
      </c>
      <c r="Q326" s="17">
        <f t="shared" si="96"/>
        <v>1119.79</v>
      </c>
    </row>
    <row r="327" spans="1:19" ht="12.75" x14ac:dyDescent="0.2">
      <c r="A327" s="20" t="s">
        <v>656</v>
      </c>
      <c r="B327" s="39"/>
      <c r="C327" s="39" t="s">
        <v>657</v>
      </c>
      <c r="D327" s="43" t="s">
        <v>21</v>
      </c>
      <c r="E327" s="15" t="s">
        <v>19</v>
      </c>
      <c r="F327" s="25">
        <v>31696</v>
      </c>
      <c r="G327" s="25">
        <f t="shared" si="112"/>
        <v>6022.24</v>
      </c>
      <c r="H327" s="16">
        <f t="shared" si="117"/>
        <v>37718.239999999998</v>
      </c>
      <c r="I327" s="29">
        <f t="shared" si="118"/>
        <v>37718.239999999998</v>
      </c>
      <c r="J327" s="25">
        <v>31900</v>
      </c>
      <c r="K327" s="25">
        <f t="shared" si="113"/>
        <v>6061</v>
      </c>
      <c r="L327" s="25">
        <f t="shared" si="114"/>
        <v>37961</v>
      </c>
      <c r="M327" s="30">
        <f t="shared" si="115"/>
        <v>37961</v>
      </c>
      <c r="N327" s="17">
        <f t="shared" si="95"/>
        <v>31798</v>
      </c>
      <c r="O327" s="17">
        <f t="shared" si="97"/>
        <v>6041.62</v>
      </c>
      <c r="P327" s="17">
        <f t="shared" si="116"/>
        <v>37839.620000000003</v>
      </c>
      <c r="Q327" s="17">
        <f t="shared" si="96"/>
        <v>37839.620000000003</v>
      </c>
      <c r="R327" s="6"/>
      <c r="S327" s="6"/>
    </row>
    <row r="328" spans="1:19" ht="12.75" x14ac:dyDescent="0.2">
      <c r="A328" s="20" t="s">
        <v>658</v>
      </c>
      <c r="B328" s="39"/>
      <c r="C328" s="39" t="s">
        <v>659</v>
      </c>
      <c r="D328" s="43" t="s">
        <v>21</v>
      </c>
      <c r="E328" s="15" t="s">
        <v>19</v>
      </c>
      <c r="F328" s="25">
        <v>45950</v>
      </c>
      <c r="G328" s="25">
        <f t="shared" si="112"/>
        <v>8730.5</v>
      </c>
      <c r="H328" s="16">
        <f t="shared" si="117"/>
        <v>54680.5</v>
      </c>
      <c r="I328" s="29">
        <f t="shared" si="118"/>
        <v>54680.5</v>
      </c>
      <c r="J328" s="25">
        <v>46246</v>
      </c>
      <c r="K328" s="29">
        <f t="shared" si="113"/>
        <v>8786.74</v>
      </c>
      <c r="L328" s="29">
        <f t="shared" si="114"/>
        <v>55032.74</v>
      </c>
      <c r="M328" s="33">
        <f t="shared" si="115"/>
        <v>55032.74</v>
      </c>
      <c r="N328" s="17">
        <f t="shared" si="95"/>
        <v>46098</v>
      </c>
      <c r="O328" s="17">
        <f t="shared" si="97"/>
        <v>8758.619999999999</v>
      </c>
      <c r="P328" s="17">
        <f t="shared" si="116"/>
        <v>54856.619999999995</v>
      </c>
      <c r="Q328" s="17">
        <f t="shared" si="96"/>
        <v>54856.619999999995</v>
      </c>
    </row>
    <row r="329" spans="1:19" ht="12.75" x14ac:dyDescent="0.2">
      <c r="A329" s="20" t="s">
        <v>660</v>
      </c>
      <c r="B329" s="39"/>
      <c r="C329" s="39" t="s">
        <v>661</v>
      </c>
      <c r="D329" s="43" t="s">
        <v>21</v>
      </c>
      <c r="E329" s="15" t="s">
        <v>19</v>
      </c>
      <c r="F329" s="25">
        <v>129222</v>
      </c>
      <c r="G329" s="29">
        <f t="shared" si="112"/>
        <v>24552.18</v>
      </c>
      <c r="H329" s="16">
        <f t="shared" si="117"/>
        <v>153774.18</v>
      </c>
      <c r="I329" s="29">
        <f t="shared" si="118"/>
        <v>153774.18</v>
      </c>
      <c r="J329" s="25">
        <v>130056</v>
      </c>
      <c r="K329" s="29">
        <f t="shared" si="113"/>
        <v>24710.639999999999</v>
      </c>
      <c r="L329" s="29">
        <f t="shared" si="114"/>
        <v>154766.64000000001</v>
      </c>
      <c r="M329" s="33">
        <f t="shared" si="115"/>
        <v>154766.64000000001</v>
      </c>
      <c r="N329" s="17">
        <f t="shared" ref="N329:N392" si="119">(F329+J329)/2</f>
        <v>129639</v>
      </c>
      <c r="O329" s="17">
        <f t="shared" si="97"/>
        <v>24631.41</v>
      </c>
      <c r="P329" s="17">
        <f t="shared" si="116"/>
        <v>154270.41</v>
      </c>
      <c r="Q329" s="17">
        <f t="shared" ref="Q329:Q392" si="120">P329*E329</f>
        <v>154270.41</v>
      </c>
    </row>
    <row r="330" spans="1:19" ht="12.75" x14ac:dyDescent="0.2">
      <c r="A330" s="20" t="s">
        <v>662</v>
      </c>
      <c r="B330" s="39"/>
      <c r="C330" s="39" t="s">
        <v>663</v>
      </c>
      <c r="D330" s="43" t="s">
        <v>21</v>
      </c>
      <c r="E330" s="15" t="s">
        <v>19</v>
      </c>
      <c r="F330" s="25">
        <v>15379</v>
      </c>
      <c r="G330" s="25">
        <f t="shared" si="112"/>
        <v>2922.01</v>
      </c>
      <c r="H330" s="16">
        <f t="shared" si="117"/>
        <v>18301.010000000002</v>
      </c>
      <c r="I330" s="29">
        <f t="shared" si="118"/>
        <v>18301.010000000002</v>
      </c>
      <c r="J330" s="25">
        <v>15478</v>
      </c>
      <c r="K330" s="25">
        <f t="shared" si="113"/>
        <v>2940.82</v>
      </c>
      <c r="L330" s="25">
        <f t="shared" si="114"/>
        <v>18418.82</v>
      </c>
      <c r="M330" s="30">
        <f t="shared" si="115"/>
        <v>18418.82</v>
      </c>
      <c r="N330" s="17">
        <f t="shared" si="119"/>
        <v>15428.5</v>
      </c>
      <c r="O330" s="17">
        <f t="shared" ref="O330:O393" si="121">(G330+K330)/2</f>
        <v>2931.415</v>
      </c>
      <c r="P330" s="17">
        <f t="shared" si="116"/>
        <v>18359.915000000001</v>
      </c>
      <c r="Q330" s="17">
        <f t="shared" si="120"/>
        <v>18359.915000000001</v>
      </c>
    </row>
    <row r="331" spans="1:19" ht="12.75" x14ac:dyDescent="0.2">
      <c r="A331" s="20" t="s">
        <v>664</v>
      </c>
      <c r="B331" s="39"/>
      <c r="C331" s="39" t="s">
        <v>665</v>
      </c>
      <c r="D331" s="43" t="s">
        <v>21</v>
      </c>
      <c r="E331" s="15" t="s">
        <v>19</v>
      </c>
      <c r="F331" s="25">
        <v>11065</v>
      </c>
      <c r="G331" s="25">
        <f t="shared" si="112"/>
        <v>2102.35</v>
      </c>
      <c r="H331" s="16">
        <f t="shared" si="117"/>
        <v>13167.35</v>
      </c>
      <c r="I331" s="29">
        <f t="shared" si="118"/>
        <v>13167.35</v>
      </c>
      <c r="J331" s="25">
        <v>11137</v>
      </c>
      <c r="K331" s="29">
        <f t="shared" si="113"/>
        <v>2116.0300000000002</v>
      </c>
      <c r="L331" s="29">
        <f t="shared" si="114"/>
        <v>13253.03</v>
      </c>
      <c r="M331" s="33">
        <f t="shared" si="115"/>
        <v>13253.03</v>
      </c>
      <c r="N331" s="17">
        <f t="shared" si="119"/>
        <v>11101</v>
      </c>
      <c r="O331" s="17">
        <f t="shared" si="121"/>
        <v>2109.19</v>
      </c>
      <c r="P331" s="17">
        <f t="shared" si="116"/>
        <v>13210.19</v>
      </c>
      <c r="Q331" s="17">
        <f t="shared" si="120"/>
        <v>13210.19</v>
      </c>
    </row>
    <row r="332" spans="1:19" ht="12.75" x14ac:dyDescent="0.2">
      <c r="A332" s="20" t="s">
        <v>666</v>
      </c>
      <c r="B332" s="39"/>
      <c r="C332" s="39" t="s">
        <v>667</v>
      </c>
      <c r="D332" s="43" t="s">
        <v>21</v>
      </c>
      <c r="E332" s="15" t="s">
        <v>19</v>
      </c>
      <c r="F332" s="25">
        <v>29633</v>
      </c>
      <c r="G332" s="25">
        <f t="shared" si="112"/>
        <v>5630.27</v>
      </c>
      <c r="H332" s="16">
        <f t="shared" si="117"/>
        <v>35263.270000000004</v>
      </c>
      <c r="I332" s="29">
        <f t="shared" si="118"/>
        <v>35263.270000000004</v>
      </c>
      <c r="J332" s="25">
        <v>29824</v>
      </c>
      <c r="K332" s="29">
        <f t="shared" si="113"/>
        <v>5666.56</v>
      </c>
      <c r="L332" s="29">
        <f t="shared" si="114"/>
        <v>35490.559999999998</v>
      </c>
      <c r="M332" s="33">
        <f t="shared" si="115"/>
        <v>35490.559999999998</v>
      </c>
      <c r="N332" s="17">
        <f t="shared" si="119"/>
        <v>29728.5</v>
      </c>
      <c r="O332" s="17">
        <f t="shared" si="121"/>
        <v>5648.4150000000009</v>
      </c>
      <c r="P332" s="17">
        <f t="shared" si="116"/>
        <v>35376.915000000001</v>
      </c>
      <c r="Q332" s="17">
        <f t="shared" si="120"/>
        <v>35376.915000000001</v>
      </c>
      <c r="R332" s="6"/>
      <c r="S332" s="6"/>
    </row>
    <row r="333" spans="1:19" ht="12.75" x14ac:dyDescent="0.2">
      <c r="A333" s="20" t="s">
        <v>668</v>
      </c>
      <c r="B333" s="39"/>
      <c r="C333" s="39" t="s">
        <v>669</v>
      </c>
      <c r="D333" s="43" t="s">
        <v>21</v>
      </c>
      <c r="E333" s="15" t="s">
        <v>19</v>
      </c>
      <c r="F333" s="25">
        <v>731445</v>
      </c>
      <c r="G333" s="25">
        <f t="shared" si="112"/>
        <v>138974.54999999999</v>
      </c>
      <c r="H333" s="16">
        <f t="shared" si="117"/>
        <v>870419.55</v>
      </c>
      <c r="I333" s="29">
        <f t="shared" si="118"/>
        <v>870419.55</v>
      </c>
      <c r="J333" s="25">
        <v>736164</v>
      </c>
      <c r="K333" s="29">
        <f t="shared" si="113"/>
        <v>139871.16</v>
      </c>
      <c r="L333" s="29">
        <f t="shared" si="114"/>
        <v>876035.16</v>
      </c>
      <c r="M333" s="33">
        <f t="shared" si="115"/>
        <v>876035.16</v>
      </c>
      <c r="N333" s="17">
        <f t="shared" si="119"/>
        <v>733804.5</v>
      </c>
      <c r="O333" s="17">
        <f t="shared" si="121"/>
        <v>139422.85499999998</v>
      </c>
      <c r="P333" s="17">
        <f t="shared" si="116"/>
        <v>873227.35499999998</v>
      </c>
      <c r="Q333" s="17">
        <f t="shared" si="120"/>
        <v>873227.35499999998</v>
      </c>
      <c r="R333" s="6"/>
      <c r="S333" s="6"/>
    </row>
    <row r="334" spans="1:19" ht="18" x14ac:dyDescent="0.2">
      <c r="A334" s="20" t="s">
        <v>670</v>
      </c>
      <c r="B334" s="39"/>
      <c r="C334" s="39" t="s">
        <v>671</v>
      </c>
      <c r="D334" s="43" t="s">
        <v>21</v>
      </c>
      <c r="E334" s="15" t="s">
        <v>19</v>
      </c>
      <c r="F334" s="25">
        <v>29633</v>
      </c>
      <c r="G334" s="25">
        <f t="shared" si="112"/>
        <v>5630.27</v>
      </c>
      <c r="H334" s="16">
        <f t="shared" si="117"/>
        <v>35263.270000000004</v>
      </c>
      <c r="I334" s="29">
        <f t="shared" si="118"/>
        <v>35263.270000000004</v>
      </c>
      <c r="J334" s="25">
        <v>29824</v>
      </c>
      <c r="K334" s="29">
        <f t="shared" si="113"/>
        <v>5666.56</v>
      </c>
      <c r="L334" s="29">
        <f t="shared" si="114"/>
        <v>35490.559999999998</v>
      </c>
      <c r="M334" s="33">
        <f t="shared" si="115"/>
        <v>35490.559999999998</v>
      </c>
      <c r="N334" s="17">
        <f t="shared" si="119"/>
        <v>29728.5</v>
      </c>
      <c r="O334" s="17">
        <f t="shared" si="121"/>
        <v>5648.4150000000009</v>
      </c>
      <c r="P334" s="17">
        <f t="shared" si="116"/>
        <v>35376.915000000001</v>
      </c>
      <c r="Q334" s="17">
        <f t="shared" si="120"/>
        <v>35376.915000000001</v>
      </c>
    </row>
    <row r="335" spans="1:19" ht="12.75" x14ac:dyDescent="0.2">
      <c r="A335" s="20" t="s">
        <v>672</v>
      </c>
      <c r="B335" s="39"/>
      <c r="C335" s="39" t="s">
        <v>673</v>
      </c>
      <c r="D335" s="43" t="s">
        <v>21</v>
      </c>
      <c r="E335" s="15" t="s">
        <v>19</v>
      </c>
      <c r="F335" s="25">
        <v>46512</v>
      </c>
      <c r="G335" s="25">
        <f t="shared" si="112"/>
        <v>8837.2800000000007</v>
      </c>
      <c r="H335" s="16">
        <f t="shared" si="117"/>
        <v>55349.279999999999</v>
      </c>
      <c r="I335" s="29">
        <f t="shared" si="118"/>
        <v>55349.279999999999</v>
      </c>
      <c r="J335" s="25">
        <v>46812</v>
      </c>
      <c r="K335" s="29">
        <f t="shared" si="113"/>
        <v>8894.2800000000007</v>
      </c>
      <c r="L335" s="29">
        <f t="shared" si="114"/>
        <v>55706.28</v>
      </c>
      <c r="M335" s="33">
        <f t="shared" si="115"/>
        <v>55706.28</v>
      </c>
      <c r="N335" s="17">
        <f t="shared" si="119"/>
        <v>46662</v>
      </c>
      <c r="O335" s="17">
        <f t="shared" si="121"/>
        <v>8865.7800000000007</v>
      </c>
      <c r="P335" s="17">
        <f t="shared" si="116"/>
        <v>55527.78</v>
      </c>
      <c r="Q335" s="17">
        <f t="shared" si="120"/>
        <v>55527.78</v>
      </c>
    </row>
    <row r="336" spans="1:19" ht="12.75" x14ac:dyDescent="0.2">
      <c r="A336" s="20" t="s">
        <v>674</v>
      </c>
      <c r="B336" s="39"/>
      <c r="C336" s="39" t="s">
        <v>675</v>
      </c>
      <c r="D336" s="43" t="s">
        <v>21</v>
      </c>
      <c r="E336" s="15" t="s">
        <v>19</v>
      </c>
      <c r="F336" s="25">
        <v>11628</v>
      </c>
      <c r="G336" s="25">
        <f t="shared" si="112"/>
        <v>2209.3200000000002</v>
      </c>
      <c r="H336" s="16">
        <f t="shared" si="117"/>
        <v>13837.32</v>
      </c>
      <c r="I336" s="29">
        <f t="shared" si="118"/>
        <v>13837.32</v>
      </c>
      <c r="J336" s="25">
        <v>11703</v>
      </c>
      <c r="K336" s="29">
        <f t="shared" si="113"/>
        <v>2223.5700000000002</v>
      </c>
      <c r="L336" s="29">
        <f t="shared" si="114"/>
        <v>13926.57</v>
      </c>
      <c r="M336" s="33">
        <f t="shared" si="115"/>
        <v>13926.57</v>
      </c>
      <c r="N336" s="17">
        <f t="shared" si="119"/>
        <v>11665.5</v>
      </c>
      <c r="O336" s="17">
        <f t="shared" si="121"/>
        <v>2216.4450000000002</v>
      </c>
      <c r="P336" s="17">
        <f t="shared" si="116"/>
        <v>13881.945</v>
      </c>
      <c r="Q336" s="17">
        <f t="shared" si="120"/>
        <v>13881.945</v>
      </c>
    </row>
    <row r="337" spans="1:19" ht="12.75" x14ac:dyDescent="0.2">
      <c r="A337" s="20" t="s">
        <v>676</v>
      </c>
      <c r="B337" s="39"/>
      <c r="C337" s="39" t="s">
        <v>677</v>
      </c>
      <c r="D337" s="43" t="s">
        <v>21</v>
      </c>
      <c r="E337" s="15" t="s">
        <v>19</v>
      </c>
      <c r="F337" s="25">
        <v>15848</v>
      </c>
      <c r="G337" s="25">
        <f t="shared" si="112"/>
        <v>3011.12</v>
      </c>
      <c r="H337" s="16">
        <f t="shared" si="117"/>
        <v>18859.12</v>
      </c>
      <c r="I337" s="29">
        <f t="shared" si="118"/>
        <v>18859.12</v>
      </c>
      <c r="J337" s="25">
        <v>15950</v>
      </c>
      <c r="K337" s="29">
        <f t="shared" si="113"/>
        <v>3030.5</v>
      </c>
      <c r="L337" s="29">
        <f t="shared" si="114"/>
        <v>18980.5</v>
      </c>
      <c r="M337" s="33">
        <f t="shared" si="115"/>
        <v>18980.5</v>
      </c>
      <c r="N337" s="17">
        <f t="shared" si="119"/>
        <v>15899</v>
      </c>
      <c r="O337" s="17">
        <f t="shared" si="121"/>
        <v>3020.81</v>
      </c>
      <c r="P337" s="17">
        <f t="shared" si="116"/>
        <v>18919.810000000001</v>
      </c>
      <c r="Q337" s="17">
        <f t="shared" si="120"/>
        <v>18919.810000000001</v>
      </c>
    </row>
    <row r="338" spans="1:19" ht="12.75" x14ac:dyDescent="0.2">
      <c r="A338" s="20" t="s">
        <v>678</v>
      </c>
      <c r="B338" s="39"/>
      <c r="C338" s="39" t="s">
        <v>679</v>
      </c>
      <c r="D338" s="43" t="s">
        <v>21</v>
      </c>
      <c r="E338" s="15" t="s">
        <v>19</v>
      </c>
      <c r="F338" s="25">
        <v>24194</v>
      </c>
      <c r="G338" s="29">
        <f t="shared" si="112"/>
        <v>4596.8599999999997</v>
      </c>
      <c r="H338" s="16">
        <f t="shared" si="117"/>
        <v>28790.86</v>
      </c>
      <c r="I338" s="29">
        <f t="shared" si="118"/>
        <v>28790.86</v>
      </c>
      <c r="J338" s="25">
        <v>24350</v>
      </c>
      <c r="K338" s="29">
        <f t="shared" si="113"/>
        <v>4626.5</v>
      </c>
      <c r="L338" s="29">
        <f t="shared" si="114"/>
        <v>28976.5</v>
      </c>
      <c r="M338" s="33">
        <f t="shared" si="115"/>
        <v>28976.5</v>
      </c>
      <c r="N338" s="17">
        <f t="shared" si="119"/>
        <v>24272</v>
      </c>
      <c r="O338" s="17">
        <f t="shared" si="121"/>
        <v>4611.68</v>
      </c>
      <c r="P338" s="17">
        <f t="shared" si="116"/>
        <v>28883.68</v>
      </c>
      <c r="Q338" s="17">
        <f t="shared" si="120"/>
        <v>28883.68</v>
      </c>
      <c r="R338" s="6"/>
      <c r="S338" s="6"/>
    </row>
    <row r="339" spans="1:19" ht="12.75" x14ac:dyDescent="0.2">
      <c r="A339" s="20" t="s">
        <v>680</v>
      </c>
      <c r="B339" s="39"/>
      <c r="C339" s="39" t="s">
        <v>681</v>
      </c>
      <c r="D339" s="43" t="s">
        <v>21</v>
      </c>
      <c r="E339" s="15" t="s">
        <v>19</v>
      </c>
      <c r="F339" s="25">
        <v>11628</v>
      </c>
      <c r="G339" s="29">
        <f t="shared" si="112"/>
        <v>2209.3200000000002</v>
      </c>
      <c r="H339" s="16">
        <f t="shared" si="117"/>
        <v>13837.32</v>
      </c>
      <c r="I339" s="29">
        <f t="shared" si="118"/>
        <v>13837.32</v>
      </c>
      <c r="J339" s="25">
        <v>11703</v>
      </c>
      <c r="K339" s="29">
        <f t="shared" si="113"/>
        <v>2223.5700000000002</v>
      </c>
      <c r="L339" s="29">
        <f t="shared" si="114"/>
        <v>13926.57</v>
      </c>
      <c r="M339" s="33">
        <f t="shared" si="115"/>
        <v>13926.57</v>
      </c>
      <c r="N339" s="17">
        <f t="shared" si="119"/>
        <v>11665.5</v>
      </c>
      <c r="O339" s="17">
        <f t="shared" si="121"/>
        <v>2216.4450000000002</v>
      </c>
      <c r="P339" s="17">
        <f t="shared" si="116"/>
        <v>13881.945</v>
      </c>
      <c r="Q339" s="17">
        <f t="shared" si="120"/>
        <v>13881.945</v>
      </c>
    </row>
    <row r="340" spans="1:19" ht="12.75" x14ac:dyDescent="0.2">
      <c r="A340" s="20" t="s">
        <v>682</v>
      </c>
      <c r="B340" s="39"/>
      <c r="C340" s="39" t="s">
        <v>683</v>
      </c>
      <c r="D340" s="43" t="s">
        <v>21</v>
      </c>
      <c r="E340" s="15" t="s">
        <v>19</v>
      </c>
      <c r="F340" s="25">
        <v>15848</v>
      </c>
      <c r="G340" s="29">
        <f t="shared" si="112"/>
        <v>3011.12</v>
      </c>
      <c r="H340" s="16">
        <f t="shared" si="117"/>
        <v>18859.12</v>
      </c>
      <c r="I340" s="29">
        <f t="shared" si="118"/>
        <v>18859.12</v>
      </c>
      <c r="J340" s="25">
        <v>15950</v>
      </c>
      <c r="K340" s="29">
        <f t="shared" si="113"/>
        <v>3030.5</v>
      </c>
      <c r="L340" s="29">
        <f t="shared" si="114"/>
        <v>18980.5</v>
      </c>
      <c r="M340" s="33">
        <f t="shared" si="115"/>
        <v>18980.5</v>
      </c>
      <c r="N340" s="17">
        <f t="shared" si="119"/>
        <v>15899</v>
      </c>
      <c r="O340" s="17">
        <f t="shared" si="121"/>
        <v>3020.81</v>
      </c>
      <c r="P340" s="17">
        <f t="shared" si="116"/>
        <v>18919.810000000001</v>
      </c>
      <c r="Q340" s="17">
        <f t="shared" si="120"/>
        <v>18919.810000000001</v>
      </c>
    </row>
    <row r="341" spans="1:19" ht="12.75" x14ac:dyDescent="0.2">
      <c r="A341" s="20" t="s">
        <v>684</v>
      </c>
      <c r="B341" s="39"/>
      <c r="C341" s="39" t="s">
        <v>685</v>
      </c>
      <c r="D341" s="43" t="s">
        <v>21</v>
      </c>
      <c r="E341" s="15" t="s">
        <v>19</v>
      </c>
      <c r="F341" s="25">
        <v>29258</v>
      </c>
      <c r="G341" s="29">
        <f t="shared" si="112"/>
        <v>5559.02</v>
      </c>
      <c r="H341" s="16">
        <f t="shared" si="117"/>
        <v>34817.020000000004</v>
      </c>
      <c r="I341" s="29">
        <f t="shared" si="118"/>
        <v>34817.020000000004</v>
      </c>
      <c r="J341" s="25">
        <v>29447</v>
      </c>
      <c r="K341" s="29">
        <f t="shared" si="113"/>
        <v>5594.93</v>
      </c>
      <c r="L341" s="29">
        <f t="shared" si="114"/>
        <v>35041.93</v>
      </c>
      <c r="M341" s="33">
        <f t="shared" si="115"/>
        <v>35041.93</v>
      </c>
      <c r="N341" s="17">
        <f t="shared" si="119"/>
        <v>29352.5</v>
      </c>
      <c r="O341" s="17">
        <f t="shared" si="121"/>
        <v>5576.9750000000004</v>
      </c>
      <c r="P341" s="17">
        <f t="shared" si="116"/>
        <v>34929.474999999999</v>
      </c>
      <c r="Q341" s="17">
        <f t="shared" si="120"/>
        <v>34929.474999999999</v>
      </c>
    </row>
    <row r="342" spans="1:19" ht="12.75" x14ac:dyDescent="0.2">
      <c r="A342" s="20" t="s">
        <v>686</v>
      </c>
      <c r="B342" s="39"/>
      <c r="C342" s="39" t="s">
        <v>687</v>
      </c>
      <c r="D342" s="43" t="s">
        <v>21</v>
      </c>
      <c r="E342" s="15" t="s">
        <v>19</v>
      </c>
      <c r="F342" s="25">
        <v>14066</v>
      </c>
      <c r="G342" s="29">
        <f t="shared" si="112"/>
        <v>2672.54</v>
      </c>
      <c r="H342" s="16">
        <f t="shared" si="117"/>
        <v>16738.54</v>
      </c>
      <c r="I342" s="29">
        <f t="shared" si="118"/>
        <v>16738.54</v>
      </c>
      <c r="J342" s="25">
        <v>14157</v>
      </c>
      <c r="K342" s="29">
        <f t="shared" si="113"/>
        <v>2689.83</v>
      </c>
      <c r="L342" s="29">
        <f t="shared" si="114"/>
        <v>16846.830000000002</v>
      </c>
      <c r="M342" s="33">
        <f t="shared" si="115"/>
        <v>16846.830000000002</v>
      </c>
      <c r="N342" s="17">
        <f t="shared" si="119"/>
        <v>14111.5</v>
      </c>
      <c r="O342" s="17">
        <f t="shared" si="121"/>
        <v>2681.1849999999999</v>
      </c>
      <c r="P342" s="17">
        <f t="shared" si="116"/>
        <v>16792.685000000001</v>
      </c>
      <c r="Q342" s="17">
        <f t="shared" si="120"/>
        <v>16792.685000000001</v>
      </c>
    </row>
    <row r="343" spans="1:19" ht="12.75" x14ac:dyDescent="0.2">
      <c r="A343" s="20" t="s">
        <v>688</v>
      </c>
      <c r="B343" s="39"/>
      <c r="C343" s="39" t="s">
        <v>689</v>
      </c>
      <c r="D343" s="43" t="s">
        <v>21</v>
      </c>
      <c r="E343" s="15" t="s">
        <v>19</v>
      </c>
      <c r="F343" s="25">
        <v>2157</v>
      </c>
      <c r="G343" s="25">
        <f t="shared" si="112"/>
        <v>409.83</v>
      </c>
      <c r="H343" s="16">
        <f t="shared" si="117"/>
        <v>2566.83</v>
      </c>
      <c r="I343" s="29">
        <f t="shared" si="118"/>
        <v>2566.83</v>
      </c>
      <c r="J343" s="25">
        <v>2171</v>
      </c>
      <c r="K343" s="29">
        <f t="shared" si="113"/>
        <v>412.49</v>
      </c>
      <c r="L343" s="29">
        <f t="shared" si="114"/>
        <v>2583.4899999999998</v>
      </c>
      <c r="M343" s="33">
        <f t="shared" si="115"/>
        <v>2583.4899999999998</v>
      </c>
      <c r="N343" s="17">
        <f t="shared" si="119"/>
        <v>2164</v>
      </c>
      <c r="O343" s="17">
        <f t="shared" si="121"/>
        <v>411.15999999999997</v>
      </c>
      <c r="P343" s="17">
        <f t="shared" si="116"/>
        <v>2575.16</v>
      </c>
      <c r="Q343" s="17">
        <f t="shared" si="120"/>
        <v>2575.16</v>
      </c>
      <c r="R343" s="6"/>
      <c r="S343" s="6"/>
    </row>
    <row r="344" spans="1:19" ht="12.75" x14ac:dyDescent="0.2">
      <c r="A344" s="20" t="s">
        <v>690</v>
      </c>
      <c r="B344" s="39"/>
      <c r="C344" s="39" t="s">
        <v>691</v>
      </c>
      <c r="D344" s="43" t="s">
        <v>21</v>
      </c>
      <c r="E344" s="15" t="s">
        <v>19</v>
      </c>
      <c r="F344" s="25">
        <v>1782</v>
      </c>
      <c r="G344" s="25">
        <f t="shared" si="112"/>
        <v>338.58</v>
      </c>
      <c r="H344" s="16">
        <f t="shared" si="117"/>
        <v>2120.58</v>
      </c>
      <c r="I344" s="29">
        <f t="shared" si="118"/>
        <v>2120.58</v>
      </c>
      <c r="J344" s="25">
        <v>1793</v>
      </c>
      <c r="K344" s="29">
        <f t="shared" si="113"/>
        <v>340.67</v>
      </c>
      <c r="L344" s="29">
        <f t="shared" si="114"/>
        <v>2133.67</v>
      </c>
      <c r="M344" s="33">
        <f t="shared" si="115"/>
        <v>2133.67</v>
      </c>
      <c r="N344" s="17">
        <f t="shared" si="119"/>
        <v>1787.5</v>
      </c>
      <c r="O344" s="17">
        <f t="shared" si="121"/>
        <v>339.625</v>
      </c>
      <c r="P344" s="17">
        <f t="shared" si="116"/>
        <v>2127.125</v>
      </c>
      <c r="Q344" s="17">
        <f t="shared" si="120"/>
        <v>2127.125</v>
      </c>
    </row>
    <row r="345" spans="1:19" ht="12.75" x14ac:dyDescent="0.2">
      <c r="A345" s="20" t="s">
        <v>692</v>
      </c>
      <c r="B345" s="39"/>
      <c r="C345" s="39" t="s">
        <v>693</v>
      </c>
      <c r="D345" s="43" t="s">
        <v>21</v>
      </c>
      <c r="E345" s="15" t="s">
        <v>19</v>
      </c>
      <c r="F345" s="25">
        <v>1594</v>
      </c>
      <c r="G345" s="25">
        <f t="shared" si="112"/>
        <v>302.86</v>
      </c>
      <c r="H345" s="16">
        <f t="shared" si="117"/>
        <v>1896.8600000000001</v>
      </c>
      <c r="I345" s="29">
        <f t="shared" si="118"/>
        <v>1896.8600000000001</v>
      </c>
      <c r="J345" s="25">
        <v>1604</v>
      </c>
      <c r="K345" s="29">
        <f t="shared" si="113"/>
        <v>304.76</v>
      </c>
      <c r="L345" s="29">
        <f t="shared" si="114"/>
        <v>1908.76</v>
      </c>
      <c r="M345" s="33">
        <f t="shared" si="115"/>
        <v>1908.76</v>
      </c>
      <c r="N345" s="17">
        <f t="shared" si="119"/>
        <v>1599</v>
      </c>
      <c r="O345" s="17">
        <f t="shared" si="121"/>
        <v>303.81</v>
      </c>
      <c r="P345" s="17">
        <f t="shared" si="116"/>
        <v>1902.81</v>
      </c>
      <c r="Q345" s="17">
        <f t="shared" si="120"/>
        <v>1902.81</v>
      </c>
    </row>
    <row r="346" spans="1:19" ht="12.75" x14ac:dyDescent="0.2">
      <c r="A346" s="20" t="s">
        <v>694</v>
      </c>
      <c r="B346" s="39"/>
      <c r="C346" s="39" t="s">
        <v>695</v>
      </c>
      <c r="D346" s="43" t="s">
        <v>21</v>
      </c>
      <c r="E346" s="15" t="s">
        <v>19</v>
      </c>
      <c r="F346" s="25">
        <v>54202</v>
      </c>
      <c r="G346" s="25">
        <f t="shared" si="112"/>
        <v>10298.380000000001</v>
      </c>
      <c r="H346" s="16">
        <f t="shared" si="117"/>
        <v>64500.380000000005</v>
      </c>
      <c r="I346" s="29">
        <f t="shared" si="118"/>
        <v>64500.380000000005</v>
      </c>
      <c r="J346" s="25">
        <v>54552</v>
      </c>
      <c r="K346" s="29">
        <f t="shared" si="113"/>
        <v>10364.880000000001</v>
      </c>
      <c r="L346" s="29">
        <f t="shared" si="114"/>
        <v>64916.880000000005</v>
      </c>
      <c r="M346" s="33">
        <f t="shared" si="115"/>
        <v>64916.880000000005</v>
      </c>
      <c r="N346" s="17">
        <f t="shared" si="119"/>
        <v>54377</v>
      </c>
      <c r="O346" s="17">
        <f t="shared" si="121"/>
        <v>10331.630000000001</v>
      </c>
      <c r="P346" s="17">
        <f t="shared" si="116"/>
        <v>64708.630000000005</v>
      </c>
      <c r="Q346" s="17">
        <f t="shared" si="120"/>
        <v>64708.630000000005</v>
      </c>
    </row>
    <row r="347" spans="1:19" ht="12.75" x14ac:dyDescent="0.2">
      <c r="A347" s="20" t="s">
        <v>696</v>
      </c>
      <c r="B347" s="39"/>
      <c r="C347" s="39" t="s">
        <v>697</v>
      </c>
      <c r="D347" s="43" t="s">
        <v>21</v>
      </c>
      <c r="E347" s="15" t="s">
        <v>19</v>
      </c>
      <c r="F347" s="25">
        <v>19130</v>
      </c>
      <c r="G347" s="25">
        <f t="shared" si="112"/>
        <v>3634.7</v>
      </c>
      <c r="H347" s="16">
        <f t="shared" si="117"/>
        <v>22764.7</v>
      </c>
      <c r="I347" s="29">
        <f t="shared" si="118"/>
        <v>22764.7</v>
      </c>
      <c r="J347" s="25">
        <v>19254</v>
      </c>
      <c r="K347" s="29">
        <f t="shared" si="113"/>
        <v>3658.26</v>
      </c>
      <c r="L347" s="29">
        <f t="shared" si="114"/>
        <v>22912.260000000002</v>
      </c>
      <c r="M347" s="33">
        <f t="shared" si="115"/>
        <v>22912.260000000002</v>
      </c>
      <c r="N347" s="17">
        <f t="shared" si="119"/>
        <v>19192</v>
      </c>
      <c r="O347" s="17">
        <f t="shared" si="121"/>
        <v>3646.48</v>
      </c>
      <c r="P347" s="17">
        <f t="shared" si="116"/>
        <v>22838.48</v>
      </c>
      <c r="Q347" s="17">
        <f t="shared" si="120"/>
        <v>22838.48</v>
      </c>
    </row>
    <row r="348" spans="1:19" ht="12.75" x14ac:dyDescent="0.2">
      <c r="A348" s="20" t="s">
        <v>698</v>
      </c>
      <c r="B348" s="39"/>
      <c r="C348" s="39" t="s">
        <v>699</v>
      </c>
      <c r="D348" s="43" t="s">
        <v>21</v>
      </c>
      <c r="E348" s="15" t="s">
        <v>19</v>
      </c>
      <c r="F348" s="25">
        <v>14066</v>
      </c>
      <c r="G348" s="25">
        <f t="shared" si="112"/>
        <v>2672.54</v>
      </c>
      <c r="H348" s="16">
        <f t="shared" si="117"/>
        <v>16738.54</v>
      </c>
      <c r="I348" s="29">
        <f t="shared" si="118"/>
        <v>16738.54</v>
      </c>
      <c r="J348" s="25">
        <v>14157</v>
      </c>
      <c r="K348" s="29">
        <f t="shared" si="113"/>
        <v>2689.83</v>
      </c>
      <c r="L348" s="29">
        <f t="shared" si="114"/>
        <v>16846.830000000002</v>
      </c>
      <c r="M348" s="33">
        <f t="shared" si="115"/>
        <v>16846.830000000002</v>
      </c>
      <c r="N348" s="17">
        <f t="shared" si="119"/>
        <v>14111.5</v>
      </c>
      <c r="O348" s="17">
        <f t="shared" si="121"/>
        <v>2681.1849999999999</v>
      </c>
      <c r="P348" s="17">
        <f t="shared" si="116"/>
        <v>16792.685000000001</v>
      </c>
      <c r="Q348" s="17">
        <f t="shared" si="120"/>
        <v>16792.685000000001</v>
      </c>
      <c r="R348" s="6"/>
      <c r="S348" s="6"/>
    </row>
    <row r="349" spans="1:19" ht="12.75" x14ac:dyDescent="0.2">
      <c r="A349" s="20" t="s">
        <v>700</v>
      </c>
      <c r="B349" s="39"/>
      <c r="C349" s="39" t="s">
        <v>701</v>
      </c>
      <c r="D349" s="43" t="s">
        <v>21</v>
      </c>
      <c r="E349" s="15" t="s">
        <v>19</v>
      </c>
      <c r="F349" s="25">
        <v>29258</v>
      </c>
      <c r="G349" s="25">
        <f t="shared" si="112"/>
        <v>5559.02</v>
      </c>
      <c r="H349" s="16">
        <f t="shared" si="117"/>
        <v>34817.020000000004</v>
      </c>
      <c r="I349" s="29">
        <f t="shared" si="118"/>
        <v>34817.020000000004</v>
      </c>
      <c r="J349" s="25">
        <v>29447</v>
      </c>
      <c r="K349" s="29">
        <f t="shared" si="113"/>
        <v>5594.93</v>
      </c>
      <c r="L349" s="29">
        <f t="shared" si="114"/>
        <v>35041.93</v>
      </c>
      <c r="M349" s="33">
        <f t="shared" si="115"/>
        <v>35041.93</v>
      </c>
      <c r="N349" s="17">
        <f t="shared" si="119"/>
        <v>29352.5</v>
      </c>
      <c r="O349" s="17">
        <f t="shared" si="121"/>
        <v>5576.9750000000004</v>
      </c>
      <c r="P349" s="17">
        <f t="shared" si="116"/>
        <v>34929.474999999999</v>
      </c>
      <c r="Q349" s="17">
        <f t="shared" si="120"/>
        <v>34929.474999999999</v>
      </c>
    </row>
    <row r="350" spans="1:19" ht="12.75" x14ac:dyDescent="0.2">
      <c r="A350" s="20" t="s">
        <v>702</v>
      </c>
      <c r="B350" s="39"/>
      <c r="C350" s="39" t="s">
        <v>703</v>
      </c>
      <c r="D350" s="43" t="s">
        <v>21</v>
      </c>
      <c r="E350" s="15" t="s">
        <v>19</v>
      </c>
      <c r="F350" s="25">
        <v>19130</v>
      </c>
      <c r="G350" s="25">
        <f t="shared" si="112"/>
        <v>3634.7</v>
      </c>
      <c r="H350" s="16">
        <f t="shared" si="117"/>
        <v>22764.7</v>
      </c>
      <c r="I350" s="29">
        <f t="shared" si="118"/>
        <v>22764.7</v>
      </c>
      <c r="J350" s="25">
        <v>19254</v>
      </c>
      <c r="K350" s="21">
        <f t="shared" si="113"/>
        <v>3658.26</v>
      </c>
      <c r="L350" s="21">
        <f t="shared" si="114"/>
        <v>22912.260000000002</v>
      </c>
      <c r="M350" s="21">
        <f t="shared" si="115"/>
        <v>22912.260000000002</v>
      </c>
      <c r="N350" s="17">
        <f t="shared" si="119"/>
        <v>19192</v>
      </c>
      <c r="O350" s="17">
        <f t="shared" si="121"/>
        <v>3646.48</v>
      </c>
      <c r="P350" s="17">
        <f t="shared" si="116"/>
        <v>22838.48</v>
      </c>
      <c r="Q350" s="17">
        <f t="shared" si="120"/>
        <v>22838.48</v>
      </c>
    </row>
    <row r="351" spans="1:19" ht="12.75" x14ac:dyDescent="0.2">
      <c r="A351" s="20" t="s">
        <v>704</v>
      </c>
      <c r="B351" s="39"/>
      <c r="C351" s="39" t="s">
        <v>705</v>
      </c>
      <c r="D351" s="43" t="s">
        <v>21</v>
      </c>
      <c r="E351" s="15" t="s">
        <v>19</v>
      </c>
      <c r="F351" s="25">
        <v>65455</v>
      </c>
      <c r="G351" s="25">
        <f t="shared" si="112"/>
        <v>12436.45</v>
      </c>
      <c r="H351" s="16">
        <f t="shared" si="117"/>
        <v>77891.45</v>
      </c>
      <c r="I351" s="29">
        <f t="shared" si="118"/>
        <v>77891.45</v>
      </c>
      <c r="J351" s="25">
        <v>65877</v>
      </c>
      <c r="K351" s="21">
        <f t="shared" si="113"/>
        <v>12516.630000000001</v>
      </c>
      <c r="L351" s="21">
        <f t="shared" si="114"/>
        <v>78393.63</v>
      </c>
      <c r="M351" s="21">
        <f t="shared" si="115"/>
        <v>78393.63</v>
      </c>
      <c r="N351" s="17">
        <f t="shared" si="119"/>
        <v>65666</v>
      </c>
      <c r="O351" s="17">
        <f t="shared" si="121"/>
        <v>12476.54</v>
      </c>
      <c r="P351" s="17">
        <f t="shared" si="116"/>
        <v>78142.540000000008</v>
      </c>
      <c r="Q351" s="17">
        <f t="shared" si="120"/>
        <v>78142.540000000008</v>
      </c>
    </row>
    <row r="352" spans="1:19" ht="12.75" x14ac:dyDescent="0.2">
      <c r="A352" s="20" t="s">
        <v>706</v>
      </c>
      <c r="B352" s="39"/>
      <c r="C352" s="39" t="s">
        <v>707</v>
      </c>
      <c r="D352" s="43" t="s">
        <v>21</v>
      </c>
      <c r="E352" s="15" t="s">
        <v>19</v>
      </c>
      <c r="F352" s="25">
        <v>159230</v>
      </c>
      <c r="G352" s="25">
        <f>F352*19%</f>
        <v>30253.7</v>
      </c>
      <c r="H352" s="16">
        <f t="shared" si="117"/>
        <v>189483.7</v>
      </c>
      <c r="I352" s="29">
        <f t="shared" si="118"/>
        <v>189483.7</v>
      </c>
      <c r="J352" s="25">
        <v>160257</v>
      </c>
      <c r="K352" s="21">
        <f t="shared" si="113"/>
        <v>30448.83</v>
      </c>
      <c r="L352" s="21">
        <f t="shared" si="114"/>
        <v>190705.83000000002</v>
      </c>
      <c r="M352" s="21">
        <f t="shared" si="115"/>
        <v>190705.83000000002</v>
      </c>
      <c r="N352" s="17">
        <f t="shared" si="119"/>
        <v>159743.5</v>
      </c>
      <c r="O352" s="17">
        <f t="shared" si="121"/>
        <v>30351.264999999999</v>
      </c>
      <c r="P352" s="17">
        <f t="shared" si="116"/>
        <v>190094.76500000001</v>
      </c>
      <c r="Q352" s="17">
        <f t="shared" si="120"/>
        <v>190094.76500000001</v>
      </c>
    </row>
    <row r="353" spans="1:19" ht="12.75" x14ac:dyDescent="0.2">
      <c r="A353" s="20" t="s">
        <v>708</v>
      </c>
      <c r="B353" s="39"/>
      <c r="C353" s="39" t="s">
        <v>709</v>
      </c>
      <c r="D353" s="43" t="s">
        <v>21</v>
      </c>
      <c r="E353" s="15" t="s">
        <v>19</v>
      </c>
      <c r="F353" s="25">
        <v>9002</v>
      </c>
      <c r="G353" s="25">
        <f t="shared" si="112"/>
        <v>1710.38</v>
      </c>
      <c r="H353" s="16">
        <f t="shared" si="117"/>
        <v>10712.380000000001</v>
      </c>
      <c r="I353" s="29">
        <f t="shared" si="118"/>
        <v>10712.380000000001</v>
      </c>
      <c r="J353" s="25">
        <v>9060</v>
      </c>
      <c r="K353" s="21">
        <f t="shared" si="113"/>
        <v>1721.4</v>
      </c>
      <c r="L353" s="21">
        <f t="shared" si="114"/>
        <v>10781.4</v>
      </c>
      <c r="M353" s="21">
        <f t="shared" si="115"/>
        <v>10781.4</v>
      </c>
      <c r="N353" s="17">
        <f t="shared" si="119"/>
        <v>9031</v>
      </c>
      <c r="O353" s="17">
        <f t="shared" si="121"/>
        <v>1715.89</v>
      </c>
      <c r="P353" s="17">
        <f t="shared" si="116"/>
        <v>10746.89</v>
      </c>
      <c r="Q353" s="17">
        <f t="shared" si="120"/>
        <v>10746.89</v>
      </c>
    </row>
    <row r="354" spans="1:19" ht="12.75" x14ac:dyDescent="0.2">
      <c r="A354" s="20" t="s">
        <v>710</v>
      </c>
      <c r="B354" s="39"/>
      <c r="C354" s="39" t="s">
        <v>711</v>
      </c>
      <c r="D354" s="43" t="s">
        <v>21</v>
      </c>
      <c r="E354" s="15" t="s">
        <v>19</v>
      </c>
      <c r="F354" s="25">
        <v>403233</v>
      </c>
      <c r="G354" s="25">
        <f t="shared" si="112"/>
        <v>76614.27</v>
      </c>
      <c r="H354" s="16">
        <f t="shared" si="117"/>
        <v>479847.27</v>
      </c>
      <c r="I354" s="29">
        <f t="shared" si="118"/>
        <v>479847.27</v>
      </c>
      <c r="J354" s="25">
        <v>405834</v>
      </c>
      <c r="K354" s="21">
        <f t="shared" si="113"/>
        <v>77108.460000000006</v>
      </c>
      <c r="L354" s="21">
        <f t="shared" si="114"/>
        <v>482942.46</v>
      </c>
      <c r="M354" s="21">
        <f t="shared" si="115"/>
        <v>482942.46</v>
      </c>
      <c r="N354" s="17">
        <f t="shared" si="119"/>
        <v>404533.5</v>
      </c>
      <c r="O354" s="17">
        <f t="shared" si="121"/>
        <v>76861.365000000005</v>
      </c>
      <c r="P354" s="17">
        <f t="shared" si="116"/>
        <v>481394.86499999999</v>
      </c>
      <c r="Q354" s="17">
        <f t="shared" si="120"/>
        <v>481394.86499999999</v>
      </c>
    </row>
    <row r="355" spans="1:19" ht="12.75" x14ac:dyDescent="0.2">
      <c r="A355" s="20" t="s">
        <v>712</v>
      </c>
      <c r="B355" s="39"/>
      <c r="C355" s="39" t="s">
        <v>713</v>
      </c>
      <c r="D355" s="43" t="s">
        <v>21</v>
      </c>
      <c r="E355" s="15" t="s">
        <v>19</v>
      </c>
      <c r="F355" s="25">
        <v>403233</v>
      </c>
      <c r="G355" s="25">
        <f t="shared" si="112"/>
        <v>76614.27</v>
      </c>
      <c r="H355" s="16">
        <f t="shared" si="117"/>
        <v>479847.27</v>
      </c>
      <c r="I355" s="29">
        <f t="shared" si="118"/>
        <v>479847.27</v>
      </c>
      <c r="J355" s="25">
        <v>405834</v>
      </c>
      <c r="K355" s="21">
        <f t="shared" si="113"/>
        <v>77108.460000000006</v>
      </c>
      <c r="L355" s="21">
        <f t="shared" si="114"/>
        <v>482942.46</v>
      </c>
      <c r="M355" s="21">
        <f t="shared" si="115"/>
        <v>482942.46</v>
      </c>
      <c r="N355" s="17">
        <f t="shared" si="119"/>
        <v>404533.5</v>
      </c>
      <c r="O355" s="17">
        <f t="shared" si="121"/>
        <v>76861.365000000005</v>
      </c>
      <c r="P355" s="17">
        <f t="shared" si="116"/>
        <v>481394.86499999999</v>
      </c>
      <c r="Q355" s="17">
        <f t="shared" si="120"/>
        <v>481394.86499999999</v>
      </c>
    </row>
    <row r="356" spans="1:19" ht="12.75" x14ac:dyDescent="0.2">
      <c r="A356" s="20" t="s">
        <v>714</v>
      </c>
      <c r="B356" s="39"/>
      <c r="C356" s="39" t="s">
        <v>715</v>
      </c>
      <c r="D356" s="43" t="s">
        <v>21</v>
      </c>
      <c r="E356" s="15" t="s">
        <v>19</v>
      </c>
      <c r="F356" s="25">
        <v>403233</v>
      </c>
      <c r="G356" s="25">
        <f t="shared" si="112"/>
        <v>76614.27</v>
      </c>
      <c r="H356" s="16">
        <f t="shared" si="117"/>
        <v>479847.27</v>
      </c>
      <c r="I356" s="29">
        <f t="shared" si="118"/>
        <v>479847.27</v>
      </c>
      <c r="J356" s="25">
        <v>405834</v>
      </c>
      <c r="K356" s="34">
        <f t="shared" si="113"/>
        <v>77108.460000000006</v>
      </c>
      <c r="L356" s="34">
        <f t="shared" si="114"/>
        <v>482942.46</v>
      </c>
      <c r="M356" s="34">
        <f t="shared" si="115"/>
        <v>482942.46</v>
      </c>
      <c r="N356" s="17">
        <f t="shared" si="119"/>
        <v>404533.5</v>
      </c>
      <c r="O356" s="17">
        <f t="shared" si="121"/>
        <v>76861.365000000005</v>
      </c>
      <c r="P356" s="17">
        <f t="shared" si="116"/>
        <v>481394.86499999999</v>
      </c>
      <c r="Q356" s="17">
        <f t="shared" si="120"/>
        <v>481394.86499999999</v>
      </c>
    </row>
    <row r="357" spans="1:19" ht="12.75" x14ac:dyDescent="0.2">
      <c r="A357" s="20" t="s">
        <v>716</v>
      </c>
      <c r="B357" s="39"/>
      <c r="C357" s="39" t="s">
        <v>717</v>
      </c>
      <c r="D357" s="43" t="s">
        <v>21</v>
      </c>
      <c r="E357" s="15" t="s">
        <v>19</v>
      </c>
      <c r="F357" s="25">
        <v>1669195</v>
      </c>
      <c r="G357" s="25">
        <f t="shared" si="112"/>
        <v>317147.05</v>
      </c>
      <c r="H357" s="16">
        <f t="shared" si="117"/>
        <v>1986342.05</v>
      </c>
      <c r="I357" s="29">
        <f t="shared" si="118"/>
        <v>1986342.05</v>
      </c>
      <c r="J357" s="25">
        <v>1679964</v>
      </c>
      <c r="K357" s="34">
        <f t="shared" si="113"/>
        <v>319193.16000000003</v>
      </c>
      <c r="L357" s="34">
        <f t="shared" si="114"/>
        <v>1999157.1600000001</v>
      </c>
      <c r="M357" s="34">
        <f t="shared" si="115"/>
        <v>1999157.1600000001</v>
      </c>
      <c r="N357" s="17">
        <f t="shared" si="119"/>
        <v>1674579.5</v>
      </c>
      <c r="O357" s="17">
        <f t="shared" si="121"/>
        <v>318170.10499999998</v>
      </c>
      <c r="P357" s="17">
        <f t="shared" si="116"/>
        <v>1992749.605</v>
      </c>
      <c r="Q357" s="17">
        <f t="shared" si="120"/>
        <v>1992749.605</v>
      </c>
    </row>
    <row r="358" spans="1:19" ht="12.75" x14ac:dyDescent="0.2">
      <c r="A358" s="20" t="s">
        <v>718</v>
      </c>
      <c r="B358" s="39"/>
      <c r="C358" s="39" t="s">
        <v>719</v>
      </c>
      <c r="D358" s="43" t="s">
        <v>21</v>
      </c>
      <c r="E358" s="15" t="s">
        <v>19</v>
      </c>
      <c r="F358" s="25">
        <v>281137</v>
      </c>
      <c r="G358" s="25">
        <f t="shared" si="112"/>
        <v>53416.03</v>
      </c>
      <c r="H358" s="16">
        <f t="shared" si="117"/>
        <v>334553.03000000003</v>
      </c>
      <c r="I358" s="29">
        <f t="shared" si="118"/>
        <v>334553.03000000003</v>
      </c>
      <c r="J358" s="25">
        <v>282951</v>
      </c>
      <c r="K358" s="34">
        <f t="shared" si="113"/>
        <v>53760.69</v>
      </c>
      <c r="L358" s="34">
        <f t="shared" si="114"/>
        <v>336711.69</v>
      </c>
      <c r="M358" s="34">
        <f t="shared" si="115"/>
        <v>336711.69</v>
      </c>
      <c r="N358" s="17">
        <f t="shared" si="119"/>
        <v>282044</v>
      </c>
      <c r="O358" s="17">
        <f t="shared" si="121"/>
        <v>53588.36</v>
      </c>
      <c r="P358" s="17">
        <f t="shared" si="116"/>
        <v>335632.36</v>
      </c>
      <c r="Q358" s="17">
        <f t="shared" si="120"/>
        <v>335632.36</v>
      </c>
    </row>
    <row r="359" spans="1:19" ht="12.75" x14ac:dyDescent="0.2">
      <c r="A359" s="20" t="s">
        <v>720</v>
      </c>
      <c r="B359" s="39"/>
      <c r="C359" s="39" t="s">
        <v>721</v>
      </c>
      <c r="D359" s="43" t="s">
        <v>21</v>
      </c>
      <c r="E359" s="15" t="s">
        <v>19</v>
      </c>
      <c r="F359" s="25">
        <v>281137</v>
      </c>
      <c r="G359" s="25">
        <f t="shared" si="112"/>
        <v>53416.03</v>
      </c>
      <c r="H359" s="16">
        <f t="shared" si="117"/>
        <v>334553.03000000003</v>
      </c>
      <c r="I359" s="29">
        <f t="shared" si="118"/>
        <v>334553.03000000003</v>
      </c>
      <c r="J359" s="25">
        <v>282951</v>
      </c>
      <c r="K359" s="34">
        <f t="shared" si="113"/>
        <v>53760.69</v>
      </c>
      <c r="L359" s="34">
        <f t="shared" si="114"/>
        <v>336711.69</v>
      </c>
      <c r="M359" s="34">
        <f t="shared" si="115"/>
        <v>336711.69</v>
      </c>
      <c r="N359" s="17">
        <f t="shared" si="119"/>
        <v>282044</v>
      </c>
      <c r="O359" s="17">
        <f t="shared" si="121"/>
        <v>53588.36</v>
      </c>
      <c r="P359" s="17">
        <f t="shared" si="116"/>
        <v>335632.36</v>
      </c>
      <c r="Q359" s="17">
        <f t="shared" si="120"/>
        <v>335632.36</v>
      </c>
    </row>
    <row r="360" spans="1:19" ht="12.75" x14ac:dyDescent="0.2">
      <c r="A360" s="20" t="s">
        <v>722</v>
      </c>
      <c r="B360" s="39"/>
      <c r="C360" s="39" t="s">
        <v>723</v>
      </c>
      <c r="D360" s="43" t="s">
        <v>21</v>
      </c>
      <c r="E360" s="15" t="s">
        <v>19</v>
      </c>
      <c r="F360" s="25">
        <v>281137</v>
      </c>
      <c r="G360" s="25">
        <f t="shared" si="112"/>
        <v>53416.03</v>
      </c>
      <c r="H360" s="16">
        <f t="shared" si="117"/>
        <v>334553.03000000003</v>
      </c>
      <c r="I360" s="35">
        <f t="shared" si="118"/>
        <v>334553.03000000003</v>
      </c>
      <c r="J360" s="25">
        <v>282951</v>
      </c>
      <c r="K360" s="34">
        <f t="shared" si="113"/>
        <v>53760.69</v>
      </c>
      <c r="L360" s="34">
        <f t="shared" si="114"/>
        <v>336711.69</v>
      </c>
      <c r="M360" s="34">
        <f t="shared" si="115"/>
        <v>336711.69</v>
      </c>
      <c r="N360" s="17">
        <f t="shared" si="119"/>
        <v>282044</v>
      </c>
      <c r="O360" s="17">
        <f t="shared" si="121"/>
        <v>53588.36</v>
      </c>
      <c r="P360" s="17">
        <f t="shared" si="116"/>
        <v>335632.36</v>
      </c>
      <c r="Q360" s="17">
        <f t="shared" si="120"/>
        <v>335632.36</v>
      </c>
    </row>
    <row r="361" spans="1:19" ht="12.75" x14ac:dyDescent="0.2">
      <c r="A361" s="20" t="s">
        <v>724</v>
      </c>
      <c r="B361" s="39"/>
      <c r="C361" s="39" t="s">
        <v>725</v>
      </c>
      <c r="D361" s="43" t="s">
        <v>21</v>
      </c>
      <c r="E361" s="15" t="s">
        <v>19</v>
      </c>
      <c r="F361" s="25">
        <v>147977</v>
      </c>
      <c r="G361" s="25">
        <f>F361*19%</f>
        <v>28115.63</v>
      </c>
      <c r="H361" s="16">
        <f>F361+G361</f>
        <v>176092.63</v>
      </c>
      <c r="I361" s="29">
        <f>H361*E361</f>
        <v>176092.63</v>
      </c>
      <c r="J361" s="25">
        <v>148932</v>
      </c>
      <c r="K361" s="25">
        <f>J361*19%</f>
        <v>28297.08</v>
      </c>
      <c r="L361" s="25">
        <f>J361+K361</f>
        <v>177229.08000000002</v>
      </c>
      <c r="M361" s="30">
        <f>L361*E361</f>
        <v>177229.08000000002</v>
      </c>
      <c r="N361" s="17">
        <f t="shared" si="119"/>
        <v>148454.5</v>
      </c>
      <c r="O361" s="17">
        <f t="shared" si="121"/>
        <v>28206.355000000003</v>
      </c>
      <c r="P361" s="17">
        <f>N361+O361</f>
        <v>176660.85500000001</v>
      </c>
      <c r="Q361" s="17">
        <f t="shared" si="120"/>
        <v>176660.85500000001</v>
      </c>
      <c r="R361" s="6"/>
      <c r="S361" s="6"/>
    </row>
    <row r="362" spans="1:19" ht="12.75" x14ac:dyDescent="0.2">
      <c r="A362" s="20" t="s">
        <v>726</v>
      </c>
      <c r="B362" s="39"/>
      <c r="C362" s="39" t="s">
        <v>727</v>
      </c>
      <c r="D362" s="43" t="s">
        <v>21</v>
      </c>
      <c r="E362" s="15" t="s">
        <v>19</v>
      </c>
      <c r="F362" s="25">
        <v>121720</v>
      </c>
      <c r="G362" s="25">
        <f t="shared" ref="G362:G364" si="122">F362*19%</f>
        <v>23126.799999999999</v>
      </c>
      <c r="H362" s="16">
        <f>F362+G362</f>
        <v>144846.79999999999</v>
      </c>
      <c r="I362" s="29">
        <f>H362*E362</f>
        <v>144846.79999999999</v>
      </c>
      <c r="J362" s="25">
        <v>122505</v>
      </c>
      <c r="K362" s="25">
        <f t="shared" ref="K362:K364" si="123">J362*19%</f>
        <v>23275.95</v>
      </c>
      <c r="L362" s="25">
        <f t="shared" ref="L362:L364" si="124">J362+K362</f>
        <v>145780.95000000001</v>
      </c>
      <c r="M362" s="30">
        <f t="shared" ref="M362:M364" si="125">L362*E362</f>
        <v>145780.95000000001</v>
      </c>
      <c r="N362" s="17">
        <f t="shared" si="119"/>
        <v>122112.5</v>
      </c>
      <c r="O362" s="17">
        <f t="shared" si="121"/>
        <v>23201.375</v>
      </c>
      <c r="P362" s="17">
        <f t="shared" ref="P362:P364" si="126">N362+O362</f>
        <v>145313.875</v>
      </c>
      <c r="Q362" s="17">
        <f t="shared" si="120"/>
        <v>145313.875</v>
      </c>
    </row>
    <row r="363" spans="1:19" ht="12.75" x14ac:dyDescent="0.2">
      <c r="A363" s="20" t="s">
        <v>728</v>
      </c>
      <c r="B363" s="39"/>
      <c r="C363" s="39" t="s">
        <v>729</v>
      </c>
      <c r="D363" s="43" t="s">
        <v>21</v>
      </c>
      <c r="E363" s="15" t="s">
        <v>19</v>
      </c>
      <c r="F363" s="25">
        <v>15942</v>
      </c>
      <c r="G363" s="25">
        <f t="shared" si="122"/>
        <v>3028.98</v>
      </c>
      <c r="H363" s="16">
        <f t="shared" ref="H363:H364" si="127">F363+G363</f>
        <v>18970.98</v>
      </c>
      <c r="I363" s="29">
        <f t="shared" ref="I363:I364" si="128">H363*E363</f>
        <v>18970.98</v>
      </c>
      <c r="J363" s="25">
        <v>16045</v>
      </c>
      <c r="K363" s="25">
        <f t="shared" si="123"/>
        <v>3048.55</v>
      </c>
      <c r="L363" s="25">
        <f t="shared" si="124"/>
        <v>19093.55</v>
      </c>
      <c r="M363" s="30">
        <f t="shared" si="125"/>
        <v>19093.55</v>
      </c>
      <c r="N363" s="17">
        <f t="shared" si="119"/>
        <v>15993.5</v>
      </c>
      <c r="O363" s="17">
        <f t="shared" si="121"/>
        <v>3038.7650000000003</v>
      </c>
      <c r="P363" s="17">
        <f t="shared" si="126"/>
        <v>19032.264999999999</v>
      </c>
      <c r="Q363" s="17">
        <f t="shared" si="120"/>
        <v>19032.264999999999</v>
      </c>
    </row>
    <row r="364" spans="1:19" ht="12.75" x14ac:dyDescent="0.2">
      <c r="A364" s="20" t="s">
        <v>730</v>
      </c>
      <c r="B364" s="39"/>
      <c r="C364" s="39" t="s">
        <v>731</v>
      </c>
      <c r="D364" s="43" t="s">
        <v>21</v>
      </c>
      <c r="E364" s="15" t="s">
        <v>19</v>
      </c>
      <c r="F364" s="25">
        <v>78771</v>
      </c>
      <c r="G364" s="25">
        <f t="shared" si="122"/>
        <v>14966.49</v>
      </c>
      <c r="H364" s="16">
        <f t="shared" si="127"/>
        <v>93737.49</v>
      </c>
      <c r="I364" s="29">
        <f t="shared" si="128"/>
        <v>93737.49</v>
      </c>
      <c r="J364" s="25">
        <v>79279</v>
      </c>
      <c r="K364" s="25">
        <f t="shared" si="123"/>
        <v>15063.01</v>
      </c>
      <c r="L364" s="25">
        <f t="shared" si="124"/>
        <v>94342.01</v>
      </c>
      <c r="M364" s="30">
        <f t="shared" si="125"/>
        <v>94342.01</v>
      </c>
      <c r="N364" s="17">
        <f t="shared" si="119"/>
        <v>79025</v>
      </c>
      <c r="O364" s="17">
        <f t="shared" si="121"/>
        <v>15014.75</v>
      </c>
      <c r="P364" s="17">
        <f t="shared" si="126"/>
        <v>94039.75</v>
      </c>
      <c r="Q364" s="17">
        <f t="shared" si="120"/>
        <v>94039.75</v>
      </c>
    </row>
    <row r="365" spans="1:19" ht="12.75" x14ac:dyDescent="0.2">
      <c r="A365" s="20" t="s">
        <v>732</v>
      </c>
      <c r="B365" s="39"/>
      <c r="C365" s="39" t="s">
        <v>733</v>
      </c>
      <c r="D365" s="43" t="s">
        <v>21</v>
      </c>
      <c r="E365" s="15" t="s">
        <v>19</v>
      </c>
      <c r="F365" s="25">
        <v>468875</v>
      </c>
      <c r="G365" s="25">
        <f>F365*19%</f>
        <v>89086.25</v>
      </c>
      <c r="H365" s="16">
        <f>F365+G365</f>
        <v>557961.25</v>
      </c>
      <c r="I365" s="29">
        <f>H365*E365</f>
        <v>557961.25</v>
      </c>
      <c r="J365" s="25">
        <v>471900</v>
      </c>
      <c r="K365" s="25">
        <f>J365*19%</f>
        <v>89661</v>
      </c>
      <c r="L365" s="25">
        <f>J365+K365</f>
        <v>561561</v>
      </c>
      <c r="M365" s="30">
        <f>L365*E365</f>
        <v>561561</v>
      </c>
      <c r="N365" s="17">
        <f t="shared" si="119"/>
        <v>470387.5</v>
      </c>
      <c r="O365" s="17">
        <f t="shared" si="121"/>
        <v>89373.625</v>
      </c>
      <c r="P365" s="17">
        <f>N365+O365</f>
        <v>559761.125</v>
      </c>
      <c r="Q365" s="17">
        <f t="shared" si="120"/>
        <v>559761.125</v>
      </c>
    </row>
    <row r="366" spans="1:19" ht="20.25" customHeight="1" x14ac:dyDescent="0.2">
      <c r="A366" s="20" t="s">
        <v>734</v>
      </c>
      <c r="B366" s="39"/>
      <c r="C366" s="39" t="s">
        <v>735</v>
      </c>
      <c r="D366" s="43" t="s">
        <v>736</v>
      </c>
      <c r="E366" s="15" t="s">
        <v>19</v>
      </c>
      <c r="F366" s="25">
        <v>590595</v>
      </c>
      <c r="G366" s="25">
        <f>F366*19%</f>
        <v>112213.05</v>
      </c>
      <c r="H366" s="16">
        <f>F366+G366</f>
        <v>702808.05</v>
      </c>
      <c r="I366" s="29">
        <f>H366*E366</f>
        <v>702808.05</v>
      </c>
      <c r="J366" s="25">
        <v>594405</v>
      </c>
      <c r="K366" s="25">
        <f>J366*19%</f>
        <v>112936.95</v>
      </c>
      <c r="L366" s="25">
        <f>J366+K366</f>
        <v>707341.95</v>
      </c>
      <c r="M366" s="30">
        <f>L366*E366</f>
        <v>707341.95</v>
      </c>
      <c r="N366" s="17">
        <f t="shared" si="119"/>
        <v>592500</v>
      </c>
      <c r="O366" s="17">
        <f t="shared" si="121"/>
        <v>112575</v>
      </c>
      <c r="P366" s="17">
        <f>N366+O366</f>
        <v>705075</v>
      </c>
      <c r="Q366" s="17">
        <f t="shared" si="120"/>
        <v>705075</v>
      </c>
      <c r="R366" s="6"/>
      <c r="S366" s="6"/>
    </row>
    <row r="367" spans="1:19" ht="12.75" x14ac:dyDescent="0.2">
      <c r="A367" s="20" t="s">
        <v>737</v>
      </c>
      <c r="B367" s="39"/>
      <c r="C367" s="39" t="s">
        <v>738</v>
      </c>
      <c r="D367" s="43" t="s">
        <v>736</v>
      </c>
      <c r="E367" s="15" t="s">
        <v>19</v>
      </c>
      <c r="F367" s="25">
        <v>466812</v>
      </c>
      <c r="G367" s="25">
        <f t="shared" ref="G367:G404" si="129">F367*19%</f>
        <v>88694.28</v>
      </c>
      <c r="H367" s="16">
        <f>F367+G367</f>
        <v>555506.28</v>
      </c>
      <c r="I367" s="29">
        <f>H367*E367</f>
        <v>555506.28</v>
      </c>
      <c r="J367" s="25">
        <v>469824</v>
      </c>
      <c r="K367" s="25">
        <f t="shared" ref="K367:K404" si="130">J367*19%</f>
        <v>89266.559999999998</v>
      </c>
      <c r="L367" s="25">
        <f t="shared" ref="L367:L404" si="131">J367+K367</f>
        <v>559090.56000000006</v>
      </c>
      <c r="M367" s="30">
        <f t="shared" ref="M367:M404" si="132">L367*E367</f>
        <v>559090.56000000006</v>
      </c>
      <c r="N367" s="17">
        <f t="shared" si="119"/>
        <v>468318</v>
      </c>
      <c r="O367" s="17">
        <f t="shared" si="121"/>
        <v>88980.42</v>
      </c>
      <c r="P367" s="17">
        <f t="shared" ref="P367:P404" si="133">N367+O367</f>
        <v>557298.42000000004</v>
      </c>
      <c r="Q367" s="17">
        <f t="shared" si="120"/>
        <v>557298.42000000004</v>
      </c>
    </row>
    <row r="368" spans="1:19" ht="12.75" x14ac:dyDescent="0.2">
      <c r="A368" s="20" t="s">
        <v>739</v>
      </c>
      <c r="B368" s="39"/>
      <c r="C368" s="39" t="s">
        <v>740</v>
      </c>
      <c r="D368" s="43" t="s">
        <v>741</v>
      </c>
      <c r="E368" s="15" t="s">
        <v>19</v>
      </c>
      <c r="F368" s="25">
        <v>116281</v>
      </c>
      <c r="G368" s="25">
        <f t="shared" si="129"/>
        <v>22093.39</v>
      </c>
      <c r="H368" s="16">
        <f t="shared" ref="H368:H404" si="134">F368+G368</f>
        <v>138374.39000000001</v>
      </c>
      <c r="I368" s="29">
        <f t="shared" ref="I368:I404" si="135">H368*E368</f>
        <v>138374.39000000001</v>
      </c>
      <c r="J368" s="25">
        <v>117031</v>
      </c>
      <c r="K368" s="25">
        <f t="shared" si="130"/>
        <v>22235.89</v>
      </c>
      <c r="L368" s="25">
        <f t="shared" si="131"/>
        <v>139266.89000000001</v>
      </c>
      <c r="M368" s="30">
        <f t="shared" si="132"/>
        <v>139266.89000000001</v>
      </c>
      <c r="N368" s="17">
        <f t="shared" si="119"/>
        <v>116656</v>
      </c>
      <c r="O368" s="17">
        <f t="shared" si="121"/>
        <v>22164.639999999999</v>
      </c>
      <c r="P368" s="17">
        <f t="shared" si="133"/>
        <v>138820.64000000001</v>
      </c>
      <c r="Q368" s="17">
        <f t="shared" si="120"/>
        <v>138820.64000000001</v>
      </c>
    </row>
    <row r="369" spans="1:19" ht="12.75" x14ac:dyDescent="0.2">
      <c r="A369" s="20" t="s">
        <v>742</v>
      </c>
      <c r="B369" s="39"/>
      <c r="C369" s="39" t="s">
        <v>743</v>
      </c>
      <c r="D369" s="43" t="s">
        <v>736</v>
      </c>
      <c r="E369" s="15" t="s">
        <v>19</v>
      </c>
      <c r="F369" s="25">
        <v>159230</v>
      </c>
      <c r="G369" s="25">
        <f t="shared" si="129"/>
        <v>30253.7</v>
      </c>
      <c r="H369" s="16">
        <f t="shared" si="134"/>
        <v>189483.7</v>
      </c>
      <c r="I369" s="29">
        <f t="shared" si="135"/>
        <v>189483.7</v>
      </c>
      <c r="J369" s="25">
        <v>160257</v>
      </c>
      <c r="K369" s="25">
        <f t="shared" si="130"/>
        <v>30448.83</v>
      </c>
      <c r="L369" s="25">
        <f t="shared" si="131"/>
        <v>190705.83000000002</v>
      </c>
      <c r="M369" s="30">
        <f t="shared" si="132"/>
        <v>190705.83000000002</v>
      </c>
      <c r="N369" s="17">
        <f t="shared" si="119"/>
        <v>159743.5</v>
      </c>
      <c r="O369" s="17">
        <f t="shared" si="121"/>
        <v>30351.264999999999</v>
      </c>
      <c r="P369" s="17">
        <f t="shared" si="133"/>
        <v>190094.76500000001</v>
      </c>
      <c r="Q369" s="17">
        <f t="shared" si="120"/>
        <v>190094.76500000001</v>
      </c>
    </row>
    <row r="370" spans="1:19" ht="12.75" x14ac:dyDescent="0.2">
      <c r="A370" s="20" t="s">
        <v>744</v>
      </c>
      <c r="B370" s="39"/>
      <c r="C370" s="39" t="s">
        <v>745</v>
      </c>
      <c r="D370" s="43" t="s">
        <v>736</v>
      </c>
      <c r="E370" s="15" t="s">
        <v>19</v>
      </c>
      <c r="F370" s="25">
        <v>23444</v>
      </c>
      <c r="G370" s="25">
        <f t="shared" si="129"/>
        <v>4454.3599999999997</v>
      </c>
      <c r="H370" s="16">
        <f t="shared" si="134"/>
        <v>27898.36</v>
      </c>
      <c r="I370" s="29">
        <f t="shared" si="135"/>
        <v>27898.36</v>
      </c>
      <c r="J370" s="25">
        <v>23595</v>
      </c>
      <c r="K370" s="25">
        <f t="shared" si="130"/>
        <v>4483.05</v>
      </c>
      <c r="L370" s="25">
        <f t="shared" si="131"/>
        <v>28078.05</v>
      </c>
      <c r="M370" s="30">
        <f t="shared" si="132"/>
        <v>28078.05</v>
      </c>
      <c r="N370" s="17">
        <f t="shared" si="119"/>
        <v>23519.5</v>
      </c>
      <c r="O370" s="17">
        <f t="shared" si="121"/>
        <v>4468.7049999999999</v>
      </c>
      <c r="P370" s="17">
        <f t="shared" si="133"/>
        <v>27988.205000000002</v>
      </c>
      <c r="Q370" s="17">
        <f t="shared" si="120"/>
        <v>27988.205000000002</v>
      </c>
    </row>
    <row r="371" spans="1:19" ht="12.75" x14ac:dyDescent="0.2">
      <c r="A371" s="20" t="s">
        <v>746</v>
      </c>
      <c r="B371" s="39"/>
      <c r="C371" s="39" t="s">
        <v>747</v>
      </c>
      <c r="D371" s="43" t="s">
        <v>736</v>
      </c>
      <c r="E371" s="15" t="s">
        <v>19</v>
      </c>
      <c r="F371" s="25">
        <v>22318</v>
      </c>
      <c r="G371" s="25">
        <f t="shared" si="129"/>
        <v>4240.42</v>
      </c>
      <c r="H371" s="16">
        <f t="shared" si="134"/>
        <v>26558.42</v>
      </c>
      <c r="I371" s="29">
        <f t="shared" si="135"/>
        <v>26558.42</v>
      </c>
      <c r="J371" s="25">
        <v>22462</v>
      </c>
      <c r="K371" s="25">
        <f t="shared" si="130"/>
        <v>4267.78</v>
      </c>
      <c r="L371" s="25">
        <f t="shared" si="131"/>
        <v>26729.78</v>
      </c>
      <c r="M371" s="30">
        <f t="shared" si="132"/>
        <v>26729.78</v>
      </c>
      <c r="N371" s="17">
        <f t="shared" si="119"/>
        <v>22390</v>
      </c>
      <c r="O371" s="17">
        <f t="shared" si="121"/>
        <v>4254.1000000000004</v>
      </c>
      <c r="P371" s="17">
        <f t="shared" si="133"/>
        <v>26644.1</v>
      </c>
      <c r="Q371" s="17">
        <f t="shared" si="120"/>
        <v>26644.1</v>
      </c>
      <c r="R371" s="6"/>
      <c r="S371" s="6"/>
    </row>
    <row r="372" spans="1:19" ht="12.75" x14ac:dyDescent="0.2">
      <c r="A372" s="20" t="s">
        <v>748</v>
      </c>
      <c r="B372" s="39"/>
      <c r="C372" s="39" t="s">
        <v>749</v>
      </c>
      <c r="D372" s="43" t="s">
        <v>736</v>
      </c>
      <c r="E372" s="15" t="s">
        <v>19</v>
      </c>
      <c r="F372" s="25">
        <v>1594</v>
      </c>
      <c r="G372" s="25">
        <f t="shared" si="129"/>
        <v>302.86</v>
      </c>
      <c r="H372" s="16">
        <f t="shared" si="134"/>
        <v>1896.8600000000001</v>
      </c>
      <c r="I372" s="29">
        <f t="shared" si="135"/>
        <v>1896.8600000000001</v>
      </c>
      <c r="J372" s="25">
        <v>1604</v>
      </c>
      <c r="K372" s="29">
        <f t="shared" si="130"/>
        <v>304.76</v>
      </c>
      <c r="L372" s="29">
        <f t="shared" si="131"/>
        <v>1908.76</v>
      </c>
      <c r="M372" s="33">
        <f t="shared" si="132"/>
        <v>1908.76</v>
      </c>
      <c r="N372" s="17">
        <f t="shared" si="119"/>
        <v>1599</v>
      </c>
      <c r="O372" s="17">
        <f t="shared" si="121"/>
        <v>303.81</v>
      </c>
      <c r="P372" s="17">
        <f t="shared" si="133"/>
        <v>1902.81</v>
      </c>
      <c r="Q372" s="17">
        <f t="shared" si="120"/>
        <v>1902.81</v>
      </c>
    </row>
    <row r="373" spans="1:19" ht="12.75" x14ac:dyDescent="0.2">
      <c r="A373" s="20" t="s">
        <v>750</v>
      </c>
      <c r="B373" s="39"/>
      <c r="C373" s="39" t="s">
        <v>751</v>
      </c>
      <c r="D373" s="43" t="s">
        <v>736</v>
      </c>
      <c r="E373" s="15" t="s">
        <v>19</v>
      </c>
      <c r="F373" s="25">
        <v>12097</v>
      </c>
      <c r="G373" s="29">
        <f t="shared" si="129"/>
        <v>2298.4299999999998</v>
      </c>
      <c r="H373" s="16">
        <f t="shared" si="134"/>
        <v>14395.43</v>
      </c>
      <c r="I373" s="29">
        <f t="shared" si="135"/>
        <v>14395.43</v>
      </c>
      <c r="J373" s="25">
        <v>12175</v>
      </c>
      <c r="K373" s="29">
        <f t="shared" si="130"/>
        <v>2313.25</v>
      </c>
      <c r="L373" s="29">
        <f t="shared" si="131"/>
        <v>14488.25</v>
      </c>
      <c r="M373" s="33">
        <f t="shared" si="132"/>
        <v>14488.25</v>
      </c>
      <c r="N373" s="17">
        <f t="shared" si="119"/>
        <v>12136</v>
      </c>
      <c r="O373" s="17">
        <f t="shared" si="121"/>
        <v>2305.84</v>
      </c>
      <c r="P373" s="17">
        <f t="shared" si="133"/>
        <v>14441.84</v>
      </c>
      <c r="Q373" s="17">
        <f t="shared" si="120"/>
        <v>14441.84</v>
      </c>
    </row>
    <row r="374" spans="1:19" ht="12.75" x14ac:dyDescent="0.2">
      <c r="A374" s="20" t="s">
        <v>752</v>
      </c>
      <c r="B374" s="39"/>
      <c r="C374" s="39" t="s">
        <v>753</v>
      </c>
      <c r="D374" s="43" t="s">
        <v>736</v>
      </c>
      <c r="E374" s="15" t="s">
        <v>19</v>
      </c>
      <c r="F374" s="25">
        <v>46700</v>
      </c>
      <c r="G374" s="25">
        <f t="shared" si="129"/>
        <v>8873</v>
      </c>
      <c r="H374" s="16">
        <f t="shared" si="134"/>
        <v>55573</v>
      </c>
      <c r="I374" s="29">
        <f t="shared" si="135"/>
        <v>55573</v>
      </c>
      <c r="J374" s="25">
        <v>47001</v>
      </c>
      <c r="K374" s="25">
        <f t="shared" si="130"/>
        <v>8930.19</v>
      </c>
      <c r="L374" s="25">
        <f t="shared" si="131"/>
        <v>55931.19</v>
      </c>
      <c r="M374" s="30">
        <f t="shared" si="132"/>
        <v>55931.19</v>
      </c>
      <c r="N374" s="17">
        <f t="shared" si="119"/>
        <v>46850.5</v>
      </c>
      <c r="O374" s="17">
        <f t="shared" si="121"/>
        <v>8901.5950000000012</v>
      </c>
      <c r="P374" s="17">
        <f t="shared" si="133"/>
        <v>55752.095000000001</v>
      </c>
      <c r="Q374" s="17">
        <f t="shared" si="120"/>
        <v>55752.095000000001</v>
      </c>
    </row>
    <row r="375" spans="1:19" ht="12.75" x14ac:dyDescent="0.2">
      <c r="A375" s="20" t="s">
        <v>754</v>
      </c>
      <c r="B375" s="39"/>
      <c r="C375" s="39" t="s">
        <v>755</v>
      </c>
      <c r="D375" s="43" t="s">
        <v>736</v>
      </c>
      <c r="E375" s="15" t="s">
        <v>19</v>
      </c>
      <c r="F375" s="25">
        <v>271947</v>
      </c>
      <c r="G375" s="25">
        <f t="shared" si="129"/>
        <v>51669.93</v>
      </c>
      <c r="H375" s="16">
        <f t="shared" si="134"/>
        <v>323616.93</v>
      </c>
      <c r="I375" s="29">
        <f t="shared" si="135"/>
        <v>323616.93</v>
      </c>
      <c r="J375" s="25">
        <v>273702</v>
      </c>
      <c r="K375" s="29">
        <f t="shared" si="130"/>
        <v>52003.38</v>
      </c>
      <c r="L375" s="29">
        <f t="shared" si="131"/>
        <v>325705.38</v>
      </c>
      <c r="M375" s="33">
        <f t="shared" si="132"/>
        <v>325705.38</v>
      </c>
      <c r="N375" s="17">
        <f t="shared" si="119"/>
        <v>272824.5</v>
      </c>
      <c r="O375" s="17">
        <f t="shared" si="121"/>
        <v>51836.654999999999</v>
      </c>
      <c r="P375" s="17">
        <f t="shared" si="133"/>
        <v>324661.15500000003</v>
      </c>
      <c r="Q375" s="17">
        <f t="shared" si="120"/>
        <v>324661.15500000003</v>
      </c>
    </row>
    <row r="376" spans="1:19" ht="12.75" x14ac:dyDescent="0.2">
      <c r="A376" s="20" t="s">
        <v>756</v>
      </c>
      <c r="B376" s="39"/>
      <c r="C376" s="39" t="s">
        <v>757</v>
      </c>
      <c r="D376" s="43" t="s">
        <v>736</v>
      </c>
      <c r="E376" s="15" t="s">
        <v>19</v>
      </c>
      <c r="F376" s="25">
        <v>102965</v>
      </c>
      <c r="G376" s="25">
        <f t="shared" si="129"/>
        <v>19563.349999999999</v>
      </c>
      <c r="H376" s="16">
        <f t="shared" si="134"/>
        <v>122528.35</v>
      </c>
      <c r="I376" s="29">
        <f t="shared" si="135"/>
        <v>122528.35</v>
      </c>
      <c r="J376" s="25">
        <v>103629</v>
      </c>
      <c r="K376" s="29">
        <f t="shared" si="130"/>
        <v>19689.510000000002</v>
      </c>
      <c r="L376" s="29">
        <f t="shared" si="131"/>
        <v>123318.51000000001</v>
      </c>
      <c r="M376" s="33">
        <f t="shared" si="132"/>
        <v>123318.51000000001</v>
      </c>
      <c r="N376" s="17">
        <f t="shared" si="119"/>
        <v>103297</v>
      </c>
      <c r="O376" s="17">
        <f t="shared" si="121"/>
        <v>19626.43</v>
      </c>
      <c r="P376" s="17">
        <f t="shared" si="133"/>
        <v>122923.43</v>
      </c>
      <c r="Q376" s="17">
        <f t="shared" si="120"/>
        <v>122923.43</v>
      </c>
      <c r="R376" s="6"/>
      <c r="S376" s="6"/>
    </row>
    <row r="377" spans="1:19" ht="12.75" x14ac:dyDescent="0.2">
      <c r="A377" s="20" t="s">
        <v>758</v>
      </c>
      <c r="B377" s="39"/>
      <c r="C377" s="39" t="s">
        <v>759</v>
      </c>
      <c r="D377" s="43" t="s">
        <v>736</v>
      </c>
      <c r="E377" s="15" t="s">
        <v>19</v>
      </c>
      <c r="F377" s="25">
        <v>222997</v>
      </c>
      <c r="G377" s="25">
        <f t="shared" si="129"/>
        <v>42369.43</v>
      </c>
      <c r="H377" s="16">
        <f t="shared" si="134"/>
        <v>265366.43</v>
      </c>
      <c r="I377" s="29">
        <f t="shared" si="135"/>
        <v>265366.43</v>
      </c>
      <c r="J377" s="25">
        <v>224436</v>
      </c>
      <c r="K377" s="29">
        <f t="shared" si="130"/>
        <v>42642.840000000004</v>
      </c>
      <c r="L377" s="29">
        <f t="shared" si="131"/>
        <v>267078.84000000003</v>
      </c>
      <c r="M377" s="33">
        <f t="shared" si="132"/>
        <v>267078.84000000003</v>
      </c>
      <c r="N377" s="17">
        <f t="shared" si="119"/>
        <v>223716.5</v>
      </c>
      <c r="O377" s="17">
        <f t="shared" si="121"/>
        <v>42506.135000000002</v>
      </c>
      <c r="P377" s="17">
        <f t="shared" si="133"/>
        <v>266222.63500000001</v>
      </c>
      <c r="Q377" s="17">
        <f t="shared" si="120"/>
        <v>266222.63500000001</v>
      </c>
      <c r="R377" s="6"/>
      <c r="S377" s="6"/>
    </row>
    <row r="378" spans="1:19" ht="12.75" x14ac:dyDescent="0.2">
      <c r="A378" s="20" t="s">
        <v>760</v>
      </c>
      <c r="B378" s="39"/>
      <c r="C378" s="39" t="s">
        <v>761</v>
      </c>
      <c r="D378" s="43" t="s">
        <v>736</v>
      </c>
      <c r="E378" s="15" t="s">
        <v>19</v>
      </c>
      <c r="F378" s="25">
        <v>117219</v>
      </c>
      <c r="G378" s="25">
        <f t="shared" si="129"/>
        <v>22271.61</v>
      </c>
      <c r="H378" s="16">
        <f t="shared" si="134"/>
        <v>139490.60999999999</v>
      </c>
      <c r="I378" s="29">
        <f t="shared" si="135"/>
        <v>139490.60999999999</v>
      </c>
      <c r="J378" s="25">
        <v>117975</v>
      </c>
      <c r="K378" s="29">
        <f t="shared" si="130"/>
        <v>22415.25</v>
      </c>
      <c r="L378" s="29">
        <f t="shared" si="131"/>
        <v>140390.25</v>
      </c>
      <c r="M378" s="33">
        <f t="shared" si="132"/>
        <v>140390.25</v>
      </c>
      <c r="N378" s="17">
        <f t="shared" si="119"/>
        <v>117597</v>
      </c>
      <c r="O378" s="17">
        <f t="shared" si="121"/>
        <v>22343.43</v>
      </c>
      <c r="P378" s="17">
        <f t="shared" si="133"/>
        <v>139940.43</v>
      </c>
      <c r="Q378" s="17">
        <f t="shared" si="120"/>
        <v>139940.43</v>
      </c>
    </row>
    <row r="379" spans="1:19" ht="12.75" x14ac:dyDescent="0.2">
      <c r="A379" s="20" t="s">
        <v>762</v>
      </c>
      <c r="B379" s="39"/>
      <c r="C379" s="39" t="s">
        <v>763</v>
      </c>
      <c r="D379" s="43" t="s">
        <v>736</v>
      </c>
      <c r="E379" s="15" t="s">
        <v>19</v>
      </c>
      <c r="F379" s="25">
        <v>196740</v>
      </c>
      <c r="G379" s="25">
        <f t="shared" si="129"/>
        <v>37380.6</v>
      </c>
      <c r="H379" s="16">
        <f t="shared" si="134"/>
        <v>234120.6</v>
      </c>
      <c r="I379" s="29">
        <f t="shared" si="135"/>
        <v>234120.6</v>
      </c>
      <c r="J379" s="25">
        <v>198009</v>
      </c>
      <c r="K379" s="29">
        <f t="shared" si="130"/>
        <v>37621.71</v>
      </c>
      <c r="L379" s="29">
        <f t="shared" si="131"/>
        <v>235630.71</v>
      </c>
      <c r="M379" s="33">
        <f t="shared" si="132"/>
        <v>235630.71</v>
      </c>
      <c r="N379" s="17">
        <f t="shared" si="119"/>
        <v>197374.5</v>
      </c>
      <c r="O379" s="17">
        <f t="shared" si="121"/>
        <v>37501.154999999999</v>
      </c>
      <c r="P379" s="17">
        <f t="shared" si="133"/>
        <v>234875.655</v>
      </c>
      <c r="Q379" s="17">
        <f t="shared" si="120"/>
        <v>234875.655</v>
      </c>
    </row>
    <row r="380" spans="1:19" ht="12.75" x14ac:dyDescent="0.2">
      <c r="A380" s="20" t="s">
        <v>764</v>
      </c>
      <c r="B380" s="39"/>
      <c r="C380" s="39" t="s">
        <v>765</v>
      </c>
      <c r="D380" s="43" t="s">
        <v>766</v>
      </c>
      <c r="E380" s="15" t="s">
        <v>19</v>
      </c>
      <c r="F380" s="25">
        <v>54202</v>
      </c>
      <c r="G380" s="25">
        <f t="shared" si="129"/>
        <v>10298.380000000001</v>
      </c>
      <c r="H380" s="16">
        <f t="shared" si="134"/>
        <v>64500.380000000005</v>
      </c>
      <c r="I380" s="29">
        <f t="shared" si="135"/>
        <v>64500.380000000005</v>
      </c>
      <c r="J380" s="25">
        <v>54552</v>
      </c>
      <c r="K380" s="29">
        <f t="shared" si="130"/>
        <v>10364.880000000001</v>
      </c>
      <c r="L380" s="29">
        <f t="shared" si="131"/>
        <v>64916.880000000005</v>
      </c>
      <c r="M380" s="33">
        <f t="shared" si="132"/>
        <v>64916.880000000005</v>
      </c>
      <c r="N380" s="17">
        <f t="shared" si="119"/>
        <v>54377</v>
      </c>
      <c r="O380" s="17">
        <f t="shared" si="121"/>
        <v>10331.630000000001</v>
      </c>
      <c r="P380" s="17">
        <f t="shared" si="133"/>
        <v>64708.630000000005</v>
      </c>
      <c r="Q380" s="17">
        <f t="shared" si="120"/>
        <v>64708.630000000005</v>
      </c>
    </row>
    <row r="381" spans="1:19" ht="12.75" x14ac:dyDescent="0.2">
      <c r="A381" s="20" t="s">
        <v>767</v>
      </c>
      <c r="B381" s="39"/>
      <c r="C381" s="39" t="s">
        <v>768</v>
      </c>
      <c r="D381" s="43" t="s">
        <v>736</v>
      </c>
      <c r="E381" s="15" t="s">
        <v>19</v>
      </c>
      <c r="F381" s="25">
        <v>348655</v>
      </c>
      <c r="G381" s="25">
        <f t="shared" si="129"/>
        <v>66244.45</v>
      </c>
      <c r="H381" s="16">
        <f t="shared" si="134"/>
        <v>414899.45</v>
      </c>
      <c r="I381" s="29">
        <f t="shared" si="135"/>
        <v>414899.45</v>
      </c>
      <c r="J381" s="25">
        <v>350905</v>
      </c>
      <c r="K381" s="29">
        <f t="shared" si="130"/>
        <v>66671.95</v>
      </c>
      <c r="L381" s="29">
        <f t="shared" si="131"/>
        <v>417576.95</v>
      </c>
      <c r="M381" s="33">
        <f t="shared" si="132"/>
        <v>417576.95</v>
      </c>
      <c r="N381" s="17">
        <f t="shared" si="119"/>
        <v>349780</v>
      </c>
      <c r="O381" s="17">
        <f t="shared" si="121"/>
        <v>66458.2</v>
      </c>
      <c r="P381" s="17">
        <f t="shared" si="133"/>
        <v>416238.2</v>
      </c>
      <c r="Q381" s="17">
        <f t="shared" si="120"/>
        <v>416238.2</v>
      </c>
    </row>
    <row r="382" spans="1:19" ht="12.75" x14ac:dyDescent="0.2">
      <c r="A382" s="20" t="s">
        <v>769</v>
      </c>
      <c r="B382" s="39"/>
      <c r="C382" s="39" t="s">
        <v>770</v>
      </c>
      <c r="D382" s="43" t="s">
        <v>736</v>
      </c>
      <c r="E382" s="15" t="s">
        <v>19</v>
      </c>
      <c r="F382" s="25">
        <v>99214</v>
      </c>
      <c r="G382" s="29">
        <f t="shared" si="129"/>
        <v>18850.66</v>
      </c>
      <c r="H382" s="16">
        <f t="shared" si="134"/>
        <v>118064.66</v>
      </c>
      <c r="I382" s="29">
        <f t="shared" si="135"/>
        <v>118064.66</v>
      </c>
      <c r="J382" s="25">
        <v>99854</v>
      </c>
      <c r="K382" s="29">
        <f t="shared" si="130"/>
        <v>18972.260000000002</v>
      </c>
      <c r="L382" s="29">
        <f t="shared" si="131"/>
        <v>118826.26000000001</v>
      </c>
      <c r="M382" s="33">
        <f t="shared" si="132"/>
        <v>118826.26000000001</v>
      </c>
      <c r="N382" s="17">
        <f t="shared" si="119"/>
        <v>99534</v>
      </c>
      <c r="O382" s="17">
        <f t="shared" si="121"/>
        <v>18911.46</v>
      </c>
      <c r="P382" s="17">
        <f t="shared" si="133"/>
        <v>118445.45999999999</v>
      </c>
      <c r="Q382" s="17">
        <f t="shared" si="120"/>
        <v>118445.45999999999</v>
      </c>
      <c r="R382" s="6"/>
      <c r="S382" s="6"/>
    </row>
    <row r="383" spans="1:19" ht="12.75" x14ac:dyDescent="0.2">
      <c r="A383" s="20" t="s">
        <v>771</v>
      </c>
      <c r="B383" s="39"/>
      <c r="C383" s="39" t="s">
        <v>772</v>
      </c>
      <c r="D383" s="43" t="s">
        <v>21</v>
      </c>
      <c r="E383" s="15" t="s">
        <v>19</v>
      </c>
      <c r="F383" s="25">
        <v>468687</v>
      </c>
      <c r="G383" s="29">
        <f t="shared" si="129"/>
        <v>89050.53</v>
      </c>
      <c r="H383" s="16">
        <f t="shared" si="134"/>
        <v>557737.53</v>
      </c>
      <c r="I383" s="29">
        <f t="shared" si="135"/>
        <v>557737.53</v>
      </c>
      <c r="J383" s="25">
        <v>471711</v>
      </c>
      <c r="K383" s="29">
        <f t="shared" si="130"/>
        <v>89625.09</v>
      </c>
      <c r="L383" s="29">
        <f t="shared" si="131"/>
        <v>561336.09</v>
      </c>
      <c r="M383" s="33">
        <f t="shared" si="132"/>
        <v>561336.09</v>
      </c>
      <c r="N383" s="17">
        <f t="shared" si="119"/>
        <v>470199</v>
      </c>
      <c r="O383" s="17">
        <f t="shared" si="121"/>
        <v>89337.81</v>
      </c>
      <c r="P383" s="17">
        <f t="shared" si="133"/>
        <v>559536.81000000006</v>
      </c>
      <c r="Q383" s="17">
        <f t="shared" si="120"/>
        <v>559536.81000000006</v>
      </c>
    </row>
    <row r="384" spans="1:19" ht="12.75" x14ac:dyDescent="0.2">
      <c r="A384" s="20" t="s">
        <v>773</v>
      </c>
      <c r="B384" s="39"/>
      <c r="C384" s="39" t="s">
        <v>774</v>
      </c>
      <c r="D384" s="43" t="s">
        <v>21</v>
      </c>
      <c r="E384" s="15" t="s">
        <v>19</v>
      </c>
      <c r="F384" s="25">
        <v>215683</v>
      </c>
      <c r="G384" s="29">
        <f t="shared" si="129"/>
        <v>40979.770000000004</v>
      </c>
      <c r="H384" s="16">
        <f t="shared" si="134"/>
        <v>256662.77000000002</v>
      </c>
      <c r="I384" s="29">
        <f t="shared" si="135"/>
        <v>256662.77000000002</v>
      </c>
      <c r="J384" s="25">
        <v>217074</v>
      </c>
      <c r="K384" s="29">
        <f t="shared" si="130"/>
        <v>41244.06</v>
      </c>
      <c r="L384" s="29">
        <f t="shared" si="131"/>
        <v>258318.06</v>
      </c>
      <c r="M384" s="33">
        <f t="shared" si="132"/>
        <v>258318.06</v>
      </c>
      <c r="N384" s="17">
        <f t="shared" si="119"/>
        <v>216378.5</v>
      </c>
      <c r="O384" s="17">
        <f t="shared" si="121"/>
        <v>41111.915000000001</v>
      </c>
      <c r="P384" s="17">
        <f t="shared" si="133"/>
        <v>257490.41500000001</v>
      </c>
      <c r="Q384" s="17">
        <f t="shared" si="120"/>
        <v>257490.41500000001</v>
      </c>
    </row>
    <row r="385" spans="1:19" ht="12.75" x14ac:dyDescent="0.2">
      <c r="A385" s="20" t="s">
        <v>775</v>
      </c>
      <c r="B385" s="39"/>
      <c r="C385" s="39" t="s">
        <v>776</v>
      </c>
      <c r="D385" s="43" t="s">
        <v>21</v>
      </c>
      <c r="E385" s="15" t="s">
        <v>19</v>
      </c>
      <c r="F385" s="25">
        <v>112342</v>
      </c>
      <c r="G385" s="29">
        <f t="shared" si="129"/>
        <v>21344.98</v>
      </c>
      <c r="H385" s="16">
        <f t="shared" si="134"/>
        <v>133686.98000000001</v>
      </c>
      <c r="I385" s="29">
        <f t="shared" si="135"/>
        <v>133686.98000000001</v>
      </c>
      <c r="J385" s="25">
        <v>113067</v>
      </c>
      <c r="K385" s="29">
        <f t="shared" si="130"/>
        <v>21482.73</v>
      </c>
      <c r="L385" s="29">
        <f t="shared" si="131"/>
        <v>134549.73000000001</v>
      </c>
      <c r="M385" s="33">
        <f t="shared" si="132"/>
        <v>134549.73000000001</v>
      </c>
      <c r="N385" s="17">
        <f t="shared" si="119"/>
        <v>112704.5</v>
      </c>
      <c r="O385" s="17">
        <f t="shared" si="121"/>
        <v>21413.855</v>
      </c>
      <c r="P385" s="17">
        <f t="shared" si="133"/>
        <v>134118.35500000001</v>
      </c>
      <c r="Q385" s="17">
        <f t="shared" si="120"/>
        <v>134118.35500000001</v>
      </c>
    </row>
    <row r="386" spans="1:19" ht="12.75" x14ac:dyDescent="0.2">
      <c r="A386" s="20" t="s">
        <v>777</v>
      </c>
      <c r="B386" s="39"/>
      <c r="C386" s="39" t="s">
        <v>759</v>
      </c>
      <c r="D386" s="43" t="s">
        <v>21</v>
      </c>
      <c r="E386" s="15" t="s">
        <v>19</v>
      </c>
      <c r="F386" s="25">
        <v>222997</v>
      </c>
      <c r="G386" s="29">
        <f t="shared" si="129"/>
        <v>42369.43</v>
      </c>
      <c r="H386" s="16">
        <f t="shared" si="134"/>
        <v>265366.43</v>
      </c>
      <c r="I386" s="29">
        <f t="shared" si="135"/>
        <v>265366.43</v>
      </c>
      <c r="J386" s="25">
        <v>224436</v>
      </c>
      <c r="K386" s="29">
        <f t="shared" si="130"/>
        <v>42642.840000000004</v>
      </c>
      <c r="L386" s="29">
        <f t="shared" si="131"/>
        <v>267078.84000000003</v>
      </c>
      <c r="M386" s="33">
        <f t="shared" si="132"/>
        <v>267078.84000000003</v>
      </c>
      <c r="N386" s="17">
        <f t="shared" si="119"/>
        <v>223716.5</v>
      </c>
      <c r="O386" s="17">
        <f t="shared" si="121"/>
        <v>42506.135000000002</v>
      </c>
      <c r="P386" s="17">
        <f t="shared" si="133"/>
        <v>266222.63500000001</v>
      </c>
      <c r="Q386" s="17">
        <f t="shared" si="120"/>
        <v>266222.63500000001</v>
      </c>
    </row>
    <row r="387" spans="1:19" ht="12.75" x14ac:dyDescent="0.2">
      <c r="A387" s="20" t="s">
        <v>778</v>
      </c>
      <c r="B387" s="39"/>
      <c r="C387" s="39" t="s">
        <v>779</v>
      </c>
      <c r="D387" s="43" t="s">
        <v>21</v>
      </c>
      <c r="E387" s="15" t="s">
        <v>19</v>
      </c>
      <c r="F387" s="25">
        <v>117219</v>
      </c>
      <c r="G387" s="25">
        <f t="shared" si="129"/>
        <v>22271.61</v>
      </c>
      <c r="H387" s="16">
        <f t="shared" si="134"/>
        <v>139490.60999999999</v>
      </c>
      <c r="I387" s="29">
        <f t="shared" si="135"/>
        <v>139490.60999999999</v>
      </c>
      <c r="J387" s="25">
        <v>117975</v>
      </c>
      <c r="K387" s="29">
        <f t="shared" si="130"/>
        <v>22415.25</v>
      </c>
      <c r="L387" s="29">
        <f t="shared" si="131"/>
        <v>140390.25</v>
      </c>
      <c r="M387" s="33">
        <f t="shared" si="132"/>
        <v>140390.25</v>
      </c>
      <c r="N387" s="17">
        <f t="shared" si="119"/>
        <v>117597</v>
      </c>
      <c r="O387" s="17">
        <f t="shared" si="121"/>
        <v>22343.43</v>
      </c>
      <c r="P387" s="17">
        <f t="shared" si="133"/>
        <v>139940.43</v>
      </c>
      <c r="Q387" s="17">
        <f t="shared" si="120"/>
        <v>139940.43</v>
      </c>
      <c r="R387" s="6"/>
      <c r="S387" s="6"/>
    </row>
    <row r="388" spans="1:19" ht="12.75" x14ac:dyDescent="0.2">
      <c r="A388" s="20" t="s">
        <v>780</v>
      </c>
      <c r="B388" s="39"/>
      <c r="C388" s="39" t="s">
        <v>781</v>
      </c>
      <c r="D388" s="43" t="s">
        <v>21</v>
      </c>
      <c r="E388" s="15" t="s">
        <v>19</v>
      </c>
      <c r="F388" s="25">
        <v>46700</v>
      </c>
      <c r="G388" s="25">
        <f t="shared" si="129"/>
        <v>8873</v>
      </c>
      <c r="H388" s="16">
        <f t="shared" si="134"/>
        <v>55573</v>
      </c>
      <c r="I388" s="29">
        <f t="shared" si="135"/>
        <v>55573</v>
      </c>
      <c r="J388" s="25">
        <v>47001</v>
      </c>
      <c r="K388" s="29">
        <f t="shared" si="130"/>
        <v>8930.19</v>
      </c>
      <c r="L388" s="29">
        <f t="shared" si="131"/>
        <v>55931.19</v>
      </c>
      <c r="M388" s="33">
        <f t="shared" si="132"/>
        <v>55931.19</v>
      </c>
      <c r="N388" s="17">
        <f t="shared" si="119"/>
        <v>46850.5</v>
      </c>
      <c r="O388" s="17">
        <f t="shared" si="121"/>
        <v>8901.5950000000012</v>
      </c>
      <c r="P388" s="17">
        <f t="shared" si="133"/>
        <v>55752.095000000001</v>
      </c>
      <c r="Q388" s="17">
        <f t="shared" si="120"/>
        <v>55752.095000000001</v>
      </c>
    </row>
    <row r="389" spans="1:19" ht="12.75" x14ac:dyDescent="0.2">
      <c r="A389" s="20" t="s">
        <v>782</v>
      </c>
      <c r="B389" s="39"/>
      <c r="C389" s="39" t="s">
        <v>783</v>
      </c>
      <c r="D389" s="43" t="s">
        <v>21</v>
      </c>
      <c r="E389" s="15" t="s">
        <v>19</v>
      </c>
      <c r="F389" s="25">
        <v>129222</v>
      </c>
      <c r="G389" s="25">
        <f t="shared" si="129"/>
        <v>24552.18</v>
      </c>
      <c r="H389" s="16">
        <f t="shared" si="134"/>
        <v>153774.18</v>
      </c>
      <c r="I389" s="29">
        <f t="shared" si="135"/>
        <v>153774.18</v>
      </c>
      <c r="J389" s="25">
        <v>130056</v>
      </c>
      <c r="K389" s="29">
        <f t="shared" si="130"/>
        <v>24710.639999999999</v>
      </c>
      <c r="L389" s="29">
        <f t="shared" si="131"/>
        <v>154766.64000000001</v>
      </c>
      <c r="M389" s="33">
        <f t="shared" si="132"/>
        <v>154766.64000000001</v>
      </c>
      <c r="N389" s="17">
        <f t="shared" si="119"/>
        <v>129639</v>
      </c>
      <c r="O389" s="17">
        <f t="shared" si="121"/>
        <v>24631.41</v>
      </c>
      <c r="P389" s="17">
        <f t="shared" si="133"/>
        <v>154270.41</v>
      </c>
      <c r="Q389" s="17">
        <f t="shared" si="120"/>
        <v>154270.41</v>
      </c>
    </row>
    <row r="390" spans="1:19" ht="12.75" x14ac:dyDescent="0.2">
      <c r="A390" s="20" t="s">
        <v>784</v>
      </c>
      <c r="B390" s="39"/>
      <c r="C390" s="39" t="s">
        <v>785</v>
      </c>
      <c r="D390" s="43" t="s">
        <v>21</v>
      </c>
      <c r="E390" s="15" t="s">
        <v>19</v>
      </c>
      <c r="F390" s="25">
        <v>9002</v>
      </c>
      <c r="G390" s="25">
        <f t="shared" si="129"/>
        <v>1710.38</v>
      </c>
      <c r="H390" s="16">
        <f t="shared" si="134"/>
        <v>10712.380000000001</v>
      </c>
      <c r="I390" s="29">
        <f t="shared" si="135"/>
        <v>10712.380000000001</v>
      </c>
      <c r="J390" s="25">
        <v>9060</v>
      </c>
      <c r="K390" s="29">
        <f t="shared" si="130"/>
        <v>1721.4</v>
      </c>
      <c r="L390" s="29">
        <f t="shared" si="131"/>
        <v>10781.4</v>
      </c>
      <c r="M390" s="33">
        <f t="shared" si="132"/>
        <v>10781.4</v>
      </c>
      <c r="N390" s="17">
        <f t="shared" si="119"/>
        <v>9031</v>
      </c>
      <c r="O390" s="17">
        <f t="shared" si="121"/>
        <v>1715.89</v>
      </c>
      <c r="P390" s="17">
        <f t="shared" si="133"/>
        <v>10746.89</v>
      </c>
      <c r="Q390" s="17">
        <f t="shared" si="120"/>
        <v>10746.89</v>
      </c>
    </row>
    <row r="391" spans="1:19" ht="12.75" x14ac:dyDescent="0.2">
      <c r="A391" s="20" t="s">
        <v>786</v>
      </c>
      <c r="B391" s="39"/>
      <c r="C391" s="39" t="s">
        <v>787</v>
      </c>
      <c r="D391" s="43" t="s">
        <v>21</v>
      </c>
      <c r="E391" s="15" t="s">
        <v>19</v>
      </c>
      <c r="F391" s="25">
        <v>34697</v>
      </c>
      <c r="G391" s="25">
        <f t="shared" si="129"/>
        <v>6592.43</v>
      </c>
      <c r="H391" s="16">
        <f t="shared" si="134"/>
        <v>41289.43</v>
      </c>
      <c r="I391" s="29">
        <f t="shared" si="135"/>
        <v>41289.43</v>
      </c>
      <c r="J391" s="25">
        <v>34921</v>
      </c>
      <c r="K391" s="29">
        <f t="shared" si="130"/>
        <v>6634.99</v>
      </c>
      <c r="L391" s="29">
        <f t="shared" si="131"/>
        <v>41555.99</v>
      </c>
      <c r="M391" s="33">
        <f t="shared" si="132"/>
        <v>41555.99</v>
      </c>
      <c r="N391" s="17">
        <f t="shared" si="119"/>
        <v>34809</v>
      </c>
      <c r="O391" s="17">
        <f t="shared" si="121"/>
        <v>6613.71</v>
      </c>
      <c r="P391" s="17">
        <f t="shared" si="133"/>
        <v>41422.71</v>
      </c>
      <c r="Q391" s="17">
        <f t="shared" si="120"/>
        <v>41422.71</v>
      </c>
    </row>
    <row r="392" spans="1:19" ht="12.75" x14ac:dyDescent="0.2">
      <c r="A392" s="20" t="s">
        <v>788</v>
      </c>
      <c r="B392" s="39"/>
      <c r="C392" s="39" t="s">
        <v>789</v>
      </c>
      <c r="D392" s="43" t="s">
        <v>21</v>
      </c>
      <c r="E392" s="15" t="s">
        <v>19</v>
      </c>
      <c r="F392" s="25">
        <v>20443</v>
      </c>
      <c r="G392" s="25">
        <f t="shared" si="129"/>
        <v>3884.17</v>
      </c>
      <c r="H392" s="16">
        <f t="shared" si="134"/>
        <v>24327.17</v>
      </c>
      <c r="I392" s="29">
        <f t="shared" si="135"/>
        <v>24327.17</v>
      </c>
      <c r="J392" s="25">
        <v>20575</v>
      </c>
      <c r="K392" s="29">
        <f t="shared" si="130"/>
        <v>3909.25</v>
      </c>
      <c r="L392" s="29">
        <f t="shared" si="131"/>
        <v>24484.25</v>
      </c>
      <c r="M392" s="33">
        <f t="shared" si="132"/>
        <v>24484.25</v>
      </c>
      <c r="N392" s="17">
        <f t="shared" si="119"/>
        <v>20509</v>
      </c>
      <c r="O392" s="17">
        <f t="shared" si="121"/>
        <v>3896.71</v>
      </c>
      <c r="P392" s="17">
        <f t="shared" si="133"/>
        <v>24405.71</v>
      </c>
      <c r="Q392" s="17">
        <f t="shared" si="120"/>
        <v>24405.71</v>
      </c>
      <c r="R392" s="6"/>
      <c r="S392" s="6"/>
    </row>
    <row r="393" spans="1:19" ht="12.75" x14ac:dyDescent="0.2">
      <c r="A393" s="20" t="s">
        <v>790</v>
      </c>
      <c r="B393" s="39"/>
      <c r="C393" s="39" t="s">
        <v>791</v>
      </c>
      <c r="D393" s="43" t="s">
        <v>21</v>
      </c>
      <c r="E393" s="15" t="s">
        <v>19</v>
      </c>
      <c r="F393" s="25">
        <v>20443</v>
      </c>
      <c r="G393" s="25">
        <f t="shared" si="129"/>
        <v>3884.17</v>
      </c>
      <c r="H393" s="16">
        <f t="shared" si="134"/>
        <v>24327.17</v>
      </c>
      <c r="I393" s="29">
        <f t="shared" si="135"/>
        <v>24327.17</v>
      </c>
      <c r="J393" s="25">
        <v>20575</v>
      </c>
      <c r="K393" s="29">
        <f t="shared" si="130"/>
        <v>3909.25</v>
      </c>
      <c r="L393" s="29">
        <f t="shared" si="131"/>
        <v>24484.25</v>
      </c>
      <c r="M393" s="33">
        <f t="shared" si="132"/>
        <v>24484.25</v>
      </c>
      <c r="N393" s="17">
        <f t="shared" ref="N393:N432" si="136">(F393+J393)/2</f>
        <v>20509</v>
      </c>
      <c r="O393" s="17">
        <f t="shared" si="121"/>
        <v>3896.71</v>
      </c>
      <c r="P393" s="17">
        <f t="shared" si="133"/>
        <v>24405.71</v>
      </c>
      <c r="Q393" s="17">
        <f t="shared" ref="Q393:Q432" si="137">P393*E393</f>
        <v>24405.71</v>
      </c>
    </row>
    <row r="394" spans="1:19" ht="12.75" x14ac:dyDescent="0.2">
      <c r="A394" s="20" t="s">
        <v>792</v>
      </c>
      <c r="B394" s="39"/>
      <c r="C394" s="39" t="s">
        <v>793</v>
      </c>
      <c r="D394" s="43" t="s">
        <v>736</v>
      </c>
      <c r="E394" s="15" t="s">
        <v>19</v>
      </c>
      <c r="F394" s="25">
        <v>222997</v>
      </c>
      <c r="G394" s="25">
        <f t="shared" si="129"/>
        <v>42369.43</v>
      </c>
      <c r="H394" s="16">
        <f t="shared" si="134"/>
        <v>265366.43</v>
      </c>
      <c r="I394" s="29">
        <f t="shared" si="135"/>
        <v>265366.43</v>
      </c>
      <c r="J394" s="25">
        <v>224436</v>
      </c>
      <c r="K394" s="29">
        <f t="shared" si="130"/>
        <v>42642.840000000004</v>
      </c>
      <c r="L394" s="29">
        <f t="shared" si="131"/>
        <v>267078.84000000003</v>
      </c>
      <c r="M394" s="33">
        <f t="shared" si="132"/>
        <v>267078.84000000003</v>
      </c>
      <c r="N394" s="17">
        <f t="shared" si="136"/>
        <v>223716.5</v>
      </c>
      <c r="O394" s="17">
        <f t="shared" ref="O394:O432" si="138">(G394+K394)/2</f>
        <v>42506.135000000002</v>
      </c>
      <c r="P394" s="17">
        <f t="shared" si="133"/>
        <v>266222.63500000001</v>
      </c>
      <c r="Q394" s="17">
        <f t="shared" si="137"/>
        <v>266222.63500000001</v>
      </c>
    </row>
    <row r="395" spans="1:19" ht="12.75" x14ac:dyDescent="0.2">
      <c r="A395" s="20" t="s">
        <v>794</v>
      </c>
      <c r="B395" s="39"/>
      <c r="C395" s="39" t="s">
        <v>795</v>
      </c>
      <c r="D395" s="43" t="s">
        <v>736</v>
      </c>
      <c r="E395" s="15" t="s">
        <v>19</v>
      </c>
      <c r="F395" s="25">
        <v>117219</v>
      </c>
      <c r="G395" s="25">
        <f t="shared" si="129"/>
        <v>22271.61</v>
      </c>
      <c r="H395" s="16">
        <f t="shared" si="134"/>
        <v>139490.60999999999</v>
      </c>
      <c r="I395" s="29">
        <f t="shared" si="135"/>
        <v>139490.60999999999</v>
      </c>
      <c r="J395" s="25">
        <v>117975</v>
      </c>
      <c r="K395" s="29">
        <f t="shared" si="130"/>
        <v>22415.25</v>
      </c>
      <c r="L395" s="29">
        <f t="shared" si="131"/>
        <v>140390.25</v>
      </c>
      <c r="M395" s="33">
        <f t="shared" si="132"/>
        <v>140390.25</v>
      </c>
      <c r="N395" s="17">
        <f t="shared" si="136"/>
        <v>117597</v>
      </c>
      <c r="O395" s="17">
        <f t="shared" si="138"/>
        <v>22343.43</v>
      </c>
      <c r="P395" s="17">
        <f t="shared" si="133"/>
        <v>139940.43</v>
      </c>
      <c r="Q395" s="17">
        <f t="shared" si="137"/>
        <v>139940.43</v>
      </c>
    </row>
    <row r="396" spans="1:19" ht="12.75" x14ac:dyDescent="0.2">
      <c r="A396" s="20" t="s">
        <v>796</v>
      </c>
      <c r="B396" s="39"/>
      <c r="C396" s="39" t="s">
        <v>763</v>
      </c>
      <c r="D396" s="43" t="s">
        <v>736</v>
      </c>
      <c r="E396" s="15" t="s">
        <v>19</v>
      </c>
      <c r="F396" s="25">
        <v>196740</v>
      </c>
      <c r="G396" s="25">
        <f t="shared" si="129"/>
        <v>37380.6</v>
      </c>
      <c r="H396" s="16">
        <f t="shared" si="134"/>
        <v>234120.6</v>
      </c>
      <c r="I396" s="29">
        <f t="shared" si="135"/>
        <v>234120.6</v>
      </c>
      <c r="J396" s="25">
        <v>198009</v>
      </c>
      <c r="K396" s="29">
        <f t="shared" si="130"/>
        <v>37621.71</v>
      </c>
      <c r="L396" s="29">
        <f t="shared" si="131"/>
        <v>235630.71</v>
      </c>
      <c r="M396" s="33">
        <f t="shared" si="132"/>
        <v>235630.71</v>
      </c>
      <c r="N396" s="17">
        <f t="shared" si="136"/>
        <v>197374.5</v>
      </c>
      <c r="O396" s="17">
        <f t="shared" si="138"/>
        <v>37501.154999999999</v>
      </c>
      <c r="P396" s="17">
        <f t="shared" si="133"/>
        <v>234875.655</v>
      </c>
      <c r="Q396" s="17">
        <f t="shared" si="137"/>
        <v>234875.655</v>
      </c>
    </row>
    <row r="397" spans="1:19" ht="12.75" x14ac:dyDescent="0.2">
      <c r="A397" s="20" t="s">
        <v>797</v>
      </c>
      <c r="B397" s="39"/>
      <c r="C397" s="39" t="s">
        <v>798</v>
      </c>
      <c r="D397" s="43" t="s">
        <v>736</v>
      </c>
      <c r="E397" s="15" t="s">
        <v>19</v>
      </c>
      <c r="F397" s="44">
        <v>84210</v>
      </c>
      <c r="G397" s="25">
        <f t="shared" si="129"/>
        <v>15999.9</v>
      </c>
      <c r="H397" s="16">
        <f t="shared" si="134"/>
        <v>100209.9</v>
      </c>
      <c r="I397" s="29">
        <f t="shared" si="135"/>
        <v>100209.9</v>
      </c>
      <c r="J397" s="25">
        <v>84753</v>
      </c>
      <c r="K397" s="29">
        <f t="shared" si="130"/>
        <v>16103.07</v>
      </c>
      <c r="L397" s="29">
        <f t="shared" si="131"/>
        <v>100856.07</v>
      </c>
      <c r="M397" s="33">
        <f t="shared" si="132"/>
        <v>100856.07</v>
      </c>
      <c r="N397" s="17">
        <f t="shared" si="136"/>
        <v>84481.5</v>
      </c>
      <c r="O397" s="17">
        <f t="shared" si="138"/>
        <v>16051.485000000001</v>
      </c>
      <c r="P397" s="17">
        <f t="shared" si="133"/>
        <v>100532.985</v>
      </c>
      <c r="Q397" s="17">
        <f t="shared" si="137"/>
        <v>100532.985</v>
      </c>
    </row>
    <row r="398" spans="1:19" ht="12.75" x14ac:dyDescent="0.2">
      <c r="A398" s="20" t="s">
        <v>799</v>
      </c>
      <c r="B398" s="39"/>
      <c r="C398" s="39" t="s">
        <v>800</v>
      </c>
      <c r="D398" s="43" t="s">
        <v>736</v>
      </c>
      <c r="E398" s="15" t="s">
        <v>19</v>
      </c>
      <c r="F398" s="25">
        <v>110467</v>
      </c>
      <c r="G398" s="25">
        <f t="shared" si="129"/>
        <v>20988.73</v>
      </c>
      <c r="H398" s="16">
        <f t="shared" si="134"/>
        <v>131455.73000000001</v>
      </c>
      <c r="I398" s="29">
        <f t="shared" si="135"/>
        <v>131455.73000000001</v>
      </c>
      <c r="J398" s="25">
        <v>111180</v>
      </c>
      <c r="K398" s="29">
        <f t="shared" si="130"/>
        <v>21124.2</v>
      </c>
      <c r="L398" s="29">
        <f t="shared" si="131"/>
        <v>132304.20000000001</v>
      </c>
      <c r="M398" s="33">
        <f t="shared" si="132"/>
        <v>132304.20000000001</v>
      </c>
      <c r="N398" s="17">
        <f t="shared" si="136"/>
        <v>110823.5</v>
      </c>
      <c r="O398" s="17">
        <f t="shared" si="138"/>
        <v>21056.465</v>
      </c>
      <c r="P398" s="17">
        <f t="shared" si="133"/>
        <v>131879.965</v>
      </c>
      <c r="Q398" s="17">
        <f t="shared" si="137"/>
        <v>131879.965</v>
      </c>
    </row>
    <row r="399" spans="1:19" ht="12.75" x14ac:dyDescent="0.2">
      <c r="A399" s="20" t="s">
        <v>801</v>
      </c>
      <c r="B399" s="39"/>
      <c r="C399" s="39" t="s">
        <v>802</v>
      </c>
      <c r="D399" s="43" t="s">
        <v>736</v>
      </c>
      <c r="E399" s="15" t="s">
        <v>19</v>
      </c>
      <c r="F399" s="25">
        <v>34697</v>
      </c>
      <c r="G399" s="25">
        <f t="shared" si="129"/>
        <v>6592.43</v>
      </c>
      <c r="H399" s="16">
        <f t="shared" si="134"/>
        <v>41289.43</v>
      </c>
      <c r="I399" s="29">
        <f t="shared" si="135"/>
        <v>41289.43</v>
      </c>
      <c r="J399" s="25">
        <v>34921</v>
      </c>
      <c r="K399" s="29">
        <f t="shared" si="130"/>
        <v>6634.99</v>
      </c>
      <c r="L399" s="29">
        <f t="shared" si="131"/>
        <v>41555.99</v>
      </c>
      <c r="M399" s="33">
        <f t="shared" si="132"/>
        <v>41555.99</v>
      </c>
      <c r="N399" s="17">
        <f t="shared" si="136"/>
        <v>34809</v>
      </c>
      <c r="O399" s="17">
        <f t="shared" si="138"/>
        <v>6613.71</v>
      </c>
      <c r="P399" s="17">
        <f t="shared" si="133"/>
        <v>41422.71</v>
      </c>
      <c r="Q399" s="17">
        <f t="shared" si="137"/>
        <v>41422.71</v>
      </c>
    </row>
    <row r="400" spans="1:19" ht="12.75" x14ac:dyDescent="0.2">
      <c r="A400" s="20" t="s">
        <v>803</v>
      </c>
      <c r="B400" s="39"/>
      <c r="C400" s="39" t="s">
        <v>804</v>
      </c>
      <c r="D400" s="43" t="s">
        <v>805</v>
      </c>
      <c r="E400" s="15" t="s">
        <v>19</v>
      </c>
      <c r="F400" s="25">
        <v>30946</v>
      </c>
      <c r="G400" s="25">
        <f t="shared" si="129"/>
        <v>5879.74</v>
      </c>
      <c r="H400" s="16">
        <f t="shared" si="134"/>
        <v>36825.74</v>
      </c>
      <c r="I400" s="29">
        <f t="shared" si="135"/>
        <v>36825.74</v>
      </c>
      <c r="J400" s="25">
        <v>31145</v>
      </c>
      <c r="K400" s="29">
        <f t="shared" si="130"/>
        <v>5917.55</v>
      </c>
      <c r="L400" s="29">
        <f t="shared" si="131"/>
        <v>37062.550000000003</v>
      </c>
      <c r="M400" s="33">
        <f t="shared" si="132"/>
        <v>37062.550000000003</v>
      </c>
      <c r="N400" s="17">
        <f t="shared" si="136"/>
        <v>31045.5</v>
      </c>
      <c r="O400" s="17">
        <f t="shared" si="138"/>
        <v>5898.6450000000004</v>
      </c>
      <c r="P400" s="17">
        <f t="shared" si="133"/>
        <v>36944.145000000004</v>
      </c>
      <c r="Q400" s="17">
        <f t="shared" si="137"/>
        <v>36944.145000000004</v>
      </c>
    </row>
    <row r="401" spans="1:19" ht="12.75" x14ac:dyDescent="0.2">
      <c r="A401" s="20" t="s">
        <v>806</v>
      </c>
      <c r="B401" s="39"/>
      <c r="C401" s="39" t="s">
        <v>765</v>
      </c>
      <c r="D401" s="43" t="s">
        <v>766</v>
      </c>
      <c r="E401" s="15" t="s">
        <v>19</v>
      </c>
      <c r="F401" s="25">
        <v>54202</v>
      </c>
      <c r="G401" s="25">
        <f t="shared" si="129"/>
        <v>10298.380000000001</v>
      </c>
      <c r="H401" s="16">
        <f t="shared" si="134"/>
        <v>64500.380000000005</v>
      </c>
      <c r="I401" s="29">
        <f t="shared" si="135"/>
        <v>64500.380000000005</v>
      </c>
      <c r="J401" s="25">
        <v>54552</v>
      </c>
      <c r="K401" s="29">
        <f t="shared" si="130"/>
        <v>10364.880000000001</v>
      </c>
      <c r="L401" s="29">
        <f t="shared" si="131"/>
        <v>64916.880000000005</v>
      </c>
      <c r="M401" s="33">
        <f t="shared" si="132"/>
        <v>64916.880000000005</v>
      </c>
      <c r="N401" s="17">
        <f t="shared" si="136"/>
        <v>54377</v>
      </c>
      <c r="O401" s="17">
        <f t="shared" si="138"/>
        <v>10331.630000000001</v>
      </c>
      <c r="P401" s="17">
        <f t="shared" si="133"/>
        <v>64708.630000000005</v>
      </c>
      <c r="Q401" s="17">
        <f t="shared" si="137"/>
        <v>64708.630000000005</v>
      </c>
    </row>
    <row r="402" spans="1:19" ht="12.75" x14ac:dyDescent="0.2">
      <c r="A402" s="20" t="s">
        <v>807</v>
      </c>
      <c r="B402" s="39"/>
      <c r="C402" s="39" t="s">
        <v>808</v>
      </c>
      <c r="D402" s="43" t="s">
        <v>809</v>
      </c>
      <c r="E402" s="15" t="s">
        <v>19</v>
      </c>
      <c r="F402" s="25">
        <v>3376</v>
      </c>
      <c r="G402" s="25">
        <f t="shared" si="129"/>
        <v>641.44000000000005</v>
      </c>
      <c r="H402" s="16">
        <f t="shared" si="134"/>
        <v>4017.44</v>
      </c>
      <c r="I402" s="29">
        <f t="shared" si="135"/>
        <v>4017.44</v>
      </c>
      <c r="J402" s="25">
        <v>3398</v>
      </c>
      <c r="K402" s="29">
        <f t="shared" si="130"/>
        <v>645.62</v>
      </c>
      <c r="L402" s="29">
        <f t="shared" si="131"/>
        <v>4043.62</v>
      </c>
      <c r="M402" s="33">
        <f t="shared" si="132"/>
        <v>4043.62</v>
      </c>
      <c r="N402" s="17">
        <f t="shared" si="136"/>
        <v>3387</v>
      </c>
      <c r="O402" s="17">
        <f t="shared" si="138"/>
        <v>643.53</v>
      </c>
      <c r="P402" s="17">
        <f t="shared" si="133"/>
        <v>4030.5299999999997</v>
      </c>
      <c r="Q402" s="17">
        <f t="shared" si="137"/>
        <v>4030.5299999999997</v>
      </c>
    </row>
    <row r="403" spans="1:19" ht="12.75" x14ac:dyDescent="0.2">
      <c r="A403" s="20" t="s">
        <v>810</v>
      </c>
      <c r="B403" s="39"/>
      <c r="C403" s="39" t="s">
        <v>811</v>
      </c>
      <c r="D403" s="43" t="s">
        <v>812</v>
      </c>
      <c r="E403" s="15" t="s">
        <v>19</v>
      </c>
      <c r="F403" s="25">
        <v>18567</v>
      </c>
      <c r="G403" s="25">
        <f t="shared" si="129"/>
        <v>3527.73</v>
      </c>
      <c r="H403" s="16">
        <f t="shared" si="134"/>
        <v>22094.73</v>
      </c>
      <c r="I403" s="29">
        <f t="shared" si="135"/>
        <v>22094.73</v>
      </c>
      <c r="J403" s="25">
        <v>18687</v>
      </c>
      <c r="K403" s="29">
        <f t="shared" si="130"/>
        <v>3550.53</v>
      </c>
      <c r="L403" s="29">
        <f t="shared" si="131"/>
        <v>22237.53</v>
      </c>
      <c r="M403" s="33">
        <f t="shared" si="132"/>
        <v>22237.53</v>
      </c>
      <c r="N403" s="17">
        <f t="shared" si="136"/>
        <v>18627</v>
      </c>
      <c r="O403" s="17">
        <f t="shared" si="138"/>
        <v>3539.13</v>
      </c>
      <c r="P403" s="17">
        <f t="shared" si="133"/>
        <v>22166.13</v>
      </c>
      <c r="Q403" s="17">
        <f t="shared" si="137"/>
        <v>22166.13</v>
      </c>
    </row>
    <row r="404" spans="1:19" ht="12.75" x14ac:dyDescent="0.2">
      <c r="A404" s="20" t="s">
        <v>813</v>
      </c>
      <c r="B404" s="39"/>
      <c r="C404" s="39" t="s">
        <v>814</v>
      </c>
      <c r="D404" s="43" t="s">
        <v>741</v>
      </c>
      <c r="E404" s="15" t="s">
        <v>19</v>
      </c>
      <c r="F404" s="25">
        <v>356157</v>
      </c>
      <c r="G404" s="25">
        <f t="shared" si="129"/>
        <v>67669.83</v>
      </c>
      <c r="H404" s="16">
        <f t="shared" si="134"/>
        <v>423826.83</v>
      </c>
      <c r="I404" s="35">
        <f t="shared" si="135"/>
        <v>423826.83</v>
      </c>
      <c r="J404" s="25">
        <v>358455</v>
      </c>
      <c r="K404" s="29">
        <f t="shared" si="130"/>
        <v>68106.45</v>
      </c>
      <c r="L404" s="29">
        <f t="shared" si="131"/>
        <v>426561.45</v>
      </c>
      <c r="M404" s="33">
        <f t="shared" si="132"/>
        <v>426561.45</v>
      </c>
      <c r="N404" s="17">
        <f t="shared" si="136"/>
        <v>357306</v>
      </c>
      <c r="O404" s="17">
        <f t="shared" si="138"/>
        <v>67888.14</v>
      </c>
      <c r="P404" s="17">
        <f t="shared" si="133"/>
        <v>425194.14</v>
      </c>
      <c r="Q404" s="17">
        <f t="shared" si="137"/>
        <v>425194.14</v>
      </c>
    </row>
    <row r="405" spans="1:19" ht="12.75" x14ac:dyDescent="0.2">
      <c r="A405" s="20" t="s">
        <v>815</v>
      </c>
      <c r="B405" s="39"/>
      <c r="C405" s="39" t="s">
        <v>816</v>
      </c>
      <c r="D405" s="43" t="s">
        <v>741</v>
      </c>
      <c r="E405" s="42" t="s">
        <v>19</v>
      </c>
      <c r="F405" s="25">
        <v>356157</v>
      </c>
      <c r="G405" s="25">
        <f>F405*19%</f>
        <v>67669.83</v>
      </c>
      <c r="H405" s="16">
        <f>F405+G405</f>
        <v>423826.83</v>
      </c>
      <c r="I405" s="29">
        <f>H405*E405</f>
        <v>423826.83</v>
      </c>
      <c r="J405" s="25">
        <v>358455</v>
      </c>
      <c r="K405" s="29">
        <f>J405*19%</f>
        <v>68106.45</v>
      </c>
      <c r="L405" s="29">
        <f>J405+K405</f>
        <v>426561.45</v>
      </c>
      <c r="M405" s="30">
        <f>L405*E405</f>
        <v>426561.45</v>
      </c>
      <c r="N405" s="17">
        <f t="shared" si="136"/>
        <v>357306</v>
      </c>
      <c r="O405" s="17">
        <f t="shared" si="138"/>
        <v>67888.14</v>
      </c>
      <c r="P405" s="17">
        <f>N405+O405</f>
        <v>425194.14</v>
      </c>
      <c r="Q405" s="17">
        <f t="shared" si="137"/>
        <v>425194.14</v>
      </c>
      <c r="R405" s="6"/>
      <c r="S405" s="6"/>
    </row>
    <row r="406" spans="1:19" ht="12.75" x14ac:dyDescent="0.2">
      <c r="A406" s="20" t="s">
        <v>817</v>
      </c>
      <c r="B406" s="39"/>
      <c r="C406" s="39" t="s">
        <v>818</v>
      </c>
      <c r="D406" s="43" t="s">
        <v>741</v>
      </c>
      <c r="E406" s="15" t="s">
        <v>19</v>
      </c>
      <c r="F406" s="25">
        <v>356157</v>
      </c>
      <c r="G406" s="25">
        <f t="shared" ref="G406:G432" si="139">F406*19%</f>
        <v>67669.83</v>
      </c>
      <c r="H406" s="16">
        <f>F406+G406</f>
        <v>423826.83</v>
      </c>
      <c r="I406" s="29">
        <f>H406*E406</f>
        <v>423826.83</v>
      </c>
      <c r="J406" s="25">
        <v>358455</v>
      </c>
      <c r="K406" s="29">
        <f t="shared" ref="K406:K432" si="140">J406*19%</f>
        <v>68106.45</v>
      </c>
      <c r="L406" s="25">
        <f t="shared" ref="L406:L432" si="141">J406+K406</f>
        <v>426561.45</v>
      </c>
      <c r="M406" s="30">
        <f t="shared" ref="M406:M432" si="142">L406*E406</f>
        <v>426561.45</v>
      </c>
      <c r="N406" s="17">
        <f t="shared" si="136"/>
        <v>357306</v>
      </c>
      <c r="O406" s="17">
        <f t="shared" si="138"/>
        <v>67888.14</v>
      </c>
      <c r="P406" s="17">
        <f t="shared" ref="P406:P432" si="143">N406+O406</f>
        <v>425194.14</v>
      </c>
      <c r="Q406" s="17">
        <f t="shared" si="137"/>
        <v>425194.14</v>
      </c>
    </row>
    <row r="407" spans="1:19" ht="12.75" x14ac:dyDescent="0.2">
      <c r="A407" s="20" t="s">
        <v>819</v>
      </c>
      <c r="B407" s="39"/>
      <c r="C407" s="39" t="s">
        <v>820</v>
      </c>
      <c r="D407" s="43" t="s">
        <v>741</v>
      </c>
      <c r="E407" s="15" t="s">
        <v>19</v>
      </c>
      <c r="F407" s="25">
        <v>356157</v>
      </c>
      <c r="G407" s="25">
        <f t="shared" si="139"/>
        <v>67669.83</v>
      </c>
      <c r="H407" s="16">
        <f t="shared" ref="H407:H432" si="144">F407+G407</f>
        <v>423826.83</v>
      </c>
      <c r="I407" s="29">
        <f t="shared" ref="I407:I432" si="145">H407*E407</f>
        <v>423826.83</v>
      </c>
      <c r="J407" s="25">
        <v>358455</v>
      </c>
      <c r="K407" s="25">
        <f t="shared" si="140"/>
        <v>68106.45</v>
      </c>
      <c r="L407" s="25">
        <f t="shared" si="141"/>
        <v>426561.45</v>
      </c>
      <c r="M407" s="30">
        <f t="shared" si="142"/>
        <v>426561.45</v>
      </c>
      <c r="N407" s="17">
        <f t="shared" si="136"/>
        <v>357306</v>
      </c>
      <c r="O407" s="17">
        <f t="shared" si="138"/>
        <v>67888.14</v>
      </c>
      <c r="P407" s="17">
        <f t="shared" si="143"/>
        <v>425194.14</v>
      </c>
      <c r="Q407" s="17">
        <f t="shared" si="137"/>
        <v>425194.14</v>
      </c>
    </row>
    <row r="408" spans="1:19" ht="12.75" x14ac:dyDescent="0.2">
      <c r="A408" s="20" t="s">
        <v>821</v>
      </c>
      <c r="B408" s="39"/>
      <c r="C408" s="39" t="s">
        <v>822</v>
      </c>
      <c r="D408" s="43" t="s">
        <v>741</v>
      </c>
      <c r="E408" s="15" t="s">
        <v>19</v>
      </c>
      <c r="F408" s="25">
        <v>356157</v>
      </c>
      <c r="G408" s="25">
        <f t="shared" si="139"/>
        <v>67669.83</v>
      </c>
      <c r="H408" s="16">
        <f t="shared" si="144"/>
        <v>423826.83</v>
      </c>
      <c r="I408" s="29">
        <f t="shared" si="145"/>
        <v>423826.83</v>
      </c>
      <c r="J408" s="25">
        <v>358455</v>
      </c>
      <c r="K408" s="25">
        <f t="shared" si="140"/>
        <v>68106.45</v>
      </c>
      <c r="L408" s="25">
        <f t="shared" si="141"/>
        <v>426561.45</v>
      </c>
      <c r="M408" s="30">
        <f t="shared" si="142"/>
        <v>426561.45</v>
      </c>
      <c r="N408" s="17">
        <f t="shared" si="136"/>
        <v>357306</v>
      </c>
      <c r="O408" s="17">
        <f t="shared" si="138"/>
        <v>67888.14</v>
      </c>
      <c r="P408" s="17">
        <f t="shared" si="143"/>
        <v>425194.14</v>
      </c>
      <c r="Q408" s="17">
        <f t="shared" si="137"/>
        <v>425194.14</v>
      </c>
    </row>
    <row r="409" spans="1:19" ht="12.75" x14ac:dyDescent="0.2">
      <c r="A409" s="20" t="s">
        <v>823</v>
      </c>
      <c r="B409" s="39"/>
      <c r="C409" s="39" t="s">
        <v>824</v>
      </c>
      <c r="D409" s="43" t="s">
        <v>741</v>
      </c>
      <c r="E409" s="15" t="s">
        <v>19</v>
      </c>
      <c r="F409" s="25">
        <v>79709</v>
      </c>
      <c r="G409" s="25">
        <f t="shared" si="139"/>
        <v>15144.710000000001</v>
      </c>
      <c r="H409" s="16">
        <f t="shared" si="144"/>
        <v>94853.71</v>
      </c>
      <c r="I409" s="29">
        <f t="shared" si="145"/>
        <v>94853.71</v>
      </c>
      <c r="J409" s="25">
        <v>80223</v>
      </c>
      <c r="K409" s="25">
        <f t="shared" si="140"/>
        <v>15242.37</v>
      </c>
      <c r="L409" s="25">
        <f t="shared" si="141"/>
        <v>95465.37</v>
      </c>
      <c r="M409" s="30">
        <f t="shared" si="142"/>
        <v>95465.37</v>
      </c>
      <c r="N409" s="17">
        <f t="shared" si="136"/>
        <v>79966</v>
      </c>
      <c r="O409" s="17">
        <f t="shared" si="138"/>
        <v>15193.54</v>
      </c>
      <c r="P409" s="17">
        <f t="shared" si="143"/>
        <v>95159.540000000008</v>
      </c>
      <c r="Q409" s="17">
        <f t="shared" si="137"/>
        <v>95159.540000000008</v>
      </c>
    </row>
    <row r="410" spans="1:19" ht="12.75" x14ac:dyDescent="0.2">
      <c r="A410" s="20" t="s">
        <v>825</v>
      </c>
      <c r="B410" s="39"/>
      <c r="C410" s="39" t="s">
        <v>826</v>
      </c>
      <c r="D410" s="43" t="s">
        <v>827</v>
      </c>
      <c r="E410" s="15" t="s">
        <v>19</v>
      </c>
      <c r="F410" s="25">
        <v>84210</v>
      </c>
      <c r="G410" s="25">
        <f t="shared" si="139"/>
        <v>15999.9</v>
      </c>
      <c r="H410" s="16">
        <f t="shared" si="144"/>
        <v>100209.9</v>
      </c>
      <c r="I410" s="29">
        <f t="shared" si="145"/>
        <v>100209.9</v>
      </c>
      <c r="J410" s="25">
        <v>84753</v>
      </c>
      <c r="K410" s="25">
        <f t="shared" si="140"/>
        <v>16103.07</v>
      </c>
      <c r="L410" s="25">
        <f t="shared" si="141"/>
        <v>100856.07</v>
      </c>
      <c r="M410" s="30">
        <f t="shared" si="142"/>
        <v>100856.07</v>
      </c>
      <c r="N410" s="17">
        <f t="shared" si="136"/>
        <v>84481.5</v>
      </c>
      <c r="O410" s="17">
        <f t="shared" si="138"/>
        <v>16051.485000000001</v>
      </c>
      <c r="P410" s="17">
        <f t="shared" si="143"/>
        <v>100532.985</v>
      </c>
      <c r="Q410" s="17">
        <f t="shared" si="137"/>
        <v>100532.985</v>
      </c>
      <c r="R410" s="6"/>
      <c r="S410" s="6"/>
    </row>
    <row r="411" spans="1:19" ht="12.75" x14ac:dyDescent="0.2">
      <c r="A411" s="20" t="s">
        <v>828</v>
      </c>
      <c r="B411" s="39"/>
      <c r="C411" s="39" t="s">
        <v>829</v>
      </c>
      <c r="D411" s="43" t="s">
        <v>827</v>
      </c>
      <c r="E411" s="15" t="s">
        <v>19</v>
      </c>
      <c r="F411" s="25">
        <v>110467</v>
      </c>
      <c r="G411" s="25">
        <f t="shared" si="139"/>
        <v>20988.73</v>
      </c>
      <c r="H411" s="16">
        <f t="shared" si="144"/>
        <v>131455.73000000001</v>
      </c>
      <c r="I411" s="29">
        <f t="shared" si="145"/>
        <v>131455.73000000001</v>
      </c>
      <c r="J411" s="25">
        <v>111180</v>
      </c>
      <c r="K411" s="29">
        <f t="shared" si="140"/>
        <v>21124.2</v>
      </c>
      <c r="L411" s="29">
        <f t="shared" si="141"/>
        <v>132304.20000000001</v>
      </c>
      <c r="M411" s="33">
        <f t="shared" si="142"/>
        <v>132304.20000000001</v>
      </c>
      <c r="N411" s="17">
        <f t="shared" si="136"/>
        <v>110823.5</v>
      </c>
      <c r="O411" s="17">
        <f t="shared" si="138"/>
        <v>21056.465</v>
      </c>
      <c r="P411" s="17">
        <f t="shared" si="143"/>
        <v>131879.965</v>
      </c>
      <c r="Q411" s="17">
        <f t="shared" si="137"/>
        <v>131879.965</v>
      </c>
    </row>
    <row r="412" spans="1:19" ht="12.75" x14ac:dyDescent="0.2">
      <c r="A412" s="20" t="s">
        <v>830</v>
      </c>
      <c r="B412" s="39"/>
      <c r="C412" s="39" t="s">
        <v>831</v>
      </c>
      <c r="D412" s="43" t="s">
        <v>827</v>
      </c>
      <c r="E412" s="15" t="s">
        <v>19</v>
      </c>
      <c r="F412" s="25">
        <v>204242</v>
      </c>
      <c r="G412" s="29">
        <f t="shared" si="139"/>
        <v>38805.980000000003</v>
      </c>
      <c r="H412" s="16">
        <f t="shared" si="144"/>
        <v>243047.98</v>
      </c>
      <c r="I412" s="29">
        <f t="shared" si="145"/>
        <v>243047.98</v>
      </c>
      <c r="J412" s="25">
        <v>205560</v>
      </c>
      <c r="K412" s="29">
        <f t="shared" si="140"/>
        <v>39056.400000000001</v>
      </c>
      <c r="L412" s="29">
        <f t="shared" si="141"/>
        <v>244616.4</v>
      </c>
      <c r="M412" s="33">
        <f t="shared" si="142"/>
        <v>244616.4</v>
      </c>
      <c r="N412" s="17">
        <f t="shared" si="136"/>
        <v>204901</v>
      </c>
      <c r="O412" s="17">
        <f t="shared" si="138"/>
        <v>38931.19</v>
      </c>
      <c r="P412" s="17">
        <f t="shared" si="143"/>
        <v>243832.19</v>
      </c>
      <c r="Q412" s="17">
        <f t="shared" si="137"/>
        <v>243832.19</v>
      </c>
    </row>
    <row r="413" spans="1:19" ht="12.75" x14ac:dyDescent="0.2">
      <c r="A413" s="20" t="s">
        <v>832</v>
      </c>
      <c r="B413" s="39"/>
      <c r="C413" s="39" t="s">
        <v>833</v>
      </c>
      <c r="D413" s="43" t="s">
        <v>827</v>
      </c>
      <c r="E413" s="15" t="s">
        <v>19</v>
      </c>
      <c r="F413" s="25">
        <v>204242</v>
      </c>
      <c r="G413" s="25">
        <f t="shared" si="139"/>
        <v>38805.980000000003</v>
      </c>
      <c r="H413" s="16">
        <f t="shared" si="144"/>
        <v>243047.98</v>
      </c>
      <c r="I413" s="29">
        <f t="shared" si="145"/>
        <v>243047.98</v>
      </c>
      <c r="J413" s="25">
        <v>205560</v>
      </c>
      <c r="K413" s="25">
        <f t="shared" si="140"/>
        <v>39056.400000000001</v>
      </c>
      <c r="L413" s="25">
        <f t="shared" si="141"/>
        <v>244616.4</v>
      </c>
      <c r="M413" s="30">
        <f t="shared" si="142"/>
        <v>244616.4</v>
      </c>
      <c r="N413" s="17">
        <f t="shared" si="136"/>
        <v>204901</v>
      </c>
      <c r="O413" s="17">
        <f t="shared" si="138"/>
        <v>38931.19</v>
      </c>
      <c r="P413" s="17">
        <f t="shared" si="143"/>
        <v>243832.19</v>
      </c>
      <c r="Q413" s="17">
        <f t="shared" si="137"/>
        <v>243832.19</v>
      </c>
    </row>
    <row r="414" spans="1:19" ht="12.75" x14ac:dyDescent="0.2">
      <c r="A414" s="20" t="s">
        <v>834</v>
      </c>
      <c r="B414" s="39"/>
      <c r="C414" s="39" t="s">
        <v>835</v>
      </c>
      <c r="D414" s="43" t="s">
        <v>827</v>
      </c>
      <c r="E414" s="15" t="s">
        <v>19</v>
      </c>
      <c r="F414" s="25">
        <v>204242</v>
      </c>
      <c r="G414" s="25">
        <f t="shared" si="139"/>
        <v>38805.980000000003</v>
      </c>
      <c r="H414" s="16">
        <f t="shared" si="144"/>
        <v>243047.98</v>
      </c>
      <c r="I414" s="29">
        <f t="shared" si="145"/>
        <v>243047.98</v>
      </c>
      <c r="J414" s="25">
        <v>205560</v>
      </c>
      <c r="K414" s="29">
        <f t="shared" si="140"/>
        <v>39056.400000000001</v>
      </c>
      <c r="L414" s="29">
        <f t="shared" si="141"/>
        <v>244616.4</v>
      </c>
      <c r="M414" s="33">
        <f t="shared" si="142"/>
        <v>244616.4</v>
      </c>
      <c r="N414" s="17">
        <f t="shared" si="136"/>
        <v>204901</v>
      </c>
      <c r="O414" s="17">
        <f t="shared" si="138"/>
        <v>38931.19</v>
      </c>
      <c r="P414" s="17">
        <f t="shared" si="143"/>
        <v>243832.19</v>
      </c>
      <c r="Q414" s="17">
        <f t="shared" si="137"/>
        <v>243832.19</v>
      </c>
    </row>
    <row r="415" spans="1:19" ht="12.75" x14ac:dyDescent="0.2">
      <c r="A415" s="20" t="s">
        <v>836</v>
      </c>
      <c r="B415" s="39"/>
      <c r="C415" s="39" t="s">
        <v>837</v>
      </c>
      <c r="D415" s="43" t="s">
        <v>827</v>
      </c>
      <c r="E415" s="15" t="s">
        <v>19</v>
      </c>
      <c r="F415" s="25">
        <v>79709</v>
      </c>
      <c r="G415" s="25">
        <f t="shared" si="139"/>
        <v>15144.710000000001</v>
      </c>
      <c r="H415" s="16">
        <f t="shared" si="144"/>
        <v>94853.71</v>
      </c>
      <c r="I415" s="29">
        <f t="shared" si="145"/>
        <v>94853.71</v>
      </c>
      <c r="J415" s="25">
        <v>80223</v>
      </c>
      <c r="K415" s="29">
        <f t="shared" si="140"/>
        <v>15242.37</v>
      </c>
      <c r="L415" s="29">
        <f t="shared" si="141"/>
        <v>95465.37</v>
      </c>
      <c r="M415" s="33">
        <f t="shared" si="142"/>
        <v>95465.37</v>
      </c>
      <c r="N415" s="17">
        <f t="shared" si="136"/>
        <v>79966</v>
      </c>
      <c r="O415" s="17">
        <f t="shared" si="138"/>
        <v>15193.54</v>
      </c>
      <c r="P415" s="17">
        <f t="shared" si="143"/>
        <v>95159.540000000008</v>
      </c>
      <c r="Q415" s="17">
        <f t="shared" si="137"/>
        <v>95159.540000000008</v>
      </c>
      <c r="R415" s="6"/>
      <c r="S415" s="6"/>
    </row>
    <row r="416" spans="1:19" ht="12.75" x14ac:dyDescent="0.2">
      <c r="A416" s="20" t="s">
        <v>838</v>
      </c>
      <c r="B416" s="39"/>
      <c r="C416" s="39" t="s">
        <v>839</v>
      </c>
      <c r="D416" s="43" t="s">
        <v>840</v>
      </c>
      <c r="E416" s="15" t="s">
        <v>19</v>
      </c>
      <c r="F416" s="25">
        <v>10503</v>
      </c>
      <c r="G416" s="25">
        <f t="shared" si="139"/>
        <v>1995.57</v>
      </c>
      <c r="H416" s="16">
        <f t="shared" si="144"/>
        <v>12498.57</v>
      </c>
      <c r="I416" s="29">
        <f t="shared" si="145"/>
        <v>12498.57</v>
      </c>
      <c r="J416" s="25">
        <v>10571</v>
      </c>
      <c r="K416" s="29">
        <f t="shared" si="140"/>
        <v>2008.49</v>
      </c>
      <c r="L416" s="29">
        <f t="shared" si="141"/>
        <v>12579.49</v>
      </c>
      <c r="M416" s="33">
        <f t="shared" si="142"/>
        <v>12579.49</v>
      </c>
      <c r="N416" s="17">
        <f t="shared" si="136"/>
        <v>10537</v>
      </c>
      <c r="O416" s="17">
        <f t="shared" si="138"/>
        <v>2002.03</v>
      </c>
      <c r="P416" s="17">
        <f t="shared" si="143"/>
        <v>12539.03</v>
      </c>
      <c r="Q416" s="17">
        <f t="shared" si="137"/>
        <v>12539.03</v>
      </c>
      <c r="R416" s="6"/>
      <c r="S416" s="6"/>
    </row>
    <row r="417" spans="1:19" ht="12.75" x14ac:dyDescent="0.2">
      <c r="A417" s="20" t="s">
        <v>841</v>
      </c>
      <c r="B417" s="39"/>
      <c r="C417" s="39" t="s">
        <v>842</v>
      </c>
      <c r="D417" s="43" t="s">
        <v>840</v>
      </c>
      <c r="E417" s="15" t="s">
        <v>19</v>
      </c>
      <c r="F417" s="25">
        <v>5439</v>
      </c>
      <c r="G417" s="25">
        <f t="shared" si="139"/>
        <v>1033.4100000000001</v>
      </c>
      <c r="H417" s="16">
        <f t="shared" si="144"/>
        <v>6472.41</v>
      </c>
      <c r="I417" s="29">
        <f t="shared" si="145"/>
        <v>6472.41</v>
      </c>
      <c r="J417" s="25">
        <v>5474</v>
      </c>
      <c r="K417" s="29">
        <f t="shared" si="140"/>
        <v>1040.06</v>
      </c>
      <c r="L417" s="29">
        <f t="shared" si="141"/>
        <v>6514.0599999999995</v>
      </c>
      <c r="M417" s="33">
        <f t="shared" si="142"/>
        <v>6514.0599999999995</v>
      </c>
      <c r="N417" s="17">
        <f t="shared" si="136"/>
        <v>5456.5</v>
      </c>
      <c r="O417" s="17">
        <f t="shared" si="138"/>
        <v>1036.7350000000001</v>
      </c>
      <c r="P417" s="17">
        <f t="shared" si="143"/>
        <v>6493.2350000000006</v>
      </c>
      <c r="Q417" s="17">
        <f t="shared" si="137"/>
        <v>6493.2350000000006</v>
      </c>
    </row>
    <row r="418" spans="1:19" ht="12.75" x14ac:dyDescent="0.2">
      <c r="A418" s="20" t="s">
        <v>843</v>
      </c>
      <c r="B418" s="39"/>
      <c r="C418" s="39" t="s">
        <v>844</v>
      </c>
      <c r="D418" s="43" t="s">
        <v>840</v>
      </c>
      <c r="E418" s="15" t="s">
        <v>19</v>
      </c>
      <c r="F418" s="25">
        <v>16692</v>
      </c>
      <c r="G418" s="25">
        <f t="shared" si="139"/>
        <v>3171.48</v>
      </c>
      <c r="H418" s="16">
        <f t="shared" si="144"/>
        <v>19863.48</v>
      </c>
      <c r="I418" s="29">
        <f t="shared" si="145"/>
        <v>19863.48</v>
      </c>
      <c r="J418" s="25">
        <v>16800</v>
      </c>
      <c r="K418" s="29">
        <f t="shared" si="140"/>
        <v>3192</v>
      </c>
      <c r="L418" s="29">
        <f t="shared" si="141"/>
        <v>19992</v>
      </c>
      <c r="M418" s="33">
        <f t="shared" si="142"/>
        <v>19992</v>
      </c>
      <c r="N418" s="17">
        <f t="shared" si="136"/>
        <v>16746</v>
      </c>
      <c r="O418" s="17">
        <f t="shared" si="138"/>
        <v>3181.74</v>
      </c>
      <c r="P418" s="17">
        <f t="shared" si="143"/>
        <v>19927.739999999998</v>
      </c>
      <c r="Q418" s="17">
        <f t="shared" si="137"/>
        <v>19927.739999999998</v>
      </c>
    </row>
    <row r="419" spans="1:19" ht="18" x14ac:dyDescent="0.2">
      <c r="A419" s="20" t="s">
        <v>845</v>
      </c>
      <c r="B419" s="39"/>
      <c r="C419" s="39" t="s">
        <v>846</v>
      </c>
      <c r="D419" s="26" t="s">
        <v>21</v>
      </c>
      <c r="E419" s="15" t="s">
        <v>19</v>
      </c>
      <c r="F419" s="25">
        <v>525140</v>
      </c>
      <c r="G419" s="25">
        <f t="shared" si="139"/>
        <v>99776.6</v>
      </c>
      <c r="H419" s="16">
        <f t="shared" si="144"/>
        <v>624916.6</v>
      </c>
      <c r="I419" s="29">
        <f t="shared" si="145"/>
        <v>624916.6</v>
      </c>
      <c r="J419" s="25">
        <v>528528</v>
      </c>
      <c r="K419" s="29">
        <f t="shared" si="140"/>
        <v>100420.32</v>
      </c>
      <c r="L419" s="29">
        <f t="shared" si="141"/>
        <v>628948.32000000007</v>
      </c>
      <c r="M419" s="33">
        <f t="shared" si="142"/>
        <v>628948.32000000007</v>
      </c>
      <c r="N419" s="17">
        <f t="shared" si="136"/>
        <v>526834</v>
      </c>
      <c r="O419" s="17">
        <f t="shared" si="138"/>
        <v>100098.46</v>
      </c>
      <c r="P419" s="17">
        <f t="shared" si="143"/>
        <v>626932.46</v>
      </c>
      <c r="Q419" s="17">
        <f t="shared" si="137"/>
        <v>626932.46</v>
      </c>
    </row>
    <row r="420" spans="1:19" ht="27" x14ac:dyDescent="0.2">
      <c r="A420" s="20" t="s">
        <v>847</v>
      </c>
      <c r="B420" s="39"/>
      <c r="C420" s="39" t="s">
        <v>848</v>
      </c>
      <c r="D420" s="43" t="s">
        <v>849</v>
      </c>
      <c r="E420" s="15" t="s">
        <v>19</v>
      </c>
      <c r="F420" s="25">
        <v>3525940</v>
      </c>
      <c r="G420" s="25">
        <f t="shared" si="139"/>
        <v>669928.6</v>
      </c>
      <c r="H420" s="16">
        <f t="shared" si="144"/>
        <v>4195868.5999999996</v>
      </c>
      <c r="I420" s="29">
        <f t="shared" si="145"/>
        <v>4195868.5999999996</v>
      </c>
      <c r="J420" s="25">
        <v>3548688</v>
      </c>
      <c r="K420" s="29">
        <f t="shared" si="140"/>
        <v>674250.72</v>
      </c>
      <c r="L420" s="29">
        <f t="shared" si="141"/>
        <v>4222938.72</v>
      </c>
      <c r="M420" s="33">
        <f t="shared" si="142"/>
        <v>4222938.72</v>
      </c>
      <c r="N420" s="17">
        <f t="shared" si="136"/>
        <v>3537314</v>
      </c>
      <c r="O420" s="17">
        <f t="shared" si="138"/>
        <v>672089.65999999992</v>
      </c>
      <c r="P420" s="17">
        <f t="shared" si="143"/>
        <v>4209403.66</v>
      </c>
      <c r="Q420" s="17">
        <f t="shared" si="137"/>
        <v>4209403.66</v>
      </c>
    </row>
    <row r="421" spans="1:19" ht="27" x14ac:dyDescent="0.2">
      <c r="A421" s="20" t="s">
        <v>850</v>
      </c>
      <c r="B421" s="39"/>
      <c r="C421" s="39" t="s">
        <v>851</v>
      </c>
      <c r="D421" s="43" t="s">
        <v>849</v>
      </c>
      <c r="E421" s="15" t="s">
        <v>19</v>
      </c>
      <c r="F421" s="25">
        <v>6556748</v>
      </c>
      <c r="G421" s="29">
        <f t="shared" si="139"/>
        <v>1245782.1200000001</v>
      </c>
      <c r="H421" s="16">
        <f t="shared" si="144"/>
        <v>7802530.1200000001</v>
      </c>
      <c r="I421" s="29">
        <f t="shared" si="145"/>
        <v>7802530.1200000001</v>
      </c>
      <c r="J421" s="25">
        <v>6599050</v>
      </c>
      <c r="K421" s="29">
        <f t="shared" si="140"/>
        <v>1253819.5</v>
      </c>
      <c r="L421" s="29">
        <f t="shared" si="141"/>
        <v>7852869.5</v>
      </c>
      <c r="M421" s="33">
        <f t="shared" si="142"/>
        <v>7852869.5</v>
      </c>
      <c r="N421" s="17">
        <f t="shared" si="136"/>
        <v>6577899</v>
      </c>
      <c r="O421" s="17">
        <f t="shared" si="138"/>
        <v>1249800.81</v>
      </c>
      <c r="P421" s="17">
        <f t="shared" si="143"/>
        <v>7827699.8100000005</v>
      </c>
      <c r="Q421" s="17">
        <f t="shared" si="137"/>
        <v>7827699.8100000005</v>
      </c>
      <c r="R421" s="6"/>
      <c r="S421" s="6"/>
    </row>
    <row r="422" spans="1:19" ht="27" x14ac:dyDescent="0.2">
      <c r="A422" s="20" t="s">
        <v>852</v>
      </c>
      <c r="B422" s="39"/>
      <c r="C422" s="39" t="s">
        <v>853</v>
      </c>
      <c r="D422" s="43" t="s">
        <v>849</v>
      </c>
      <c r="E422" s="15" t="s">
        <v>19</v>
      </c>
      <c r="F422" s="25">
        <v>4426180</v>
      </c>
      <c r="G422" s="29">
        <f t="shared" si="139"/>
        <v>840974.2</v>
      </c>
      <c r="H422" s="16">
        <f t="shared" si="144"/>
        <v>5267154.2</v>
      </c>
      <c r="I422" s="29">
        <f t="shared" si="145"/>
        <v>5267154.2</v>
      </c>
      <c r="J422" s="25">
        <v>4454736</v>
      </c>
      <c r="K422" s="29">
        <f t="shared" si="140"/>
        <v>846399.84</v>
      </c>
      <c r="L422" s="29">
        <f t="shared" si="141"/>
        <v>5301135.84</v>
      </c>
      <c r="M422" s="33">
        <f t="shared" si="142"/>
        <v>5301135.84</v>
      </c>
      <c r="N422" s="17">
        <f t="shared" si="136"/>
        <v>4440458</v>
      </c>
      <c r="O422" s="17">
        <f t="shared" si="138"/>
        <v>843687.02</v>
      </c>
      <c r="P422" s="17">
        <f t="shared" si="143"/>
        <v>5284145.0199999996</v>
      </c>
      <c r="Q422" s="17">
        <f t="shared" si="137"/>
        <v>5284145.0199999996</v>
      </c>
    </row>
    <row r="423" spans="1:19" ht="27" x14ac:dyDescent="0.2">
      <c r="A423" s="20" t="s">
        <v>854</v>
      </c>
      <c r="B423" s="39"/>
      <c r="C423" s="39" t="s">
        <v>855</v>
      </c>
      <c r="D423" s="43" t="s">
        <v>849</v>
      </c>
      <c r="E423" s="15" t="s">
        <v>19</v>
      </c>
      <c r="F423" s="25">
        <v>3372075.8235294074</v>
      </c>
      <c r="G423" s="29">
        <f t="shared" si="139"/>
        <v>640694.40647058736</v>
      </c>
      <c r="H423" s="16">
        <f t="shared" si="144"/>
        <v>4012770.2299999949</v>
      </c>
      <c r="I423" s="29">
        <f t="shared" si="145"/>
        <v>4012770.2299999949</v>
      </c>
      <c r="J423" s="25">
        <v>3322176</v>
      </c>
      <c r="K423" s="29">
        <f t="shared" si="140"/>
        <v>631213.44000000006</v>
      </c>
      <c r="L423" s="29">
        <f t="shared" si="141"/>
        <v>3953389.44</v>
      </c>
      <c r="M423" s="33">
        <f t="shared" si="142"/>
        <v>3953389.44</v>
      </c>
      <c r="N423" s="17">
        <f t="shared" si="136"/>
        <v>3347125.9117647037</v>
      </c>
      <c r="O423" s="17">
        <f t="shared" si="138"/>
        <v>635953.92323529371</v>
      </c>
      <c r="P423" s="17">
        <f t="shared" si="143"/>
        <v>3983079.8349999972</v>
      </c>
      <c r="Q423" s="17">
        <f t="shared" si="137"/>
        <v>3983079.8349999972</v>
      </c>
    </row>
    <row r="424" spans="1:19" ht="33.75" customHeight="1" x14ac:dyDescent="0.2">
      <c r="A424" s="20" t="s">
        <v>856</v>
      </c>
      <c r="B424" s="39"/>
      <c r="C424" s="39" t="s">
        <v>857</v>
      </c>
      <c r="D424" s="43" t="s">
        <v>849</v>
      </c>
      <c r="E424" s="15" t="s">
        <v>19</v>
      </c>
      <c r="F424" s="25">
        <v>2025540</v>
      </c>
      <c r="G424" s="29">
        <f t="shared" si="139"/>
        <v>384852.6</v>
      </c>
      <c r="H424" s="16">
        <f t="shared" si="144"/>
        <v>2410392.6</v>
      </c>
      <c r="I424" s="29">
        <f t="shared" si="145"/>
        <v>2410392.6</v>
      </c>
      <c r="J424" s="25">
        <v>2038608</v>
      </c>
      <c r="K424" s="29">
        <f t="shared" si="140"/>
        <v>387335.52</v>
      </c>
      <c r="L424" s="29">
        <f t="shared" si="141"/>
        <v>2425943.52</v>
      </c>
      <c r="M424" s="33">
        <f t="shared" si="142"/>
        <v>2425943.52</v>
      </c>
      <c r="N424" s="17">
        <f t="shared" si="136"/>
        <v>2032074</v>
      </c>
      <c r="O424" s="17">
        <f t="shared" si="138"/>
        <v>386094.06</v>
      </c>
      <c r="P424" s="17">
        <f t="shared" si="143"/>
        <v>2418168.06</v>
      </c>
      <c r="Q424" s="17">
        <f t="shared" si="137"/>
        <v>2418168.06</v>
      </c>
    </row>
    <row r="425" spans="1:19" ht="12.75" x14ac:dyDescent="0.2">
      <c r="A425" s="20" t="s">
        <v>858</v>
      </c>
      <c r="B425" s="39"/>
      <c r="C425" s="39" t="s">
        <v>859</v>
      </c>
      <c r="D425" s="43" t="s">
        <v>860</v>
      </c>
      <c r="E425" s="15" t="s">
        <v>19</v>
      </c>
      <c r="F425" s="25">
        <v>225060</v>
      </c>
      <c r="G425" s="29">
        <f t="shared" si="139"/>
        <v>42761.4</v>
      </c>
      <c r="H425" s="16">
        <f t="shared" si="144"/>
        <v>267821.40000000002</v>
      </c>
      <c r="I425" s="29">
        <f t="shared" si="145"/>
        <v>267821.40000000002</v>
      </c>
      <c r="J425" s="25">
        <v>226512</v>
      </c>
      <c r="K425" s="29">
        <f t="shared" si="140"/>
        <v>43037.279999999999</v>
      </c>
      <c r="L425" s="29">
        <f t="shared" si="141"/>
        <v>269549.28000000003</v>
      </c>
      <c r="M425" s="33">
        <f t="shared" si="142"/>
        <v>269549.28000000003</v>
      </c>
      <c r="N425" s="17">
        <f t="shared" si="136"/>
        <v>225786</v>
      </c>
      <c r="O425" s="17">
        <f t="shared" si="138"/>
        <v>42899.34</v>
      </c>
      <c r="P425" s="17">
        <f t="shared" si="143"/>
        <v>268685.33999999997</v>
      </c>
      <c r="Q425" s="17">
        <f t="shared" si="137"/>
        <v>268685.33999999997</v>
      </c>
    </row>
    <row r="426" spans="1:19" ht="12.75" x14ac:dyDescent="0.2">
      <c r="A426" s="20" t="s">
        <v>861</v>
      </c>
      <c r="B426" s="39"/>
      <c r="C426" s="39" t="s">
        <v>862</v>
      </c>
      <c r="D426" s="43" t="s">
        <v>736</v>
      </c>
      <c r="E426" s="15" t="s">
        <v>19</v>
      </c>
      <c r="F426" s="25">
        <v>11065</v>
      </c>
      <c r="G426" s="25">
        <f t="shared" si="139"/>
        <v>2102.35</v>
      </c>
      <c r="H426" s="16">
        <f t="shared" si="144"/>
        <v>13167.35</v>
      </c>
      <c r="I426" s="29">
        <f t="shared" si="145"/>
        <v>13167.35</v>
      </c>
      <c r="J426" s="25">
        <v>11137</v>
      </c>
      <c r="K426" s="29">
        <f t="shared" si="140"/>
        <v>2116.0300000000002</v>
      </c>
      <c r="L426" s="29">
        <f t="shared" si="141"/>
        <v>13253.03</v>
      </c>
      <c r="M426" s="33">
        <f t="shared" si="142"/>
        <v>13253.03</v>
      </c>
      <c r="N426" s="17">
        <f t="shared" si="136"/>
        <v>11101</v>
      </c>
      <c r="O426" s="17">
        <f t="shared" si="138"/>
        <v>2109.19</v>
      </c>
      <c r="P426" s="17">
        <f t="shared" si="143"/>
        <v>13210.19</v>
      </c>
      <c r="Q426" s="17">
        <f t="shared" si="137"/>
        <v>13210.19</v>
      </c>
      <c r="R426" s="6"/>
      <c r="S426" s="6"/>
    </row>
    <row r="427" spans="1:19" ht="12.75" x14ac:dyDescent="0.2">
      <c r="A427" s="20" t="s">
        <v>863</v>
      </c>
      <c r="B427" s="39"/>
      <c r="C427" s="39" t="s">
        <v>864</v>
      </c>
      <c r="D427" s="43" t="s">
        <v>736</v>
      </c>
      <c r="E427" s="15" t="s">
        <v>19</v>
      </c>
      <c r="F427" s="25">
        <v>6564</v>
      </c>
      <c r="G427" s="25">
        <f t="shared" si="139"/>
        <v>1247.1600000000001</v>
      </c>
      <c r="H427" s="16">
        <f t="shared" si="144"/>
        <v>7811.16</v>
      </c>
      <c r="I427" s="29">
        <f t="shared" si="145"/>
        <v>7811.16</v>
      </c>
      <c r="J427" s="25">
        <v>6607</v>
      </c>
      <c r="K427" s="29">
        <f t="shared" si="140"/>
        <v>1255.33</v>
      </c>
      <c r="L427" s="29">
        <f t="shared" si="141"/>
        <v>7862.33</v>
      </c>
      <c r="M427" s="33">
        <f t="shared" si="142"/>
        <v>7862.33</v>
      </c>
      <c r="N427" s="17">
        <f t="shared" si="136"/>
        <v>6585.5</v>
      </c>
      <c r="O427" s="17">
        <f t="shared" si="138"/>
        <v>1251.2449999999999</v>
      </c>
      <c r="P427" s="17">
        <f t="shared" si="143"/>
        <v>7836.7449999999999</v>
      </c>
      <c r="Q427" s="17">
        <f t="shared" si="137"/>
        <v>7836.7449999999999</v>
      </c>
    </row>
    <row r="428" spans="1:19" ht="12.75" x14ac:dyDescent="0.2">
      <c r="A428" s="20" t="s">
        <v>865</v>
      </c>
      <c r="B428" s="39"/>
      <c r="C428" s="39" t="s">
        <v>866</v>
      </c>
      <c r="D428" s="43" t="s">
        <v>867</v>
      </c>
      <c r="E428" s="15" t="s">
        <v>19</v>
      </c>
      <c r="F428" s="25">
        <v>466812</v>
      </c>
      <c r="G428" s="25">
        <f t="shared" si="139"/>
        <v>88694.28</v>
      </c>
      <c r="H428" s="16">
        <f t="shared" si="144"/>
        <v>555506.28</v>
      </c>
      <c r="I428" s="29">
        <f t="shared" si="145"/>
        <v>555506.28</v>
      </c>
      <c r="J428" s="25">
        <v>469824</v>
      </c>
      <c r="K428" s="29">
        <f t="shared" si="140"/>
        <v>89266.559999999998</v>
      </c>
      <c r="L428" s="29">
        <f t="shared" si="141"/>
        <v>559090.56000000006</v>
      </c>
      <c r="M428" s="33">
        <f t="shared" si="142"/>
        <v>559090.56000000006</v>
      </c>
      <c r="N428" s="17">
        <f t="shared" si="136"/>
        <v>468318</v>
      </c>
      <c r="O428" s="17">
        <f t="shared" si="138"/>
        <v>88980.42</v>
      </c>
      <c r="P428" s="17">
        <f t="shared" si="143"/>
        <v>557298.42000000004</v>
      </c>
      <c r="Q428" s="17">
        <f t="shared" si="137"/>
        <v>557298.42000000004</v>
      </c>
    </row>
    <row r="429" spans="1:19" ht="12.75" x14ac:dyDescent="0.2">
      <c r="A429" s="20" t="s">
        <v>868</v>
      </c>
      <c r="B429" s="39"/>
      <c r="C429" s="39" t="s">
        <v>869</v>
      </c>
      <c r="D429" s="43" t="s">
        <v>870</v>
      </c>
      <c r="E429" s="15" t="s">
        <v>19</v>
      </c>
      <c r="F429" s="25">
        <v>9753</v>
      </c>
      <c r="G429" s="25">
        <f t="shared" si="139"/>
        <v>1853.07</v>
      </c>
      <c r="H429" s="16">
        <f t="shared" si="144"/>
        <v>11606.07</v>
      </c>
      <c r="I429" s="29">
        <f t="shared" si="145"/>
        <v>11606.07</v>
      </c>
      <c r="J429" s="25">
        <v>9816</v>
      </c>
      <c r="K429" s="35">
        <f t="shared" si="140"/>
        <v>1865.04</v>
      </c>
      <c r="L429" s="35">
        <f t="shared" si="141"/>
        <v>11681.04</v>
      </c>
      <c r="M429" s="33">
        <f t="shared" si="142"/>
        <v>11681.04</v>
      </c>
      <c r="N429" s="17">
        <f t="shared" si="136"/>
        <v>9784.5</v>
      </c>
      <c r="O429" s="17">
        <f t="shared" si="138"/>
        <v>1859.0549999999998</v>
      </c>
      <c r="P429" s="17">
        <f t="shared" si="143"/>
        <v>11643.555</v>
      </c>
      <c r="Q429" s="17">
        <f t="shared" si="137"/>
        <v>11643.555</v>
      </c>
    </row>
    <row r="430" spans="1:19" ht="12.75" x14ac:dyDescent="0.2">
      <c r="A430" s="20" t="s">
        <v>871</v>
      </c>
      <c r="B430" s="39"/>
      <c r="C430" s="39" t="s">
        <v>872</v>
      </c>
      <c r="D430" s="43" t="s">
        <v>873</v>
      </c>
      <c r="E430" s="15" t="s">
        <v>19</v>
      </c>
      <c r="F430" s="25">
        <v>37322</v>
      </c>
      <c r="G430" s="25">
        <f t="shared" ref="G430:G431" si="146">F430*19%</f>
        <v>7091.18</v>
      </c>
      <c r="H430" s="16">
        <f t="shared" ref="H430:H431" si="147">F430+G430</f>
        <v>44413.18</v>
      </c>
      <c r="I430" s="29">
        <f t="shared" ref="I430:I431" si="148">H430*E430</f>
        <v>44413.18</v>
      </c>
      <c r="J430" s="25">
        <v>37563</v>
      </c>
      <c r="K430" s="35">
        <f t="shared" ref="K430:K431" si="149">J430*19%</f>
        <v>7136.97</v>
      </c>
      <c r="L430" s="35">
        <f t="shared" ref="L430:L431" si="150">J430+K430</f>
        <v>44699.97</v>
      </c>
      <c r="M430" s="33">
        <f t="shared" ref="M430:M431" si="151">L430*E430</f>
        <v>44699.97</v>
      </c>
      <c r="N430" s="17">
        <f t="shared" si="136"/>
        <v>37442.5</v>
      </c>
      <c r="O430" s="17">
        <f t="shared" si="138"/>
        <v>7114.0750000000007</v>
      </c>
      <c r="P430" s="17">
        <f t="shared" ref="P430:P431" si="152">N430+O430</f>
        <v>44556.574999999997</v>
      </c>
      <c r="Q430" s="17">
        <f t="shared" si="137"/>
        <v>44556.574999999997</v>
      </c>
    </row>
    <row r="431" spans="1:19" ht="12.75" x14ac:dyDescent="0.2">
      <c r="A431" s="20" t="s">
        <v>874</v>
      </c>
      <c r="B431" s="39"/>
      <c r="C431" s="39" t="s">
        <v>875</v>
      </c>
      <c r="D431" s="43" t="s">
        <v>876</v>
      </c>
      <c r="E431" s="15" t="s">
        <v>19</v>
      </c>
      <c r="F431" s="25">
        <v>121908</v>
      </c>
      <c r="G431" s="25">
        <f t="shared" si="146"/>
        <v>23162.52</v>
      </c>
      <c r="H431" s="16">
        <f t="shared" si="147"/>
        <v>145070.51999999999</v>
      </c>
      <c r="I431" s="29">
        <f t="shared" si="148"/>
        <v>145070.51999999999</v>
      </c>
      <c r="J431" s="25">
        <v>122694</v>
      </c>
      <c r="K431" s="35">
        <f t="shared" si="149"/>
        <v>23311.86</v>
      </c>
      <c r="L431" s="35">
        <f t="shared" si="150"/>
        <v>146005.85999999999</v>
      </c>
      <c r="M431" s="33">
        <f t="shared" si="151"/>
        <v>146005.85999999999</v>
      </c>
      <c r="N431" s="17">
        <f>(F431+J431)/2</f>
        <v>122301</v>
      </c>
      <c r="O431" s="17">
        <f t="shared" si="138"/>
        <v>23237.190000000002</v>
      </c>
      <c r="P431" s="17">
        <f t="shared" si="152"/>
        <v>145538.19</v>
      </c>
      <c r="Q431" s="17">
        <f t="shared" si="137"/>
        <v>145538.19</v>
      </c>
    </row>
    <row r="432" spans="1:19" ht="12.75" x14ac:dyDescent="0.2">
      <c r="A432" s="20" t="s">
        <v>877</v>
      </c>
      <c r="B432" s="39"/>
      <c r="C432" s="39" t="s">
        <v>878</v>
      </c>
      <c r="D432" s="43" t="s">
        <v>879</v>
      </c>
      <c r="E432" s="15" t="s">
        <v>19</v>
      </c>
      <c r="F432" s="25">
        <v>46700</v>
      </c>
      <c r="G432" s="25">
        <f t="shared" si="139"/>
        <v>8873</v>
      </c>
      <c r="H432" s="16">
        <f t="shared" si="144"/>
        <v>55573</v>
      </c>
      <c r="I432" s="29">
        <f t="shared" si="145"/>
        <v>55573</v>
      </c>
      <c r="J432" s="25">
        <v>47001</v>
      </c>
      <c r="K432" s="35">
        <f t="shared" si="140"/>
        <v>8930.19</v>
      </c>
      <c r="L432" s="35">
        <f t="shared" si="141"/>
        <v>55931.19</v>
      </c>
      <c r="M432" s="33">
        <f t="shared" si="142"/>
        <v>55931.19</v>
      </c>
      <c r="N432" s="17">
        <f t="shared" si="136"/>
        <v>46850.5</v>
      </c>
      <c r="O432" s="17">
        <f t="shared" si="138"/>
        <v>8901.5950000000012</v>
      </c>
      <c r="P432" s="17">
        <f t="shared" si="143"/>
        <v>55752.095000000001</v>
      </c>
      <c r="Q432" s="17">
        <f t="shared" si="137"/>
        <v>55752.095000000001</v>
      </c>
    </row>
    <row r="433" spans="1:17" customFormat="1" ht="16.5" customHeight="1" x14ac:dyDescent="0.25">
      <c r="A433" s="38"/>
      <c r="B433" s="37"/>
      <c r="C433" s="48"/>
      <c r="D433" s="45" t="s">
        <v>880</v>
      </c>
      <c r="E433" s="46"/>
      <c r="F433" s="46"/>
      <c r="G433" s="46"/>
      <c r="H433" s="47"/>
      <c r="I433" s="36">
        <f>SUM(I9:I432)</f>
        <v>80800593.999999985</v>
      </c>
      <c r="J433" s="45" t="s">
        <v>880</v>
      </c>
      <c r="K433" s="46"/>
      <c r="L433" s="47"/>
      <c r="M433" s="31">
        <f>SUM(M9:M432)</f>
        <v>81470375.00000006</v>
      </c>
      <c r="N433" s="45" t="s">
        <v>880</v>
      </c>
      <c r="O433" s="46"/>
      <c r="P433" s="47"/>
      <c r="Q433" s="31">
        <f>SUM(Q9:Q432)</f>
        <v>81135484.500000045</v>
      </c>
    </row>
    <row r="434" spans="1:17" customFormat="1" ht="12.75" customHeight="1" x14ac:dyDescent="0.25">
      <c r="A434" s="38"/>
      <c r="B434" s="37"/>
      <c r="C434" s="49"/>
      <c r="D434" s="7"/>
      <c r="E434" s="7"/>
      <c r="F434" s="8"/>
      <c r="G434" s="8"/>
      <c r="H434" s="8"/>
      <c r="I434" s="8"/>
      <c r="J434" s="8"/>
      <c r="K434" s="8"/>
      <c r="L434" s="8"/>
      <c r="M434" s="8"/>
      <c r="N434" s="7"/>
      <c r="O434" s="7"/>
      <c r="P434" s="7"/>
      <c r="Q434" s="7"/>
    </row>
    <row r="435" spans="1:17" customFormat="1" ht="36" customHeight="1" x14ac:dyDescent="0.2">
      <c r="A435" s="3"/>
      <c r="B435" s="3"/>
      <c r="C435" s="49"/>
      <c r="D435" s="7"/>
      <c r="E435" s="7"/>
      <c r="F435" s="8"/>
      <c r="G435" s="8"/>
      <c r="H435" s="8"/>
      <c r="I435" s="8"/>
      <c r="J435" s="8"/>
      <c r="K435" s="8"/>
      <c r="L435" s="8"/>
      <c r="M435" s="8"/>
      <c r="N435" s="7"/>
      <c r="O435" s="7"/>
      <c r="P435" s="7"/>
      <c r="Q435" s="7"/>
    </row>
    <row r="436" spans="1:17" customFormat="1" ht="12.75" x14ac:dyDescent="0.2">
      <c r="B436" s="40"/>
      <c r="C436" s="22"/>
      <c r="D436" s="7"/>
      <c r="E436" s="7"/>
      <c r="F436" s="8"/>
      <c r="G436" s="8"/>
      <c r="H436" s="8"/>
      <c r="I436" s="8"/>
      <c r="J436" s="8"/>
      <c r="K436" s="8"/>
      <c r="L436" s="8"/>
      <c r="M436" s="8"/>
      <c r="N436" s="7"/>
      <c r="O436" s="7"/>
      <c r="P436" s="7"/>
      <c r="Q436" s="7"/>
    </row>
    <row r="437" spans="1:17" customFormat="1" ht="39.75" customHeight="1" x14ac:dyDescent="0.2">
      <c r="A437" s="3"/>
      <c r="B437" s="3"/>
      <c r="C437" s="23"/>
      <c r="D437" s="7"/>
      <c r="E437" s="7"/>
      <c r="F437" s="8"/>
      <c r="G437" s="8"/>
      <c r="H437" s="8"/>
      <c r="I437" s="8"/>
      <c r="J437" s="8"/>
      <c r="K437" s="8"/>
      <c r="L437" s="8"/>
      <c r="M437" s="8"/>
      <c r="N437" s="7"/>
      <c r="O437" s="7"/>
      <c r="P437" s="7"/>
      <c r="Q437" s="7"/>
    </row>
    <row r="438" spans="1:17" ht="20.100000000000001" customHeight="1" x14ac:dyDescent="0.2">
      <c r="A438" s="1"/>
      <c r="B438" s="41"/>
    </row>
    <row r="439" spans="1:17" ht="20.100000000000001" customHeight="1" x14ac:dyDescent="0.2">
      <c r="A439" s="1"/>
      <c r="B439" s="41"/>
    </row>
    <row r="440" spans="1:17" ht="20.100000000000001" customHeight="1" x14ac:dyDescent="0.2">
      <c r="A440" s="9"/>
    </row>
    <row r="441" spans="1:17" ht="20.100000000000001" customHeight="1" x14ac:dyDescent="0.2">
      <c r="A441" s="9"/>
    </row>
    <row r="442" spans="1:17" ht="20.100000000000001" customHeight="1" x14ac:dyDescent="0.2">
      <c r="A442" s="9"/>
    </row>
  </sheetData>
  <mergeCells count="14">
    <mergeCell ref="A5:Q5"/>
    <mergeCell ref="A1:Q1"/>
    <mergeCell ref="A2:Q2"/>
    <mergeCell ref="A3:B3"/>
    <mergeCell ref="C3:Q3"/>
    <mergeCell ref="A4:Q4"/>
    <mergeCell ref="N433:P433"/>
    <mergeCell ref="D433:H433"/>
    <mergeCell ref="J433:L433"/>
    <mergeCell ref="C433:C435"/>
    <mergeCell ref="N6:Q6"/>
    <mergeCell ref="N8:Q8"/>
    <mergeCell ref="F6:I6"/>
    <mergeCell ref="J6:M6"/>
  </mergeCells>
  <phoneticPr fontId="8" type="noConversion"/>
  <pageMargins left="0.23622047244094491" right="0.23622047244094491" top="0.34" bottom="0.21" header="0.31496062992125984" footer="0.31496062992125984"/>
  <pageSetup paperSize="14" scale="6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FERRETERIA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Jennifer Gutierrez Valencia</dc:creator>
  <cp:keywords/>
  <dc:description/>
  <cp:lastModifiedBy>Lady Viviana Yepes Munoz</cp:lastModifiedBy>
  <cp:revision/>
  <dcterms:created xsi:type="dcterms:W3CDTF">2022-09-19T13:20:47Z</dcterms:created>
  <dcterms:modified xsi:type="dcterms:W3CDTF">2026-05-06T20:31:27Z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2026-05-04T13:26:17Z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17f78d97-cd9d-4448-ab7e-5367675dbf07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