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259FC4D3-6FD9-41C9-93AB-305B0B3169E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 de Trabajo Anua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935ckIKK0UbgAiSdejvrFQBsw0dA71xqdpkKVeSeK6s="/>
    </ext>
  </extLst>
</workbook>
</file>

<file path=xl/calcChain.xml><?xml version="1.0" encoding="utf-8"?>
<calcChain xmlns="http://schemas.openxmlformats.org/spreadsheetml/2006/main">
  <c r="W64" i="1" l="1"/>
  <c r="Q77" i="1"/>
  <c r="Q19" i="1"/>
  <c r="P82" i="1"/>
  <c r="P92" i="1" s="1"/>
  <c r="O82" i="1"/>
  <c r="O92" i="1" s="1"/>
  <c r="N82" i="1"/>
  <c r="N92" i="1" s="1"/>
  <c r="M82" i="1"/>
  <c r="M92" i="1" s="1"/>
  <c r="L82" i="1"/>
  <c r="L92" i="1" s="1"/>
  <c r="K82" i="1"/>
  <c r="K92" i="1" s="1"/>
  <c r="J82" i="1"/>
  <c r="J92" i="1" s="1"/>
  <c r="I82" i="1"/>
  <c r="I92" i="1" s="1"/>
  <c r="H82" i="1"/>
  <c r="H92" i="1" s="1"/>
  <c r="G82" i="1"/>
  <c r="G92" i="1" s="1"/>
  <c r="F82" i="1"/>
  <c r="F92" i="1" s="1"/>
  <c r="E82" i="1"/>
  <c r="E92" i="1" s="1"/>
  <c r="P81" i="1"/>
  <c r="P91" i="1" s="1"/>
  <c r="O81" i="1"/>
  <c r="O91" i="1" s="1"/>
  <c r="N81" i="1"/>
  <c r="N91" i="1" s="1"/>
  <c r="M81" i="1"/>
  <c r="M91" i="1" s="1"/>
  <c r="L81" i="1"/>
  <c r="L91" i="1" s="1"/>
  <c r="L93" i="1" s="1"/>
  <c r="K81" i="1"/>
  <c r="K91" i="1" s="1"/>
  <c r="J81" i="1"/>
  <c r="J91" i="1" s="1"/>
  <c r="I81" i="1"/>
  <c r="I91" i="1" s="1"/>
  <c r="H81" i="1"/>
  <c r="H91" i="1" s="1"/>
  <c r="G81" i="1"/>
  <c r="G91" i="1" s="1"/>
  <c r="F81" i="1"/>
  <c r="F91" i="1" s="1"/>
  <c r="F93" i="1" s="1"/>
  <c r="E81" i="1"/>
  <c r="Q79" i="1"/>
  <c r="R79" i="1" s="1"/>
  <c r="Q75" i="1"/>
  <c r="Q73" i="1"/>
  <c r="Q71" i="1"/>
  <c r="Q69" i="1"/>
  <c r="Q67" i="1"/>
  <c r="Q65" i="1"/>
  <c r="Q63" i="1"/>
  <c r="Q61" i="1"/>
  <c r="Q59" i="1"/>
  <c r="Q57" i="1"/>
  <c r="Q55" i="1"/>
  <c r="Q53" i="1"/>
  <c r="Q51" i="1"/>
  <c r="Q49" i="1"/>
  <c r="Q47" i="1"/>
  <c r="Q45" i="1"/>
  <c r="Q43" i="1"/>
  <c r="Q41" i="1"/>
  <c r="Q39" i="1"/>
  <c r="Q37" i="1"/>
  <c r="Q35" i="1"/>
  <c r="Q33" i="1"/>
  <c r="Q31" i="1"/>
  <c r="Q29" i="1"/>
  <c r="Q27" i="1"/>
  <c r="Q25" i="1"/>
  <c r="Q23" i="1"/>
  <c r="Q21" i="1"/>
  <c r="Q17" i="1"/>
  <c r="Q15" i="1"/>
  <c r="I93" i="1" l="1"/>
  <c r="H93" i="1"/>
  <c r="J93" i="1"/>
  <c r="R15" i="1"/>
  <c r="G93" i="1"/>
  <c r="K93" i="1"/>
  <c r="N93" i="1"/>
  <c r="R73" i="1"/>
  <c r="M93" i="1"/>
  <c r="R51" i="1"/>
  <c r="P93" i="1"/>
  <c r="O93" i="1"/>
  <c r="Q81" i="1"/>
  <c r="Q92" i="1"/>
  <c r="Q82" i="1"/>
  <c r="E91" i="1"/>
  <c r="S81" i="1" l="1"/>
  <c r="E93" i="1"/>
  <c r="Q91" i="1"/>
  <c r="Q9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2" authorId="0" shapeId="0" xr:uid="{00000000-0006-0000-0000-000009000000}">
      <text>
        <r>
          <rPr>
            <sz val="11"/>
            <color theme="1"/>
            <rFont val="Calibri"/>
            <family val="2"/>
            <scheme val="minor"/>
          </rPr>
          <t>======
ID#AAABjWAPKvg
TM2    (2025-05-08 21:45:13)
NUMERALES CORRESPONDIENTES AL PHVA
PLANEAR: 
NUMERAL 1.1.1 Hasta 2.11.1 
HACER:
NUMERAL3.1.1 Hasta 5.1.2
VERIFICAR: 
NUMERAL 6.1.1 Hasta 6.1.4
ACTUAR:
NUMERAL 6.1.1 Hasta 6.1.4</t>
        </r>
      </text>
    </comment>
    <comment ref="E14" authorId="0" shapeId="0" xr:uid="{00000000-0006-0000-0000-000002000000}">
      <text>
        <r>
          <rPr>
            <sz val="11"/>
            <color theme="1"/>
            <rFont val="Calibri"/>
            <family val="2"/>
            <scheme val="minor"/>
          </rPr>
          <t>======
ID#AAABjBm4Jqw
enlaceadministrativo.2025    (2025-05-09 02:38:28)
no sería desde abril?
------
ID#AAABjO2KPYM
Sandra Gòmez    (2025-05-09 16:57:08)
si para nosotros todo empieza em abril y termina en Diciembre</t>
        </r>
      </text>
    </comment>
    <comment ref="C17" authorId="0" shapeId="0" xr:uid="{00000000-0006-0000-0000-000006000000}">
      <text>
        <r>
          <rPr>
            <sz val="11"/>
            <color theme="1"/>
            <rFont val="Calibri"/>
            <family val="2"/>
            <scheme val="minor"/>
          </rPr>
          <t>======
ID#AAABjBm4Jqg
enlaceadministrativo.2025    (2025-05-09 02:31:24)
Hola Sandra.. aqui que va?
------
ID#AAABjWFbSz4
Sandra Gòmez    (2025-05-09 13:56:32)
Corregido</t>
        </r>
      </text>
    </comment>
    <comment ref="T17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======
ID#AAABjBm4Jq0
enlaceadministrativo.2025    (2025-05-09 02:39:11)
no tenemos personal con riesgo IV y V</t>
        </r>
      </text>
    </comment>
    <comment ref="C23" authorId="0" shapeId="0" xr:uid="{00000000-0006-0000-0000-000005000000}">
      <text>
        <r>
          <rPr>
            <sz val="11"/>
            <color theme="1"/>
            <rFont val="Calibri"/>
            <family val="2"/>
            <scheme val="minor"/>
          </rPr>
          <t>======
ID#AAABjBm4Jqk
enlaceadministrativo.2025    (2025-05-09 02:31:44)
oficna del SGSST?
------
ID#AAABjWFbSz0
Sandra Gòmez    (2025-05-09 13:56:21)
Corregido</t>
        </r>
      </text>
    </comment>
    <comment ref="C29" authorId="0" shapeId="0" xr:uid="{00000000-0006-0000-0000-000007000000}">
      <text>
        <r>
          <rPr>
            <sz val="11"/>
            <color theme="1"/>
            <rFont val="Calibri"/>
            <family val="2"/>
            <scheme val="minor"/>
          </rPr>
          <t>======
ID#AAABjWAPKvo
tc={26B75217-8D53-4980-A93E-FB5EC69D8C69}    (2025-05-08 21:45:13)
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Según demanda</t>
        </r>
      </text>
    </comment>
    <comment ref="C55" authorId="0" shapeId="0" xr:uid="{00000000-0006-0000-0000-000008000000}">
      <text>
        <r>
          <rPr>
            <sz val="11"/>
            <color theme="1"/>
            <rFont val="Calibri"/>
            <family val="2"/>
            <scheme val="minor"/>
          </rPr>
          <t>======
ID#AAABjWAPKvk
tc={69C17A03-B0DA-468D-816C-02FE184E07EF}    (2025-05-08 21:45:13)
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Según Demanda</t>
        </r>
      </text>
    </comment>
    <comment ref="C69" authorId="0" shapeId="0" xr:uid="{00000000-0006-0000-0000-000004000000}">
      <text>
        <r>
          <rPr>
            <sz val="11"/>
            <color theme="1"/>
            <rFont val="Calibri"/>
            <family val="2"/>
            <scheme val="minor"/>
          </rPr>
          <t>======
ID#AAABjBm4Jqo
enlaceadministrativo.2025    (2025-05-09 02:36:43)
está cortada la frase..emergencias para que este de cobertura?
------
ID#AAABjO2KPYE
Sandra Gòmez    (2025-05-09 16:45:28)
Corregido</t>
        </r>
      </text>
    </comment>
    <comment ref="C71" authorId="0" shapeId="0" xr:uid="{00000000-0006-0000-0000-000003000000}">
      <text>
        <r>
          <rPr>
            <sz val="11"/>
            <color theme="1"/>
            <rFont val="Calibri"/>
            <family val="2"/>
            <scheme val="minor"/>
          </rPr>
          <t>======
ID#AAABjBm4Jqs
enlaceadministrativo.2025    (2025-05-09 02:37:01)
que elementos?
------
ID#AAABjO2KPYI
Sandra Gòmez    (2025-05-09 16:52:24)
Corregido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N4X/+FPiAjfdSdy9UW7oJIwxRrQ=="/>
    </ext>
  </extLst>
</comment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<sst xmlns="http://schemas.openxmlformats.org/spreadsheetml/2006/main" count="280" uniqueCount="173">
  <si>
    <t>PLAN DE TRABAJO ANUAL SG SST   
CONSORCIO PAE BIENESTAR ESCOLAR 2025</t>
  </si>
  <si>
    <t xml:space="preserve">1. OBJETIVO </t>
  </si>
  <si>
    <t xml:space="preserve"> Garantizar la disminución de los accidentes de trabajo y enfermedades laborales 1. Identificar continua y sistemáticamente los peligros, evaluar, valorar los riesgos en SST y determinar los controles operacionales para su eliminación o mitigación.2. Prevenir lesiones y deterioro de la salud relacionados con el trabajo a los (as) colaboradores (as) proporcionando lugares de trabajo seguros y saludables.3.Cumplir la normatividad nacional vigente en materia de riesgos laborales y de otra índole.4.Definir e implementar planes y estrategias para el mejoramiento continuo de las condiciones de salud y seguridad en el trabajo.</t>
  </si>
  <si>
    <t xml:space="preserve">2. ALCANCE </t>
  </si>
  <si>
    <t>El presente plan de trabajo anual SGSST aplica para los trabajadores y contratistas</t>
  </si>
  <si>
    <t>3. METAS</t>
  </si>
  <si>
    <t>ETAPA</t>
  </si>
  <si>
    <t>Numeral del estándar</t>
  </si>
  <si>
    <t>ACTIVIDAD A DESARROLLAR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</si>
  <si>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</si>
  <si>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</si>
  <si>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</si>
  <si>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</si>
  <si>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</si>
  <si>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</si>
  <si>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</si>
  <si>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</si>
  <si>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</si>
  <si>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</si>
  <si>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</si>
  <si>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</si>
  <si>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% Cumplimiento actividad/fase</t>
  </si>
  <si>
    <t xml:space="preserve">RESPONSABLE (s) </t>
  </si>
  <si>
    <t>EVIDENCIAS</t>
  </si>
  <si>
    <t>OBSERVACIONES</t>
  </si>
  <si>
    <r>
      <rPr>
        <sz val="11"/>
        <color theme="1"/>
        <rFont val="Arial"/>
        <family val="2"/>
      </rPr>
      <t xml:space="preserve">Cuando se cumpla se marca con 1, en </t>
    </r>
    <r>
      <rPr>
        <b/>
        <sz val="11"/>
        <color rgb="FFFF0000"/>
        <rFont val="Arial"/>
        <family val="2"/>
      </rPr>
      <t>P si es  (Planeado)</t>
    </r>
    <r>
      <rPr>
        <b/>
        <sz val="11"/>
        <color rgb="FF000000"/>
        <rFont val="Arial"/>
        <family val="2"/>
      </rPr>
      <t xml:space="preserve"> o con </t>
    </r>
    <r>
      <rPr>
        <sz val="11"/>
        <color rgb="FF000000"/>
        <rFont val="Arial"/>
        <family val="2"/>
      </rPr>
      <t xml:space="preserve">1 si es </t>
    </r>
    <r>
      <rPr>
        <b/>
        <sz val="11"/>
        <color rgb="FF008080"/>
        <rFont val="Arial"/>
        <family val="2"/>
      </rPr>
      <t>(Ejecutado)</t>
    </r>
    <r>
      <rPr>
        <sz val="11"/>
        <color rgb="FF008080"/>
        <rFont val="Arial"/>
        <family val="2"/>
      </rPr>
      <t xml:space="preserve"> </t>
    </r>
  </si>
  <si>
    <t>PLANEAR</t>
  </si>
  <si>
    <t>1.1.3.</t>
  </si>
  <si>
    <t xml:space="preserve">Asignar y Realizar seguimiento periódico al presupuesto asignado para la Gestión del Sistema de Seguridad y Salud en el Trabajo. </t>
  </si>
  <si>
    <t>P*</t>
  </si>
  <si>
    <t>Responsable SST asignado por la empresa</t>
  </si>
  <si>
    <t>Evidencia de seguimiento mensual a la ejecución del presupuesto  de seguridad y salud (contratistas, compras suministros y mano de obra)</t>
  </si>
  <si>
    <t>E*</t>
  </si>
  <si>
    <t>1.1.4.</t>
  </si>
  <si>
    <t>Seguimiento a afiliaciones del SGSST</t>
  </si>
  <si>
    <t>Planillas de pago mes vencido, relación mensual de personal activo en la empresa</t>
  </si>
  <si>
    <t>1.1.5.</t>
  </si>
  <si>
    <t xml:space="preserve">Conformar el COPASST </t>
  </si>
  <si>
    <t>Actas de conformación del COPASST, escrutinio listado de asistencia.</t>
  </si>
  <si>
    <t xml:space="preserve">1.1.6. </t>
  </si>
  <si>
    <t xml:space="preserve">Conformar el Comité de convivencia </t>
  </si>
  <si>
    <t>Actas de conformación del comité de convivencia , listado de asistencia.</t>
  </si>
  <si>
    <t>1.1.8</t>
  </si>
  <si>
    <t>Recopilar las evidencias de las reuniones del COPASST ( las actas se realizan y se firman digitalmente, y suben  a la plataforma SIESAN)</t>
  </si>
  <si>
    <t>Actas de reunión mensuales, soportes de las gestiones adelantadas por el comité.</t>
  </si>
  <si>
    <t>Actas de reunión trimestral, soportes de las gestiones adelantadas por el comité.</t>
  </si>
  <si>
    <t>1.2.1.</t>
  </si>
  <si>
    <t xml:space="preserve">Documentar un programa de capacitación anual que de cubrimiento a todos los centros y áreas de trabajo según las necesidades identificadas. </t>
  </si>
  <si>
    <t xml:space="preserve">Programa de capacitación para el año vigente, soportes de seguimiento mensual a su ejecución, registros de asistencia y evidencia fotográfica. </t>
  </si>
  <si>
    <t>1.2.2.</t>
  </si>
  <si>
    <t xml:space="preserve">Realizar inducción en SST  previo al inicio de labores a trabajadores  y contratistas </t>
  </si>
  <si>
    <t>Soportes de capacitación, inducción-reinducción SST.</t>
  </si>
  <si>
    <t>1.2.3.</t>
  </si>
  <si>
    <t>Verificar que el coordinador del SG-SST. todos los profesionales que contribuyen en la implementación, mejora del sistema y el COPASST cuenten con formación Virtual de 50 Horas en el SG-SST y de 20 horas cuando sea necesario. (Recopilar certificados carpeta digital).</t>
  </si>
  <si>
    <t xml:space="preserve">Certificados del equipo SST y el COPASST del curso virtual de 50 y 20 horas. </t>
  </si>
  <si>
    <t>2.1.1.</t>
  </si>
  <si>
    <t>Definir y socializar la Política y los objetivos de Seguridad y Salud en el Trabajo a las partes interesadas , Incluido el Copasst</t>
  </si>
  <si>
    <t>Política SST fechada y firmada por el representante legal en la cual se exprese el compromiso de la alta dirección, el alcance sobre todos los centros de trabajo y todos sus trabajadores independientemente de su forma vinculación y/o contratación.</t>
  </si>
  <si>
    <t>2.3.1</t>
  </si>
  <si>
    <t>Responsable - Consultor ARL COLMENA</t>
  </si>
  <si>
    <t xml:space="preserve"> Soportes de la aplicación de evaluación de estándares mínimos según Resolución 0312 del 2019.</t>
  </si>
  <si>
    <t>2.5.1</t>
  </si>
  <si>
    <t xml:space="preserve">Revisar y aplicar los ajustes requeridos al procedimiento de archivo o retención documental del Sistema de Gestión en Seguridad y Salud en el Trabajo SG-SST, según necesidades identificadas en el proceso, implementar los cambios. </t>
  </si>
  <si>
    <t xml:space="preserve">Procedimiento para la gestión de la información documentada del SG-SST  actualizado y Listado maestros de documentos y registros del SG-SST. </t>
  </si>
  <si>
    <t>2.6.1</t>
  </si>
  <si>
    <t xml:space="preserve">Diseñar procedimiento para la rendición de cuentas anual de todas las personas o roles que tengan responsabilidad sobre el Sistema de Gestión de Seguridad y Salud en el Trabajo </t>
  </si>
  <si>
    <t xml:space="preserve">Procedimiento, Actas, e informes de rendición de cuentas en SST. </t>
  </si>
  <si>
    <t>2.7.1</t>
  </si>
  <si>
    <t>Revisar la matriz legal para realizar ajustes en los soportes de evidencia del cumplimiento; actualizarla periódicamente según corresponda y cuando hayan nuevas normas del Sistema General de Riesgos Laborales aplicables a la empresa.</t>
  </si>
  <si>
    <t>Matriz Legal, seguimiento periódico a su cumplimiento.</t>
  </si>
  <si>
    <t>2.8.1</t>
  </si>
  <si>
    <t xml:space="preserve">Elaborar la matriz de comunicaciones en SST, procedimiento para las comunicaciones internas y externas y formato de autorreporte de condiciones de salud </t>
  </si>
  <si>
    <t>Matriz, procedimiento comunicaciones, formato de a reporte de condiciones de salud,  soportes de su socialización.</t>
  </si>
  <si>
    <t>2.9.1</t>
  </si>
  <si>
    <t>Diseñar e implementar el procedimiento para las adquisiciones de productos y servicios de SST, en conjunto con el área de bienes y servicios</t>
  </si>
  <si>
    <t xml:space="preserve">Procedimiento y soportes  de su aplicación y cumplimiento </t>
  </si>
  <si>
    <t>2.10.1</t>
  </si>
  <si>
    <t xml:space="preserve">Diseñar e implementar el procedimiento para la, selección y evaluación de proveedores y contratistas de seguridad y salud en el trabajo en articulación con el área de bienes y servicios </t>
  </si>
  <si>
    <t>Procedimiento y soportes del cumplimiento.</t>
  </si>
  <si>
    <t>2.11.1</t>
  </si>
  <si>
    <t>Reestructurar el procedimiento de gestión del cambio, dejar registro y trazabilidad de los cambios realizados en el SG-SST.</t>
  </si>
  <si>
    <t xml:space="preserve">Procedimiento actualizado y registro cronológico de los cambios realizados. </t>
  </si>
  <si>
    <t>HACER</t>
  </si>
  <si>
    <t>3.1.1</t>
  </si>
  <si>
    <t>Actualización del perfil sociodemográfico de los trabajadores</t>
  </si>
  <si>
    <t xml:space="preserve">Base de datos e informe del perfil sociodemográfico de los trabajadores </t>
  </si>
  <si>
    <t>3.1.3</t>
  </si>
  <si>
    <t>Informar al médico que realiza las evaluaciones ocupacionales los perfiles del cargo, con una descripción de las tareas y el medio en el cual se desarrollará la labor respectiva.</t>
  </si>
  <si>
    <t xml:space="preserve">Soportes documentales respecto de los perfiles del cargo, descripción de las tareas y el medio en el cual desarrollarán la labor los trabajadores. Entregados al médico o IPS encargado de realizar las Valoraciones médicas Ocupacionales. </t>
  </si>
  <si>
    <t>3.1.4</t>
  </si>
  <si>
    <t>Realizar exámenes médicos de ingreso, periodicos y de retiro</t>
  </si>
  <si>
    <t>Concepto de aptitud</t>
  </si>
  <si>
    <t>Documentar  Un procedimiento de exámenes médicos y definir dentro de este frecuencia  para la realización de los exámenes médicos periódicos.</t>
  </si>
  <si>
    <t>Responsble - Consultor ARL COLMENA</t>
  </si>
  <si>
    <t>Procedimiento de exámenes médicos ocupacionales donde se defina la frecuencia de realización de las valoraciones médicas ocupacionales períodicas.</t>
  </si>
  <si>
    <t>4.1.1</t>
  </si>
  <si>
    <t xml:space="preserve">Ajustar procedimiento de IPEVR, Actualizar la matriz como mínimo una vez al año en general   y cada vez que ocurran accidentes de trabajo, eventos catastróficos en la empresa o cuando se presenten cambios en los procesos, las instalaciones maquinaria o equipos.(Implementar un método de almacenamiento en la nube para que siempre las matrices esten actualizadas a su ultima versión incluyendo las modificaciones aplicadas por la ARL COLMENA). </t>
  </si>
  <si>
    <t xml:space="preserve">Matrices  de peligros actualizada a su ultima versión con ajustes ; y cuando ocurran AT. </t>
  </si>
  <si>
    <t>4.1.4</t>
  </si>
  <si>
    <t>Identificar los riesgos prioritarios para solicitar apoyo en la relización de mediciones ambientales a la ARL COLMENA.</t>
  </si>
  <si>
    <t>Informe de medición ambiental; certificados de calibración de equipos. Soportes de sociliazación al COPASST y Vígias cuando aplique.</t>
  </si>
  <si>
    <t>4.2.1</t>
  </si>
  <si>
    <t xml:space="preserve">Aplicar medidas de intervención propuestas en las matrices de IPVER para los riesgos prioritarios, dejando evidencias de su implementación por escrito (fotografías-informes ETC.) . </t>
  </si>
  <si>
    <t xml:space="preserve">Soportes de aplicación de los controles propuestos en las matrices de IPVER </t>
  </si>
  <si>
    <t>4.2.4</t>
  </si>
  <si>
    <t xml:space="preserve">Diseñar un cronograma de inspecciones anual que incluya todos los centros de trabajo  a fin de que los profesionales se articulen con el COPASST y Vígias SST para que trabajen en PRO de su cumplimiento y las inspecciones que realicen esten debidamente programadas de acuerdo a la necesidad identificada en cada área; Realizar seguimiento períodico a la ejecución de este cronograma. </t>
  </si>
  <si>
    <t>Evidencia documental y fotográfica de inspecciones donde participe el COPASST. Y seguimiento mensual Cronograma de inspecciones.</t>
  </si>
  <si>
    <t>4.2.6</t>
  </si>
  <si>
    <t>Definir una matriz de elementos de protección personal en donde se contemplen los elemnetos que debe utilizar cada colaborador según el área y las actividades que realizar. En la cual deberán contemplarse la vida útil de cada elemento la periodicidad de sus reposición;   recolectar las fichas técnicas de cada elemento directamente con el proveedor (es).</t>
  </si>
  <si>
    <t xml:space="preserve">Evidencia escrita y fotográfica de la entrega de elementos de protección a cada colaborador según las necesidades de su actividad  actualización y seguimiento de la matriz de EPP según requerimientos o cambio en los procesos. </t>
  </si>
  <si>
    <t>5.1.1</t>
  </si>
  <si>
    <t xml:space="preserve">Para garantizar la seguridad en todos los centros de trabajo de Medellín, se debe actualizar el plan de emergencias para que cubra todas las áreas y capacitar al personal en procedimientos de emergencia, rutas de evacuación y señalización. Esto incluye la identificación de riesgos, la formación de equipos de respuesta y la comunicación efectiva durante una emergencia. mitigar los efectos adversos que pueda acarrear la materialización de un evento de emergencia. </t>
  </si>
  <si>
    <t>Plan de prevención, preparación y respuesta ante emergencias, soportes de su divulgación  y adopción, soportes de capacitación al personal en los temas del plan.</t>
  </si>
  <si>
    <t>5.1.2</t>
  </si>
  <si>
    <t xml:space="preserve">Verificar la conformación de la brigada, capacitarla y dotarla con los elementos necesarios como botiquín de primeros auxilios, camilla e inmovilizadores en caso de ser  requeridos para la atención de una emergencia; actualizar el decreto de su adopción cuando se presenten cambios; garantizar mínimo un brigadista por cada  área de trabajo </t>
  </si>
  <si>
    <t xml:space="preserve">Soportes de la conformación, hojas de vida de los brigadistas, soportes de las capacitaciones, Cronograma de capacitación para los brigadistas. </t>
  </si>
  <si>
    <t>VERIFICAR</t>
  </si>
  <si>
    <t>6.1.1</t>
  </si>
  <si>
    <t xml:space="preserve">Diseñar e implementar una herramienta de indicadores (estructura proceso y resultado) ficha técnica de cada indicadior;  acorde a las actividades realizadas , realizar su seguimeinto mínimo de manera bimensual actualizando la información conforme a las actividades realizadas en cada área de trabajo. </t>
  </si>
  <si>
    <t>Soportes de los indicadores, su respectivo diliginciamiento y seguimiento.</t>
  </si>
  <si>
    <t>6.1.2</t>
  </si>
  <si>
    <t>Realizar una auditoría anual con alcance sobre todas las áreas, la cual será planificada con la participación del Comité Paritario o Vigía de Seguridad y Salud en el Trabajo.</t>
  </si>
  <si>
    <t>Informes de auditoría años anteriores y año actual, acta de participación del COPASST en la planificación. Programa de la auditoría, alcance de la auditoría.  Pruebas de la realización de actividades y obligaciones establecidas en los trece numerales del artículo 2.2.4.6.30 del Decreto 1072/2015.</t>
  </si>
  <si>
    <t>6.1.3</t>
  </si>
  <si>
    <t xml:space="preserve">Realizar la revisión por la alta dirección anualmnete presentando u  informe donde se especifiquen los vances en materia de del SG-SST. </t>
  </si>
  <si>
    <t>Informes de revisión por la alta dirección Años anteriores.</t>
  </si>
  <si>
    <t>ACTUAR</t>
  </si>
  <si>
    <t>7.1.3</t>
  </si>
  <si>
    <t xml:space="preserve">Diseñar e Implementar un procedimiento para la toma de acciones correctivas, preventivas y de mejora donde se definan las variables a tener en cuenta para la aplicación de estas acciones. Continuar con el seguimiento a la ejecución de los planes de acción propuestos en cada investigación. </t>
  </si>
  <si>
    <t xml:space="preserve">Procedimiento  debidamente socializado. Soportes de su implemntación. Seguimeinto períodico a los planes de acción propuestos en las investigaciones de AT  y EL. </t>
  </si>
  <si>
    <t>TOTAL PROGRAMADO</t>
  </si>
  <si>
    <t>TOTAL EJECUTADO</t>
  </si>
  <si>
    <t>5. RECURSOS ASIGNADOS</t>
  </si>
  <si>
    <t>TIPO DE RECURSOS</t>
  </si>
  <si>
    <t>DETALLE</t>
  </si>
  <si>
    <t>HUMANOS</t>
  </si>
  <si>
    <t>Coordinador SGSST, Miembros de Copasst, Asesor ARL Colmena</t>
  </si>
  <si>
    <t xml:space="preserve"> TECNICOS</t>
  </si>
  <si>
    <t>Computador, Celulares</t>
  </si>
  <si>
    <t xml:space="preserve"> FINANCIEROS</t>
  </si>
  <si>
    <t>Presupuesto anual asigando para SGSST - Formato Presupuesto</t>
  </si>
  <si>
    <t>6. MEDICIÒN Y SEGUIMIENTO</t>
  </si>
  <si>
    <t>PLAZO PARA EL CUMPLIMIENTO Y EJECUCIÓN DEL PLAN DE MEJORAMIENTO</t>
  </si>
  <si>
    <t>GRÁFICA</t>
  </si>
  <si>
    <t>CUMPLIMIENTO DEL PLAN DE MEJORAMIENTO</t>
  </si>
  <si>
    <t>VARIABLES</t>
  </si>
  <si>
    <t>TOTAL</t>
  </si>
  <si>
    <t>FORMULA</t>
  </si>
  <si>
    <r>
      <rPr>
        <u/>
        <sz val="8"/>
        <color theme="1"/>
        <rFont val="Arial"/>
        <family val="2"/>
      </rPr>
      <t>Actividades ejecutadas *100</t>
    </r>
    <r>
      <rPr>
        <sz val="8"/>
        <color theme="1"/>
        <rFont val="Arial"/>
        <family val="2"/>
      </rPr>
      <t xml:space="preserve">
Actividades programadas</t>
    </r>
  </si>
  <si>
    <t>ACTIVIDADES A DESARROLLAR</t>
  </si>
  <si>
    <t>ACTIVIDADES EJECUTADAS</t>
  </si>
  <si>
    <t>RESULTADO</t>
  </si>
  <si>
    <t>META</t>
  </si>
  <si>
    <t>ANALISIS DE DATOS</t>
  </si>
  <si>
    <t>ELABORADO POR</t>
  </si>
  <si>
    <t>REVISADO POR</t>
  </si>
  <si>
    <t xml:space="preserve">APROBADO POR </t>
  </si>
  <si>
    <t>RESPONSABLE SG-SST</t>
  </si>
  <si>
    <t xml:space="preserve">REPRESENTANTE LEGAL
</t>
  </si>
  <si>
    <r>
      <rPr>
        <b/>
        <sz val="12"/>
        <color theme="1"/>
        <rFont val="Arial"/>
        <family val="2"/>
      </rPr>
      <t>NOMBRE:</t>
    </r>
    <r>
      <rPr>
        <b/>
        <u/>
        <sz val="12"/>
        <color theme="1"/>
        <rFont val="Arial"/>
        <family val="2"/>
      </rPr>
      <t xml:space="preserve">           Yuliana Ospina Orozco                </t>
    </r>
  </si>
  <si>
    <t xml:space="preserve">                    NOMBRE:  Yudis Gonzalez doval</t>
  </si>
  <si>
    <t xml:space="preserve">                  FIRMA:</t>
  </si>
  <si>
    <t xml:space="preserve">                   FIRMA:</t>
  </si>
  <si>
    <t>FIRMA:_________________________________</t>
  </si>
  <si>
    <t xml:space="preserve">LÍDER DEL ADMINISTRATIVO
</t>
  </si>
  <si>
    <t xml:space="preserve">NOMBRE: </t>
  </si>
  <si>
    <t xml:space="preserve">                  </t>
  </si>
  <si>
    <t xml:space="preserve"> Adriana Castillo Ávila</t>
  </si>
  <si>
    <t>PLAZO DETERMINADO PARA SU CUMPLIMIENTO 2026</t>
  </si>
  <si>
    <t>1.Cumplir con el 90% de las actividades programadas en el Sistema de Gestión de la Seguridad y Salud en el Trabajo para la vigencia, 2.Disminuir en 50% la ocurrencia de los accidentes de trabajo para el año 2026</t>
  </si>
  <si>
    <t>CSST-01  
  Version .1      
10/02/2026</t>
  </si>
  <si>
    <t>Recolectar soportes de la aplicación de la evaluación de estándares mínimos según Resolución 0312 del 2019 de años anteriores; realizar nuevamente la evaluación en el mes de junio  2026 bajo asesoría de la ARL COLMENA, para mejora del  SG-SST.</t>
  </si>
  <si>
    <t>Realizar reunión mensual del COCOLA y recopilar las actas de reuniones tanto ordinarias como extraordinarias  se firman digitalmente, y suben  a la plataforma SIESAN.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</si>
</sst>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Calibri"/>
      <scheme val="minor"/>
    </font>
    <font>
      <b/>
      <sz val="14"/>
      <color theme="1"/>
      <name val="Arial"/>
      <family val="2"/>
    </font>
    <font>
      <sz val="11"/>
      <name val="Calibri"/>
      <family val="2"/>
    </font>
    <font>
      <b/>
      <sz val="20"/>
      <color theme="1"/>
      <name val="Arial"/>
      <family val="2"/>
    </font>
    <font>
      <sz val="9"/>
      <color theme="1"/>
      <name val="Arial"/>
      <family val="2"/>
    </font>
    <font>
      <b/>
      <sz val="14"/>
      <color rgb="FFF2F2F2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0"/>
      <color theme="1"/>
      <name val="Arial"/>
      <family val="2"/>
    </font>
    <font>
      <b/>
      <sz val="12"/>
      <color rgb="FFF2F2F2"/>
      <name val="Arial"/>
      <family val="2"/>
    </font>
    <font>
      <b/>
      <sz val="10"/>
      <color rgb="FFF2F2F2"/>
      <name val="Arial"/>
      <family val="2"/>
    </font>
    <font>
      <b/>
      <sz val="11"/>
      <color rgb="FFF2F2F2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10"/>
      <color rgb="FF171616"/>
      <name val="Arial"/>
      <family val="2"/>
    </font>
    <font>
      <sz val="10"/>
      <color rgb="FFC00000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b/>
      <sz val="14"/>
      <color rgb="FF00B050"/>
      <name val="Arial"/>
      <family val="2"/>
    </font>
    <font>
      <sz val="10"/>
      <color theme="0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0"/>
      <name val="Arial"/>
      <family val="2"/>
    </font>
    <font>
      <b/>
      <sz val="14"/>
      <color theme="0"/>
      <name val="Arial"/>
      <family val="2"/>
    </font>
    <font>
      <b/>
      <sz val="9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8080"/>
      <name val="Arial"/>
      <family val="2"/>
    </font>
    <font>
      <sz val="11"/>
      <color rgb="FF008080"/>
      <name val="Arial"/>
      <family val="2"/>
    </font>
    <font>
      <u/>
      <sz val="8"/>
      <color theme="1"/>
      <name val="Arial"/>
      <family val="2"/>
    </font>
    <font>
      <b/>
      <u/>
      <sz val="12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theme="0"/>
      </patternFill>
    </fill>
    <fill>
      <patternFill patternType="solid">
        <fgColor theme="8"/>
        <bgColor theme="8"/>
      </patternFill>
    </fill>
    <fill>
      <patternFill patternType="solid">
        <fgColor rgb="FFB4C6E7"/>
        <bgColor rgb="FFB4C6E7"/>
      </patternFill>
    </fill>
    <fill>
      <patternFill patternType="solid">
        <fgColor rgb="FFFF0000"/>
        <bgColor rgb="FFFF0000"/>
      </patternFill>
    </fill>
    <fill>
      <patternFill patternType="solid">
        <fgColor rgb="FF00B050"/>
        <bgColor rgb="FF00B050"/>
      </patternFill>
    </fill>
    <fill>
      <patternFill patternType="solid">
        <fgColor rgb="FF92D050"/>
        <bgColor rgb="FF92D050"/>
      </patternFill>
    </fill>
    <fill>
      <patternFill patternType="solid">
        <fgColor rgb="FFC5E0B3"/>
        <bgColor rgb="FFC5E0B3"/>
      </patternFill>
    </fill>
    <fill>
      <patternFill patternType="solid">
        <fgColor rgb="FFF4B083"/>
        <bgColor rgb="FFF4B083"/>
      </patternFill>
    </fill>
    <fill>
      <patternFill patternType="solid">
        <fgColor rgb="FFF7CAAC"/>
        <bgColor rgb="FFF7CAAC"/>
      </patternFill>
    </fill>
    <fill>
      <patternFill patternType="solid">
        <fgColor rgb="FFFFD965"/>
        <bgColor rgb="FFFFD965"/>
      </patternFill>
    </fill>
    <fill>
      <patternFill patternType="solid">
        <fgColor rgb="FFFFE598"/>
        <bgColor rgb="FFFFE598"/>
      </patternFill>
    </fill>
    <fill>
      <patternFill patternType="solid">
        <fgColor rgb="FF2F5496"/>
        <bgColor rgb="FF2F5496"/>
      </patternFill>
    </fill>
    <fill>
      <patternFill patternType="solid">
        <fgColor rgb="FFFBE4D5"/>
        <bgColor rgb="FFFBE4D5"/>
      </patternFill>
    </fill>
    <fill>
      <patternFill patternType="solid">
        <fgColor theme="9" tint="0.79998168889431442"/>
        <bgColor indexed="64"/>
      </patternFill>
    </fill>
  </fills>
  <borders count="8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0">
    <xf numFmtId="0" fontId="0" fillId="0" borderId="0" xfId="0"/>
    <xf numFmtId="0" fontId="4" fillId="0" borderId="0" xfId="0" applyFont="1"/>
    <xf numFmtId="0" fontId="7" fillId="3" borderId="16" xfId="0" applyFont="1" applyFill="1" applyBorder="1" applyAlignment="1">
      <alignment vertical="center" wrapText="1"/>
    </xf>
    <xf numFmtId="0" fontId="7" fillId="3" borderId="17" xfId="0" applyFont="1" applyFill="1" applyBorder="1" applyAlignment="1">
      <alignment vertical="center" wrapText="1"/>
    </xf>
    <xf numFmtId="0" fontId="8" fillId="0" borderId="0" xfId="0" applyFont="1"/>
    <xf numFmtId="0" fontId="13" fillId="0" borderId="0" xfId="0" applyFont="1"/>
    <xf numFmtId="0" fontId="14" fillId="6" borderId="42" xfId="0" applyFont="1" applyFill="1" applyBorder="1" applyAlignment="1">
      <alignment horizontal="center" vertical="center" wrapText="1"/>
    </xf>
    <xf numFmtId="1" fontId="8" fillId="0" borderId="42" xfId="0" applyNumberFormat="1" applyFont="1" applyBorder="1" applyAlignment="1">
      <alignment horizontal="center" vertical="center"/>
    </xf>
    <xf numFmtId="0" fontId="14" fillId="7" borderId="44" xfId="0" applyFont="1" applyFill="1" applyBorder="1" applyAlignment="1">
      <alignment horizontal="center" vertical="center" wrapText="1"/>
    </xf>
    <xf numFmtId="1" fontId="8" fillId="0" borderId="44" xfId="0" applyNumberFormat="1" applyFont="1" applyBorder="1" applyAlignment="1">
      <alignment horizontal="center" vertical="center"/>
    </xf>
    <xf numFmtId="0" fontId="14" fillId="6" borderId="44" xfId="0" applyFont="1" applyFill="1" applyBorder="1" applyAlignment="1">
      <alignment horizontal="center" vertical="center" wrapText="1"/>
    </xf>
    <xf numFmtId="0" fontId="14" fillId="7" borderId="48" xfId="0" applyFont="1" applyFill="1" applyBorder="1" applyAlignment="1">
      <alignment horizontal="center" vertical="center" wrapText="1"/>
    </xf>
    <xf numFmtId="1" fontId="8" fillId="0" borderId="48" xfId="0" applyNumberFormat="1" applyFont="1" applyBorder="1" applyAlignment="1">
      <alignment horizontal="center" vertical="center"/>
    </xf>
    <xf numFmtId="0" fontId="8" fillId="0" borderId="44" xfId="0" applyFont="1" applyBorder="1"/>
    <xf numFmtId="1" fontId="12" fillId="0" borderId="43" xfId="0" applyNumberFormat="1" applyFont="1" applyBorder="1" applyAlignment="1">
      <alignment horizontal="center" vertical="center"/>
    </xf>
    <xf numFmtId="1" fontId="12" fillId="0" borderId="44" xfId="0" applyNumberFormat="1" applyFont="1" applyBorder="1" applyAlignment="1">
      <alignment horizontal="center" vertical="center"/>
    </xf>
    <xf numFmtId="0" fontId="21" fillId="15" borderId="44" xfId="0" applyFont="1" applyFill="1" applyBorder="1" applyAlignment="1">
      <alignment horizontal="center" vertical="center" wrapText="1"/>
    </xf>
    <xf numFmtId="1" fontId="21" fillId="0" borderId="43" xfId="0" applyNumberFormat="1" applyFont="1" applyBorder="1" applyAlignment="1">
      <alignment horizontal="center" vertical="center" wrapText="1"/>
    </xf>
    <xf numFmtId="9" fontId="12" fillId="15" borderId="44" xfId="0" applyNumberFormat="1" applyFont="1" applyFill="1" applyBorder="1" applyAlignment="1">
      <alignment horizontal="center" vertical="center"/>
    </xf>
    <xf numFmtId="9" fontId="12" fillId="15" borderId="74" xfId="0" applyNumberFormat="1" applyFont="1" applyFill="1" applyBorder="1" applyAlignment="1">
      <alignment horizontal="center" vertical="center"/>
    </xf>
    <xf numFmtId="0" fontId="4" fillId="3" borderId="79" xfId="0" applyFont="1" applyFill="1" applyBorder="1"/>
    <xf numFmtId="0" fontId="4" fillId="0" borderId="0" xfId="0" applyFont="1" applyAlignment="1">
      <alignment horizontal="center"/>
    </xf>
    <xf numFmtId="0" fontId="25" fillId="0" borderId="0" xfId="0" applyFont="1" applyAlignment="1">
      <alignment vertical="center"/>
    </xf>
    <xf numFmtId="0" fontId="25" fillId="3" borderId="79" xfId="0" applyFont="1" applyFill="1" applyBorder="1" applyAlignment="1">
      <alignment vertical="center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22" fillId="0" borderId="0" xfId="0" applyFont="1" applyAlignment="1">
      <alignment horizontal="center" wrapText="1"/>
    </xf>
    <xf numFmtId="1" fontId="8" fillId="0" borderId="8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66" xfId="0" applyNumberFormat="1" applyFont="1" applyBorder="1" applyAlignment="1">
      <alignment horizontal="center" vertical="center"/>
    </xf>
    <xf numFmtId="1" fontId="8" fillId="0" borderId="56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center" vertical="center"/>
    </xf>
    <xf numFmtId="1" fontId="8" fillId="0" borderId="82" xfId="0" applyNumberFormat="1" applyFont="1" applyBorder="1" applyAlignment="1">
      <alignment horizontal="center" vertical="center"/>
    </xf>
    <xf numFmtId="0" fontId="0" fillId="0" borderId="82" xfId="0" applyBorder="1"/>
    <xf numFmtId="1" fontId="8" fillId="0" borderId="74" xfId="0" applyNumberFormat="1" applyFont="1" applyBorder="1" applyAlignment="1">
      <alignment horizontal="center" vertical="center"/>
    </xf>
    <xf numFmtId="0" fontId="14" fillId="7" borderId="54" xfId="0" applyFont="1" applyFill="1" applyBorder="1" applyAlignment="1">
      <alignment horizontal="center" vertical="center" wrapText="1"/>
    </xf>
    <xf numFmtId="1" fontId="8" fillId="0" borderId="52" xfId="0" applyNumberFormat="1" applyFont="1" applyBorder="1" applyAlignment="1">
      <alignment horizontal="center" vertical="center"/>
    </xf>
    <xf numFmtId="1" fontId="8" fillId="0" borderId="84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wrapText="1"/>
    </xf>
    <xf numFmtId="0" fontId="0" fillId="0" borderId="0" xfId="0"/>
    <xf numFmtId="0" fontId="22" fillId="0" borderId="81" xfId="0" applyFont="1" applyBorder="1" applyAlignment="1">
      <alignment horizontal="center" wrapText="1"/>
    </xf>
    <xf numFmtId="0" fontId="14" fillId="5" borderId="46" xfId="0" applyFont="1" applyFill="1" applyBorder="1" applyAlignment="1">
      <alignment horizontal="center" vertical="center" wrapText="1"/>
    </xf>
    <xf numFmtId="0" fontId="2" fillId="0" borderId="43" xfId="0" applyFont="1" applyBorder="1"/>
    <xf numFmtId="0" fontId="8" fillId="0" borderId="46" xfId="0" applyFont="1" applyBorder="1" applyAlignment="1">
      <alignment horizontal="center" vertical="center" wrapText="1"/>
    </xf>
    <xf numFmtId="0" fontId="14" fillId="9" borderId="46" xfId="0" applyFont="1" applyFill="1" applyBorder="1" applyAlignment="1">
      <alignment horizontal="center" vertical="center" wrapText="1"/>
    </xf>
    <xf numFmtId="0" fontId="17" fillId="5" borderId="46" xfId="0" applyFont="1" applyFill="1" applyBorder="1" applyAlignment="1">
      <alignment horizontal="center" vertical="center" wrapText="1"/>
    </xf>
    <xf numFmtId="0" fontId="18" fillId="0" borderId="46" xfId="0" applyFont="1" applyBorder="1" applyAlignment="1">
      <alignment horizontal="center" vertical="center" wrapText="1"/>
    </xf>
    <xf numFmtId="0" fontId="2" fillId="0" borderId="32" xfId="0" applyFont="1" applyBorder="1"/>
    <xf numFmtId="0" fontId="21" fillId="10" borderId="23" xfId="0" applyFont="1" applyFill="1" applyBorder="1" applyAlignment="1">
      <alignment horizontal="center" vertical="center" textRotation="90" wrapText="1"/>
    </xf>
    <xf numFmtId="0" fontId="2" fillId="0" borderId="29" xfId="0" applyFont="1" applyBorder="1"/>
    <xf numFmtId="0" fontId="2" fillId="0" borderId="31" xfId="0" applyFont="1" applyBorder="1"/>
    <xf numFmtId="0" fontId="14" fillId="11" borderId="24" xfId="0" applyFont="1" applyFill="1" applyBorder="1" applyAlignment="1">
      <alignment horizontal="center" vertical="center" wrapText="1"/>
    </xf>
    <xf numFmtId="0" fontId="14" fillId="11" borderId="46" xfId="0" applyFont="1" applyFill="1" applyBorder="1" applyAlignment="1">
      <alignment horizontal="center" vertical="center" wrapText="1"/>
    </xf>
    <xf numFmtId="0" fontId="24" fillId="14" borderId="61" xfId="0" applyFont="1" applyFill="1" applyBorder="1" applyAlignment="1">
      <alignment horizontal="center" vertical="center"/>
    </xf>
    <xf numFmtId="0" fontId="2" fillId="0" borderId="62" xfId="0" applyFont="1" applyBorder="1"/>
    <xf numFmtId="0" fontId="2" fillId="0" borderId="63" xfId="0" applyFont="1" applyBorder="1"/>
    <xf numFmtId="0" fontId="21" fillId="15" borderId="64" xfId="0" applyFont="1" applyFill="1" applyBorder="1" applyAlignment="1">
      <alignment horizontal="center" vertical="center"/>
    </xf>
    <xf numFmtId="0" fontId="2" fillId="0" borderId="65" xfId="0" applyFont="1" applyBorder="1"/>
    <xf numFmtId="0" fontId="2" fillId="0" borderId="66" xfId="0" applyFont="1" applyBorder="1"/>
    <xf numFmtId="0" fontId="21" fillId="15" borderId="67" xfId="0" applyFont="1" applyFill="1" applyBorder="1" applyAlignment="1">
      <alignment horizontal="center" vertical="center"/>
    </xf>
    <xf numFmtId="0" fontId="21" fillId="15" borderId="54" xfId="0" applyFont="1" applyFill="1" applyBorder="1" applyAlignment="1">
      <alignment horizontal="center" vertical="center" wrapText="1"/>
    </xf>
    <xf numFmtId="0" fontId="2" fillId="0" borderId="69" xfId="0" applyFont="1" applyBorder="1"/>
    <xf numFmtId="0" fontId="21" fillId="0" borderId="70" xfId="0" applyFont="1" applyBorder="1" applyAlignment="1">
      <alignment horizontal="center" vertical="center" wrapText="1"/>
    </xf>
    <xf numFmtId="0" fontId="2" fillId="0" borderId="71" xfId="0" applyFont="1" applyBorder="1"/>
    <xf numFmtId="0" fontId="8" fillId="0" borderId="27" xfId="0" applyFont="1" applyBorder="1" applyAlignment="1">
      <alignment horizontal="center" vertical="center" wrapText="1"/>
    </xf>
    <xf numFmtId="0" fontId="2" fillId="0" borderId="45" xfId="0" applyFont="1" applyBorder="1"/>
    <xf numFmtId="17" fontId="15" fillId="0" borderId="46" xfId="0" applyNumberFormat="1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2" fillId="0" borderId="33" xfId="0" applyFont="1" applyBorder="1"/>
    <xf numFmtId="17" fontId="15" fillId="0" borderId="24" xfId="0" applyNumberFormat="1" applyFont="1" applyBorder="1" applyAlignment="1">
      <alignment horizontal="center" vertical="center" wrapText="1"/>
    </xf>
    <xf numFmtId="0" fontId="22" fillId="12" borderId="23" xfId="0" applyFont="1" applyFill="1" applyBorder="1" applyAlignment="1">
      <alignment horizontal="center" vertical="center" textRotation="90" wrapText="1"/>
    </xf>
    <xf numFmtId="0" fontId="14" fillId="13" borderId="24" xfId="0" applyFont="1" applyFill="1" applyBorder="1" applyAlignment="1">
      <alignment horizontal="center" vertical="center" wrapText="1"/>
    </xf>
    <xf numFmtId="17" fontId="15" fillId="3" borderId="46" xfId="0" applyNumberFormat="1" applyFont="1" applyFill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/>
    </xf>
    <xf numFmtId="0" fontId="2" fillId="0" borderId="35" xfId="0" applyFont="1" applyBorder="1"/>
    <xf numFmtId="0" fontId="16" fillId="0" borderId="46" xfId="0" applyFont="1" applyBorder="1" applyAlignment="1">
      <alignment horizontal="center" vertical="center" wrapText="1"/>
    </xf>
    <xf numFmtId="17" fontId="15" fillId="3" borderId="24" xfId="0" applyNumberFormat="1" applyFont="1" applyFill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2" fillId="0" borderId="30" xfId="0" applyFont="1" applyBorder="1"/>
    <xf numFmtId="0" fontId="21" fillId="0" borderId="54" xfId="0" applyFont="1" applyBorder="1" applyAlignment="1">
      <alignment horizontal="center" vertical="center" wrapText="1"/>
    </xf>
    <xf numFmtId="0" fontId="2" fillId="0" borderId="56" xfId="0" applyFont="1" applyBorder="1"/>
    <xf numFmtId="0" fontId="8" fillId="0" borderId="24" xfId="0" applyFont="1" applyBorder="1" applyAlignment="1">
      <alignment horizontal="center" vertical="center" wrapText="1"/>
    </xf>
    <xf numFmtId="0" fontId="21" fillId="15" borderId="54" xfId="0" applyFont="1" applyFill="1" applyBorder="1" applyAlignment="1">
      <alignment horizontal="center" vertical="center"/>
    </xf>
    <xf numFmtId="0" fontId="21" fillId="15" borderId="72" xfId="0" applyFont="1" applyFill="1" applyBorder="1" applyAlignment="1">
      <alignment horizontal="center" vertical="center"/>
    </xf>
    <xf numFmtId="0" fontId="2" fillId="0" borderId="73" xfId="0" applyFont="1" applyBorder="1"/>
    <xf numFmtId="1" fontId="12" fillId="0" borderId="54" xfId="0" applyNumberFormat="1" applyFont="1" applyBorder="1" applyAlignment="1">
      <alignment horizontal="center" vertical="center" wrapText="1"/>
    </xf>
    <xf numFmtId="0" fontId="2" fillId="0" borderId="55" xfId="0" applyFont="1" applyBorder="1"/>
    <xf numFmtId="9" fontId="12" fillId="15" borderId="54" xfId="0" applyNumberFormat="1" applyFont="1" applyFill="1" applyBorder="1" applyAlignment="1">
      <alignment horizontal="center" vertical="center" wrapText="1"/>
    </xf>
    <xf numFmtId="9" fontId="12" fillId="15" borderId="72" xfId="0" applyNumberFormat="1" applyFont="1" applyFill="1" applyBorder="1" applyAlignment="1">
      <alignment horizontal="center" vertical="center"/>
    </xf>
    <xf numFmtId="0" fontId="2" fillId="0" borderId="75" xfId="0" applyFont="1" applyBorder="1"/>
    <xf numFmtId="0" fontId="23" fillId="14" borderId="49" xfId="0" applyFont="1" applyFill="1" applyBorder="1" applyAlignment="1">
      <alignment horizontal="center" vertical="center" wrapText="1"/>
    </xf>
    <xf numFmtId="0" fontId="2" fillId="0" borderId="50" xfId="0" applyFont="1" applyBorder="1"/>
    <xf numFmtId="0" fontId="2" fillId="0" borderId="51" xfId="0" applyFont="1" applyBorder="1"/>
    <xf numFmtId="0" fontId="12" fillId="0" borderId="54" xfId="0" applyFont="1" applyBorder="1" applyAlignment="1">
      <alignment horizontal="right" vertical="center" wrapText="1"/>
    </xf>
    <xf numFmtId="0" fontId="12" fillId="0" borderId="54" xfId="0" applyFont="1" applyBorder="1" applyAlignment="1">
      <alignment horizontal="right" vertical="center"/>
    </xf>
    <xf numFmtId="1" fontId="12" fillId="0" borderId="52" xfId="0" applyNumberFormat="1" applyFont="1" applyBorder="1" applyAlignment="1">
      <alignment horizontal="center" vertical="center"/>
    </xf>
    <xf numFmtId="0" fontId="2" fillId="0" borderId="53" xfId="0" applyFont="1" applyBorder="1"/>
    <xf numFmtId="1" fontId="12" fillId="0" borderId="54" xfId="0" applyNumberFormat="1" applyFont="1" applyBorder="1" applyAlignment="1">
      <alignment horizontal="center" vertical="center"/>
    </xf>
    <xf numFmtId="0" fontId="12" fillId="0" borderId="54" xfId="0" applyFont="1" applyBorder="1" applyAlignment="1">
      <alignment horizontal="left" vertical="center" wrapText="1"/>
    </xf>
    <xf numFmtId="0" fontId="12" fillId="0" borderId="54" xfId="0" applyFont="1" applyBorder="1" applyAlignment="1">
      <alignment horizontal="center" vertical="center" wrapText="1"/>
    </xf>
    <xf numFmtId="0" fontId="19" fillId="8" borderId="23" xfId="0" applyFont="1" applyFill="1" applyBorder="1" applyAlignment="1">
      <alignment horizontal="center" vertical="center" textRotation="90" wrapText="1"/>
    </xf>
    <xf numFmtId="0" fontId="14" fillId="9" borderId="24" xfId="0" applyFont="1" applyFill="1" applyBorder="1" applyAlignment="1">
      <alignment horizontal="center" vertical="center" wrapText="1"/>
    </xf>
    <xf numFmtId="17" fontId="11" fillId="2" borderId="24" xfId="0" applyNumberFormat="1" applyFont="1" applyFill="1" applyBorder="1" applyAlignment="1">
      <alignment horizontal="center" vertical="center"/>
    </xf>
    <xf numFmtId="0" fontId="2" fillId="0" borderId="37" xfId="0" applyFont="1" applyBorder="1"/>
    <xf numFmtId="17" fontId="11" fillId="2" borderId="27" xfId="0" applyNumberFormat="1" applyFont="1" applyFill="1" applyBorder="1" applyAlignment="1">
      <alignment horizontal="center" vertical="center"/>
    </xf>
    <xf numFmtId="0" fontId="2" fillId="0" borderId="41" xfId="0" applyFont="1" applyBorder="1"/>
    <xf numFmtId="0" fontId="6" fillId="0" borderId="18" xfId="0" applyFont="1" applyBorder="1" applyAlignment="1">
      <alignment horizontal="center" vertical="center" wrapText="1"/>
    </xf>
    <xf numFmtId="0" fontId="2" fillId="0" borderId="19" xfId="0" applyFont="1" applyBorder="1"/>
    <xf numFmtId="0" fontId="5" fillId="2" borderId="12" xfId="0" applyFont="1" applyFill="1" applyBorder="1" applyAlignment="1">
      <alignment horizontal="center" vertical="center"/>
    </xf>
    <xf numFmtId="0" fontId="2" fillId="0" borderId="13" xfId="0" applyFont="1" applyBorder="1"/>
    <xf numFmtId="0" fontId="2" fillId="0" borderId="14" xfId="0" applyFont="1" applyBorder="1"/>
    <xf numFmtId="0" fontId="6" fillId="0" borderId="20" xfId="0" applyFont="1" applyBorder="1" applyAlignment="1">
      <alignment horizontal="center" vertical="center" wrapText="1"/>
    </xf>
    <xf numFmtId="0" fontId="2" fillId="0" borderId="21" xfId="0" applyFont="1" applyBorder="1"/>
    <xf numFmtId="0" fontId="2" fillId="0" borderId="22" xfId="0" applyFont="1" applyBorder="1"/>
    <xf numFmtId="17" fontId="9" fillId="2" borderId="23" xfId="0" applyNumberFormat="1" applyFont="1" applyFill="1" applyBorder="1" applyAlignment="1">
      <alignment horizontal="center" vertical="center" textRotation="90" wrapText="1"/>
    </xf>
    <xf numFmtId="0" fontId="2" fillId="0" borderId="36" xfId="0" applyFont="1" applyBorder="1"/>
    <xf numFmtId="17" fontId="9" fillId="2" borderId="24" xfId="0" applyNumberFormat="1" applyFont="1" applyFill="1" applyBorder="1" applyAlignment="1">
      <alignment horizontal="center" vertical="center" wrapText="1"/>
    </xf>
    <xf numFmtId="17" fontId="9" fillId="2" borderId="25" xfId="0" applyNumberFormat="1" applyFont="1" applyFill="1" applyBorder="1" applyAlignment="1">
      <alignment horizontal="center" vertical="center" wrapText="1"/>
    </xf>
    <xf numFmtId="0" fontId="2" fillId="0" borderId="26" xfId="0" applyFont="1" applyBorder="1"/>
    <xf numFmtId="0" fontId="2" fillId="0" borderId="18" xfId="0" applyFont="1" applyBorder="1"/>
    <xf numFmtId="0" fontId="2" fillId="0" borderId="38" xfId="0" applyFont="1" applyBorder="1"/>
    <xf numFmtId="0" fontId="2" fillId="0" borderId="39" xfId="0" applyFont="1" applyBorder="1"/>
    <xf numFmtId="1" fontId="12" fillId="0" borderId="18" xfId="0" applyNumberFormat="1" applyFont="1" applyBorder="1" applyAlignment="1">
      <alignment horizontal="center" vertical="center" wrapText="1"/>
    </xf>
    <xf numFmtId="17" fontId="10" fillId="2" borderId="24" xfId="0" applyNumberFormat="1" applyFont="1" applyFill="1" applyBorder="1" applyAlignment="1">
      <alignment horizontal="center" vertical="center"/>
    </xf>
    <xf numFmtId="17" fontId="10" fillId="2" borderId="27" xfId="0" applyNumberFormat="1" applyFont="1" applyFill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15" fillId="3" borderId="4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8" xfId="0" applyFont="1" applyBorder="1"/>
    <xf numFmtId="0" fontId="2" fillId="0" borderId="9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10" xfId="0" applyFont="1" applyBorder="1"/>
    <xf numFmtId="0" fontId="1" fillId="0" borderId="4" xfId="0" applyFont="1" applyBorder="1" applyAlignment="1">
      <alignment horizontal="center" vertical="center" wrapText="1"/>
    </xf>
    <xf numFmtId="0" fontId="2" fillId="0" borderId="7" xfId="0" applyFont="1" applyBorder="1"/>
    <xf numFmtId="0" fontId="2" fillId="0" borderId="11" xfId="0" applyFont="1" applyBorder="1"/>
    <xf numFmtId="0" fontId="1" fillId="0" borderId="12" xfId="0" applyFont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2" fillId="0" borderId="15" xfId="0" applyFont="1" applyBorder="1"/>
    <xf numFmtId="17" fontId="10" fillId="2" borderId="23" xfId="0" applyNumberFormat="1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 textRotation="90" wrapText="1"/>
    </xf>
    <xf numFmtId="0" fontId="14" fillId="5" borderId="24" xfId="0" applyFont="1" applyFill="1" applyBorder="1" applyAlignment="1">
      <alignment horizontal="center" vertical="center" wrapText="1"/>
    </xf>
    <xf numFmtId="17" fontId="11" fillId="2" borderId="24" xfId="0" applyNumberFormat="1" applyFont="1" applyFill="1" applyBorder="1" applyAlignment="1">
      <alignment horizontal="center" vertical="center" wrapText="1"/>
    </xf>
    <xf numFmtId="9" fontId="14" fillId="0" borderId="24" xfId="0" applyNumberFormat="1" applyFont="1" applyBorder="1" applyAlignment="1">
      <alignment horizontal="center" vertical="center"/>
    </xf>
    <xf numFmtId="9" fontId="8" fillId="0" borderId="46" xfId="0" applyNumberFormat="1" applyFont="1" applyBorder="1" applyAlignment="1">
      <alignment horizontal="center" vertical="center"/>
    </xf>
    <xf numFmtId="9" fontId="8" fillId="0" borderId="24" xfId="0" applyNumberFormat="1" applyFont="1" applyBorder="1" applyAlignment="1">
      <alignment horizontal="center" vertical="center"/>
    </xf>
    <xf numFmtId="17" fontId="9" fillId="2" borderId="28" xfId="0" applyNumberFormat="1" applyFont="1" applyFill="1" applyBorder="1" applyAlignment="1">
      <alignment horizontal="center" vertical="center" wrapText="1"/>
    </xf>
    <xf numFmtId="0" fontId="2" fillId="0" borderId="34" xfId="0" applyFont="1" applyBorder="1"/>
    <xf numFmtId="0" fontId="2" fillId="0" borderId="40" xfId="0" applyFont="1" applyBorder="1"/>
    <xf numFmtId="0" fontId="22" fillId="0" borderId="0" xfId="0" applyFont="1" applyAlignment="1">
      <alignment horizontal="left"/>
    </xf>
    <xf numFmtId="0" fontId="22" fillId="0" borderId="0" xfId="0" applyFont="1" applyAlignment="1">
      <alignment horizontal="left" wrapText="1"/>
    </xf>
    <xf numFmtId="0" fontId="22" fillId="0" borderId="0" xfId="0" applyFont="1" applyAlignment="1">
      <alignment horizontal="center"/>
    </xf>
    <xf numFmtId="2" fontId="15" fillId="0" borderId="18" xfId="0" applyNumberFormat="1" applyFont="1" applyBorder="1" applyAlignment="1">
      <alignment horizontal="center" vertical="center" wrapText="1"/>
    </xf>
    <xf numFmtId="0" fontId="2" fillId="0" borderId="52" xfId="0" applyFont="1" applyBorder="1"/>
    <xf numFmtId="0" fontId="2" fillId="0" borderId="57" xfId="0" applyFont="1" applyBorder="1"/>
    <xf numFmtId="0" fontId="24" fillId="0" borderId="1" xfId="0" applyFont="1" applyBorder="1" applyAlignment="1">
      <alignment horizontal="center" vertical="center"/>
    </xf>
    <xf numFmtId="0" fontId="24" fillId="14" borderId="58" xfId="0" applyFont="1" applyFill="1" applyBorder="1" applyAlignment="1">
      <alignment horizontal="center" vertical="center" wrapText="1"/>
    </xf>
    <xf numFmtId="0" fontId="2" fillId="0" borderId="59" xfId="0" applyFont="1" applyBorder="1"/>
    <xf numFmtId="0" fontId="2" fillId="0" borderId="60" xfId="0" applyFont="1" applyBorder="1"/>
    <xf numFmtId="0" fontId="21" fillId="15" borderId="12" xfId="0" applyFont="1" applyFill="1" applyBorder="1" applyAlignment="1">
      <alignment horizontal="center" vertical="center"/>
    </xf>
    <xf numFmtId="0" fontId="21" fillId="3" borderId="76" xfId="0" applyFont="1" applyFill="1" applyBorder="1" applyAlignment="1">
      <alignment horizontal="center" vertical="center"/>
    </xf>
    <xf numFmtId="0" fontId="2" fillId="0" borderId="77" xfId="0" applyFont="1" applyBorder="1"/>
    <xf numFmtId="0" fontId="2" fillId="0" borderId="78" xfId="0" applyFont="1" applyBorder="1"/>
    <xf numFmtId="0" fontId="25" fillId="3" borderId="54" xfId="0" applyFont="1" applyFill="1" applyBorder="1" applyAlignment="1">
      <alignment horizontal="center" vertical="center"/>
    </xf>
    <xf numFmtId="0" fontId="25" fillId="0" borderId="54" xfId="0" applyFont="1" applyBorder="1" applyAlignment="1">
      <alignment horizontal="center" vertical="center"/>
    </xf>
    <xf numFmtId="0" fontId="22" fillId="0" borderId="80" xfId="0" applyFont="1" applyBorder="1" applyAlignment="1">
      <alignment horizontal="center" vertical="center" wrapText="1"/>
    </xf>
    <xf numFmtId="0" fontId="2" fillId="0" borderId="80" xfId="0" applyFont="1" applyBorder="1"/>
    <xf numFmtId="0" fontId="22" fillId="0" borderId="0" xfId="0" applyFont="1" applyAlignment="1">
      <alignment horizontal="center" vertical="center" wrapText="1"/>
    </xf>
    <xf numFmtId="9" fontId="20" fillId="0" borderId="24" xfId="0" applyNumberFormat="1" applyFont="1" applyBorder="1" applyAlignment="1">
      <alignment horizontal="center" vertical="center"/>
    </xf>
    <xf numFmtId="0" fontId="8" fillId="0" borderId="27" xfId="0" applyFont="1" applyBorder="1" applyAlignment="1">
      <alignment horizontal="center"/>
    </xf>
    <xf numFmtId="0" fontId="21" fillId="15" borderId="68" xfId="0" applyFont="1" applyFill="1" applyBorder="1" applyAlignment="1">
      <alignment horizontal="center" vertical="center" wrapText="1"/>
    </xf>
    <xf numFmtId="0" fontId="23" fillId="14" borderId="54" xfId="0" applyFont="1" applyFill="1" applyBorder="1" applyAlignment="1">
      <alignment horizontal="center" vertical="center" wrapText="1"/>
    </xf>
    <xf numFmtId="1" fontId="8" fillId="16" borderId="42" xfId="0" applyNumberFormat="1" applyFont="1" applyFill="1" applyBorder="1" applyAlignment="1">
      <alignment horizontal="center" vertical="center"/>
    </xf>
    <xf numFmtId="1" fontId="8" fillId="16" borderId="44" xfId="0" applyNumberFormat="1" applyFont="1" applyFill="1" applyBorder="1" applyAlignment="1">
      <alignment horizontal="center" vertical="center"/>
    </xf>
    <xf numFmtId="1" fontId="8" fillId="16" borderId="74" xfId="0" applyNumberFormat="1" applyFont="1" applyFill="1" applyBorder="1" applyAlignment="1">
      <alignment horizontal="center" vertical="center"/>
    </xf>
    <xf numFmtId="0" fontId="0" fillId="16" borderId="82" xfId="0" applyFont="1" applyFill="1" applyBorder="1"/>
    <xf numFmtId="1" fontId="8" fillId="16" borderId="56" xfId="0" applyNumberFormat="1" applyFont="1" applyFill="1" applyBorder="1" applyAlignment="1">
      <alignment horizontal="center" vertical="center"/>
    </xf>
    <xf numFmtId="1" fontId="8" fillId="16" borderId="43" xfId="0" applyNumberFormat="1" applyFont="1" applyFill="1" applyBorder="1" applyAlignment="1">
      <alignment horizontal="center" vertical="center"/>
    </xf>
    <xf numFmtId="0" fontId="0" fillId="16" borderId="0" xfId="0" applyFont="1" applyFill="1"/>
    <xf numFmtId="1" fontId="8" fillId="16" borderId="84" xfId="0" applyNumberFormat="1" applyFont="1" applyFill="1" applyBorder="1" applyAlignment="1">
      <alignment horizontal="center" vertical="center"/>
    </xf>
    <xf numFmtId="1" fontId="8" fillId="16" borderId="48" xfId="0" applyNumberFormat="1" applyFont="1" applyFill="1" applyBorder="1" applyAlignment="1">
      <alignment horizontal="center" vertical="center"/>
    </xf>
    <xf numFmtId="1" fontId="8" fillId="16" borderId="85" xfId="0" applyNumberFormat="1" applyFont="1" applyFill="1" applyBorder="1" applyAlignment="1">
      <alignment horizontal="center" vertical="center"/>
    </xf>
    <xf numFmtId="1" fontId="8" fillId="16" borderId="66" xfId="0" applyNumberFormat="1" applyFont="1" applyFill="1" applyBorder="1" applyAlignment="1">
      <alignment horizontal="center" vertical="center"/>
    </xf>
    <xf numFmtId="1" fontId="8" fillId="16" borderId="82" xfId="0" applyNumberFormat="1" applyFont="1" applyFill="1" applyBorder="1" applyAlignment="1">
      <alignment horizontal="center" vertical="center"/>
    </xf>
    <xf numFmtId="1" fontId="8" fillId="16" borderId="4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2"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00B050"/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alcChain" Target="calcChain.xml"/><Relationship Id="rId7" Type="http://schemas.openxmlformats.org/officeDocument/2006/relationships/styles" Target="styles.xml"/><Relationship Id="rId12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Structure" Target="richData/rdrichvaluestructure.xml"/><Relationship Id="rId5" Type="http://customschemas.google.com/relationships/workbookmetadata" Target="metadata"/><Relationship Id="rId10" Type="http://schemas.microsoft.com/office/2017/06/relationships/rdRichValue" Target="richData/rdrichvalue.xml"/><Relationship Id="rId9" Type="http://schemas.openxmlformats.org/officeDocument/2006/relationships/sheetMetadata" Target="metadata.xml"/><Relationship Id="rId14" Type="http://schemas.microsoft.com/office/2022/10/relationships/richValueRel" Target="richData/richValueRel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autoTitleDeleted val="1"/>
    <c:plotArea>
      <c:layout/>
      <c:barChart>
        <c:barDir val="col"/>
        <c:grouping val="clustered"/>
        <c:varyColors val="1"/>
        <c:ser>
          <c:idx val="0"/>
          <c:order val="0"/>
          <c:tx>
            <c:v>RESULTADO</c:v>
          </c:tx>
          <c:spPr>
            <a:solidFill>
              <a:srgbClr val="5B9BD5"/>
            </a:solidFill>
            <a:ln cmpd="sng">
              <a:solidFill>
                <a:srgbClr val="000000"/>
              </a:solidFill>
            </a:ln>
          </c:spPr>
          <c:invertIfNegative val="1"/>
          <c:cat>
            <c:strRef>
              <c:f>'Plan de Trabajo Anual'!$E$90:$R$90</c:f>
              <c:strCache>
                <c:ptCount val="13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  <c:pt idx="12">
                  <c:v>TOTAL</c:v>
                </c:pt>
              </c:strCache>
            </c:strRef>
          </c:cat>
          <c:val>
            <c:numRef>
              <c:f>'Plan de Trabajo Anual'!$E$93:$R$93</c:f>
              <c:numCache>
                <c:formatCode>0%</c:formatCode>
                <c:ptCount val="14"/>
                <c:pt idx="0">
                  <c:v>1</c:v>
                </c:pt>
                <c:pt idx="1">
                  <c:v>1</c:v>
                </c:pt>
                <c:pt idx="2">
                  <c:v>0.21428571428571427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0.31168831168831168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D81F-4DB1-A0E6-3D3AB17BB7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99534341"/>
        <c:axId val="321628040"/>
      </c:barChart>
      <c:lineChart>
        <c:grouping val="standard"/>
        <c:varyColors val="0"/>
        <c:ser>
          <c:idx val="1"/>
          <c:order val="1"/>
          <c:tx>
            <c:v>META</c:v>
          </c:tx>
          <c:spPr>
            <a:ln w="28575" cmpd="sng">
              <a:solidFill>
                <a:schemeClr val="accent5"/>
              </a:solidFill>
              <a:prstDash val="solid"/>
            </a:ln>
          </c:spPr>
          <c:marker>
            <c:symbol val="none"/>
          </c:marker>
          <c:cat>
            <c:strRef>
              <c:f>'Plan de Trabajo Anual'!$E$90:$R$90</c:f>
              <c:strCache>
                <c:ptCount val="13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  <c:pt idx="12">
                  <c:v>TOTAL</c:v>
                </c:pt>
              </c:strCache>
            </c:strRef>
          </c:cat>
          <c:val>
            <c:numRef>
              <c:f>'Plan de Trabajo Anual'!$E$94:$R$94</c:f>
              <c:numCache>
                <c:formatCode>0%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0.9</c:v>
                </c:pt>
                <c:pt idx="4">
                  <c:v>0.9</c:v>
                </c:pt>
                <c:pt idx="5">
                  <c:v>0.9</c:v>
                </c:pt>
                <c:pt idx="6">
                  <c:v>0.9</c:v>
                </c:pt>
                <c:pt idx="7">
                  <c:v>0.9</c:v>
                </c:pt>
                <c:pt idx="8">
                  <c:v>0.9</c:v>
                </c:pt>
                <c:pt idx="9">
                  <c:v>0.9</c:v>
                </c:pt>
                <c:pt idx="10">
                  <c:v>0.9</c:v>
                </c:pt>
                <c:pt idx="11">
                  <c:v>0.9</c:v>
                </c:pt>
                <c:pt idx="12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81F-4DB1-A0E6-3D3AB17BB7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9534341"/>
        <c:axId val="321628040"/>
      </c:lineChart>
      <c:catAx>
        <c:axId val="49953434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CO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321628040"/>
        <c:crosses val="autoZero"/>
        <c:auto val="1"/>
        <c:lblAlgn val="ctr"/>
        <c:lblOffset val="100"/>
        <c:noMultiLvlLbl val="1"/>
      </c:catAx>
      <c:valAx>
        <c:axId val="321628040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CO"/>
              </a:p>
            </c:rich>
          </c:tx>
          <c:overlay val="0"/>
        </c:title>
        <c:numFmt formatCode="0%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s-CO"/>
          </a:p>
        </c:txPr>
        <c:crossAx val="499534341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295009060771229"/>
          <c:y val="0.37984414747139927"/>
        </c:manualLayout>
      </c:layout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s-CO"/>
        </a:p>
      </c:txPr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247650</xdr:colOff>
      <xdr:row>89</xdr:row>
      <xdr:rowOff>57150</xdr:rowOff>
    </xdr:from>
    <xdr:ext cx="8315325" cy="1743075"/>
    <xdr:graphicFrame macro="">
      <xdr:nvGraphicFramePr>
        <xdr:cNvPr id="1849929979" name="Chart 1">
          <a:extLst>
            <a:ext uri="{FF2B5EF4-FFF2-40B4-BE49-F238E27FC236}">
              <a16:creationId xmlns:a16="http://schemas.microsoft.com/office/drawing/2014/main" id="{00000000-0008-0000-0000-0000FBB0436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  <xdr:oneCellAnchor>
    <xdr:from>
      <xdr:col>2</xdr:col>
      <xdr:colOff>371475</xdr:colOff>
      <xdr:row>105</xdr:row>
      <xdr:rowOff>114300</xdr:rowOff>
    </xdr:from>
    <xdr:ext cx="302895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589439" y="44772943"/>
          <a:ext cx="3028950" cy="38100"/>
          <a:chOff x="3831525" y="3780000"/>
          <a:chExt cx="302895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3831525" y="3780000"/>
            <a:ext cx="3028950" cy="0"/>
          </a:xfrm>
          <a:prstGeom prst="straightConnector1">
            <a:avLst/>
          </a:prstGeom>
          <a:noFill/>
          <a:ln w="19050" cap="flat" cmpd="sng">
            <a:solidFill>
              <a:schemeClr val="dk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9</xdr:col>
      <xdr:colOff>238125</xdr:colOff>
      <xdr:row>105</xdr:row>
      <xdr:rowOff>123825</xdr:rowOff>
    </xdr:from>
    <xdr:ext cx="2762250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8320768" y="44782468"/>
          <a:ext cx="2762250" cy="38100"/>
          <a:chOff x="3964875" y="3775238"/>
          <a:chExt cx="2762250" cy="9525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 rot="10800000" flipH="1">
            <a:off x="3964875" y="3775238"/>
            <a:ext cx="2762250" cy="9525"/>
          </a:xfrm>
          <a:prstGeom prst="straightConnector1">
            <a:avLst/>
          </a:prstGeom>
          <a:noFill/>
          <a:ln w="19050" cap="flat" cmpd="sng">
            <a:solidFill>
              <a:schemeClr val="dk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2F5496"/>
    <pageSetUpPr fitToPage="1"/>
  </sheetPr>
  <dimension ref="A1:AO1000"/>
  <sheetViews>
    <sheetView showGridLines="0" tabSelected="1" view="pageBreakPreview" zoomScale="70" zoomScaleNormal="100" zoomScaleSheetLayoutView="70" workbookViewId="0">
      <selection activeCell="T63" sqref="T63:T64"/>
    </sheetView>
  </sheetViews>
  <sheetFormatPr baseColWidth="10" defaultColWidth="14.42578125" defaultRowHeight="15" customHeight="1" x14ac:dyDescent="0.25"/>
  <cols>
    <col min="1" max="1" width="18.140625" customWidth="1"/>
    <col min="2" max="2" width="15.140625" customWidth="1"/>
    <col min="3" max="3" width="49.7109375" customWidth="1"/>
    <col min="4" max="4" width="5.5703125" customWidth="1"/>
    <col min="5" max="16" width="6.5703125" customWidth="1"/>
    <col min="17" max="17" width="9.42578125" customWidth="1"/>
    <col min="18" max="18" width="13.42578125" customWidth="1"/>
    <col min="19" max="19" width="41.5703125" customWidth="1"/>
    <col min="20" max="20" width="45.28515625" customWidth="1"/>
    <col min="21" max="21" width="42.42578125" customWidth="1"/>
    <col min="22" max="41" width="11.42578125" customWidth="1"/>
  </cols>
  <sheetData>
    <row r="1" spans="1:41" ht="18.75" customHeight="1" x14ac:dyDescent="0.25">
      <c r="A1" s="129" t="e" vm="1">
        <v>#VALUE!</v>
      </c>
      <c r="B1" s="130"/>
      <c r="C1" s="135" t="s">
        <v>0</v>
      </c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0"/>
      <c r="U1" s="138" t="s">
        <v>170</v>
      </c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ht="37.5" customHeight="1" x14ac:dyDescent="0.25">
      <c r="A2" s="131"/>
      <c r="B2" s="132"/>
      <c r="C2" s="13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132"/>
      <c r="U2" s="139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ht="27.75" customHeight="1" x14ac:dyDescent="0.25">
      <c r="A3" s="133"/>
      <c r="B3" s="134"/>
      <c r="C3" s="133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4"/>
      <c r="U3" s="140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ht="20.25" customHeight="1" x14ac:dyDescent="0.25">
      <c r="A4" s="141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</row>
    <row r="5" spans="1:41" ht="27" customHeight="1" x14ac:dyDescent="0.25">
      <c r="A5" s="110" t="s">
        <v>1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2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</row>
    <row r="6" spans="1:41" ht="55.5" customHeight="1" x14ac:dyDescent="0.25">
      <c r="A6" s="142" t="s">
        <v>2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43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3"/>
      <c r="AJ6" s="1"/>
      <c r="AK6" s="1"/>
      <c r="AL6" s="1"/>
      <c r="AM6" s="1"/>
      <c r="AN6" s="1"/>
      <c r="AO6" s="1"/>
    </row>
    <row r="7" spans="1:41" ht="24" customHeight="1" x14ac:dyDescent="0.25">
      <c r="A7" s="110" t="s">
        <v>3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11"/>
      <c r="R7" s="111"/>
      <c r="S7" s="111"/>
      <c r="T7" s="111"/>
      <c r="U7" s="112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</row>
    <row r="8" spans="1:41" ht="33.75" customHeight="1" x14ac:dyDescent="0.25">
      <c r="A8" s="108" t="s">
        <v>4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109"/>
      <c r="V8" s="1"/>
      <c r="W8" s="4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</row>
    <row r="9" spans="1:41" ht="24" customHeight="1" x14ac:dyDescent="0.25">
      <c r="A9" s="110" t="s">
        <v>5</v>
      </c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1"/>
      <c r="N9" s="111"/>
      <c r="O9" s="111"/>
      <c r="P9" s="111"/>
      <c r="Q9" s="111"/>
      <c r="R9" s="111"/>
      <c r="S9" s="111"/>
      <c r="T9" s="111"/>
      <c r="U9" s="112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</row>
    <row r="10" spans="1:41" ht="21" customHeight="1" x14ac:dyDescent="0.25">
      <c r="A10" s="113" t="s">
        <v>169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5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</row>
    <row r="11" spans="1:41" ht="24" customHeight="1" x14ac:dyDescent="0.25">
      <c r="A11" s="110" t="s">
        <v>168</v>
      </c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2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</row>
    <row r="12" spans="1:41" ht="22.5" customHeight="1" x14ac:dyDescent="0.25">
      <c r="A12" s="116" t="s">
        <v>6</v>
      </c>
      <c r="B12" s="118" t="s">
        <v>7</v>
      </c>
      <c r="C12" s="119" t="s">
        <v>8</v>
      </c>
      <c r="D12" s="120"/>
      <c r="E12" s="144" t="s">
        <v>9</v>
      </c>
      <c r="F12" s="125" t="s">
        <v>10</v>
      </c>
      <c r="G12" s="125" t="s">
        <v>11</v>
      </c>
      <c r="H12" s="125" t="s">
        <v>12</v>
      </c>
      <c r="I12" s="125" t="s">
        <v>13</v>
      </c>
      <c r="J12" s="125" t="s">
        <v>14</v>
      </c>
      <c r="K12" s="125" t="s">
        <v>15</v>
      </c>
      <c r="L12" s="125" t="s">
        <v>16</v>
      </c>
      <c r="M12" s="125" t="s">
        <v>17</v>
      </c>
      <c r="N12" s="125" t="s">
        <v>18</v>
      </c>
      <c r="O12" s="125" t="s">
        <v>19</v>
      </c>
      <c r="P12" s="126" t="s">
        <v>20</v>
      </c>
      <c r="Q12" s="151" t="s">
        <v>21</v>
      </c>
      <c r="R12" s="120"/>
      <c r="S12" s="147" t="s">
        <v>22</v>
      </c>
      <c r="T12" s="104" t="s">
        <v>23</v>
      </c>
      <c r="U12" s="106" t="s">
        <v>24</v>
      </c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</row>
    <row r="13" spans="1:41" ht="22.5" customHeight="1" x14ac:dyDescent="0.25">
      <c r="A13" s="51"/>
      <c r="B13" s="80"/>
      <c r="C13" s="121"/>
      <c r="D13" s="109"/>
      <c r="E13" s="52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70"/>
      <c r="Q13" s="152"/>
      <c r="R13" s="109"/>
      <c r="S13" s="80"/>
      <c r="T13" s="80"/>
      <c r="U13" s="76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</row>
    <row r="14" spans="1:41" ht="48.75" customHeight="1" thickBot="1" x14ac:dyDescent="0.3">
      <c r="A14" s="117"/>
      <c r="B14" s="105"/>
      <c r="C14" s="122"/>
      <c r="D14" s="123"/>
      <c r="E14" s="124" t="s">
        <v>25</v>
      </c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153"/>
      <c r="R14" s="123"/>
      <c r="S14" s="105"/>
      <c r="T14" s="105"/>
      <c r="U14" s="107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</row>
    <row r="15" spans="1:41" ht="27.75" customHeight="1" x14ac:dyDescent="0.25">
      <c r="A15" s="145" t="s">
        <v>26</v>
      </c>
      <c r="B15" s="146" t="s">
        <v>27</v>
      </c>
      <c r="C15" s="83" t="s">
        <v>28</v>
      </c>
      <c r="D15" s="6" t="s">
        <v>29</v>
      </c>
      <c r="E15" s="7"/>
      <c r="F15" s="29">
        <v>1</v>
      </c>
      <c r="G15" s="34"/>
      <c r="H15" s="35"/>
      <c r="I15" s="31"/>
      <c r="J15" s="7"/>
      <c r="K15" s="7"/>
      <c r="L15" s="177"/>
      <c r="M15" s="177"/>
      <c r="N15" s="177"/>
      <c r="O15" s="177"/>
      <c r="P15" s="177"/>
      <c r="Q15" s="150">
        <f>IFERROR(IF(COUNT(E15:P15)&lt;1,0,IF(COUNT(E16:P16)&gt;=COUNT(E15:P15),1,(COUNT(E16:P16)/COUNT(E15:P15)))),0)</f>
        <v>1</v>
      </c>
      <c r="R15" s="148">
        <f>AVERAGE(Q15:Q50)</f>
        <v>0.26984126984126983</v>
      </c>
      <c r="S15" s="71" t="s">
        <v>30</v>
      </c>
      <c r="T15" s="78" t="s">
        <v>31</v>
      </c>
      <c r="U15" s="127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</row>
    <row r="16" spans="1:41" ht="21" customHeight="1" x14ac:dyDescent="0.25">
      <c r="A16" s="51"/>
      <c r="B16" s="44"/>
      <c r="C16" s="44"/>
      <c r="D16" s="8" t="s">
        <v>32</v>
      </c>
      <c r="E16" s="9"/>
      <c r="F16" s="30">
        <v>1</v>
      </c>
      <c r="G16" s="34"/>
      <c r="H16" s="35"/>
      <c r="I16" s="32"/>
      <c r="J16" s="9"/>
      <c r="K16" s="9"/>
      <c r="L16" s="178"/>
      <c r="M16" s="178"/>
      <c r="N16" s="178"/>
      <c r="O16" s="178"/>
      <c r="P16" s="178"/>
      <c r="Q16" s="44"/>
      <c r="R16" s="80"/>
      <c r="S16" s="44"/>
      <c r="T16" s="44"/>
      <c r="U16" s="67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</row>
    <row r="17" spans="1:41" ht="24.75" customHeight="1" x14ac:dyDescent="0.25">
      <c r="A17" s="51"/>
      <c r="B17" s="43" t="s">
        <v>33</v>
      </c>
      <c r="C17" s="45" t="s">
        <v>34</v>
      </c>
      <c r="D17" s="10" t="s">
        <v>29</v>
      </c>
      <c r="E17" s="33">
        <v>1</v>
      </c>
      <c r="F17" s="33">
        <v>1</v>
      </c>
      <c r="G17" s="33">
        <v>1</v>
      </c>
      <c r="H17" s="33">
        <v>1</v>
      </c>
      <c r="I17" s="9">
        <v>1</v>
      </c>
      <c r="J17" s="9">
        <v>1</v>
      </c>
      <c r="K17" s="9">
        <v>1</v>
      </c>
      <c r="L17" s="178"/>
      <c r="M17" s="178"/>
      <c r="N17" s="178"/>
      <c r="O17" s="178"/>
      <c r="P17" s="178"/>
      <c r="Q17" s="149">
        <f>IFERROR(IF(COUNT(E17:P17)&lt;1,0,IF(COUNT(E18:P18)&gt;=COUNT(E17:P17),1,(COUNT(E18:P18)/COUNT(E17:P17)))),0)</f>
        <v>0.2857142857142857</v>
      </c>
      <c r="R17" s="80"/>
      <c r="S17" s="68" t="s">
        <v>30</v>
      </c>
      <c r="T17" s="128" t="s">
        <v>35</v>
      </c>
      <c r="U17" s="7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</row>
    <row r="18" spans="1:41" ht="21" customHeight="1" x14ac:dyDescent="0.25">
      <c r="A18" s="51"/>
      <c r="B18" s="44"/>
      <c r="C18" s="44"/>
      <c r="D18" s="8" t="s">
        <v>32</v>
      </c>
      <c r="E18" s="9">
        <v>1</v>
      </c>
      <c r="F18" s="9">
        <v>1</v>
      </c>
      <c r="G18" s="9"/>
      <c r="H18" s="9"/>
      <c r="I18" s="9"/>
      <c r="J18" s="9"/>
      <c r="K18" s="9"/>
      <c r="L18" s="178"/>
      <c r="M18" s="178"/>
      <c r="N18" s="178"/>
      <c r="O18" s="178"/>
      <c r="P18" s="178"/>
      <c r="Q18" s="44"/>
      <c r="R18" s="80"/>
      <c r="S18" s="44"/>
      <c r="T18" s="44"/>
      <c r="U18" s="67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</row>
    <row r="19" spans="1:41" ht="21" customHeight="1" x14ac:dyDescent="0.25">
      <c r="A19" s="51"/>
      <c r="B19" s="43" t="s">
        <v>36</v>
      </c>
      <c r="C19" s="45" t="s">
        <v>37</v>
      </c>
      <c r="D19" s="10" t="s">
        <v>29</v>
      </c>
      <c r="E19" s="9"/>
      <c r="F19" s="9">
        <v>1</v>
      </c>
      <c r="G19" s="9">
        <v>1</v>
      </c>
      <c r="H19" s="9"/>
      <c r="I19" s="9"/>
      <c r="J19" s="9"/>
      <c r="K19" s="9"/>
      <c r="L19" s="178"/>
      <c r="M19" s="178"/>
      <c r="N19" s="178"/>
      <c r="O19" s="178"/>
      <c r="P19" s="178"/>
      <c r="Q19" s="149">
        <f>IFERROR(IF(COUNT(E19:P19)&lt;1,0,IF(COUNT(E20:P20)&gt;=COUNT(E19:P19),1,(COUNT(E20:P20)/COUNT(E19:P19)))),0)</f>
        <v>0.5</v>
      </c>
      <c r="R19" s="80"/>
      <c r="S19" s="68" t="s">
        <v>30</v>
      </c>
      <c r="T19" s="74" t="s">
        <v>38</v>
      </c>
      <c r="U19" s="69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</row>
    <row r="20" spans="1:41" ht="21" customHeight="1" x14ac:dyDescent="0.25">
      <c r="A20" s="51"/>
      <c r="B20" s="44"/>
      <c r="C20" s="44"/>
      <c r="D20" s="8" t="s">
        <v>32</v>
      </c>
      <c r="E20" s="9"/>
      <c r="F20" s="9">
        <v>1</v>
      </c>
      <c r="G20" s="9"/>
      <c r="H20" s="9"/>
      <c r="I20" s="9"/>
      <c r="J20" s="9"/>
      <c r="K20" s="9"/>
      <c r="L20" s="178"/>
      <c r="M20" s="178"/>
      <c r="N20" s="178"/>
      <c r="O20" s="178"/>
      <c r="P20" s="178"/>
      <c r="Q20" s="44"/>
      <c r="R20" s="80"/>
      <c r="S20" s="44"/>
      <c r="T20" s="44"/>
      <c r="U20" s="67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</row>
    <row r="21" spans="1:41" ht="21" customHeight="1" x14ac:dyDescent="0.25">
      <c r="A21" s="51"/>
      <c r="B21" s="43" t="s">
        <v>39</v>
      </c>
      <c r="C21" s="45" t="s">
        <v>40</v>
      </c>
      <c r="D21" s="10" t="s">
        <v>29</v>
      </c>
      <c r="E21" s="9"/>
      <c r="F21" s="9">
        <v>1</v>
      </c>
      <c r="G21" s="9">
        <v>1</v>
      </c>
      <c r="H21" s="9"/>
      <c r="I21" s="9"/>
      <c r="J21" s="9"/>
      <c r="K21" s="9"/>
      <c r="L21" s="178"/>
      <c r="M21" s="178"/>
      <c r="N21" s="178"/>
      <c r="O21" s="178"/>
      <c r="P21" s="178"/>
      <c r="Q21" s="149">
        <f>IFERROR(IF(COUNT(E21:P21)&lt;1,0,IF(COUNT(E22:P22)&gt;=COUNT(E21:P21),1,(COUNT(E22:P22)/COUNT(E21:P21)))),0)</f>
        <v>0.5</v>
      </c>
      <c r="R21" s="80"/>
      <c r="S21" s="68" t="s">
        <v>30</v>
      </c>
      <c r="T21" s="74" t="s">
        <v>41</v>
      </c>
      <c r="U21" s="7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</row>
    <row r="22" spans="1:41" ht="21" customHeight="1" x14ac:dyDescent="0.25">
      <c r="A22" s="51"/>
      <c r="B22" s="44"/>
      <c r="C22" s="44"/>
      <c r="D22" s="8" t="s">
        <v>32</v>
      </c>
      <c r="E22" s="9"/>
      <c r="F22" s="9">
        <v>1</v>
      </c>
      <c r="G22" s="9"/>
      <c r="H22" s="9"/>
      <c r="I22" s="9"/>
      <c r="J22" s="9"/>
      <c r="K22" s="9"/>
      <c r="L22" s="178"/>
      <c r="M22" s="178"/>
      <c r="N22" s="178"/>
      <c r="O22" s="178"/>
      <c r="P22" s="178"/>
      <c r="Q22" s="44"/>
      <c r="R22" s="80"/>
      <c r="S22" s="44"/>
      <c r="T22" s="44"/>
      <c r="U22" s="67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</row>
    <row r="23" spans="1:41" ht="21" customHeight="1" x14ac:dyDescent="0.25">
      <c r="A23" s="51"/>
      <c r="B23" s="43" t="s">
        <v>42</v>
      </c>
      <c r="C23" s="45" t="s">
        <v>43</v>
      </c>
      <c r="D23" s="10" t="s">
        <v>29</v>
      </c>
      <c r="E23" s="9">
        <v>1</v>
      </c>
      <c r="F23" s="9">
        <v>1</v>
      </c>
      <c r="G23" s="9">
        <v>1</v>
      </c>
      <c r="H23" s="9">
        <v>1</v>
      </c>
      <c r="I23" s="9">
        <v>1</v>
      </c>
      <c r="J23" s="9">
        <v>1</v>
      </c>
      <c r="K23" s="9">
        <v>1</v>
      </c>
      <c r="L23" s="178"/>
      <c r="M23" s="178"/>
      <c r="N23" s="178"/>
      <c r="O23" s="178"/>
      <c r="P23" s="178"/>
      <c r="Q23" s="149">
        <f>IFERROR(IF(COUNT(E23:P23)&lt;1,0,IF(COUNT(E24:P24)&gt;=COUNT(E23:P23),1,(COUNT(E24:P24)/COUNT(E23:P23)))),0)</f>
        <v>0.2857142857142857</v>
      </c>
      <c r="R23" s="80"/>
      <c r="S23" s="68" t="s">
        <v>30</v>
      </c>
      <c r="T23" s="74" t="s">
        <v>44</v>
      </c>
      <c r="U23" s="7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</row>
    <row r="24" spans="1:41" ht="21" customHeight="1" x14ac:dyDescent="0.25">
      <c r="A24" s="51"/>
      <c r="B24" s="80"/>
      <c r="C24" s="44"/>
      <c r="D24" s="8" t="s">
        <v>32</v>
      </c>
      <c r="E24" s="9">
        <v>1</v>
      </c>
      <c r="F24" s="9">
        <v>1</v>
      </c>
      <c r="G24" s="9"/>
      <c r="H24" s="9"/>
      <c r="I24" s="9"/>
      <c r="J24" s="9"/>
      <c r="K24" s="9"/>
      <c r="L24" s="178"/>
      <c r="M24" s="178"/>
      <c r="N24" s="178"/>
      <c r="O24" s="178"/>
      <c r="P24" s="178"/>
      <c r="Q24" s="44"/>
      <c r="R24" s="80"/>
      <c r="S24" s="44"/>
      <c r="T24" s="44"/>
      <c r="U24" s="67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</row>
    <row r="25" spans="1:41" ht="24" customHeight="1" x14ac:dyDescent="0.25">
      <c r="A25" s="51"/>
      <c r="B25" s="80"/>
      <c r="C25" s="45" t="s">
        <v>172</v>
      </c>
      <c r="D25" s="10" t="s">
        <v>29</v>
      </c>
      <c r="E25" s="9">
        <v>1</v>
      </c>
      <c r="F25" s="9">
        <v>1</v>
      </c>
      <c r="G25" s="9">
        <v>1</v>
      </c>
      <c r="H25" s="9">
        <v>1</v>
      </c>
      <c r="I25" s="9">
        <v>1</v>
      </c>
      <c r="J25" s="9">
        <v>1</v>
      </c>
      <c r="K25" s="9"/>
      <c r="L25" s="178"/>
      <c r="M25" s="178"/>
      <c r="N25" s="178"/>
      <c r="O25" s="178"/>
      <c r="P25" s="178"/>
      <c r="Q25" s="149">
        <f>IFERROR(IF(COUNT(E25:P25)&lt;1,0,IF(COUNT(E26:P26)&gt;=COUNT(E25:P25),1,(COUNT(E26:P26)/COUNT(E25:P25)))),0)</f>
        <v>0.33333333333333331</v>
      </c>
      <c r="R25" s="80"/>
      <c r="S25" s="68" t="s">
        <v>30</v>
      </c>
      <c r="T25" s="45" t="s">
        <v>45</v>
      </c>
      <c r="U25" s="7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</row>
    <row r="26" spans="1:41" ht="28.5" customHeight="1" x14ac:dyDescent="0.25">
      <c r="A26" s="51"/>
      <c r="B26" s="44"/>
      <c r="C26" s="44"/>
      <c r="D26" s="8" t="s">
        <v>32</v>
      </c>
      <c r="E26" s="9">
        <v>1</v>
      </c>
      <c r="F26" s="9">
        <v>1</v>
      </c>
      <c r="G26" s="9"/>
      <c r="H26" s="9"/>
      <c r="I26" s="9"/>
      <c r="J26" s="9"/>
      <c r="K26" s="9"/>
      <c r="L26" s="178"/>
      <c r="M26" s="178"/>
      <c r="N26" s="178"/>
      <c r="O26" s="178"/>
      <c r="P26" s="178"/>
      <c r="Q26" s="44"/>
      <c r="R26" s="80"/>
      <c r="S26" s="44"/>
      <c r="T26" s="44"/>
      <c r="U26" s="67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</row>
    <row r="27" spans="1:41" ht="24" customHeight="1" x14ac:dyDescent="0.25">
      <c r="A27" s="51"/>
      <c r="B27" s="43" t="s">
        <v>46</v>
      </c>
      <c r="C27" s="45" t="s">
        <v>47</v>
      </c>
      <c r="D27" s="10" t="s">
        <v>29</v>
      </c>
      <c r="E27" s="9">
        <v>1</v>
      </c>
      <c r="F27" s="9">
        <v>1</v>
      </c>
      <c r="G27" s="9">
        <v>1</v>
      </c>
      <c r="H27" s="9">
        <v>1</v>
      </c>
      <c r="I27" s="9">
        <v>1</v>
      </c>
      <c r="J27" s="9">
        <v>1</v>
      </c>
      <c r="K27" s="9">
        <v>1</v>
      </c>
      <c r="L27" s="178"/>
      <c r="M27" s="178"/>
      <c r="N27" s="178"/>
      <c r="O27" s="178"/>
      <c r="P27" s="178"/>
      <c r="Q27" s="149">
        <f>IFERROR(IF(COUNT(E27:P27)&lt;1,0,IF(COUNT(E28:P28)&gt;=COUNT(E27:P27),1,(COUNT(E28:P28)/COUNT(E27:P27)))),0)</f>
        <v>0.2857142857142857</v>
      </c>
      <c r="R27" s="80"/>
      <c r="S27" s="68" t="s">
        <v>30</v>
      </c>
      <c r="T27" s="45" t="s">
        <v>48</v>
      </c>
      <c r="U27" s="7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</row>
    <row r="28" spans="1:41" ht="45" customHeight="1" x14ac:dyDescent="0.25">
      <c r="A28" s="51"/>
      <c r="B28" s="44"/>
      <c r="C28" s="44"/>
      <c r="D28" s="8" t="s">
        <v>32</v>
      </c>
      <c r="E28" s="9">
        <v>1</v>
      </c>
      <c r="F28" s="9">
        <v>1</v>
      </c>
      <c r="G28" s="9"/>
      <c r="H28" s="9"/>
      <c r="I28" s="9"/>
      <c r="J28" s="9"/>
      <c r="K28" s="9"/>
      <c r="L28" s="178"/>
      <c r="M28" s="178"/>
      <c r="N28" s="178"/>
      <c r="O28" s="178"/>
      <c r="P28" s="178"/>
      <c r="Q28" s="44"/>
      <c r="R28" s="80"/>
      <c r="S28" s="44"/>
      <c r="T28" s="44"/>
      <c r="U28" s="67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</row>
    <row r="29" spans="1:41" ht="24" customHeight="1" x14ac:dyDescent="0.25">
      <c r="A29" s="51"/>
      <c r="B29" s="43" t="s">
        <v>49</v>
      </c>
      <c r="C29" s="45" t="s">
        <v>50</v>
      </c>
      <c r="D29" s="10" t="s">
        <v>29</v>
      </c>
      <c r="E29" s="9">
        <v>1</v>
      </c>
      <c r="F29" s="9">
        <v>1</v>
      </c>
      <c r="G29" s="9">
        <v>1</v>
      </c>
      <c r="H29" s="9"/>
      <c r="I29" s="9"/>
      <c r="J29" s="9"/>
      <c r="K29" s="9"/>
      <c r="L29" s="178"/>
      <c r="M29" s="178"/>
      <c r="N29" s="178"/>
      <c r="O29" s="178"/>
      <c r="P29" s="178"/>
      <c r="Q29" s="149">
        <f>IFERROR(IF(COUNT(E29:P29)&lt;1,0,IF(COUNT(E30:P30)&gt;=COUNT(E29:P29),1,(COUNT(E30:P30)/COUNT(E29:P29)))),0)</f>
        <v>0.66666666666666663</v>
      </c>
      <c r="R29" s="80"/>
      <c r="S29" s="68" t="s">
        <v>30</v>
      </c>
      <c r="T29" s="74" t="s">
        <v>51</v>
      </c>
      <c r="U29" s="7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</row>
    <row r="30" spans="1:41" ht="33" customHeight="1" x14ac:dyDescent="0.25">
      <c r="A30" s="51"/>
      <c r="B30" s="44"/>
      <c r="C30" s="44"/>
      <c r="D30" s="8" t="s">
        <v>32</v>
      </c>
      <c r="E30" s="9">
        <v>1</v>
      </c>
      <c r="F30" s="9">
        <v>1</v>
      </c>
      <c r="G30" s="9"/>
      <c r="H30" s="9"/>
      <c r="I30" s="36"/>
      <c r="J30" s="9"/>
      <c r="K30" s="9"/>
      <c r="L30" s="178"/>
      <c r="M30" s="178"/>
      <c r="N30" s="178"/>
      <c r="O30" s="178"/>
      <c r="P30" s="178"/>
      <c r="Q30" s="44"/>
      <c r="R30" s="80"/>
      <c r="S30" s="44"/>
      <c r="T30" s="44"/>
      <c r="U30" s="67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</row>
    <row r="31" spans="1:41" ht="24" customHeight="1" x14ac:dyDescent="0.25">
      <c r="A31" s="51"/>
      <c r="B31" s="43" t="s">
        <v>52</v>
      </c>
      <c r="C31" s="45" t="s">
        <v>53</v>
      </c>
      <c r="D31" s="10" t="s">
        <v>29</v>
      </c>
      <c r="E31" s="9"/>
      <c r="F31" s="9"/>
      <c r="G31" s="9"/>
      <c r="H31" s="9">
        <v>1</v>
      </c>
      <c r="I31" s="35"/>
      <c r="J31" s="32"/>
      <c r="K31" s="9"/>
      <c r="L31" s="178"/>
      <c r="M31" s="178"/>
      <c r="N31" s="178"/>
      <c r="O31" s="178"/>
      <c r="P31" s="178"/>
      <c r="Q31" s="149">
        <f>IFERROR(IF(COUNT(E31:P31)&lt;1,0,IF(COUNT(E32:P32)&gt;=COUNT(E31:P31),1,(COUNT(E32:P32)/COUNT(E31:P31)))),0)</f>
        <v>0</v>
      </c>
      <c r="R31" s="80"/>
      <c r="S31" s="68" t="s">
        <v>30</v>
      </c>
      <c r="T31" s="74" t="s">
        <v>54</v>
      </c>
      <c r="U31" s="7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</row>
    <row r="32" spans="1:41" ht="57" customHeight="1" x14ac:dyDescent="0.25">
      <c r="A32" s="51"/>
      <c r="B32" s="44"/>
      <c r="C32" s="44"/>
      <c r="D32" s="8" t="s">
        <v>32</v>
      </c>
      <c r="E32" s="9"/>
      <c r="F32" s="9"/>
      <c r="G32" s="9"/>
      <c r="H32" s="9"/>
      <c r="I32" s="35"/>
      <c r="J32" s="32"/>
      <c r="K32" s="9"/>
      <c r="L32" s="179"/>
      <c r="M32" s="178"/>
      <c r="N32" s="178"/>
      <c r="O32" s="178"/>
      <c r="P32" s="178"/>
      <c r="Q32" s="44"/>
      <c r="R32" s="80"/>
      <c r="S32" s="44"/>
      <c r="T32" s="44"/>
      <c r="U32" s="67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</row>
    <row r="33" spans="1:41" ht="24" customHeight="1" x14ac:dyDescent="0.25">
      <c r="A33" s="51"/>
      <c r="B33" s="43" t="s">
        <v>55</v>
      </c>
      <c r="C33" s="45" t="s">
        <v>56</v>
      </c>
      <c r="D33" s="10" t="s">
        <v>29</v>
      </c>
      <c r="E33" s="9"/>
      <c r="F33" s="9"/>
      <c r="G33" s="9"/>
      <c r="H33" s="9">
        <v>1</v>
      </c>
      <c r="I33" s="33"/>
      <c r="J33" s="9"/>
      <c r="K33" s="30"/>
      <c r="L33" s="180"/>
      <c r="M33" s="181"/>
      <c r="N33" s="178"/>
      <c r="O33" s="178"/>
      <c r="P33" s="178"/>
      <c r="Q33" s="149">
        <f>IFERROR(IF(COUNT(E33:P33)&lt;1,0,IF(COUNT(E34:P34)&gt;=COUNT(E33:P33),1,(COUNT(E34:P34)/COUNT(E33:P33)))),0)</f>
        <v>0</v>
      </c>
      <c r="R33" s="80"/>
      <c r="S33" s="68" t="s">
        <v>30</v>
      </c>
      <c r="T33" s="45" t="s">
        <v>57</v>
      </c>
      <c r="U33" s="69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</row>
    <row r="34" spans="1:41" ht="51.75" customHeight="1" x14ac:dyDescent="0.25">
      <c r="A34" s="51"/>
      <c r="B34" s="44"/>
      <c r="C34" s="44"/>
      <c r="D34" s="8" t="s">
        <v>32</v>
      </c>
      <c r="E34" s="9"/>
      <c r="F34" s="9"/>
      <c r="G34" s="9"/>
      <c r="H34" s="9"/>
      <c r="I34" s="9"/>
      <c r="J34" s="9"/>
      <c r="K34" s="30"/>
      <c r="L34" s="180"/>
      <c r="M34" s="181"/>
      <c r="N34" s="178"/>
      <c r="O34" s="178"/>
      <c r="P34" s="178"/>
      <c r="Q34" s="44"/>
      <c r="R34" s="80"/>
      <c r="S34" s="44"/>
      <c r="T34" s="44"/>
      <c r="U34" s="67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</row>
    <row r="35" spans="1:41" ht="24" customHeight="1" x14ac:dyDescent="0.25">
      <c r="A35" s="51"/>
      <c r="B35" s="43" t="s">
        <v>58</v>
      </c>
      <c r="C35" s="45" t="s">
        <v>171</v>
      </c>
      <c r="D35" s="10" t="s">
        <v>29</v>
      </c>
      <c r="E35" s="9">
        <v>1</v>
      </c>
      <c r="F35" s="9"/>
      <c r="G35" s="9"/>
      <c r="H35" s="9"/>
      <c r="I35" s="9"/>
      <c r="J35" s="9"/>
      <c r="K35" s="9"/>
      <c r="L35" s="182"/>
      <c r="M35" s="178"/>
      <c r="N35" s="178"/>
      <c r="O35" s="178"/>
      <c r="P35" s="178"/>
      <c r="Q35" s="149">
        <f>IFERROR(IF(COUNT(E35:P35)&lt;1,0,IF(COUNT(E36:P36)&gt;=COUNT(E35:P35),1,(COUNT(E36:P36)/COUNT(E35:P35)))),0)</f>
        <v>1</v>
      </c>
      <c r="R35" s="80"/>
      <c r="S35" s="77" t="s">
        <v>59</v>
      </c>
      <c r="T35" s="74" t="s">
        <v>60</v>
      </c>
      <c r="U35" s="69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</row>
    <row r="36" spans="1:41" ht="54" customHeight="1" x14ac:dyDescent="0.25">
      <c r="A36" s="51"/>
      <c r="B36" s="44"/>
      <c r="C36" s="44"/>
      <c r="D36" s="8" t="s">
        <v>32</v>
      </c>
      <c r="E36" s="9">
        <v>1</v>
      </c>
      <c r="F36" s="9"/>
      <c r="G36" s="9"/>
      <c r="H36" s="9"/>
      <c r="I36" s="9"/>
      <c r="J36" s="9"/>
      <c r="K36" s="9"/>
      <c r="L36" s="178"/>
      <c r="M36" s="178"/>
      <c r="N36" s="178"/>
      <c r="O36" s="178"/>
      <c r="P36" s="178"/>
      <c r="Q36" s="44"/>
      <c r="R36" s="80"/>
      <c r="S36" s="44"/>
      <c r="T36" s="44"/>
      <c r="U36" s="67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</row>
    <row r="37" spans="1:41" ht="35.25" customHeight="1" x14ac:dyDescent="0.25">
      <c r="A37" s="51"/>
      <c r="B37" s="43" t="s">
        <v>61</v>
      </c>
      <c r="C37" s="45" t="s">
        <v>62</v>
      </c>
      <c r="D37" s="10" t="s">
        <v>29</v>
      </c>
      <c r="E37" s="9"/>
      <c r="F37" s="9"/>
      <c r="G37" s="9">
        <v>1</v>
      </c>
      <c r="H37" s="9"/>
      <c r="I37" s="9"/>
      <c r="J37" s="9"/>
      <c r="K37" s="9"/>
      <c r="L37" s="178"/>
      <c r="M37" s="178"/>
      <c r="N37" s="178"/>
      <c r="O37" s="178"/>
      <c r="P37" s="178"/>
      <c r="Q37" s="149">
        <f>IFERROR(IF(COUNT(E37:P37)&lt;1,0,IF(COUNT(E38:P38)&gt;=COUNT(E37:P37),1,(COUNT(E38:P38)/COUNT(E37:P37)))),0)</f>
        <v>0</v>
      </c>
      <c r="R37" s="80"/>
      <c r="S37" s="77" t="s">
        <v>59</v>
      </c>
      <c r="T37" s="45" t="s">
        <v>63</v>
      </c>
      <c r="U37" s="69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</row>
    <row r="38" spans="1:41" ht="40.5" customHeight="1" x14ac:dyDescent="0.25">
      <c r="A38" s="51"/>
      <c r="B38" s="44"/>
      <c r="C38" s="44"/>
      <c r="D38" s="8" t="s">
        <v>32</v>
      </c>
      <c r="E38" s="9"/>
      <c r="F38" s="9"/>
      <c r="G38" s="9"/>
      <c r="H38" s="9"/>
      <c r="I38" s="9"/>
      <c r="J38" s="9"/>
      <c r="K38" s="9"/>
      <c r="L38" s="178"/>
      <c r="M38" s="178"/>
      <c r="N38" s="178"/>
      <c r="O38" s="178"/>
      <c r="P38" s="178"/>
      <c r="Q38" s="44"/>
      <c r="R38" s="80"/>
      <c r="S38" s="44"/>
      <c r="T38" s="44"/>
      <c r="U38" s="67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</row>
    <row r="39" spans="1:41" ht="33.75" customHeight="1" x14ac:dyDescent="0.25">
      <c r="A39" s="51"/>
      <c r="B39" s="43" t="s">
        <v>64</v>
      </c>
      <c r="C39" s="45" t="s">
        <v>65</v>
      </c>
      <c r="D39" s="10" t="s">
        <v>29</v>
      </c>
      <c r="E39" s="9"/>
      <c r="F39" s="9"/>
      <c r="G39" s="9">
        <v>1</v>
      </c>
      <c r="H39" s="9"/>
      <c r="I39" s="9"/>
      <c r="J39" s="9">
        <v>1</v>
      </c>
      <c r="K39" s="9"/>
      <c r="L39" s="178"/>
      <c r="M39" s="178"/>
      <c r="N39" s="178"/>
      <c r="O39" s="178"/>
      <c r="P39" s="178"/>
      <c r="Q39" s="149">
        <f>IFERROR(IF(COUNT(E39:P39)&lt;1,0,IF(COUNT(E40:P40)&gt;=COUNT(E39:P39),1,(COUNT(E40:P40)/COUNT(E39:P39)))),0)</f>
        <v>0</v>
      </c>
      <c r="R39" s="80"/>
      <c r="S39" s="77" t="s">
        <v>59</v>
      </c>
      <c r="T39" s="45" t="s">
        <v>66</v>
      </c>
      <c r="U39" s="69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</row>
    <row r="40" spans="1:41" ht="39.75" customHeight="1" x14ac:dyDescent="0.25">
      <c r="A40" s="51"/>
      <c r="B40" s="44"/>
      <c r="C40" s="44"/>
      <c r="D40" s="8" t="s">
        <v>32</v>
      </c>
      <c r="E40" s="9"/>
      <c r="F40" s="9"/>
      <c r="G40" s="9"/>
      <c r="H40" s="36"/>
      <c r="I40" s="9"/>
      <c r="J40" s="9"/>
      <c r="K40" s="9"/>
      <c r="L40" s="178"/>
      <c r="M40" s="178"/>
      <c r="N40" s="178"/>
      <c r="O40" s="178"/>
      <c r="P40" s="178"/>
      <c r="Q40" s="44"/>
      <c r="R40" s="80"/>
      <c r="S40" s="44"/>
      <c r="T40" s="44"/>
      <c r="U40" s="67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</row>
    <row r="41" spans="1:41" ht="33.75" customHeight="1" x14ac:dyDescent="0.25">
      <c r="A41" s="51"/>
      <c r="B41" s="47" t="s">
        <v>67</v>
      </c>
      <c r="C41" s="48" t="s">
        <v>68</v>
      </c>
      <c r="D41" s="10" t="s">
        <v>29</v>
      </c>
      <c r="E41" s="9"/>
      <c r="F41" s="9"/>
      <c r="G41" s="30"/>
      <c r="H41" s="35"/>
      <c r="I41" s="32">
        <v>1</v>
      </c>
      <c r="J41" s="9"/>
      <c r="K41" s="9"/>
      <c r="L41" s="178"/>
      <c r="M41" s="178"/>
      <c r="N41" s="178"/>
      <c r="O41" s="178"/>
      <c r="P41" s="178"/>
      <c r="Q41" s="149">
        <f>IFERROR(IF(COUNT(E41:P41)&lt;1,0,IF(COUNT(E42:P42)&gt;=COUNT(E41:P41),1,(COUNT(E42:P42)/COUNT(E41:P41)))),0)</f>
        <v>0</v>
      </c>
      <c r="R41" s="80"/>
      <c r="S41" s="77" t="s">
        <v>59</v>
      </c>
      <c r="T41" s="74" t="s">
        <v>69</v>
      </c>
      <c r="U41" s="69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</row>
    <row r="42" spans="1:41" ht="51" customHeight="1" x14ac:dyDescent="0.25">
      <c r="A42" s="51"/>
      <c r="B42" s="44"/>
      <c r="C42" s="44"/>
      <c r="D42" s="8" t="s">
        <v>32</v>
      </c>
      <c r="E42" s="9"/>
      <c r="F42" s="9"/>
      <c r="G42" s="30"/>
      <c r="H42" s="35"/>
      <c r="I42" s="32"/>
      <c r="J42" s="9"/>
      <c r="K42" s="9"/>
      <c r="L42" s="178"/>
      <c r="M42" s="178"/>
      <c r="N42" s="178"/>
      <c r="O42" s="178"/>
      <c r="P42" s="178"/>
      <c r="Q42" s="44"/>
      <c r="R42" s="80"/>
      <c r="S42" s="44"/>
      <c r="T42" s="44"/>
      <c r="U42" s="67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</row>
    <row r="43" spans="1:41" ht="24" customHeight="1" x14ac:dyDescent="0.25">
      <c r="A43" s="51"/>
      <c r="B43" s="47" t="s">
        <v>70</v>
      </c>
      <c r="C43" s="48" t="s">
        <v>71</v>
      </c>
      <c r="D43" s="10" t="s">
        <v>29</v>
      </c>
      <c r="E43" s="9"/>
      <c r="F43" s="9"/>
      <c r="G43" s="9"/>
      <c r="H43" s="33">
        <v>1</v>
      </c>
      <c r="I43" s="9"/>
      <c r="J43" s="9"/>
      <c r="K43" s="9"/>
      <c r="L43" s="178"/>
      <c r="M43" s="183"/>
      <c r="N43" s="178"/>
      <c r="O43" s="178"/>
      <c r="P43" s="178"/>
      <c r="Q43" s="149">
        <f>IFERROR(IF(COUNT(E43:P43)&lt;1,0,IF(COUNT(E44:P44)&gt;=COUNT(E43:P43),1,(COUNT(E44:P44)/COUNT(E43:P43)))),0)</f>
        <v>0</v>
      </c>
      <c r="R43" s="80"/>
      <c r="S43" s="77" t="s">
        <v>59</v>
      </c>
      <c r="T43" s="74" t="s">
        <v>72</v>
      </c>
      <c r="U43" s="69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</row>
    <row r="44" spans="1:41" ht="38.25" customHeight="1" thickBot="1" x14ac:dyDescent="0.3">
      <c r="A44" s="51"/>
      <c r="B44" s="44"/>
      <c r="C44" s="44"/>
      <c r="D44" s="8" t="s">
        <v>32</v>
      </c>
      <c r="E44" s="9"/>
      <c r="F44" s="9"/>
      <c r="G44" s="9"/>
      <c r="H44" s="9"/>
      <c r="I44" s="9"/>
      <c r="J44" s="9"/>
      <c r="K44" s="9"/>
      <c r="L44" s="178"/>
      <c r="M44" s="183"/>
      <c r="N44" s="178"/>
      <c r="O44" s="178"/>
      <c r="P44" s="178"/>
      <c r="Q44" s="44"/>
      <c r="R44" s="80"/>
      <c r="S44" s="44"/>
      <c r="T44" s="44"/>
      <c r="U44" s="67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</row>
    <row r="45" spans="1:41" ht="24" customHeight="1" x14ac:dyDescent="0.25">
      <c r="A45" s="51"/>
      <c r="B45" s="47" t="s">
        <v>73</v>
      </c>
      <c r="C45" s="48" t="s">
        <v>74</v>
      </c>
      <c r="D45" s="10" t="s">
        <v>29</v>
      </c>
      <c r="E45" s="9"/>
      <c r="F45" s="9"/>
      <c r="G45" s="9"/>
      <c r="H45" s="9">
        <v>1</v>
      </c>
      <c r="I45" s="9"/>
      <c r="J45" s="9"/>
      <c r="K45" s="9"/>
      <c r="L45" s="178"/>
      <c r="M45" s="178"/>
      <c r="N45" s="183"/>
      <c r="O45" s="178"/>
      <c r="P45" s="178"/>
      <c r="Q45" s="149">
        <f>IFERROR(IF(COUNT(E45:P45)&lt;1,0,IF(COUNT(E46:P46)&gt;=COUNT(E45:P45),1,(COUNT(E46:P46)/COUNT(E45:P45)))),0)</f>
        <v>0</v>
      </c>
      <c r="R45" s="80"/>
      <c r="S45" s="71" t="s">
        <v>30</v>
      </c>
      <c r="T45" s="74" t="s">
        <v>75</v>
      </c>
      <c r="U45" s="69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</row>
    <row r="46" spans="1:41" ht="32.25" customHeight="1" thickBot="1" x14ac:dyDescent="0.3">
      <c r="A46" s="51"/>
      <c r="B46" s="44"/>
      <c r="C46" s="44"/>
      <c r="D46" s="8" t="s">
        <v>32</v>
      </c>
      <c r="E46" s="9"/>
      <c r="F46" s="9"/>
      <c r="G46" s="9"/>
      <c r="H46" s="9"/>
      <c r="I46" s="9"/>
      <c r="J46" s="9"/>
      <c r="K46" s="9"/>
      <c r="L46" s="178"/>
      <c r="M46" s="178"/>
      <c r="N46" s="183"/>
      <c r="O46" s="178"/>
      <c r="P46" s="178"/>
      <c r="Q46" s="44"/>
      <c r="R46" s="80"/>
      <c r="S46" s="44"/>
      <c r="T46" s="44"/>
      <c r="U46" s="67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</row>
    <row r="47" spans="1:41" ht="24" customHeight="1" x14ac:dyDescent="0.25">
      <c r="A47" s="51"/>
      <c r="B47" s="43" t="s">
        <v>76</v>
      </c>
      <c r="C47" s="45" t="s">
        <v>77</v>
      </c>
      <c r="D47" s="10" t="s">
        <v>29</v>
      </c>
      <c r="E47" s="9"/>
      <c r="F47" s="9"/>
      <c r="G47" s="9"/>
      <c r="H47" s="9"/>
      <c r="I47" s="10">
        <v>1</v>
      </c>
      <c r="J47" s="9"/>
      <c r="K47" s="9"/>
      <c r="L47" s="178"/>
      <c r="M47" s="178"/>
      <c r="N47" s="178"/>
      <c r="O47" s="178"/>
      <c r="P47" s="178"/>
      <c r="Q47" s="149">
        <f>IFERROR(IF(COUNT(E47:P47)&lt;1,0,IF(COUNT(E48:P48)&gt;=COUNT(E47:P47),1,(COUNT(E48:P48)/COUNT(E47:P47)))),0)</f>
        <v>0</v>
      </c>
      <c r="R47" s="80"/>
      <c r="S47" s="71" t="s">
        <v>30</v>
      </c>
      <c r="T47" s="74" t="s">
        <v>78</v>
      </c>
      <c r="U47" s="69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</row>
    <row r="48" spans="1:41" ht="45" customHeight="1" x14ac:dyDescent="0.25">
      <c r="A48" s="51"/>
      <c r="B48" s="44"/>
      <c r="C48" s="44"/>
      <c r="D48" s="8" t="s">
        <v>32</v>
      </c>
      <c r="E48" s="9"/>
      <c r="F48" s="9"/>
      <c r="G48" s="9"/>
      <c r="H48" s="9"/>
      <c r="I48" s="9"/>
      <c r="J48" s="9"/>
      <c r="K48" s="9"/>
      <c r="L48" s="178"/>
      <c r="M48" s="178"/>
      <c r="N48" s="178"/>
      <c r="O48" s="178"/>
      <c r="P48" s="178"/>
      <c r="Q48" s="44"/>
      <c r="R48" s="80"/>
      <c r="S48" s="44"/>
      <c r="T48" s="44"/>
      <c r="U48" s="67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</row>
    <row r="49" spans="1:41" ht="28.5" customHeight="1" x14ac:dyDescent="0.25">
      <c r="A49" s="51"/>
      <c r="B49" s="43" t="s">
        <v>79</v>
      </c>
      <c r="C49" s="45" t="s">
        <v>80</v>
      </c>
      <c r="D49" s="10" t="s">
        <v>29</v>
      </c>
      <c r="E49" s="9"/>
      <c r="F49" s="9"/>
      <c r="G49" s="9"/>
      <c r="H49" s="9"/>
      <c r="I49" s="9">
        <v>1</v>
      </c>
      <c r="J49" s="9"/>
      <c r="K49" s="9"/>
      <c r="L49" s="178"/>
      <c r="M49" s="178"/>
      <c r="N49" s="178"/>
      <c r="O49" s="178"/>
      <c r="P49" s="178"/>
      <c r="Q49" s="149">
        <f>IFERROR(IF(COUNT(E49:P49)&lt;1,0,IF(COUNT(E50:P50)&gt;=COUNT(E49:P49),1,(COUNT(E50:P50)/COUNT(E49:P49)))),0)</f>
        <v>0</v>
      </c>
      <c r="R49" s="80"/>
      <c r="S49" s="77" t="s">
        <v>59</v>
      </c>
      <c r="T49" s="74" t="s">
        <v>81</v>
      </c>
      <c r="U49" s="69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</row>
    <row r="50" spans="1:41" ht="40.5" customHeight="1" thickBot="1" x14ac:dyDescent="0.3">
      <c r="A50" s="52"/>
      <c r="B50" s="49"/>
      <c r="C50" s="49"/>
      <c r="D50" s="11" t="s">
        <v>32</v>
      </c>
      <c r="E50" s="39"/>
      <c r="F50" s="39"/>
      <c r="G50" s="39"/>
      <c r="H50" s="39"/>
      <c r="I50" s="39"/>
      <c r="J50" s="39"/>
      <c r="K50" s="39"/>
      <c r="L50" s="184"/>
      <c r="M50" s="184"/>
      <c r="N50" s="184"/>
      <c r="O50" s="184"/>
      <c r="P50" s="185"/>
      <c r="Q50" s="49"/>
      <c r="R50" s="49"/>
      <c r="S50" s="49"/>
      <c r="T50" s="49"/>
      <c r="U50" s="70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</row>
    <row r="51" spans="1:41" ht="24" customHeight="1" x14ac:dyDescent="0.25">
      <c r="A51" s="102" t="s">
        <v>82</v>
      </c>
      <c r="B51" s="103" t="s">
        <v>83</v>
      </c>
      <c r="C51" s="83" t="s">
        <v>84</v>
      </c>
      <c r="D51" s="6" t="s">
        <v>29</v>
      </c>
      <c r="E51" s="38">
        <v>1</v>
      </c>
      <c r="F51" s="38">
        <v>1</v>
      </c>
      <c r="G51" s="38">
        <v>1</v>
      </c>
      <c r="H51" s="38">
        <v>1</v>
      </c>
      <c r="I51" s="38">
        <v>1</v>
      </c>
      <c r="J51" s="38">
        <v>1</v>
      </c>
      <c r="K51" s="38">
        <v>1</v>
      </c>
      <c r="L51" s="186"/>
      <c r="M51" s="186"/>
      <c r="N51" s="186"/>
      <c r="O51" s="186"/>
      <c r="P51" s="187"/>
      <c r="Q51" s="149">
        <f>IFERROR(IF(COUNT(E51:P51)&lt;1,0,IF(COUNT(E52:P52)&gt;=COUNT(E51:P51),1,(COUNT(E52:P52)/COUNT(E51:P51)))),0)</f>
        <v>0.42857142857142855</v>
      </c>
      <c r="R51" s="173">
        <f>AVERAGE(Q51:Q72)</f>
        <v>0.40259740259740262</v>
      </c>
      <c r="S51" s="71" t="s">
        <v>30</v>
      </c>
      <c r="T51" s="78" t="s">
        <v>85</v>
      </c>
      <c r="U51" s="66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</row>
    <row r="52" spans="1:41" ht="29.25" customHeight="1" x14ac:dyDescent="0.25">
      <c r="A52" s="51"/>
      <c r="B52" s="44"/>
      <c r="C52" s="44"/>
      <c r="D52" s="8" t="s">
        <v>32</v>
      </c>
      <c r="E52" s="37">
        <v>1</v>
      </c>
      <c r="F52" s="37">
        <v>1</v>
      </c>
      <c r="G52" s="37">
        <v>1</v>
      </c>
      <c r="H52" s="34"/>
      <c r="I52" s="34"/>
      <c r="J52" s="34"/>
      <c r="K52" s="34"/>
      <c r="L52" s="188"/>
      <c r="M52" s="188"/>
      <c r="N52" s="188"/>
      <c r="O52" s="188"/>
      <c r="P52" s="181"/>
      <c r="Q52" s="44"/>
      <c r="R52" s="80"/>
      <c r="S52" s="44"/>
      <c r="T52" s="44"/>
      <c r="U52" s="67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</row>
    <row r="53" spans="1:41" ht="33.75" customHeight="1" x14ac:dyDescent="0.25">
      <c r="A53" s="51"/>
      <c r="B53" s="46" t="s">
        <v>86</v>
      </c>
      <c r="C53" s="45" t="s">
        <v>87</v>
      </c>
      <c r="D53" s="10" t="s">
        <v>29</v>
      </c>
      <c r="E53" s="9"/>
      <c r="F53" s="33"/>
      <c r="G53" s="33">
        <v>1</v>
      </c>
      <c r="H53" s="33"/>
      <c r="I53" s="33"/>
      <c r="J53" s="33"/>
      <c r="K53" s="33"/>
      <c r="L53" s="182"/>
      <c r="M53" s="182"/>
      <c r="N53" s="182"/>
      <c r="O53" s="182"/>
      <c r="P53" s="178"/>
      <c r="Q53" s="149">
        <f>IFERROR(IF(COUNT(E53:P53)&lt;1,0,IF(COUNT(E54:P54)&gt;=COUNT(E53:P53),1,(COUNT(E54:P54)/COUNT(E53:P53)))),0)</f>
        <v>0</v>
      </c>
      <c r="R53" s="80"/>
      <c r="S53" s="68" t="s">
        <v>30</v>
      </c>
      <c r="T53" s="74" t="s">
        <v>88</v>
      </c>
      <c r="U53" s="7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1:41" ht="40.5" customHeight="1" x14ac:dyDescent="0.25">
      <c r="A54" s="51"/>
      <c r="B54" s="44"/>
      <c r="C54" s="44"/>
      <c r="D54" s="8" t="s">
        <v>32</v>
      </c>
      <c r="E54" s="9"/>
      <c r="F54" s="9"/>
      <c r="G54" s="9"/>
      <c r="H54" s="9"/>
      <c r="I54" s="9"/>
      <c r="J54" s="9"/>
      <c r="K54" s="9"/>
      <c r="L54" s="178"/>
      <c r="M54" s="178"/>
      <c r="N54" s="178"/>
      <c r="O54" s="178"/>
      <c r="P54" s="178"/>
      <c r="Q54" s="44"/>
      <c r="R54" s="80"/>
      <c r="S54" s="44"/>
      <c r="T54" s="44"/>
      <c r="U54" s="67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</row>
    <row r="55" spans="1:41" ht="24" customHeight="1" x14ac:dyDescent="0.25">
      <c r="A55" s="51"/>
      <c r="B55" s="46" t="s">
        <v>89</v>
      </c>
      <c r="C55" s="45" t="s">
        <v>90</v>
      </c>
      <c r="D55" s="10" t="s">
        <v>29</v>
      </c>
      <c r="E55" s="9">
        <v>1</v>
      </c>
      <c r="F55" s="9">
        <v>1</v>
      </c>
      <c r="G55" s="9">
        <v>1</v>
      </c>
      <c r="H55" s="9"/>
      <c r="I55" s="9"/>
      <c r="J55" s="9"/>
      <c r="K55" s="9"/>
      <c r="L55" s="178"/>
      <c r="M55" s="178"/>
      <c r="N55" s="178"/>
      <c r="O55" s="178"/>
      <c r="P55" s="178"/>
      <c r="Q55" s="149">
        <f>IFERROR(IF(COUNT(E55:P55)&lt;1,0,IF(COUNT(E56:P56)&gt;=COUNT(E55:P55),1,(COUNT(E56:P56)/COUNT(E55:P55)))),0)</f>
        <v>1</v>
      </c>
      <c r="R55" s="80"/>
      <c r="S55" s="68" t="s">
        <v>30</v>
      </c>
      <c r="T55" s="45" t="s">
        <v>91</v>
      </c>
      <c r="U55" s="7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</row>
    <row r="56" spans="1:41" ht="24" customHeight="1" x14ac:dyDescent="0.25">
      <c r="A56" s="51"/>
      <c r="B56" s="80"/>
      <c r="C56" s="44"/>
      <c r="D56" s="8" t="s">
        <v>32</v>
      </c>
      <c r="E56" s="8">
        <v>1</v>
      </c>
      <c r="F56" s="8">
        <v>1</v>
      </c>
      <c r="G56" s="8">
        <v>1</v>
      </c>
      <c r="H56" s="9"/>
      <c r="I56" s="9"/>
      <c r="J56" s="9"/>
      <c r="K56" s="9"/>
      <c r="L56" s="178"/>
      <c r="M56" s="178"/>
      <c r="N56" s="178"/>
      <c r="O56" s="178"/>
      <c r="P56" s="178"/>
      <c r="Q56" s="44"/>
      <c r="R56" s="80"/>
      <c r="S56" s="44"/>
      <c r="T56" s="44"/>
      <c r="U56" s="76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</row>
    <row r="57" spans="1:41" ht="24" customHeight="1" x14ac:dyDescent="0.25">
      <c r="A57" s="51"/>
      <c r="B57" s="80"/>
      <c r="C57" s="45" t="s">
        <v>92</v>
      </c>
      <c r="D57" s="10" t="s">
        <v>29</v>
      </c>
      <c r="E57" s="9"/>
      <c r="F57" s="9"/>
      <c r="G57" s="9"/>
      <c r="H57" s="9">
        <v>1</v>
      </c>
      <c r="I57" s="9"/>
      <c r="J57" s="9"/>
      <c r="K57" s="9"/>
      <c r="L57" s="178"/>
      <c r="M57" s="178"/>
      <c r="N57" s="178"/>
      <c r="O57" s="178"/>
      <c r="P57" s="178"/>
      <c r="Q57" s="149">
        <f>IFERROR(IF(COUNT(E57:P57)&lt;1,0,IF(COUNT(E58:P58)&gt;=COUNT(E57:P57),1,(COUNT(E58:P58)/COUNT(E57:P57)))),0)</f>
        <v>0</v>
      </c>
      <c r="R57" s="80"/>
      <c r="S57" s="77" t="s">
        <v>93</v>
      </c>
      <c r="T57" s="45" t="s">
        <v>94</v>
      </c>
      <c r="U57" s="76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</row>
    <row r="58" spans="1:41" ht="53.25" customHeight="1" x14ac:dyDescent="0.25">
      <c r="A58" s="51"/>
      <c r="B58" s="44"/>
      <c r="C58" s="44"/>
      <c r="D58" s="8" t="s">
        <v>32</v>
      </c>
      <c r="E58" s="9"/>
      <c r="F58" s="9"/>
      <c r="G58" s="9"/>
      <c r="H58" s="9"/>
      <c r="I58" s="9"/>
      <c r="J58" s="9"/>
      <c r="L58" s="178"/>
      <c r="M58" s="178"/>
      <c r="N58" s="178"/>
      <c r="O58" s="178"/>
      <c r="P58" s="178"/>
      <c r="Q58" s="44"/>
      <c r="R58" s="80"/>
      <c r="S58" s="44"/>
      <c r="T58" s="44"/>
      <c r="U58" s="67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</row>
    <row r="59" spans="1:41" ht="54" customHeight="1" x14ac:dyDescent="0.25">
      <c r="A59" s="51"/>
      <c r="B59" s="46" t="s">
        <v>95</v>
      </c>
      <c r="C59" s="45" t="s">
        <v>96</v>
      </c>
      <c r="D59" s="10" t="s">
        <v>29</v>
      </c>
      <c r="E59" s="9"/>
      <c r="F59" s="9"/>
      <c r="G59" s="9"/>
      <c r="H59" s="9"/>
      <c r="I59" s="9">
        <v>1</v>
      </c>
      <c r="J59" s="9"/>
      <c r="K59" s="9"/>
      <c r="L59" s="178"/>
      <c r="M59" s="178"/>
      <c r="N59" s="178"/>
      <c r="O59" s="178"/>
      <c r="P59" s="178"/>
      <c r="Q59" s="149">
        <f>IFERROR(IF(COUNT(E59:P59)&lt;1,0,IF(COUNT(E60:P60)&gt;=COUNT(E59:P59),1,(COUNT(E60:P60)/COUNT(E59:P59)))),0)</f>
        <v>0</v>
      </c>
      <c r="R59" s="80"/>
      <c r="S59" s="77" t="s">
        <v>93</v>
      </c>
      <c r="T59" s="74" t="s">
        <v>97</v>
      </c>
      <c r="U59" s="7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</row>
    <row r="60" spans="1:41" ht="82.5" customHeight="1" x14ac:dyDescent="0.25">
      <c r="A60" s="51"/>
      <c r="B60" s="44"/>
      <c r="C60" s="44"/>
      <c r="D60" s="8" t="s">
        <v>32</v>
      </c>
      <c r="E60" s="9"/>
      <c r="F60" s="9"/>
      <c r="G60" s="9"/>
      <c r="H60" s="9"/>
      <c r="I60" s="9"/>
      <c r="J60" s="9"/>
      <c r="K60" s="9"/>
      <c r="L60" s="178"/>
      <c r="M60" s="178"/>
      <c r="N60" s="178"/>
      <c r="O60" s="178"/>
      <c r="P60" s="178"/>
      <c r="Q60" s="44"/>
      <c r="R60" s="80"/>
      <c r="S60" s="44"/>
      <c r="T60" s="44"/>
      <c r="U60" s="67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</row>
    <row r="61" spans="1:41" ht="24" customHeight="1" x14ac:dyDescent="0.25">
      <c r="A61" s="51"/>
      <c r="B61" s="46" t="s">
        <v>98</v>
      </c>
      <c r="C61" s="45" t="s">
        <v>99</v>
      </c>
      <c r="D61" s="10" t="s">
        <v>29</v>
      </c>
      <c r="E61" s="9"/>
      <c r="F61" s="9"/>
      <c r="G61" s="9"/>
      <c r="H61" s="9">
        <v>1</v>
      </c>
      <c r="I61" s="9"/>
      <c r="J61" s="9"/>
      <c r="K61" s="9"/>
      <c r="L61" s="178"/>
      <c r="M61" s="178"/>
      <c r="N61" s="178"/>
      <c r="O61" s="178"/>
      <c r="P61" s="178"/>
      <c r="Q61" s="149">
        <f>IFERROR(IF(COUNT(E61:P61)&lt;1,0,IF(COUNT(E62:P62)&gt;=COUNT(E61:P61),1,(COUNT(E62:P62)/COUNT(E61:P61)))),0)</f>
        <v>0</v>
      </c>
      <c r="R61" s="80"/>
      <c r="S61" s="68" t="s">
        <v>30</v>
      </c>
      <c r="T61" s="74" t="s">
        <v>100</v>
      </c>
      <c r="U61" s="69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</row>
    <row r="62" spans="1:41" ht="24" customHeight="1" x14ac:dyDescent="0.25">
      <c r="A62" s="51"/>
      <c r="B62" s="44"/>
      <c r="C62" s="44"/>
      <c r="D62" s="8" t="s">
        <v>32</v>
      </c>
      <c r="E62" s="9"/>
      <c r="F62" s="9"/>
      <c r="G62" s="9"/>
      <c r="H62" s="9"/>
      <c r="I62" s="9"/>
      <c r="J62" s="9"/>
      <c r="K62" s="9"/>
      <c r="L62" s="178"/>
      <c r="M62" s="178"/>
      <c r="N62" s="178"/>
      <c r="O62" s="178"/>
      <c r="P62" s="178"/>
      <c r="Q62" s="44"/>
      <c r="R62" s="80"/>
      <c r="S62" s="44"/>
      <c r="T62" s="44"/>
      <c r="U62" s="67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</row>
    <row r="63" spans="1:41" ht="24" customHeight="1" x14ac:dyDescent="0.25">
      <c r="A63" s="51"/>
      <c r="B63" s="46" t="s">
        <v>101</v>
      </c>
      <c r="C63" s="45" t="s">
        <v>102</v>
      </c>
      <c r="D63" s="10" t="s">
        <v>29</v>
      </c>
      <c r="E63" s="9"/>
      <c r="F63" s="9"/>
      <c r="G63" s="9"/>
      <c r="H63" s="9"/>
      <c r="I63" s="9"/>
      <c r="J63" s="9">
        <v>1</v>
      </c>
      <c r="K63" s="9"/>
      <c r="L63" s="178"/>
      <c r="M63" s="183"/>
      <c r="N63" s="178"/>
      <c r="O63" s="178"/>
      <c r="P63" s="178"/>
      <c r="Q63" s="149">
        <f>IFERROR(IF(COUNT(E63:P63)&lt;1,0,IF(COUNT(E64:P64)&gt;=COUNT(E63:P63),1,(COUNT(E64:P64)/COUNT(E63:P63)))),0)</f>
        <v>0</v>
      </c>
      <c r="R63" s="80"/>
      <c r="S63" s="68" t="s">
        <v>30</v>
      </c>
      <c r="T63" s="74" t="s">
        <v>103</v>
      </c>
      <c r="U63" s="7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</row>
    <row r="64" spans="1:41" ht="36.75" customHeight="1" x14ac:dyDescent="0.25">
      <c r="A64" s="51"/>
      <c r="B64" s="44"/>
      <c r="C64" s="44"/>
      <c r="D64" s="8" t="s">
        <v>32</v>
      </c>
      <c r="E64" s="9"/>
      <c r="F64" s="9"/>
      <c r="G64" s="9"/>
      <c r="H64" s="9"/>
      <c r="I64" s="9"/>
      <c r="J64" s="9"/>
      <c r="K64" s="9"/>
      <c r="L64" s="178"/>
      <c r="M64" s="183"/>
      <c r="N64" s="178"/>
      <c r="O64" s="178"/>
      <c r="P64" s="178"/>
      <c r="Q64" s="44"/>
      <c r="R64" s="80"/>
      <c r="S64" s="44"/>
      <c r="T64" s="44"/>
      <c r="U64" s="67"/>
      <c r="V64" s="5"/>
      <c r="W64" s="5">
        <f>20500/49</f>
        <v>418.36734693877548</v>
      </c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</row>
    <row r="65" spans="1:41" ht="65.25" customHeight="1" x14ac:dyDescent="0.25">
      <c r="A65" s="51"/>
      <c r="B65" s="46" t="s">
        <v>104</v>
      </c>
      <c r="C65" s="45" t="s">
        <v>105</v>
      </c>
      <c r="D65" s="10" t="s">
        <v>29</v>
      </c>
      <c r="E65" s="9"/>
      <c r="F65" s="9"/>
      <c r="G65" s="9">
        <v>1</v>
      </c>
      <c r="H65" s="9"/>
      <c r="I65" s="9"/>
      <c r="K65" s="9"/>
      <c r="L65" s="178"/>
      <c r="M65" s="178"/>
      <c r="N65" s="178"/>
      <c r="O65" s="178"/>
      <c r="P65" s="178"/>
      <c r="Q65" s="149">
        <f>IFERROR(IF(COUNT(E65:P65)&lt;1,0,IF(COUNT(E66:P66)&gt;=COUNT(E65:P65),1,(COUNT(E66:P66)/COUNT(E65:P65)))),0)</f>
        <v>1</v>
      </c>
      <c r="R65" s="80"/>
      <c r="S65" s="68" t="s">
        <v>30</v>
      </c>
      <c r="T65" s="45" t="s">
        <v>106</v>
      </c>
      <c r="U65" s="7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</row>
    <row r="66" spans="1:41" ht="63" customHeight="1" x14ac:dyDescent="0.25">
      <c r="A66" s="51"/>
      <c r="B66" s="44"/>
      <c r="C66" s="44"/>
      <c r="D66" s="8" t="s">
        <v>32</v>
      </c>
      <c r="E66" s="9"/>
      <c r="F66" s="9"/>
      <c r="G66" s="9">
        <v>1</v>
      </c>
      <c r="H66" s="9"/>
      <c r="I66" s="13"/>
      <c r="K66" s="9"/>
      <c r="L66" s="178"/>
      <c r="M66" s="178"/>
      <c r="N66" s="178"/>
      <c r="O66" s="178"/>
      <c r="P66" s="178"/>
      <c r="Q66" s="44"/>
      <c r="R66" s="80"/>
      <c r="S66" s="44"/>
      <c r="T66" s="44"/>
      <c r="U66" s="67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</row>
    <row r="67" spans="1:41" ht="57" customHeight="1" x14ac:dyDescent="0.25">
      <c r="A67" s="51"/>
      <c r="B67" s="46" t="s">
        <v>107</v>
      </c>
      <c r="C67" s="45" t="s">
        <v>108</v>
      </c>
      <c r="D67" s="10" t="s">
        <v>29</v>
      </c>
      <c r="E67" s="9">
        <v>1</v>
      </c>
      <c r="F67" s="9"/>
      <c r="G67" s="9"/>
      <c r="H67" s="9"/>
      <c r="I67" s="9"/>
      <c r="J67" s="9"/>
      <c r="K67" s="9"/>
      <c r="L67" s="178"/>
      <c r="M67" s="178"/>
      <c r="N67" s="178"/>
      <c r="O67" s="178"/>
      <c r="P67" s="178"/>
      <c r="Q67" s="149">
        <f>IFERROR(IF(COUNT(E67:P67)&lt;1,0,IF(COUNT(E68:P68)&gt;=COUNT(E67:P67),1,(COUNT(E68:P68)/COUNT(E67:P67)))),0)</f>
        <v>1</v>
      </c>
      <c r="R67" s="80"/>
      <c r="S67" s="68" t="s">
        <v>30</v>
      </c>
      <c r="T67" s="45" t="s">
        <v>109</v>
      </c>
      <c r="U67" s="7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</row>
    <row r="68" spans="1:41" ht="68.25" customHeight="1" x14ac:dyDescent="0.25">
      <c r="A68" s="51"/>
      <c r="B68" s="44"/>
      <c r="C68" s="44"/>
      <c r="D68" s="8" t="s">
        <v>32</v>
      </c>
      <c r="E68" s="9">
        <v>1</v>
      </c>
      <c r="F68" s="9"/>
      <c r="G68" s="9"/>
      <c r="H68" s="9"/>
      <c r="I68" s="9"/>
      <c r="J68" s="9"/>
      <c r="K68" s="9"/>
      <c r="L68" s="178"/>
      <c r="M68" s="178"/>
      <c r="N68" s="178"/>
      <c r="O68" s="178"/>
      <c r="P68" s="178"/>
      <c r="Q68" s="44"/>
      <c r="R68" s="80"/>
      <c r="S68" s="44"/>
      <c r="T68" s="44"/>
      <c r="U68" s="67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</row>
    <row r="69" spans="1:41" ht="58.5" customHeight="1" x14ac:dyDescent="0.25">
      <c r="A69" s="51"/>
      <c r="B69" s="46" t="s">
        <v>110</v>
      </c>
      <c r="C69" s="45" t="s">
        <v>111</v>
      </c>
      <c r="D69" s="10" t="s">
        <v>29</v>
      </c>
      <c r="E69" s="9">
        <v>1</v>
      </c>
      <c r="F69" s="9"/>
      <c r="G69" s="9"/>
      <c r="H69" s="9"/>
      <c r="I69" s="9"/>
      <c r="J69" s="9"/>
      <c r="L69" s="178"/>
      <c r="M69" s="178"/>
      <c r="N69" s="178"/>
      <c r="O69" s="178"/>
      <c r="P69" s="178"/>
      <c r="Q69" s="150">
        <f>IFERROR(IF(COUNT(E69:P69)&lt;1,0,IF(COUNT(E70:P70)&gt;=COUNT(E69:P69),1,(COUNT(E70:P70)/COUNT(E69:P69)))),0)</f>
        <v>1</v>
      </c>
      <c r="R69" s="80"/>
      <c r="S69" s="68" t="s">
        <v>30</v>
      </c>
      <c r="T69" s="74" t="s">
        <v>112</v>
      </c>
      <c r="U69" s="7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</row>
    <row r="70" spans="1:41" ht="58.5" customHeight="1" thickBot="1" x14ac:dyDescent="0.3">
      <c r="A70" s="51"/>
      <c r="B70" s="44"/>
      <c r="C70" s="44"/>
      <c r="D70" s="8" t="s">
        <v>32</v>
      </c>
      <c r="E70" s="8">
        <v>1</v>
      </c>
      <c r="F70" s="9"/>
      <c r="G70" s="9"/>
      <c r="H70" s="9"/>
      <c r="I70" s="9"/>
      <c r="J70" s="9"/>
      <c r="K70" s="9"/>
      <c r="L70" s="178"/>
      <c r="M70" s="178"/>
      <c r="N70" s="185"/>
      <c r="O70" s="178"/>
      <c r="P70" s="178"/>
      <c r="Q70" s="44"/>
      <c r="R70" s="80"/>
      <c r="S70" s="44"/>
      <c r="T70" s="44"/>
      <c r="U70" s="76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</row>
    <row r="71" spans="1:41" ht="48" customHeight="1" x14ac:dyDescent="0.25">
      <c r="A71" s="51"/>
      <c r="B71" s="46" t="s">
        <v>113</v>
      </c>
      <c r="C71" s="45" t="s">
        <v>114</v>
      </c>
      <c r="D71" s="10" t="s">
        <v>29</v>
      </c>
      <c r="E71" s="9"/>
      <c r="F71" s="9"/>
      <c r="G71" s="9"/>
      <c r="H71" s="9">
        <v>1</v>
      </c>
      <c r="I71" s="9">
        <v>1</v>
      </c>
      <c r="J71" s="9">
        <v>1</v>
      </c>
      <c r="K71" s="9">
        <v>1</v>
      </c>
      <c r="L71" s="178"/>
      <c r="M71" s="178"/>
      <c r="N71" s="178"/>
      <c r="O71" s="178"/>
      <c r="P71" s="178"/>
      <c r="Q71" s="150">
        <f>IFERROR(IF(COUNT(E71:P71)&lt;1,0,IF(COUNT(E72:P72)&gt;=COUNT(E71:P71),1,(COUNT(E72:P72)/COUNT(E71:P71)))),0)</f>
        <v>0</v>
      </c>
      <c r="R71" s="80"/>
      <c r="S71" s="68" t="s">
        <v>30</v>
      </c>
      <c r="T71" s="45" t="s">
        <v>115</v>
      </c>
      <c r="U71" s="76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</row>
    <row r="72" spans="1:41" ht="61.5" customHeight="1" x14ac:dyDescent="0.25">
      <c r="A72" s="52"/>
      <c r="B72" s="49"/>
      <c r="C72" s="49"/>
      <c r="D72" s="11" t="s">
        <v>32</v>
      </c>
      <c r="E72" s="12"/>
      <c r="F72" s="12"/>
      <c r="G72" s="12"/>
      <c r="H72" s="12"/>
      <c r="I72" s="12"/>
      <c r="J72" s="12"/>
      <c r="K72" s="12"/>
      <c r="L72" s="185"/>
      <c r="M72" s="185"/>
      <c r="N72" s="185"/>
      <c r="O72" s="185"/>
      <c r="P72" s="185"/>
      <c r="Q72" s="44"/>
      <c r="R72" s="49"/>
      <c r="S72" s="49"/>
      <c r="T72" s="49"/>
      <c r="U72" s="70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</row>
    <row r="73" spans="1:41" ht="50.25" customHeight="1" x14ac:dyDescent="0.25">
      <c r="A73" s="50" t="s">
        <v>116</v>
      </c>
      <c r="B73" s="53" t="s">
        <v>117</v>
      </c>
      <c r="C73" s="83" t="s">
        <v>118</v>
      </c>
      <c r="D73" s="6" t="s">
        <v>29</v>
      </c>
      <c r="E73" s="7"/>
      <c r="F73" s="7">
        <v>1</v>
      </c>
      <c r="G73" s="7">
        <v>1</v>
      </c>
      <c r="H73" s="7">
        <v>1</v>
      </c>
      <c r="I73" s="7">
        <v>1</v>
      </c>
      <c r="J73" s="7">
        <v>1</v>
      </c>
      <c r="K73" s="7">
        <v>1</v>
      </c>
      <c r="L73" s="177"/>
      <c r="M73" s="177"/>
      <c r="N73" s="177"/>
      <c r="O73" s="177"/>
      <c r="P73" s="177"/>
      <c r="Q73" s="150">
        <f>IFERROR(IF(COUNT(E73:P73)&lt;1,0,IF(COUNT(E74:P74)&gt;=COUNT(E73:P73),1,(COUNT(E74:P74)/COUNT(E73:P73)))),0)</f>
        <v>0.16666666666666666</v>
      </c>
      <c r="R73" s="173">
        <f>AVERAGE(Q73:Q78)</f>
        <v>5.5555555555555552E-2</v>
      </c>
      <c r="S73" s="71" t="s">
        <v>30</v>
      </c>
      <c r="T73" s="83" t="s">
        <v>119</v>
      </c>
      <c r="U73" s="66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</row>
    <row r="74" spans="1:41" ht="52.5" customHeight="1" x14ac:dyDescent="0.25">
      <c r="A74" s="51"/>
      <c r="B74" s="44"/>
      <c r="C74" s="44"/>
      <c r="D74" s="8" t="s">
        <v>32</v>
      </c>
      <c r="E74" s="9"/>
      <c r="F74" s="9">
        <v>1</v>
      </c>
      <c r="G74" s="9"/>
      <c r="H74" s="9"/>
      <c r="I74" s="9"/>
      <c r="J74" s="9"/>
      <c r="K74" s="9"/>
      <c r="L74" s="178"/>
      <c r="M74" s="178"/>
      <c r="N74" s="189"/>
      <c r="O74" s="178"/>
      <c r="P74" s="178"/>
      <c r="Q74" s="44"/>
      <c r="R74" s="80"/>
      <c r="S74" s="44"/>
      <c r="T74" s="44"/>
      <c r="U74" s="67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</row>
    <row r="75" spans="1:41" ht="44.25" customHeight="1" x14ac:dyDescent="0.25">
      <c r="A75" s="51"/>
      <c r="B75" s="54" t="s">
        <v>120</v>
      </c>
      <c r="C75" s="45" t="s">
        <v>121</v>
      </c>
      <c r="D75" s="10" t="s">
        <v>29</v>
      </c>
      <c r="E75" s="9"/>
      <c r="F75" s="9"/>
      <c r="G75" s="9"/>
      <c r="H75" s="9"/>
      <c r="I75" s="9"/>
      <c r="J75" s="9"/>
      <c r="K75" s="9">
        <v>1</v>
      </c>
      <c r="L75" s="178"/>
      <c r="M75" s="178"/>
      <c r="N75" s="178"/>
      <c r="O75" s="178"/>
      <c r="P75" s="178"/>
      <c r="Q75" s="149">
        <f>IFERROR(IF(COUNT(E75:P75)&lt;1,0,IF(COUNT(E76:P76)&gt;=COUNT(E75:P75),1,(COUNT(E76:P76)/COUNT(E75:P75)))),0)</f>
        <v>0</v>
      </c>
      <c r="R75" s="80"/>
      <c r="S75" s="68" t="s">
        <v>30</v>
      </c>
      <c r="T75" s="45" t="s">
        <v>122</v>
      </c>
      <c r="U75" s="69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</row>
    <row r="76" spans="1:41" ht="44.25" customHeight="1" thickBot="1" x14ac:dyDescent="0.3">
      <c r="A76" s="51"/>
      <c r="B76" s="44"/>
      <c r="C76" s="44"/>
      <c r="D76" s="8" t="s">
        <v>32</v>
      </c>
      <c r="E76" s="9"/>
      <c r="F76" s="9"/>
      <c r="G76" s="9"/>
      <c r="H76" s="9"/>
      <c r="I76" s="9"/>
      <c r="J76" s="9"/>
      <c r="K76" s="9"/>
      <c r="L76" s="178"/>
      <c r="M76" s="178"/>
      <c r="N76" s="178"/>
      <c r="O76" s="178"/>
      <c r="P76" s="178"/>
      <c r="Q76" s="44"/>
      <c r="R76" s="80"/>
      <c r="S76" s="44"/>
      <c r="T76" s="44"/>
      <c r="U76" s="67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</row>
    <row r="77" spans="1:41" ht="24" customHeight="1" x14ac:dyDescent="0.25">
      <c r="A77" s="51"/>
      <c r="B77" s="54" t="s">
        <v>123</v>
      </c>
      <c r="C77" s="45" t="s">
        <v>124</v>
      </c>
      <c r="D77" s="10" t="s">
        <v>29</v>
      </c>
      <c r="E77" s="9"/>
      <c r="F77" s="9"/>
      <c r="G77" s="9"/>
      <c r="H77" s="9"/>
      <c r="I77" s="9"/>
      <c r="J77" s="9"/>
      <c r="K77" s="7">
        <v>1</v>
      </c>
      <c r="L77" s="178"/>
      <c r="M77" s="178"/>
      <c r="N77" s="178"/>
      <c r="O77" s="178"/>
      <c r="P77" s="178"/>
      <c r="Q77" s="149">
        <f>IFERROR(IF(COUNT(E77:P77)&lt;1,0,IF(COUNT(E78:P78)&gt;=COUNT(E77:P77),1,(COUNT(E78:P78)/COUNT(E77:P77)))),0)</f>
        <v>0</v>
      </c>
      <c r="R77" s="80"/>
      <c r="S77" s="68" t="s">
        <v>30</v>
      </c>
      <c r="T77" s="45" t="s">
        <v>125</v>
      </c>
      <c r="U77" s="69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</row>
    <row r="78" spans="1:41" ht="24" customHeight="1" thickBot="1" x14ac:dyDescent="0.3">
      <c r="A78" s="52"/>
      <c r="B78" s="49"/>
      <c r="C78" s="49"/>
      <c r="D78" s="11" t="s">
        <v>32</v>
      </c>
      <c r="E78" s="12"/>
      <c r="F78" s="12"/>
      <c r="G78" s="12"/>
      <c r="H78" s="12"/>
      <c r="I78" s="12"/>
      <c r="J78" s="12"/>
      <c r="K78" s="9"/>
      <c r="L78" s="178"/>
      <c r="M78" s="178"/>
      <c r="N78" s="178"/>
      <c r="O78" s="178"/>
      <c r="P78" s="178"/>
      <c r="Q78" s="44"/>
      <c r="R78" s="49"/>
      <c r="S78" s="49"/>
      <c r="T78" s="49"/>
      <c r="U78" s="70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</row>
    <row r="79" spans="1:41" ht="42.75" customHeight="1" x14ac:dyDescent="0.25">
      <c r="A79" s="72" t="s">
        <v>126</v>
      </c>
      <c r="B79" s="73" t="s">
        <v>127</v>
      </c>
      <c r="C79" s="83" t="s">
        <v>128</v>
      </c>
      <c r="D79" s="6" t="s">
        <v>29</v>
      </c>
      <c r="E79" s="7"/>
      <c r="F79" s="7"/>
      <c r="G79" s="7"/>
      <c r="H79" s="7"/>
      <c r="I79" s="7"/>
      <c r="J79" s="7"/>
      <c r="K79" s="7">
        <v>1</v>
      </c>
      <c r="L79" s="177"/>
      <c r="M79" s="177"/>
      <c r="N79" s="177"/>
      <c r="O79" s="177"/>
      <c r="P79" s="177"/>
      <c r="Q79" s="150">
        <f>IFERROR(IF(COUNT(E79:P79)&lt;1,0,IF(COUNT(E80:P80)&gt;=COUNT(E79:P79),1,(COUNT(E80:P80)/COUNT(E79:P79)))),0)</f>
        <v>0</v>
      </c>
      <c r="R79" s="173">
        <f>Q79</f>
        <v>0</v>
      </c>
      <c r="S79" s="71" t="s">
        <v>30</v>
      </c>
      <c r="T79" s="83" t="s">
        <v>129</v>
      </c>
      <c r="U79" s="174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</row>
    <row r="80" spans="1:41" ht="48" customHeight="1" x14ac:dyDescent="0.25">
      <c r="A80" s="52"/>
      <c r="B80" s="49"/>
      <c r="C80" s="49"/>
      <c r="D80" s="11" t="s">
        <v>32</v>
      </c>
      <c r="E80" s="12"/>
      <c r="F80" s="12"/>
      <c r="G80" s="12"/>
      <c r="H80" s="12"/>
      <c r="I80" s="12"/>
      <c r="J80" s="12"/>
      <c r="K80" s="12"/>
      <c r="L80" s="185"/>
      <c r="M80" s="185"/>
      <c r="N80" s="185"/>
      <c r="O80" s="185"/>
      <c r="P80" s="185"/>
      <c r="Q80" s="49"/>
      <c r="R80" s="49"/>
      <c r="S80" s="49"/>
      <c r="T80" s="49"/>
      <c r="U80" s="70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</row>
    <row r="81" spans="1:41" ht="24" customHeight="1" x14ac:dyDescent="0.25">
      <c r="A81" s="92" t="s">
        <v>130</v>
      </c>
      <c r="B81" s="93"/>
      <c r="C81" s="93"/>
      <c r="D81" s="94"/>
      <c r="E81" s="14">
        <f t="shared" ref="E81:P81" si="0">SUMIF($D$15:$D$80,"P*",E15:E80)</f>
        <v>10</v>
      </c>
      <c r="F81" s="14">
        <f>SUMIF($D$15:$D$80,"P*",F15:F80)</f>
        <v>11</v>
      </c>
      <c r="G81" s="14">
        <f t="shared" si="0"/>
        <v>14</v>
      </c>
      <c r="H81" s="14">
        <f t="shared" si="0"/>
        <v>13</v>
      </c>
      <c r="I81" s="14">
        <f t="shared" si="0"/>
        <v>11</v>
      </c>
      <c r="J81" s="14">
        <f t="shared" si="0"/>
        <v>9</v>
      </c>
      <c r="K81" s="14">
        <f t="shared" si="0"/>
        <v>9</v>
      </c>
      <c r="L81" s="14">
        <f t="shared" si="0"/>
        <v>0</v>
      </c>
      <c r="M81" s="14">
        <f t="shared" si="0"/>
        <v>0</v>
      </c>
      <c r="N81" s="14">
        <f t="shared" si="0"/>
        <v>0</v>
      </c>
      <c r="O81" s="14">
        <f t="shared" si="0"/>
        <v>0</v>
      </c>
      <c r="P81" s="14">
        <f t="shared" si="0"/>
        <v>0</v>
      </c>
      <c r="Q81" s="97">
        <f t="shared" ref="Q81:Q82" si="1">SUM(E81:P81)</f>
        <v>77</v>
      </c>
      <c r="R81" s="98"/>
      <c r="S81" s="157">
        <f>Q82/Q81*100</f>
        <v>31.168831168831169</v>
      </c>
      <c r="T81" s="41"/>
      <c r="U81" s="109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</row>
    <row r="82" spans="1:41" ht="24" customHeight="1" x14ac:dyDescent="0.25">
      <c r="A82" s="176" t="s">
        <v>131</v>
      </c>
      <c r="B82" s="88"/>
      <c r="C82" s="88"/>
      <c r="D82" s="82"/>
      <c r="E82" s="15">
        <f t="shared" ref="E82:P82" si="2">SUMIF($D$15:$D$80,"E*",E15:E80)</f>
        <v>10</v>
      </c>
      <c r="F82" s="15">
        <f>SUMIF($D$15:$D$80,"E*",F15:F80)</f>
        <v>11</v>
      </c>
      <c r="G82" s="15">
        <f t="shared" si="2"/>
        <v>3</v>
      </c>
      <c r="H82" s="15">
        <f t="shared" si="2"/>
        <v>0</v>
      </c>
      <c r="I82" s="15">
        <f t="shared" si="2"/>
        <v>0</v>
      </c>
      <c r="J82" s="15">
        <f t="shared" si="2"/>
        <v>0</v>
      </c>
      <c r="K82" s="15">
        <f t="shared" si="2"/>
        <v>0</v>
      </c>
      <c r="L82" s="15">
        <f t="shared" si="2"/>
        <v>0</v>
      </c>
      <c r="M82" s="15">
        <f t="shared" si="2"/>
        <v>0</v>
      </c>
      <c r="N82" s="15">
        <f t="shared" si="2"/>
        <v>0</v>
      </c>
      <c r="O82" s="15">
        <f t="shared" si="2"/>
        <v>0</v>
      </c>
      <c r="P82" s="15">
        <f t="shared" si="2"/>
        <v>0</v>
      </c>
      <c r="Q82" s="99">
        <f t="shared" si="1"/>
        <v>24</v>
      </c>
      <c r="R82" s="82"/>
      <c r="S82" s="158"/>
      <c r="T82" s="159"/>
      <c r="U82" s="98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</row>
    <row r="83" spans="1:41" ht="20.25" customHeight="1" x14ac:dyDescent="0.25">
      <c r="A83" s="161" t="s">
        <v>132</v>
      </c>
      <c r="B83" s="162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2"/>
      <c r="N83" s="162"/>
      <c r="O83" s="162"/>
      <c r="P83" s="162"/>
      <c r="Q83" s="162"/>
      <c r="R83" s="162"/>
      <c r="S83" s="162"/>
      <c r="T83" s="162"/>
      <c r="U83" s="163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</row>
    <row r="84" spans="1:41" ht="31.5" customHeight="1" x14ac:dyDescent="0.25">
      <c r="A84" s="92" t="s">
        <v>133</v>
      </c>
      <c r="B84" s="93"/>
      <c r="C84" s="93"/>
      <c r="D84" s="94"/>
      <c r="E84" s="92" t="s">
        <v>134</v>
      </c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4"/>
      <c r="S84" s="92" t="s">
        <v>24</v>
      </c>
      <c r="T84" s="93"/>
      <c r="U84" s="94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</row>
    <row r="85" spans="1:41" ht="33.75" customHeight="1" x14ac:dyDescent="0.25">
      <c r="A85" s="95" t="s">
        <v>135</v>
      </c>
      <c r="B85" s="88"/>
      <c r="C85" s="88"/>
      <c r="D85" s="82"/>
      <c r="E85" s="100" t="s">
        <v>136</v>
      </c>
      <c r="F85" s="88"/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2"/>
      <c r="S85" s="101"/>
      <c r="T85" s="88"/>
      <c r="U85" s="82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</row>
    <row r="86" spans="1:41" ht="33.75" customHeight="1" x14ac:dyDescent="0.25">
      <c r="A86" s="96" t="s">
        <v>137</v>
      </c>
      <c r="B86" s="88"/>
      <c r="C86" s="88"/>
      <c r="D86" s="82"/>
      <c r="E86" s="100" t="s">
        <v>138</v>
      </c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2"/>
      <c r="S86" s="101"/>
      <c r="T86" s="88"/>
      <c r="U86" s="82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</row>
    <row r="87" spans="1:41" ht="30.75" customHeight="1" x14ac:dyDescent="0.25">
      <c r="A87" s="95" t="s">
        <v>139</v>
      </c>
      <c r="B87" s="88"/>
      <c r="C87" s="88"/>
      <c r="D87" s="82"/>
      <c r="E87" s="100" t="s">
        <v>140</v>
      </c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2"/>
      <c r="S87" s="101"/>
      <c r="T87" s="88"/>
      <c r="U87" s="82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</row>
    <row r="88" spans="1:41" ht="36" customHeight="1" x14ac:dyDescent="0.25">
      <c r="A88" s="55" t="s">
        <v>141</v>
      </c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7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</row>
    <row r="89" spans="1:41" ht="19.5" customHeight="1" x14ac:dyDescent="0.25">
      <c r="A89" s="58" t="s">
        <v>142</v>
      </c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60"/>
      <c r="S89" s="61" t="s">
        <v>143</v>
      </c>
      <c r="T89" s="56"/>
      <c r="U89" s="57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</row>
    <row r="90" spans="1:41" ht="43.5" customHeight="1" x14ac:dyDescent="0.25">
      <c r="A90" s="175" t="s">
        <v>144</v>
      </c>
      <c r="B90" s="82"/>
      <c r="C90" s="62" t="s">
        <v>145</v>
      </c>
      <c r="D90" s="82"/>
      <c r="E90" s="16" t="s">
        <v>9</v>
      </c>
      <c r="F90" s="16" t="s">
        <v>10</v>
      </c>
      <c r="G90" s="16" t="s">
        <v>11</v>
      </c>
      <c r="H90" s="16" t="s">
        <v>12</v>
      </c>
      <c r="I90" s="16" t="s">
        <v>13</v>
      </c>
      <c r="J90" s="16" t="s">
        <v>14</v>
      </c>
      <c r="K90" s="16" t="s">
        <v>15</v>
      </c>
      <c r="L90" s="16" t="s">
        <v>16</v>
      </c>
      <c r="M90" s="16" t="s">
        <v>17</v>
      </c>
      <c r="N90" s="16" t="s">
        <v>18</v>
      </c>
      <c r="O90" s="16" t="s">
        <v>19</v>
      </c>
      <c r="P90" s="16" t="s">
        <v>20</v>
      </c>
      <c r="Q90" s="62" t="s">
        <v>146</v>
      </c>
      <c r="R90" s="63"/>
      <c r="S90" s="160"/>
      <c r="T90" s="136"/>
      <c r="U90" s="130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</row>
    <row r="91" spans="1:41" ht="33" customHeight="1" x14ac:dyDescent="0.25">
      <c r="A91" s="64" t="s">
        <v>147</v>
      </c>
      <c r="B91" s="79" t="s">
        <v>148</v>
      </c>
      <c r="C91" s="81" t="s">
        <v>149</v>
      </c>
      <c r="D91" s="82"/>
      <c r="E91" s="17">
        <f t="shared" ref="E91:P91" si="3">E81</f>
        <v>10</v>
      </c>
      <c r="F91" s="17">
        <f t="shared" si="3"/>
        <v>11</v>
      </c>
      <c r="G91" s="17">
        <f t="shared" si="3"/>
        <v>14</v>
      </c>
      <c r="H91" s="17">
        <f t="shared" si="3"/>
        <v>13</v>
      </c>
      <c r="I91" s="17">
        <f t="shared" si="3"/>
        <v>11</v>
      </c>
      <c r="J91" s="17">
        <f t="shared" si="3"/>
        <v>9</v>
      </c>
      <c r="K91" s="17">
        <f t="shared" si="3"/>
        <v>9</v>
      </c>
      <c r="L91" s="17">
        <f t="shared" si="3"/>
        <v>0</v>
      </c>
      <c r="M91" s="17">
        <f t="shared" si="3"/>
        <v>0</v>
      </c>
      <c r="N91" s="17">
        <f t="shared" si="3"/>
        <v>0</v>
      </c>
      <c r="O91" s="17">
        <f t="shared" si="3"/>
        <v>0</v>
      </c>
      <c r="P91" s="17">
        <f t="shared" si="3"/>
        <v>0</v>
      </c>
      <c r="Q91" s="87">
        <f t="shared" ref="Q91:Q92" si="4">SUM(E91:P91)</f>
        <v>77</v>
      </c>
      <c r="R91" s="88"/>
      <c r="S91" s="131"/>
      <c r="T91" s="41"/>
      <c r="U91" s="132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</row>
    <row r="92" spans="1:41" ht="27" customHeight="1" x14ac:dyDescent="0.25">
      <c r="A92" s="51"/>
      <c r="B92" s="80"/>
      <c r="C92" s="81" t="s">
        <v>150</v>
      </c>
      <c r="D92" s="82"/>
      <c r="E92" s="17">
        <f t="shared" ref="E92:P92" si="5">E82</f>
        <v>10</v>
      </c>
      <c r="F92" s="17">
        <f t="shared" si="5"/>
        <v>11</v>
      </c>
      <c r="G92" s="17">
        <f t="shared" si="5"/>
        <v>3</v>
      </c>
      <c r="H92" s="17">
        <f t="shared" si="5"/>
        <v>0</v>
      </c>
      <c r="I92" s="17">
        <f t="shared" si="5"/>
        <v>0</v>
      </c>
      <c r="J92" s="17">
        <f t="shared" si="5"/>
        <v>0</v>
      </c>
      <c r="K92" s="17">
        <f t="shared" si="5"/>
        <v>0</v>
      </c>
      <c r="L92" s="17">
        <f t="shared" si="5"/>
        <v>0</v>
      </c>
      <c r="M92" s="17">
        <f t="shared" si="5"/>
        <v>0</v>
      </c>
      <c r="N92" s="17">
        <f t="shared" si="5"/>
        <v>0</v>
      </c>
      <c r="O92" s="17">
        <f t="shared" si="5"/>
        <v>0</v>
      </c>
      <c r="P92" s="17">
        <f t="shared" si="5"/>
        <v>0</v>
      </c>
      <c r="Q92" s="87">
        <f t="shared" si="4"/>
        <v>24</v>
      </c>
      <c r="R92" s="88"/>
      <c r="S92" s="131"/>
      <c r="T92" s="41"/>
      <c r="U92" s="132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</row>
    <row r="93" spans="1:41" ht="23.25" customHeight="1" x14ac:dyDescent="0.25">
      <c r="A93" s="51"/>
      <c r="B93" s="80"/>
      <c r="C93" s="84" t="s">
        <v>151</v>
      </c>
      <c r="D93" s="82"/>
      <c r="E93" s="18">
        <f t="shared" ref="E93:Q93" si="6">IFERROR(IF(E91&lt;1,"",IF((E92/E91)&gt;1,1,(E92/E91))),0)</f>
        <v>1</v>
      </c>
      <c r="F93" s="18">
        <f t="shared" si="6"/>
        <v>1</v>
      </c>
      <c r="G93" s="18">
        <f t="shared" si="6"/>
        <v>0.21428571428571427</v>
      </c>
      <c r="H93" s="18">
        <f t="shared" si="6"/>
        <v>0</v>
      </c>
      <c r="I93" s="18">
        <f t="shared" si="6"/>
        <v>0</v>
      </c>
      <c r="J93" s="18">
        <f t="shared" si="6"/>
        <v>0</v>
      </c>
      <c r="K93" s="18">
        <f t="shared" si="6"/>
        <v>0</v>
      </c>
      <c r="L93" s="18" t="str">
        <f t="shared" si="6"/>
        <v/>
      </c>
      <c r="M93" s="18" t="str">
        <f t="shared" si="6"/>
        <v/>
      </c>
      <c r="N93" s="18" t="str">
        <f t="shared" si="6"/>
        <v/>
      </c>
      <c r="O93" s="18" t="str">
        <f t="shared" si="6"/>
        <v/>
      </c>
      <c r="P93" s="18" t="str">
        <f t="shared" si="6"/>
        <v/>
      </c>
      <c r="Q93" s="89">
        <f t="shared" si="6"/>
        <v>0.31168831168831168</v>
      </c>
      <c r="R93" s="63"/>
      <c r="S93" s="131"/>
      <c r="T93" s="41"/>
      <c r="U93" s="132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</row>
    <row r="94" spans="1:41" ht="23.25" customHeight="1" x14ac:dyDescent="0.25">
      <c r="A94" s="65"/>
      <c r="B94" s="44"/>
      <c r="C94" s="85" t="s">
        <v>152</v>
      </c>
      <c r="D94" s="86"/>
      <c r="E94" s="19">
        <v>0</v>
      </c>
      <c r="F94" s="19">
        <v>0</v>
      </c>
      <c r="G94" s="19">
        <v>0</v>
      </c>
      <c r="H94" s="19">
        <v>0.9</v>
      </c>
      <c r="I94" s="19">
        <v>0.9</v>
      </c>
      <c r="J94" s="19">
        <v>0.9</v>
      </c>
      <c r="K94" s="19">
        <v>0.9</v>
      </c>
      <c r="L94" s="19">
        <v>0.9</v>
      </c>
      <c r="M94" s="19">
        <v>0.9</v>
      </c>
      <c r="N94" s="19">
        <v>0.9</v>
      </c>
      <c r="O94" s="19">
        <v>0.9</v>
      </c>
      <c r="P94" s="19">
        <v>0.9</v>
      </c>
      <c r="Q94" s="90">
        <v>0.9</v>
      </c>
      <c r="R94" s="91"/>
      <c r="S94" s="131"/>
      <c r="T94" s="41"/>
      <c r="U94" s="132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</row>
    <row r="95" spans="1:41" ht="16.5" customHeight="1" x14ac:dyDescent="0.25">
      <c r="A95" s="164" t="s">
        <v>153</v>
      </c>
      <c r="B95" s="111"/>
      <c r="C95" s="111"/>
      <c r="D95" s="111"/>
      <c r="E95" s="111"/>
      <c r="F95" s="111"/>
      <c r="G95" s="111"/>
      <c r="H95" s="111"/>
      <c r="I95" s="111"/>
      <c r="J95" s="111"/>
      <c r="K95" s="111"/>
      <c r="L95" s="111"/>
      <c r="M95" s="111"/>
      <c r="N95" s="111"/>
      <c r="O95" s="111"/>
      <c r="P95" s="111"/>
      <c r="Q95" s="111"/>
      <c r="R95" s="111"/>
      <c r="S95" s="111"/>
      <c r="T95" s="111"/>
      <c r="U95" s="112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</row>
    <row r="96" spans="1:41" ht="16.5" customHeight="1" x14ac:dyDescent="0.25">
      <c r="A96" s="165"/>
      <c r="B96" s="166"/>
      <c r="C96" s="166"/>
      <c r="D96" s="166"/>
      <c r="E96" s="166"/>
      <c r="F96" s="166"/>
      <c r="G96" s="166"/>
      <c r="H96" s="166"/>
      <c r="I96" s="166"/>
      <c r="J96" s="166"/>
      <c r="K96" s="166"/>
      <c r="L96" s="166"/>
      <c r="M96" s="166"/>
      <c r="N96" s="166"/>
      <c r="O96" s="166"/>
      <c r="P96" s="166"/>
      <c r="Q96" s="166"/>
      <c r="R96" s="166"/>
      <c r="S96" s="166"/>
      <c r="T96" s="166"/>
      <c r="U96" s="167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</row>
    <row r="97" spans="1:41" ht="16.5" customHeight="1" x14ac:dyDescent="0.25">
      <c r="A97" s="121"/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109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</row>
    <row r="98" spans="1:41" ht="16.5" customHeight="1" x14ac:dyDescent="0.25">
      <c r="A98" s="121"/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109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</row>
    <row r="99" spans="1:41" ht="16.5" customHeight="1" x14ac:dyDescent="0.25">
      <c r="A99" s="158"/>
      <c r="B99" s="159"/>
      <c r="C99" s="159"/>
      <c r="D99" s="159"/>
      <c r="E99" s="159"/>
      <c r="F99" s="159"/>
      <c r="G99" s="159"/>
      <c r="H99" s="159"/>
      <c r="I99" s="159"/>
      <c r="J99" s="159"/>
      <c r="K99" s="159"/>
      <c r="L99" s="159"/>
      <c r="M99" s="159"/>
      <c r="N99" s="159"/>
      <c r="O99" s="159"/>
      <c r="P99" s="159"/>
      <c r="Q99" s="159"/>
      <c r="R99" s="159"/>
      <c r="S99" s="159"/>
      <c r="T99" s="159"/>
      <c r="U99" s="98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</row>
    <row r="100" spans="1:41" ht="12" customHeight="1" x14ac:dyDescent="0.25">
      <c r="A100" s="1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1"/>
      <c r="Q100" s="1"/>
      <c r="R100" s="1"/>
      <c r="S100" s="21"/>
      <c r="T100" s="2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</row>
    <row r="101" spans="1:41" ht="30.75" customHeight="1" x14ac:dyDescent="0.25">
      <c r="A101" s="22"/>
      <c r="B101" s="168" t="s">
        <v>154</v>
      </c>
      <c r="C101" s="82"/>
      <c r="D101" s="23"/>
      <c r="E101" s="23"/>
      <c r="F101" s="23"/>
      <c r="G101" s="23"/>
      <c r="H101" s="168" t="s">
        <v>155</v>
      </c>
      <c r="I101" s="88"/>
      <c r="J101" s="88"/>
      <c r="K101" s="88"/>
      <c r="L101" s="88"/>
      <c r="M101" s="88"/>
      <c r="N101" s="88"/>
      <c r="O101" s="88"/>
      <c r="P101" s="82"/>
      <c r="Q101" s="22"/>
      <c r="R101" s="22"/>
      <c r="S101" s="169" t="s">
        <v>156</v>
      </c>
      <c r="T101" s="8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</row>
    <row r="102" spans="1:41" ht="69" customHeight="1" x14ac:dyDescent="0.25">
      <c r="A102" s="4"/>
      <c r="B102" s="172" t="s">
        <v>157</v>
      </c>
      <c r="C102" s="41"/>
      <c r="D102" s="24"/>
      <c r="E102" s="24"/>
      <c r="F102" s="1"/>
      <c r="G102" s="24"/>
      <c r="H102" s="170" t="s">
        <v>164</v>
      </c>
      <c r="I102" s="171"/>
      <c r="J102" s="171"/>
      <c r="K102" s="171"/>
      <c r="L102" s="171"/>
      <c r="M102" s="171"/>
      <c r="N102" s="171"/>
      <c r="O102" s="171"/>
      <c r="P102" s="171"/>
      <c r="Q102" s="24"/>
      <c r="R102" s="24"/>
      <c r="S102" s="172" t="s">
        <v>158</v>
      </c>
      <c r="T102" s="41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</row>
    <row r="103" spans="1:41" ht="15" customHeight="1" thickBot="1" x14ac:dyDescent="0.3">
      <c r="A103" s="4"/>
      <c r="B103" s="40" t="s">
        <v>159</v>
      </c>
      <c r="C103" s="41"/>
      <c r="D103" s="25"/>
      <c r="E103" s="25"/>
      <c r="F103" s="25"/>
      <c r="H103" s="40" t="s">
        <v>165</v>
      </c>
      <c r="I103" s="41"/>
      <c r="J103" s="42" t="s">
        <v>167</v>
      </c>
      <c r="K103" s="42"/>
      <c r="L103" s="42"/>
      <c r="M103" s="42"/>
      <c r="N103" s="42"/>
      <c r="O103" s="42"/>
      <c r="P103" s="28"/>
      <c r="Q103" s="25"/>
      <c r="R103" s="40" t="s">
        <v>160</v>
      </c>
      <c r="S103" s="41"/>
      <c r="T103" s="41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</row>
    <row r="104" spans="1:41" ht="12" customHeight="1" x14ac:dyDescent="0.25">
      <c r="A104" s="4"/>
      <c r="B104" s="154"/>
      <c r="C104" s="41"/>
      <c r="D104" s="41"/>
      <c r="E104" s="41"/>
      <c r="F104" s="41"/>
      <c r="G104" s="4"/>
      <c r="H104" s="4"/>
      <c r="I104" s="4"/>
      <c r="J104" s="154"/>
      <c r="K104" s="41"/>
      <c r="L104" s="41"/>
      <c r="M104" s="41"/>
      <c r="N104" s="41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</row>
    <row r="105" spans="1:41" ht="54" customHeight="1" x14ac:dyDescent="0.25">
      <c r="A105" s="4"/>
      <c r="B105" s="26"/>
      <c r="C105" s="4"/>
      <c r="D105" s="4"/>
      <c r="E105" s="4"/>
      <c r="F105" s="4"/>
      <c r="G105" s="4"/>
      <c r="H105" s="4"/>
      <c r="I105" s="4"/>
      <c r="J105" s="4"/>
      <c r="K105" s="4"/>
      <c r="M105" s="4"/>
      <c r="N105" s="4"/>
      <c r="O105" s="4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</row>
    <row r="106" spans="1:41" ht="15" customHeight="1" x14ac:dyDescent="0.25">
      <c r="A106" s="1"/>
      <c r="B106" s="155" t="s">
        <v>161</v>
      </c>
      <c r="C106" s="41"/>
      <c r="D106" s="25"/>
      <c r="E106" s="25"/>
      <c r="F106" s="25"/>
      <c r="G106" s="154" t="s">
        <v>162</v>
      </c>
      <c r="H106" s="41"/>
      <c r="I106" s="41"/>
      <c r="J106" s="41"/>
      <c r="K106" s="41"/>
      <c r="L106" s="41"/>
      <c r="M106" s="41"/>
      <c r="N106" s="41"/>
      <c r="O106" s="41"/>
      <c r="P106" s="41"/>
      <c r="Q106" s="1"/>
      <c r="R106" s="156" t="s">
        <v>163</v>
      </c>
      <c r="S106" s="41"/>
      <c r="T106" s="4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</row>
    <row r="107" spans="1:41" ht="12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21"/>
      <c r="T107" s="2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</row>
    <row r="108" spans="1:41" ht="12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21"/>
      <c r="T108" s="2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</row>
    <row r="109" spans="1:41" ht="12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21"/>
      <c r="T109" s="2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</row>
    <row r="110" spans="1:41" ht="12" customHeight="1" x14ac:dyDescent="0.25">
      <c r="A110" s="1"/>
      <c r="B110" s="1"/>
      <c r="C110" s="1"/>
      <c r="D110" s="1"/>
      <c r="E110" s="1"/>
      <c r="F110" s="155" t="s">
        <v>166</v>
      </c>
      <c r="G110" s="155"/>
      <c r="H110" s="155"/>
      <c r="I110" s="155"/>
      <c r="J110" s="155"/>
      <c r="K110" s="155"/>
      <c r="L110" s="155"/>
      <c r="M110" s="155"/>
      <c r="N110" s="155"/>
      <c r="O110" s="155"/>
      <c r="P110" s="1"/>
      <c r="Q110" s="1"/>
      <c r="R110" s="1"/>
      <c r="S110" s="21"/>
      <c r="T110" s="2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</row>
    <row r="111" spans="1:41" ht="12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21"/>
      <c r="T111" s="2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</row>
    <row r="112" spans="1:41" ht="12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21"/>
      <c r="T112" s="2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</row>
    <row r="113" spans="1:41" ht="12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21"/>
      <c r="T113" s="2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</row>
    <row r="114" spans="1:41" ht="12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21"/>
      <c r="T114" s="2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</row>
    <row r="115" spans="1:41" ht="12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21"/>
      <c r="T115" s="2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</row>
    <row r="116" spans="1:41" ht="12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21"/>
      <c r="T116" s="2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</row>
    <row r="117" spans="1:41" ht="12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21"/>
      <c r="T117" s="2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</row>
    <row r="118" spans="1:41" ht="12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21"/>
      <c r="T118" s="2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</row>
    <row r="119" spans="1:41" ht="12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21"/>
      <c r="T119" s="2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</row>
    <row r="120" spans="1:41" ht="12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21"/>
      <c r="T120" s="2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</row>
    <row r="121" spans="1:41" ht="12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21"/>
      <c r="T121" s="2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</row>
    <row r="122" spans="1:41" ht="12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21"/>
      <c r="T122" s="2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</row>
    <row r="123" spans="1:41" ht="12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21"/>
      <c r="T123" s="2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</row>
    <row r="124" spans="1:41" ht="12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21"/>
      <c r="T124" s="2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</row>
    <row r="125" spans="1:41" ht="12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21"/>
      <c r="T125" s="2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</row>
    <row r="126" spans="1:41" ht="12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21"/>
      <c r="T126" s="2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</row>
    <row r="127" spans="1:41" ht="12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21"/>
      <c r="T127" s="2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</row>
    <row r="128" spans="1:41" ht="12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21"/>
      <c r="T128" s="2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</row>
    <row r="129" spans="1:41" ht="12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21"/>
      <c r="T129" s="2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</row>
    <row r="130" spans="1:41" ht="12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21"/>
      <c r="T130" s="2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</row>
    <row r="131" spans="1:41" ht="12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21"/>
      <c r="T131" s="2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</row>
    <row r="132" spans="1:41" ht="12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21"/>
      <c r="T132" s="2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</row>
    <row r="133" spans="1:41" ht="12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21"/>
      <c r="T133" s="2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</row>
    <row r="134" spans="1:41" ht="12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21"/>
      <c r="T134" s="2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</row>
    <row r="135" spans="1:41" ht="12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21"/>
      <c r="T135" s="2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</row>
    <row r="136" spans="1:41" ht="12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21"/>
      <c r="T136" s="2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</row>
    <row r="137" spans="1:41" ht="12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21"/>
      <c r="T137" s="2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</row>
    <row r="138" spans="1:41" ht="12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21"/>
      <c r="T138" s="2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</row>
    <row r="139" spans="1:41" ht="12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21"/>
      <c r="T139" s="2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</row>
    <row r="140" spans="1:41" ht="12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21"/>
      <c r="T140" s="2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</row>
    <row r="141" spans="1:41" ht="12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21"/>
      <c r="T141" s="2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</row>
    <row r="142" spans="1:41" ht="12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21"/>
      <c r="T142" s="2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</row>
    <row r="143" spans="1:41" ht="12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21"/>
      <c r="T143" s="2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</row>
    <row r="144" spans="1:41" ht="12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21"/>
      <c r="T144" s="2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</row>
    <row r="145" spans="1:41" ht="12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21"/>
      <c r="T145" s="2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</row>
    <row r="146" spans="1:41" ht="12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21"/>
      <c r="T146" s="2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</row>
    <row r="147" spans="1:41" ht="12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21"/>
      <c r="T147" s="2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</row>
    <row r="148" spans="1:41" ht="12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21"/>
      <c r="T148" s="2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</row>
    <row r="149" spans="1:41" ht="12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21"/>
      <c r="T149" s="2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</row>
    <row r="150" spans="1:41" ht="12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21"/>
      <c r="T150" s="2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</row>
    <row r="151" spans="1:41" ht="12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21"/>
      <c r="T151" s="2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</row>
    <row r="152" spans="1:41" ht="12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21"/>
      <c r="T152" s="2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</row>
    <row r="153" spans="1:41" ht="12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21"/>
      <c r="T153" s="2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</row>
    <row r="154" spans="1:41" ht="12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21"/>
      <c r="T154" s="2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</row>
    <row r="155" spans="1:41" ht="12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21"/>
      <c r="T155" s="2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</row>
    <row r="156" spans="1:41" ht="12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21"/>
      <c r="T156" s="2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</row>
    <row r="157" spans="1:41" ht="12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21"/>
      <c r="T157" s="2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</row>
    <row r="158" spans="1:41" ht="12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21"/>
      <c r="T158" s="2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</row>
    <row r="159" spans="1:41" ht="12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21"/>
      <c r="T159" s="2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</row>
    <row r="160" spans="1:41" ht="12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21"/>
      <c r="T160" s="2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</row>
    <row r="161" spans="1:41" ht="12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21"/>
      <c r="T161" s="2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</row>
    <row r="162" spans="1:41" ht="12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21"/>
      <c r="T162" s="2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</row>
    <row r="163" spans="1:41" ht="12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21"/>
      <c r="T163" s="2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</row>
    <row r="164" spans="1:41" ht="12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21"/>
      <c r="T164" s="2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</row>
    <row r="165" spans="1:41" ht="12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21"/>
      <c r="T165" s="2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</row>
    <row r="166" spans="1:41" ht="12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21"/>
      <c r="T166" s="2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</row>
    <row r="167" spans="1:41" ht="12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21"/>
      <c r="T167" s="2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</row>
    <row r="168" spans="1:41" ht="12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21"/>
      <c r="T168" s="2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</row>
    <row r="169" spans="1:41" ht="12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21"/>
      <c r="T169" s="2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</row>
    <row r="170" spans="1:41" ht="12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21"/>
      <c r="T170" s="2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</row>
    <row r="171" spans="1:41" ht="12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21"/>
      <c r="T171" s="2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</row>
    <row r="172" spans="1:41" ht="12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21"/>
      <c r="T172" s="2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</row>
    <row r="173" spans="1:41" ht="12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21"/>
      <c r="T173" s="2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</row>
    <row r="174" spans="1:41" ht="12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21"/>
      <c r="T174" s="2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</row>
    <row r="175" spans="1:41" ht="12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21"/>
      <c r="T175" s="2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</row>
    <row r="176" spans="1:41" ht="12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21"/>
      <c r="T176" s="2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</row>
    <row r="177" spans="1:41" ht="12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21"/>
      <c r="T177" s="2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</row>
    <row r="178" spans="1:41" ht="12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21"/>
      <c r="T178" s="2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</row>
    <row r="179" spans="1:41" ht="12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21"/>
      <c r="T179" s="2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</row>
    <row r="180" spans="1:41" ht="12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21"/>
      <c r="T180" s="2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</row>
    <row r="181" spans="1:41" ht="12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21"/>
      <c r="T181" s="2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</row>
    <row r="182" spans="1:41" ht="12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21"/>
      <c r="T182" s="2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</row>
    <row r="183" spans="1:41" ht="12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21"/>
      <c r="T183" s="2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</row>
    <row r="184" spans="1:41" ht="12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21"/>
      <c r="T184" s="2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</row>
    <row r="185" spans="1:41" ht="12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21"/>
      <c r="T185" s="2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</row>
    <row r="186" spans="1:41" ht="12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21"/>
      <c r="T186" s="2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</row>
    <row r="187" spans="1:41" ht="12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21"/>
      <c r="T187" s="2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</row>
    <row r="188" spans="1:41" ht="12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21"/>
      <c r="T188" s="2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</row>
    <row r="189" spans="1:41" ht="12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21"/>
      <c r="T189" s="2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</row>
    <row r="190" spans="1:41" ht="12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21"/>
      <c r="T190" s="2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</row>
    <row r="191" spans="1:41" ht="12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21"/>
      <c r="T191" s="2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</row>
    <row r="192" spans="1:41" ht="12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21"/>
      <c r="T192" s="2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</row>
    <row r="193" spans="1:41" ht="12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21"/>
      <c r="T193" s="2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</row>
    <row r="194" spans="1:41" ht="12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21"/>
      <c r="T194" s="2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</row>
    <row r="195" spans="1:41" ht="12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21"/>
      <c r="T195" s="2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</row>
    <row r="196" spans="1:41" ht="12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21"/>
      <c r="T196" s="2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</row>
    <row r="197" spans="1:41" ht="12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21"/>
      <c r="T197" s="2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</row>
    <row r="198" spans="1:41" ht="12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21"/>
      <c r="T198" s="2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</row>
    <row r="199" spans="1:41" ht="12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21"/>
      <c r="T199" s="2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</row>
    <row r="200" spans="1:41" ht="12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21"/>
      <c r="T200" s="2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</row>
    <row r="201" spans="1:41" ht="12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21"/>
      <c r="T201" s="2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</row>
    <row r="202" spans="1:41" ht="12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21"/>
      <c r="T202" s="2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</row>
    <row r="203" spans="1:41" ht="12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21"/>
      <c r="T203" s="2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</row>
    <row r="204" spans="1:41" ht="12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21"/>
      <c r="T204" s="2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</row>
    <row r="205" spans="1:41" ht="12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21"/>
      <c r="T205" s="2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</row>
    <row r="206" spans="1:41" ht="12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21"/>
      <c r="T206" s="2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</row>
    <row r="207" spans="1:41" ht="12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21"/>
      <c r="T207" s="2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</row>
    <row r="208" spans="1:41" ht="12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21"/>
      <c r="T208" s="2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</row>
    <row r="209" spans="1:41" ht="12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21"/>
      <c r="T209" s="2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</row>
    <row r="210" spans="1:41" ht="12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21"/>
      <c r="T210" s="2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</row>
    <row r="211" spans="1:41" ht="12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21"/>
      <c r="T211" s="2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</row>
    <row r="212" spans="1:41" ht="12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21"/>
      <c r="T212" s="2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</row>
    <row r="213" spans="1:41" ht="12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21"/>
      <c r="T213" s="2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</row>
    <row r="214" spans="1:41" ht="12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21"/>
      <c r="T214" s="2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</row>
    <row r="215" spans="1:41" ht="12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21"/>
      <c r="T215" s="2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</row>
    <row r="216" spans="1:41" ht="12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21"/>
      <c r="T216" s="2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</row>
    <row r="217" spans="1:41" ht="12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21"/>
      <c r="T217" s="2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</row>
    <row r="218" spans="1:41" ht="12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21"/>
      <c r="T218" s="2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</row>
    <row r="219" spans="1:41" ht="12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21"/>
      <c r="T219" s="2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</row>
    <row r="220" spans="1:41" ht="12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21"/>
      <c r="T220" s="2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</row>
    <row r="221" spans="1:41" ht="12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21"/>
      <c r="T221" s="2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</row>
    <row r="222" spans="1:41" ht="12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21"/>
      <c r="T222" s="2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</row>
    <row r="223" spans="1:41" ht="12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21"/>
      <c r="T223" s="2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</row>
    <row r="224" spans="1:41" ht="12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21"/>
      <c r="T224" s="2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</row>
    <row r="225" spans="1:41" ht="12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21"/>
      <c r="T225" s="2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</row>
    <row r="226" spans="1:41" ht="12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21"/>
      <c r="T226" s="2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</row>
    <row r="227" spans="1:41" ht="12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21"/>
      <c r="T227" s="2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</row>
    <row r="228" spans="1:41" ht="12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21"/>
      <c r="T228" s="2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</row>
    <row r="229" spans="1:41" ht="12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21"/>
      <c r="T229" s="2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</row>
    <row r="230" spans="1:41" ht="12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21"/>
      <c r="T230" s="2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</row>
    <row r="231" spans="1:41" ht="12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21"/>
      <c r="T231" s="2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</row>
    <row r="232" spans="1:41" ht="12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21"/>
      <c r="T232" s="2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</row>
    <row r="233" spans="1:41" ht="12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21"/>
      <c r="T233" s="2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</row>
    <row r="234" spans="1:41" ht="12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21"/>
      <c r="T234" s="2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</row>
    <row r="235" spans="1:41" ht="12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21"/>
      <c r="T235" s="2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</row>
    <row r="236" spans="1:41" ht="12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21"/>
      <c r="T236" s="2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</row>
    <row r="237" spans="1:41" ht="12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21"/>
      <c r="T237" s="2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</row>
    <row r="238" spans="1:41" ht="12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21"/>
      <c r="T238" s="2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</row>
    <row r="239" spans="1:41" ht="12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21"/>
      <c r="T239" s="2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</row>
    <row r="240" spans="1:41" ht="12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21"/>
      <c r="T240" s="2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</row>
    <row r="241" spans="1:41" ht="12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21"/>
      <c r="T241" s="2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</row>
    <row r="242" spans="1:41" ht="12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21"/>
      <c r="T242" s="2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</row>
    <row r="243" spans="1:41" ht="12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21"/>
      <c r="T243" s="2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</row>
    <row r="244" spans="1:41" ht="12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21"/>
      <c r="T244" s="2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</row>
    <row r="245" spans="1:41" ht="12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21"/>
      <c r="T245" s="2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</row>
    <row r="246" spans="1:41" ht="12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21"/>
      <c r="T246" s="2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</row>
    <row r="247" spans="1:41" ht="12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21"/>
      <c r="T247" s="2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</row>
    <row r="248" spans="1:41" ht="12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21"/>
      <c r="T248" s="2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</row>
    <row r="249" spans="1:41" ht="12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21"/>
      <c r="T249" s="2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</row>
    <row r="250" spans="1:41" ht="12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21"/>
      <c r="T250" s="2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</row>
    <row r="251" spans="1:41" ht="12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21"/>
      <c r="T251" s="2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</row>
    <row r="252" spans="1:41" ht="12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21"/>
      <c r="T252" s="2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</row>
    <row r="253" spans="1:41" ht="12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21"/>
      <c r="T253" s="2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</row>
    <row r="254" spans="1:41" ht="12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21"/>
      <c r="T254" s="2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</row>
    <row r="255" spans="1:41" ht="12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21"/>
      <c r="T255" s="2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</row>
    <row r="256" spans="1:41" ht="12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21"/>
      <c r="T256" s="2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</row>
    <row r="257" spans="1:41" ht="12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21"/>
      <c r="T257" s="2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</row>
    <row r="258" spans="1:41" ht="12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21"/>
      <c r="T258" s="2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</row>
    <row r="259" spans="1:41" ht="12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21"/>
      <c r="T259" s="2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</row>
    <row r="260" spans="1:41" ht="12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21"/>
      <c r="T260" s="2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</row>
    <row r="261" spans="1:41" ht="12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21"/>
      <c r="T261" s="2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</row>
    <row r="262" spans="1:41" ht="12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21"/>
      <c r="T262" s="2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</row>
    <row r="263" spans="1:41" ht="12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21"/>
      <c r="T263" s="2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</row>
    <row r="264" spans="1:41" ht="12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21"/>
      <c r="T264" s="2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</row>
    <row r="265" spans="1:41" ht="12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21"/>
      <c r="T265" s="2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</row>
    <row r="266" spans="1:41" ht="12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21"/>
      <c r="T266" s="2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</row>
    <row r="267" spans="1:41" ht="12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21"/>
      <c r="T267" s="2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</row>
    <row r="268" spans="1:41" ht="12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21"/>
      <c r="T268" s="2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</row>
    <row r="269" spans="1:41" ht="12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21"/>
      <c r="T269" s="2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</row>
    <row r="270" spans="1:41" ht="12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21"/>
      <c r="T270" s="2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</row>
    <row r="271" spans="1:41" ht="12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21"/>
      <c r="T271" s="2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</row>
    <row r="272" spans="1:41" ht="12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21"/>
      <c r="T272" s="2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</row>
    <row r="273" spans="1:41" ht="12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21"/>
      <c r="T273" s="2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</row>
    <row r="274" spans="1:41" ht="12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21"/>
      <c r="T274" s="2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</row>
    <row r="275" spans="1:41" ht="12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21"/>
      <c r="T275" s="2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</row>
    <row r="276" spans="1:41" ht="12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21"/>
      <c r="T276" s="2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</row>
    <row r="277" spans="1:41" ht="12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21"/>
      <c r="T277" s="2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</row>
    <row r="278" spans="1:41" ht="12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21"/>
      <c r="T278" s="2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</row>
    <row r="279" spans="1:41" ht="12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21"/>
      <c r="T279" s="2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</row>
    <row r="280" spans="1:41" ht="12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21"/>
      <c r="T280" s="2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</row>
    <row r="281" spans="1:41" ht="12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21"/>
      <c r="T281" s="2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</row>
    <row r="282" spans="1:41" ht="12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21"/>
      <c r="T282" s="2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</row>
    <row r="283" spans="1:41" ht="12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21"/>
      <c r="T283" s="2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</row>
    <row r="284" spans="1:41" ht="12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21"/>
      <c r="T284" s="2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</row>
    <row r="285" spans="1:41" ht="12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21"/>
      <c r="T285" s="2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</row>
    <row r="286" spans="1:41" ht="12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21"/>
      <c r="T286" s="2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</row>
    <row r="287" spans="1:41" ht="12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21"/>
      <c r="T287" s="2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</row>
    <row r="288" spans="1:41" ht="12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21"/>
      <c r="T288" s="2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</row>
    <row r="289" spans="1:41" ht="12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21"/>
      <c r="T289" s="2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</row>
    <row r="290" spans="1:41" ht="12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21"/>
      <c r="T290" s="2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</row>
    <row r="291" spans="1:41" ht="12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21"/>
      <c r="T291" s="2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</row>
    <row r="292" spans="1:41" ht="12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21"/>
      <c r="T292" s="2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</row>
    <row r="293" spans="1:41" ht="12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21"/>
      <c r="T293" s="2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</row>
    <row r="294" spans="1:41" ht="12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21"/>
      <c r="T294" s="2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</row>
    <row r="295" spans="1:41" ht="12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21"/>
      <c r="T295" s="2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</row>
    <row r="296" spans="1:41" ht="12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21"/>
      <c r="T296" s="2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</row>
    <row r="297" spans="1:41" ht="12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21"/>
      <c r="T297" s="2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</row>
    <row r="298" spans="1:41" ht="12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21"/>
      <c r="T298" s="2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</row>
    <row r="299" spans="1:41" ht="12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21"/>
      <c r="T299" s="2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</row>
    <row r="300" spans="1:41" ht="12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21"/>
      <c r="T300" s="2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</row>
    <row r="301" spans="1:41" ht="12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21"/>
      <c r="T301" s="2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</row>
    <row r="302" spans="1:41" ht="12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21"/>
      <c r="T302" s="2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</row>
    <row r="303" spans="1:41" ht="12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21"/>
      <c r="T303" s="2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</row>
    <row r="304" spans="1:41" ht="12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21"/>
      <c r="T304" s="2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</row>
    <row r="305" spans="1:41" ht="12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21"/>
      <c r="T305" s="2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</row>
    <row r="306" spans="1:41" ht="12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21"/>
      <c r="T306" s="2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</row>
    <row r="307" spans="1:41" ht="12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21"/>
      <c r="T307" s="2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</row>
    <row r="308" spans="1:41" ht="12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21"/>
      <c r="T308" s="2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</row>
    <row r="309" spans="1:41" ht="12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21"/>
      <c r="T309" s="2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</row>
    <row r="310" spans="1:41" ht="12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21"/>
      <c r="T310" s="2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</row>
    <row r="311" spans="1:41" ht="12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21"/>
      <c r="T311" s="2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</row>
    <row r="312" spans="1:41" ht="12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21"/>
      <c r="T312" s="2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</row>
    <row r="313" spans="1:41" ht="12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21"/>
      <c r="T313" s="2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</row>
    <row r="314" spans="1:41" ht="12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21"/>
      <c r="T314" s="2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</row>
    <row r="315" spans="1:41" ht="12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21"/>
      <c r="T315" s="2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</row>
    <row r="316" spans="1:41" ht="12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21"/>
      <c r="T316" s="2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</row>
    <row r="317" spans="1:41" ht="12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21"/>
      <c r="T317" s="2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</row>
    <row r="318" spans="1:41" ht="12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21"/>
      <c r="T318" s="2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</row>
    <row r="319" spans="1:41" ht="12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21"/>
      <c r="T319" s="2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</row>
    <row r="320" spans="1:41" ht="12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21"/>
      <c r="T320" s="2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</row>
    <row r="321" spans="1:41" ht="12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21"/>
      <c r="T321" s="2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</row>
    <row r="322" spans="1:41" ht="12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21"/>
      <c r="T322" s="2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</row>
    <row r="323" spans="1:41" ht="12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21"/>
      <c r="T323" s="2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</row>
    <row r="324" spans="1:41" ht="12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21"/>
      <c r="T324" s="2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</row>
    <row r="325" spans="1:41" ht="12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21"/>
      <c r="T325" s="2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</row>
    <row r="326" spans="1:41" ht="12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21"/>
      <c r="T326" s="2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</row>
    <row r="327" spans="1:41" ht="12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21"/>
      <c r="T327" s="2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</row>
    <row r="328" spans="1:41" ht="12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21"/>
      <c r="T328" s="2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</row>
    <row r="329" spans="1:41" ht="12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21"/>
      <c r="T329" s="2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</row>
    <row r="330" spans="1:41" ht="12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21"/>
      <c r="T330" s="2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</row>
    <row r="331" spans="1:41" ht="12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21"/>
      <c r="T331" s="2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</row>
    <row r="332" spans="1:41" ht="12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21"/>
      <c r="T332" s="2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</row>
    <row r="333" spans="1:41" ht="12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21"/>
      <c r="T333" s="2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</row>
    <row r="334" spans="1:41" ht="12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21"/>
      <c r="T334" s="2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</row>
    <row r="335" spans="1:41" ht="12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21"/>
      <c r="T335" s="2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</row>
    <row r="336" spans="1:41" ht="12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21"/>
      <c r="T336" s="2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</row>
    <row r="337" spans="1:41" ht="12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21"/>
      <c r="T337" s="2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</row>
    <row r="338" spans="1:41" ht="12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21"/>
      <c r="T338" s="2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</row>
    <row r="339" spans="1:41" ht="12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21"/>
      <c r="T339" s="2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</row>
    <row r="340" spans="1:41" ht="12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21"/>
      <c r="T340" s="2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</row>
    <row r="341" spans="1:41" ht="12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21"/>
      <c r="T341" s="2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</row>
    <row r="342" spans="1:41" ht="12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21"/>
      <c r="T342" s="2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</row>
    <row r="343" spans="1:41" ht="12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21"/>
      <c r="T343" s="2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</row>
    <row r="344" spans="1:41" ht="12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21"/>
      <c r="T344" s="2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</row>
    <row r="345" spans="1:41" ht="12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21"/>
      <c r="T345" s="2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</row>
    <row r="346" spans="1:41" ht="12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21"/>
      <c r="T346" s="2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</row>
    <row r="347" spans="1:41" ht="12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21"/>
      <c r="T347" s="2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</row>
    <row r="348" spans="1:41" ht="12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21"/>
      <c r="T348" s="2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</row>
    <row r="349" spans="1:41" ht="12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21"/>
      <c r="T349" s="2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</row>
    <row r="350" spans="1:41" ht="12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21"/>
      <c r="T350" s="2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</row>
    <row r="351" spans="1:41" ht="12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21"/>
      <c r="T351" s="2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</row>
    <row r="352" spans="1:41" ht="12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21"/>
      <c r="T352" s="2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</row>
    <row r="353" spans="1:41" ht="12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21"/>
      <c r="T353" s="2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</row>
    <row r="354" spans="1:41" ht="12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21"/>
      <c r="T354" s="2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</row>
    <row r="355" spans="1:41" ht="12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21"/>
      <c r="T355" s="2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</row>
    <row r="356" spans="1:41" ht="12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21"/>
      <c r="T356" s="2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</row>
    <row r="357" spans="1:41" ht="12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21"/>
      <c r="T357" s="2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</row>
    <row r="358" spans="1:41" ht="12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21"/>
      <c r="T358" s="2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</row>
    <row r="359" spans="1:41" ht="12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21"/>
      <c r="T359" s="2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</row>
    <row r="360" spans="1:41" ht="12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21"/>
      <c r="T360" s="2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</row>
    <row r="361" spans="1:41" ht="12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21"/>
      <c r="T361" s="2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</row>
    <row r="362" spans="1:41" ht="12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21"/>
      <c r="T362" s="2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</row>
    <row r="363" spans="1:41" ht="12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21"/>
      <c r="T363" s="2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</row>
    <row r="364" spans="1:41" ht="12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21"/>
      <c r="T364" s="2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</row>
    <row r="365" spans="1:41" ht="12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21"/>
      <c r="T365" s="2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</row>
    <row r="366" spans="1:41" ht="12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21"/>
      <c r="T366" s="2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</row>
    <row r="367" spans="1:41" ht="12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21"/>
      <c r="T367" s="2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</row>
    <row r="368" spans="1:41" ht="12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21"/>
      <c r="T368" s="2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</row>
    <row r="369" spans="1:41" ht="12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21"/>
      <c r="T369" s="2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</row>
    <row r="370" spans="1:41" ht="12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21"/>
      <c r="T370" s="2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</row>
    <row r="371" spans="1:41" ht="12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21"/>
      <c r="T371" s="2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</row>
    <row r="372" spans="1:41" ht="12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21"/>
      <c r="T372" s="2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</row>
    <row r="373" spans="1:41" ht="12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21"/>
      <c r="T373" s="2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</row>
    <row r="374" spans="1:41" ht="12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21"/>
      <c r="T374" s="2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</row>
    <row r="375" spans="1:41" ht="12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21"/>
      <c r="T375" s="2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</row>
    <row r="376" spans="1:41" ht="12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21"/>
      <c r="T376" s="2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</row>
    <row r="377" spans="1:41" ht="12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21"/>
      <c r="T377" s="2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</row>
    <row r="378" spans="1:41" ht="12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21"/>
      <c r="T378" s="2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</row>
    <row r="379" spans="1:41" ht="12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21"/>
      <c r="T379" s="2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</row>
    <row r="380" spans="1:41" ht="12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21"/>
      <c r="T380" s="2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</row>
    <row r="381" spans="1:41" ht="12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21"/>
      <c r="T381" s="2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</row>
    <row r="382" spans="1:41" ht="12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21"/>
      <c r="T382" s="2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</row>
    <row r="383" spans="1:41" ht="12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21"/>
      <c r="T383" s="2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</row>
    <row r="384" spans="1:41" ht="12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21"/>
      <c r="T384" s="2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</row>
    <row r="385" spans="1:41" ht="12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21"/>
      <c r="T385" s="2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</row>
    <row r="386" spans="1:41" ht="12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21"/>
      <c r="T386" s="2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</row>
    <row r="387" spans="1:41" ht="12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21"/>
      <c r="T387" s="2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</row>
    <row r="388" spans="1:41" ht="12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21"/>
      <c r="T388" s="2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</row>
    <row r="389" spans="1:41" ht="12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21"/>
      <c r="T389" s="2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</row>
    <row r="390" spans="1:41" ht="12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21"/>
      <c r="T390" s="2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</row>
    <row r="391" spans="1:41" ht="12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21"/>
      <c r="T391" s="2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</row>
    <row r="392" spans="1:41" ht="12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21"/>
      <c r="T392" s="2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</row>
    <row r="393" spans="1:41" ht="12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21"/>
      <c r="T393" s="2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</row>
    <row r="394" spans="1:41" ht="12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21"/>
      <c r="T394" s="2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</row>
    <row r="395" spans="1:41" ht="12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21"/>
      <c r="T395" s="2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</row>
    <row r="396" spans="1:41" ht="12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21"/>
      <c r="T396" s="2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</row>
    <row r="397" spans="1:41" ht="12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21"/>
      <c r="T397" s="2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</row>
    <row r="398" spans="1:41" ht="12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21"/>
      <c r="T398" s="2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</row>
    <row r="399" spans="1:41" ht="12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21"/>
      <c r="T399" s="2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</row>
    <row r="400" spans="1:41" ht="12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21"/>
      <c r="T400" s="2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</row>
    <row r="401" spans="1:41" ht="12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21"/>
      <c r="T401" s="2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</row>
    <row r="402" spans="1:41" ht="12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21"/>
      <c r="T402" s="2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</row>
    <row r="403" spans="1:41" ht="12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21"/>
      <c r="T403" s="2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</row>
    <row r="404" spans="1:41" ht="12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21"/>
      <c r="T404" s="2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</row>
    <row r="405" spans="1:41" ht="12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21"/>
      <c r="T405" s="2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</row>
    <row r="406" spans="1:41" ht="12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21"/>
      <c r="T406" s="2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</row>
    <row r="407" spans="1:41" ht="12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21"/>
      <c r="T407" s="2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</row>
    <row r="408" spans="1:41" ht="12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21"/>
      <c r="T408" s="2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</row>
    <row r="409" spans="1:41" ht="12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21"/>
      <c r="T409" s="2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</row>
    <row r="410" spans="1:41" ht="12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21"/>
      <c r="T410" s="2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</row>
    <row r="411" spans="1:41" ht="12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21"/>
      <c r="T411" s="2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</row>
    <row r="412" spans="1:41" ht="12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21"/>
      <c r="T412" s="2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</row>
    <row r="413" spans="1:41" ht="12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21"/>
      <c r="T413" s="2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</row>
    <row r="414" spans="1:41" ht="12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21"/>
      <c r="T414" s="2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</row>
    <row r="415" spans="1:41" ht="12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21"/>
      <c r="T415" s="2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</row>
    <row r="416" spans="1:41" ht="12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21"/>
      <c r="T416" s="2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</row>
    <row r="417" spans="1:41" ht="12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21"/>
      <c r="T417" s="2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</row>
    <row r="418" spans="1:41" ht="12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21"/>
      <c r="T418" s="2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</row>
    <row r="419" spans="1:41" ht="12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21"/>
      <c r="T419" s="2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</row>
    <row r="420" spans="1:41" ht="12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21"/>
      <c r="T420" s="2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</row>
    <row r="421" spans="1:41" ht="12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21"/>
      <c r="T421" s="2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</row>
    <row r="422" spans="1:41" ht="12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21"/>
      <c r="T422" s="2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</row>
    <row r="423" spans="1:41" ht="12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21"/>
      <c r="T423" s="2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</row>
    <row r="424" spans="1:41" ht="12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21"/>
      <c r="T424" s="2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</row>
    <row r="425" spans="1:41" ht="12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21"/>
      <c r="T425" s="2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</row>
    <row r="426" spans="1:41" ht="12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21"/>
      <c r="T426" s="2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</row>
    <row r="427" spans="1:41" ht="12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21"/>
      <c r="T427" s="2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</row>
    <row r="428" spans="1:41" ht="12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21"/>
      <c r="T428" s="2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</row>
    <row r="429" spans="1:41" ht="12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21"/>
      <c r="T429" s="2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</row>
    <row r="430" spans="1:41" ht="12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21"/>
      <c r="T430" s="2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</row>
    <row r="431" spans="1:41" ht="12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21"/>
      <c r="T431" s="2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</row>
    <row r="432" spans="1:41" ht="12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21"/>
      <c r="T432" s="2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</row>
    <row r="433" spans="1:41" ht="12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21"/>
      <c r="T433" s="2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</row>
    <row r="434" spans="1:41" ht="12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21"/>
      <c r="T434" s="2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</row>
    <row r="435" spans="1:41" ht="12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21"/>
      <c r="T435" s="2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</row>
    <row r="436" spans="1:41" ht="12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21"/>
      <c r="T436" s="2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</row>
    <row r="437" spans="1:41" ht="12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21"/>
      <c r="T437" s="2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</row>
    <row r="438" spans="1:41" ht="12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21"/>
      <c r="T438" s="2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</row>
    <row r="439" spans="1:41" ht="12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21"/>
      <c r="T439" s="2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</row>
    <row r="440" spans="1:41" ht="12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21"/>
      <c r="T440" s="2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</row>
    <row r="441" spans="1:41" ht="12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21"/>
      <c r="T441" s="2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</row>
    <row r="442" spans="1:41" ht="12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21"/>
      <c r="T442" s="2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</row>
    <row r="443" spans="1:41" ht="12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21"/>
      <c r="T443" s="2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</row>
    <row r="444" spans="1:41" ht="12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21"/>
      <c r="T444" s="2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</row>
    <row r="445" spans="1:41" ht="12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21"/>
      <c r="T445" s="2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</row>
    <row r="446" spans="1:41" ht="12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21"/>
      <c r="T446" s="2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</row>
    <row r="447" spans="1:41" ht="12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21"/>
      <c r="T447" s="2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</row>
    <row r="448" spans="1:41" ht="12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21"/>
      <c r="T448" s="2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</row>
    <row r="449" spans="1:41" ht="12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21"/>
      <c r="T449" s="2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</row>
    <row r="450" spans="1:41" ht="12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21"/>
      <c r="T450" s="2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</row>
    <row r="451" spans="1:41" ht="12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21"/>
      <c r="T451" s="2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</row>
    <row r="452" spans="1:41" ht="12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21"/>
      <c r="T452" s="2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</row>
    <row r="453" spans="1:41" ht="12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21"/>
      <c r="T453" s="2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</row>
    <row r="454" spans="1:41" ht="12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21"/>
      <c r="T454" s="2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</row>
    <row r="455" spans="1:41" ht="12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21"/>
      <c r="T455" s="2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</row>
    <row r="456" spans="1:41" ht="12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21"/>
      <c r="T456" s="2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</row>
    <row r="457" spans="1:41" ht="12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21"/>
      <c r="T457" s="2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</row>
    <row r="458" spans="1:41" ht="12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21"/>
      <c r="T458" s="2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</row>
    <row r="459" spans="1:41" ht="12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21"/>
      <c r="T459" s="2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</row>
    <row r="460" spans="1:41" ht="12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21"/>
      <c r="T460" s="2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</row>
    <row r="461" spans="1:41" ht="12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21"/>
      <c r="T461" s="2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</row>
    <row r="462" spans="1:41" ht="12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21"/>
      <c r="T462" s="2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</row>
    <row r="463" spans="1:41" ht="12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21"/>
      <c r="T463" s="2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</row>
    <row r="464" spans="1:41" ht="12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21"/>
      <c r="T464" s="2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</row>
    <row r="465" spans="1:41" ht="12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21"/>
      <c r="T465" s="2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</row>
    <row r="466" spans="1:41" ht="12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21"/>
      <c r="T466" s="2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</row>
    <row r="467" spans="1:41" ht="12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21"/>
      <c r="T467" s="2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</row>
    <row r="468" spans="1:41" ht="12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21"/>
      <c r="T468" s="2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</row>
    <row r="469" spans="1:41" ht="12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21"/>
      <c r="T469" s="2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</row>
    <row r="470" spans="1:41" ht="12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21"/>
      <c r="T470" s="2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</row>
    <row r="471" spans="1:41" ht="12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21"/>
      <c r="T471" s="2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</row>
    <row r="472" spans="1:41" ht="12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21"/>
      <c r="T472" s="2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</row>
    <row r="473" spans="1:41" ht="12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21"/>
      <c r="T473" s="2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</row>
    <row r="474" spans="1:41" ht="12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21"/>
      <c r="T474" s="2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</row>
    <row r="475" spans="1:41" ht="12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21"/>
      <c r="T475" s="2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</row>
    <row r="476" spans="1:41" ht="12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21"/>
      <c r="T476" s="2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</row>
    <row r="477" spans="1:41" ht="12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21"/>
      <c r="T477" s="2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</row>
    <row r="478" spans="1:41" ht="12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21"/>
      <c r="T478" s="2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</row>
    <row r="479" spans="1:41" ht="12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21"/>
      <c r="T479" s="2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</row>
    <row r="480" spans="1:41" ht="12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21"/>
      <c r="T480" s="2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</row>
    <row r="481" spans="1:41" ht="12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21"/>
      <c r="T481" s="2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</row>
    <row r="482" spans="1:41" ht="12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21"/>
      <c r="T482" s="2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</row>
    <row r="483" spans="1:41" ht="12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21"/>
      <c r="T483" s="2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</row>
    <row r="484" spans="1:41" ht="12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21"/>
      <c r="T484" s="2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</row>
    <row r="485" spans="1:41" ht="12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21"/>
      <c r="T485" s="2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</row>
    <row r="486" spans="1:41" ht="12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21"/>
      <c r="T486" s="2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</row>
    <row r="487" spans="1:41" ht="12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21"/>
      <c r="T487" s="2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</row>
    <row r="488" spans="1:41" ht="12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21"/>
      <c r="T488" s="2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</row>
    <row r="489" spans="1:41" ht="12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21"/>
      <c r="T489" s="2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</row>
    <row r="490" spans="1:41" ht="12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21"/>
      <c r="T490" s="2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</row>
    <row r="491" spans="1:41" ht="12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21"/>
      <c r="T491" s="2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</row>
    <row r="492" spans="1:41" ht="12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21"/>
      <c r="T492" s="2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</row>
    <row r="493" spans="1:41" ht="12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21"/>
      <c r="T493" s="2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</row>
    <row r="494" spans="1:41" ht="12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21"/>
      <c r="T494" s="2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</row>
    <row r="495" spans="1:41" ht="12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21"/>
      <c r="T495" s="2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</row>
    <row r="496" spans="1:41" ht="12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21"/>
      <c r="T496" s="2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</row>
    <row r="497" spans="1:41" ht="12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21"/>
      <c r="T497" s="2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</row>
    <row r="498" spans="1:41" ht="12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21"/>
      <c r="T498" s="2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</row>
    <row r="499" spans="1:41" ht="12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21"/>
      <c r="T499" s="2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</row>
    <row r="500" spans="1:41" ht="12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21"/>
      <c r="T500" s="2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</row>
    <row r="501" spans="1:41" ht="12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21"/>
      <c r="T501" s="2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</row>
    <row r="502" spans="1:41" ht="12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21"/>
      <c r="T502" s="2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</row>
    <row r="503" spans="1:41" ht="12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21"/>
      <c r="T503" s="2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</row>
    <row r="504" spans="1:41" ht="12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21"/>
      <c r="T504" s="2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</row>
    <row r="505" spans="1:41" ht="12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21"/>
      <c r="T505" s="2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</row>
    <row r="506" spans="1:41" ht="12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21"/>
      <c r="T506" s="2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</row>
    <row r="507" spans="1:41" ht="12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21"/>
      <c r="T507" s="2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</row>
    <row r="508" spans="1:41" ht="12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21"/>
      <c r="T508" s="2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</row>
    <row r="509" spans="1:41" ht="12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21"/>
      <c r="T509" s="2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</row>
    <row r="510" spans="1:41" ht="12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21"/>
      <c r="T510" s="2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</row>
    <row r="511" spans="1:41" ht="12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21"/>
      <c r="T511" s="2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</row>
    <row r="512" spans="1:41" ht="12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21"/>
      <c r="T512" s="2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</row>
    <row r="513" spans="1:41" ht="12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21"/>
      <c r="T513" s="2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</row>
    <row r="514" spans="1:41" ht="12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21"/>
      <c r="T514" s="2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</row>
    <row r="515" spans="1:41" ht="12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21"/>
      <c r="T515" s="2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</row>
    <row r="516" spans="1:41" ht="12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21"/>
      <c r="T516" s="2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</row>
    <row r="517" spans="1:41" ht="12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21"/>
      <c r="T517" s="2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</row>
    <row r="518" spans="1:41" ht="12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21"/>
      <c r="T518" s="2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</row>
    <row r="519" spans="1:41" ht="12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21"/>
      <c r="T519" s="2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</row>
    <row r="520" spans="1:41" ht="12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21"/>
      <c r="T520" s="2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</row>
    <row r="521" spans="1:41" ht="12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21"/>
      <c r="T521" s="2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</row>
    <row r="522" spans="1:41" ht="12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21"/>
      <c r="T522" s="2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</row>
    <row r="523" spans="1:41" ht="12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21"/>
      <c r="T523" s="2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</row>
    <row r="524" spans="1:41" ht="12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21"/>
      <c r="T524" s="2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</row>
    <row r="525" spans="1:41" ht="12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21"/>
      <c r="T525" s="2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</row>
    <row r="526" spans="1:41" ht="12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21"/>
      <c r="T526" s="2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</row>
    <row r="527" spans="1:41" ht="12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21"/>
      <c r="T527" s="2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</row>
    <row r="528" spans="1:41" ht="12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21"/>
      <c r="T528" s="2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</row>
    <row r="529" spans="1:41" ht="12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21"/>
      <c r="T529" s="2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</row>
    <row r="530" spans="1:41" ht="12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21"/>
      <c r="T530" s="2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</row>
    <row r="531" spans="1:41" ht="12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21"/>
      <c r="T531" s="2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</row>
    <row r="532" spans="1:41" ht="12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21"/>
      <c r="T532" s="2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</row>
    <row r="533" spans="1:41" ht="12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21"/>
      <c r="T533" s="2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</row>
    <row r="534" spans="1:41" ht="12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21"/>
      <c r="T534" s="2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</row>
    <row r="535" spans="1:41" ht="12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21"/>
      <c r="T535" s="2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</row>
    <row r="536" spans="1:41" ht="12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21"/>
      <c r="T536" s="2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</row>
    <row r="537" spans="1:41" ht="12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21"/>
      <c r="T537" s="2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</row>
    <row r="538" spans="1:41" ht="12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21"/>
      <c r="T538" s="2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</row>
    <row r="539" spans="1:41" ht="12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21"/>
      <c r="T539" s="2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</row>
    <row r="540" spans="1:41" ht="12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21"/>
      <c r="T540" s="2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</row>
    <row r="541" spans="1:41" ht="12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21"/>
      <c r="T541" s="2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</row>
    <row r="542" spans="1:41" ht="12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21"/>
      <c r="T542" s="2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</row>
    <row r="543" spans="1:41" ht="12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21"/>
      <c r="T543" s="2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</row>
    <row r="544" spans="1:41" ht="12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21"/>
      <c r="T544" s="2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</row>
    <row r="545" spans="1:41" ht="12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21"/>
      <c r="T545" s="2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</row>
    <row r="546" spans="1:41" ht="12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21"/>
      <c r="T546" s="2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</row>
    <row r="547" spans="1:41" ht="12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21"/>
      <c r="T547" s="2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</row>
    <row r="548" spans="1:41" ht="12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21"/>
      <c r="T548" s="2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</row>
    <row r="549" spans="1:41" ht="12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21"/>
      <c r="T549" s="2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</row>
    <row r="550" spans="1:41" ht="12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21"/>
      <c r="T550" s="2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</row>
    <row r="551" spans="1:41" ht="12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21"/>
      <c r="T551" s="2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</row>
    <row r="552" spans="1:41" ht="12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21"/>
      <c r="T552" s="2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</row>
    <row r="553" spans="1:41" ht="12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21"/>
      <c r="T553" s="2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</row>
    <row r="554" spans="1:41" ht="12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21"/>
      <c r="T554" s="2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</row>
    <row r="555" spans="1:41" ht="12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21"/>
      <c r="T555" s="2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</row>
    <row r="556" spans="1:41" ht="12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21"/>
      <c r="T556" s="2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</row>
    <row r="557" spans="1:41" ht="12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21"/>
      <c r="T557" s="2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</row>
    <row r="558" spans="1:41" ht="12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21"/>
      <c r="T558" s="2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</row>
    <row r="559" spans="1:41" ht="12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21"/>
      <c r="T559" s="2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</row>
    <row r="560" spans="1:41" ht="12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21"/>
      <c r="T560" s="2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</row>
    <row r="561" spans="1:41" ht="12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21"/>
      <c r="T561" s="2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</row>
    <row r="562" spans="1:41" ht="12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21"/>
      <c r="T562" s="2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</row>
    <row r="563" spans="1:41" ht="12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21"/>
      <c r="T563" s="2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</row>
    <row r="564" spans="1:41" ht="12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21"/>
      <c r="T564" s="2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</row>
    <row r="565" spans="1:41" ht="12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21"/>
      <c r="T565" s="2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</row>
    <row r="566" spans="1:41" ht="12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21"/>
      <c r="T566" s="2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</row>
    <row r="567" spans="1:41" ht="12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21"/>
      <c r="T567" s="2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</row>
    <row r="568" spans="1:41" ht="12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21"/>
      <c r="T568" s="2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</row>
    <row r="569" spans="1:41" ht="12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21"/>
      <c r="T569" s="2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</row>
    <row r="570" spans="1:41" ht="12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21"/>
      <c r="T570" s="2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</row>
    <row r="571" spans="1:41" ht="12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21"/>
      <c r="T571" s="2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</row>
    <row r="572" spans="1:41" ht="12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21"/>
      <c r="T572" s="2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</row>
    <row r="573" spans="1:41" ht="12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21"/>
      <c r="T573" s="2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</row>
    <row r="574" spans="1:41" ht="12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21"/>
      <c r="T574" s="2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</row>
    <row r="575" spans="1:41" ht="12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21"/>
      <c r="T575" s="2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</row>
    <row r="576" spans="1:41" ht="12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21"/>
      <c r="T576" s="2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</row>
    <row r="577" spans="1:41" ht="12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21"/>
      <c r="T577" s="2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</row>
    <row r="578" spans="1:41" ht="12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21"/>
      <c r="T578" s="2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</row>
    <row r="579" spans="1:41" ht="12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21"/>
      <c r="T579" s="2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</row>
    <row r="580" spans="1:41" ht="12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21"/>
      <c r="T580" s="2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</row>
    <row r="581" spans="1:41" ht="12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21"/>
      <c r="T581" s="2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</row>
    <row r="582" spans="1:41" ht="12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21"/>
      <c r="T582" s="2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</row>
    <row r="583" spans="1:41" ht="12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21"/>
      <c r="T583" s="2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</row>
    <row r="584" spans="1:41" ht="12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21"/>
      <c r="T584" s="2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</row>
    <row r="585" spans="1:41" ht="12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21"/>
      <c r="T585" s="2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</row>
    <row r="586" spans="1:41" ht="12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21"/>
      <c r="T586" s="2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</row>
    <row r="587" spans="1:41" ht="12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21"/>
      <c r="T587" s="2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</row>
    <row r="588" spans="1:41" ht="12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21"/>
      <c r="T588" s="2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</row>
    <row r="589" spans="1:41" ht="12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21"/>
      <c r="T589" s="2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</row>
    <row r="590" spans="1:41" ht="12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21"/>
      <c r="T590" s="2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</row>
    <row r="591" spans="1:41" ht="12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21"/>
      <c r="T591" s="2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</row>
    <row r="592" spans="1:41" ht="12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21"/>
      <c r="T592" s="2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</row>
    <row r="593" spans="1:41" ht="12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21"/>
      <c r="T593" s="2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</row>
    <row r="594" spans="1:41" ht="12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21"/>
      <c r="T594" s="2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</row>
    <row r="595" spans="1:41" ht="12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21"/>
      <c r="T595" s="2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</row>
    <row r="596" spans="1:41" ht="12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21"/>
      <c r="T596" s="2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</row>
    <row r="597" spans="1:41" ht="12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21"/>
      <c r="T597" s="2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</row>
    <row r="598" spans="1:41" ht="12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21"/>
      <c r="T598" s="2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</row>
    <row r="599" spans="1:41" ht="12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21"/>
      <c r="T599" s="2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</row>
    <row r="600" spans="1:41" ht="12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21"/>
      <c r="T600" s="2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</row>
    <row r="601" spans="1:41" ht="12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21"/>
      <c r="T601" s="2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</row>
    <row r="602" spans="1:41" ht="12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21"/>
      <c r="T602" s="2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</row>
    <row r="603" spans="1:41" ht="12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21"/>
      <c r="T603" s="2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</row>
    <row r="604" spans="1:41" ht="12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21"/>
      <c r="T604" s="2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</row>
    <row r="605" spans="1:41" ht="12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21"/>
      <c r="T605" s="2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</row>
    <row r="606" spans="1:41" ht="12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21"/>
      <c r="T606" s="2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</row>
    <row r="607" spans="1:41" ht="12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21"/>
      <c r="T607" s="2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</row>
    <row r="608" spans="1:41" ht="12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21"/>
      <c r="T608" s="2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</row>
    <row r="609" spans="1:41" ht="12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21"/>
      <c r="T609" s="2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</row>
    <row r="610" spans="1:41" ht="12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21"/>
      <c r="T610" s="2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</row>
    <row r="611" spans="1:41" ht="12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21"/>
      <c r="T611" s="2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</row>
    <row r="612" spans="1:41" ht="12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21"/>
      <c r="T612" s="2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</row>
    <row r="613" spans="1:41" ht="12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21"/>
      <c r="T613" s="2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</row>
    <row r="614" spans="1:41" ht="12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21"/>
      <c r="T614" s="2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</row>
    <row r="615" spans="1:41" ht="12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21"/>
      <c r="T615" s="2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</row>
    <row r="616" spans="1:41" ht="12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21"/>
      <c r="T616" s="2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</row>
    <row r="617" spans="1:41" ht="12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21"/>
      <c r="T617" s="2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</row>
    <row r="618" spans="1:41" ht="12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21"/>
      <c r="T618" s="2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</row>
    <row r="619" spans="1:41" ht="12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21"/>
      <c r="T619" s="2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</row>
    <row r="620" spans="1:41" ht="12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21"/>
      <c r="T620" s="2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</row>
    <row r="621" spans="1:41" ht="12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21"/>
      <c r="T621" s="2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</row>
    <row r="622" spans="1:41" ht="12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21"/>
      <c r="T622" s="2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</row>
    <row r="623" spans="1:41" ht="12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21"/>
      <c r="T623" s="2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</row>
    <row r="624" spans="1:41" ht="12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21"/>
      <c r="T624" s="2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</row>
    <row r="625" spans="1:41" ht="12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21"/>
      <c r="T625" s="2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</row>
    <row r="626" spans="1:41" ht="12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21"/>
      <c r="T626" s="2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</row>
    <row r="627" spans="1:41" ht="12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21"/>
      <c r="T627" s="2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</row>
    <row r="628" spans="1:41" ht="12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21"/>
      <c r="T628" s="2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</row>
    <row r="629" spans="1:41" ht="12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21"/>
      <c r="T629" s="2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</row>
    <row r="630" spans="1:41" ht="12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21"/>
      <c r="T630" s="2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</row>
    <row r="631" spans="1:41" ht="12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21"/>
      <c r="T631" s="2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</row>
    <row r="632" spans="1:41" ht="12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21"/>
      <c r="T632" s="2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</row>
    <row r="633" spans="1:41" ht="12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21"/>
      <c r="T633" s="2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</row>
    <row r="634" spans="1:41" ht="12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21"/>
      <c r="T634" s="2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</row>
    <row r="635" spans="1:41" ht="12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21"/>
      <c r="T635" s="2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</row>
    <row r="636" spans="1:41" ht="12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21"/>
      <c r="T636" s="2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</row>
    <row r="637" spans="1:41" ht="12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21"/>
      <c r="T637" s="2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</row>
    <row r="638" spans="1:41" ht="12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21"/>
      <c r="T638" s="2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</row>
    <row r="639" spans="1:41" ht="12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21"/>
      <c r="T639" s="2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</row>
    <row r="640" spans="1:41" ht="12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21"/>
      <c r="T640" s="2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</row>
    <row r="641" spans="1:41" ht="12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21"/>
      <c r="T641" s="2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</row>
    <row r="642" spans="1:41" ht="12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21"/>
      <c r="T642" s="2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</row>
    <row r="643" spans="1:41" ht="12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21"/>
      <c r="T643" s="2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</row>
    <row r="644" spans="1:41" ht="12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21"/>
      <c r="T644" s="2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</row>
    <row r="645" spans="1:41" ht="12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21"/>
      <c r="T645" s="2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</row>
    <row r="646" spans="1:41" ht="12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21"/>
      <c r="T646" s="2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</row>
    <row r="647" spans="1:41" ht="12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21"/>
      <c r="T647" s="2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</row>
    <row r="648" spans="1:41" ht="12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21"/>
      <c r="T648" s="2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</row>
    <row r="649" spans="1:41" ht="12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21"/>
      <c r="T649" s="2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</row>
    <row r="650" spans="1:41" ht="12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21"/>
      <c r="T650" s="2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</row>
    <row r="651" spans="1:41" ht="12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21"/>
      <c r="T651" s="2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</row>
    <row r="652" spans="1:41" ht="12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21"/>
      <c r="T652" s="2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</row>
    <row r="653" spans="1:41" ht="12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21"/>
      <c r="T653" s="2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</row>
    <row r="654" spans="1:41" ht="12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21"/>
      <c r="T654" s="2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</row>
    <row r="655" spans="1:41" ht="12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21"/>
      <c r="T655" s="2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</row>
    <row r="656" spans="1:41" ht="12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21"/>
      <c r="T656" s="2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</row>
    <row r="657" spans="1:41" ht="12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21"/>
      <c r="T657" s="2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</row>
    <row r="658" spans="1:41" ht="12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21"/>
      <c r="T658" s="2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</row>
    <row r="659" spans="1:41" ht="12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21"/>
      <c r="T659" s="2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</row>
    <row r="660" spans="1:41" ht="12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21"/>
      <c r="T660" s="2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</row>
    <row r="661" spans="1:41" ht="12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21"/>
      <c r="T661" s="2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</row>
    <row r="662" spans="1:41" ht="12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21"/>
      <c r="T662" s="2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</row>
    <row r="663" spans="1:41" ht="12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21"/>
      <c r="T663" s="2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</row>
    <row r="664" spans="1:41" ht="12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21"/>
      <c r="T664" s="2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</row>
    <row r="665" spans="1:41" ht="12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21"/>
      <c r="T665" s="2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</row>
    <row r="666" spans="1:41" ht="12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21"/>
      <c r="T666" s="2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</row>
    <row r="667" spans="1:41" ht="12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21"/>
      <c r="T667" s="2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</row>
    <row r="668" spans="1:41" ht="12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21"/>
      <c r="T668" s="2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</row>
    <row r="669" spans="1:41" ht="12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21"/>
      <c r="T669" s="2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</row>
    <row r="670" spans="1:41" ht="12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21"/>
      <c r="T670" s="2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</row>
    <row r="671" spans="1:41" ht="12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21"/>
      <c r="T671" s="2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</row>
    <row r="672" spans="1:41" ht="12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21"/>
      <c r="T672" s="2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</row>
    <row r="673" spans="1:41" ht="12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21"/>
      <c r="T673" s="2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</row>
    <row r="674" spans="1:41" ht="12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21"/>
      <c r="T674" s="2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</row>
    <row r="675" spans="1:41" ht="12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21"/>
      <c r="T675" s="2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</row>
    <row r="676" spans="1:41" ht="12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21"/>
      <c r="T676" s="2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</row>
    <row r="677" spans="1:41" ht="12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21"/>
      <c r="T677" s="2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</row>
    <row r="678" spans="1:41" ht="12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21"/>
      <c r="T678" s="2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</row>
    <row r="679" spans="1:41" ht="12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21"/>
      <c r="T679" s="2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</row>
    <row r="680" spans="1:41" ht="12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21"/>
      <c r="T680" s="2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</row>
    <row r="681" spans="1:41" ht="12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21"/>
      <c r="T681" s="2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</row>
    <row r="682" spans="1:41" ht="12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21"/>
      <c r="T682" s="2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</row>
    <row r="683" spans="1:41" ht="12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21"/>
      <c r="T683" s="2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</row>
    <row r="684" spans="1:41" ht="12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21"/>
      <c r="T684" s="2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</row>
    <row r="685" spans="1:41" ht="12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21"/>
      <c r="T685" s="2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</row>
    <row r="686" spans="1:41" ht="12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21"/>
      <c r="T686" s="2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</row>
    <row r="687" spans="1:41" ht="12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21"/>
      <c r="T687" s="2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</row>
    <row r="688" spans="1:41" ht="12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21"/>
      <c r="T688" s="2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</row>
    <row r="689" spans="1:41" ht="12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21"/>
      <c r="T689" s="2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</row>
    <row r="690" spans="1:41" ht="12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21"/>
      <c r="T690" s="2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</row>
    <row r="691" spans="1:41" ht="12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21"/>
      <c r="T691" s="2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</row>
    <row r="692" spans="1:41" ht="12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21"/>
      <c r="T692" s="2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</row>
    <row r="693" spans="1:41" ht="12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21"/>
      <c r="T693" s="2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</row>
    <row r="694" spans="1:41" ht="12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21"/>
      <c r="T694" s="2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</row>
    <row r="695" spans="1:41" ht="12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21"/>
      <c r="T695" s="2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</row>
    <row r="696" spans="1:41" ht="12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21"/>
      <c r="T696" s="2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</row>
    <row r="697" spans="1:41" ht="12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21"/>
      <c r="T697" s="2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</row>
    <row r="698" spans="1:41" ht="12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21"/>
      <c r="T698" s="2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</row>
    <row r="699" spans="1:41" ht="12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21"/>
      <c r="T699" s="2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</row>
    <row r="700" spans="1:41" ht="12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21"/>
      <c r="T700" s="2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</row>
    <row r="701" spans="1:41" ht="12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21"/>
      <c r="T701" s="2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</row>
    <row r="702" spans="1:41" ht="12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21"/>
      <c r="T702" s="2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</row>
    <row r="703" spans="1:41" ht="12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21"/>
      <c r="T703" s="2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</row>
    <row r="704" spans="1:41" ht="12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21"/>
      <c r="T704" s="2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</row>
    <row r="705" spans="1:41" ht="12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21"/>
      <c r="T705" s="2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</row>
    <row r="706" spans="1:41" ht="12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21"/>
      <c r="T706" s="2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</row>
    <row r="707" spans="1:41" ht="12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21"/>
      <c r="T707" s="2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</row>
    <row r="708" spans="1:41" ht="12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21"/>
      <c r="T708" s="2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</row>
    <row r="709" spans="1:41" ht="12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21"/>
      <c r="T709" s="2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</row>
    <row r="710" spans="1:41" ht="12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21"/>
      <c r="T710" s="2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</row>
    <row r="711" spans="1:41" ht="12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21"/>
      <c r="T711" s="2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</row>
    <row r="712" spans="1:41" ht="12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21"/>
      <c r="T712" s="2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</row>
    <row r="713" spans="1:41" ht="12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21"/>
      <c r="T713" s="2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</row>
    <row r="714" spans="1:41" ht="12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21"/>
      <c r="T714" s="2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</row>
    <row r="715" spans="1:41" ht="12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21"/>
      <c r="T715" s="2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</row>
    <row r="716" spans="1:41" ht="12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21"/>
      <c r="T716" s="2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</row>
    <row r="717" spans="1:41" ht="12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21"/>
      <c r="T717" s="2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</row>
    <row r="718" spans="1:41" ht="12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21"/>
      <c r="T718" s="2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</row>
    <row r="719" spans="1:41" ht="12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21"/>
      <c r="T719" s="2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</row>
    <row r="720" spans="1:41" ht="12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21"/>
      <c r="T720" s="2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</row>
    <row r="721" spans="1:41" ht="12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21"/>
      <c r="T721" s="2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</row>
    <row r="722" spans="1:41" ht="12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21"/>
      <c r="T722" s="2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</row>
    <row r="723" spans="1:41" ht="12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21"/>
      <c r="T723" s="2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</row>
    <row r="724" spans="1:41" ht="12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21"/>
      <c r="T724" s="2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</row>
    <row r="725" spans="1:41" ht="12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21"/>
      <c r="T725" s="2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</row>
    <row r="726" spans="1:41" ht="12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21"/>
      <c r="T726" s="2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</row>
    <row r="727" spans="1:41" ht="12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21"/>
      <c r="T727" s="2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</row>
    <row r="728" spans="1:41" ht="12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21"/>
      <c r="T728" s="2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</row>
    <row r="729" spans="1:41" ht="12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21"/>
      <c r="T729" s="2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</row>
    <row r="730" spans="1:41" ht="12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21"/>
      <c r="T730" s="2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</row>
    <row r="731" spans="1:41" ht="12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21"/>
      <c r="T731" s="2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</row>
    <row r="732" spans="1:41" ht="12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21"/>
      <c r="T732" s="2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</row>
    <row r="733" spans="1:41" ht="12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21"/>
      <c r="T733" s="2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</row>
    <row r="734" spans="1:41" ht="12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21"/>
      <c r="T734" s="2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</row>
    <row r="735" spans="1:41" ht="12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21"/>
      <c r="T735" s="2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</row>
    <row r="736" spans="1:41" ht="12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21"/>
      <c r="T736" s="2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</row>
    <row r="737" spans="1:41" ht="12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21"/>
      <c r="T737" s="2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</row>
    <row r="738" spans="1:41" ht="12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21"/>
      <c r="T738" s="2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</row>
    <row r="739" spans="1:41" ht="12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21"/>
      <c r="T739" s="2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</row>
    <row r="740" spans="1:41" ht="12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21"/>
      <c r="T740" s="2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</row>
    <row r="741" spans="1:41" ht="12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21"/>
      <c r="T741" s="2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</row>
    <row r="742" spans="1:41" ht="12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21"/>
      <c r="T742" s="2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</row>
    <row r="743" spans="1:41" ht="12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21"/>
      <c r="T743" s="2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</row>
    <row r="744" spans="1:41" ht="12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21"/>
      <c r="T744" s="2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</row>
    <row r="745" spans="1:41" ht="12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21"/>
      <c r="T745" s="2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</row>
    <row r="746" spans="1:41" ht="12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21"/>
      <c r="T746" s="2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</row>
    <row r="747" spans="1:41" ht="12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21"/>
      <c r="T747" s="2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</row>
    <row r="748" spans="1:41" ht="12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21"/>
      <c r="T748" s="2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</row>
    <row r="749" spans="1:41" ht="12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21"/>
      <c r="T749" s="2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</row>
    <row r="750" spans="1:41" ht="12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21"/>
      <c r="T750" s="2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</row>
    <row r="751" spans="1:41" ht="12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21"/>
      <c r="T751" s="2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</row>
    <row r="752" spans="1:41" ht="12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21"/>
      <c r="T752" s="2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</row>
    <row r="753" spans="1:41" ht="12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21"/>
      <c r="T753" s="2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</row>
    <row r="754" spans="1:41" ht="12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21"/>
      <c r="T754" s="2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</row>
    <row r="755" spans="1:41" ht="12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21"/>
      <c r="T755" s="2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</row>
    <row r="756" spans="1:41" ht="12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21"/>
      <c r="T756" s="2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</row>
    <row r="757" spans="1:41" ht="12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21"/>
      <c r="T757" s="2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</row>
    <row r="758" spans="1:41" ht="12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21"/>
      <c r="T758" s="2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</row>
    <row r="759" spans="1:41" ht="12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21"/>
      <c r="T759" s="2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</row>
    <row r="760" spans="1:41" ht="12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21"/>
      <c r="T760" s="2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</row>
    <row r="761" spans="1:41" ht="12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21"/>
      <c r="T761" s="2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</row>
    <row r="762" spans="1:41" ht="12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21"/>
      <c r="T762" s="2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</row>
    <row r="763" spans="1:41" ht="12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21"/>
      <c r="T763" s="2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</row>
    <row r="764" spans="1:41" ht="12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21"/>
      <c r="T764" s="2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</row>
    <row r="765" spans="1:41" ht="12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21"/>
      <c r="T765" s="2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</row>
    <row r="766" spans="1:41" ht="12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21"/>
      <c r="T766" s="2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</row>
    <row r="767" spans="1:41" ht="12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21"/>
      <c r="T767" s="2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</row>
    <row r="768" spans="1:41" ht="12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21"/>
      <c r="T768" s="2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</row>
    <row r="769" spans="1:41" ht="12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21"/>
      <c r="T769" s="2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</row>
    <row r="770" spans="1:41" ht="12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21"/>
      <c r="T770" s="2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</row>
    <row r="771" spans="1:41" ht="12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21"/>
      <c r="T771" s="2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</row>
    <row r="772" spans="1:41" ht="12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21"/>
      <c r="T772" s="2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</row>
    <row r="773" spans="1:41" ht="12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21"/>
      <c r="T773" s="2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</row>
    <row r="774" spans="1:41" ht="12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21"/>
      <c r="T774" s="2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</row>
    <row r="775" spans="1:41" ht="12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21"/>
      <c r="T775" s="2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</row>
    <row r="776" spans="1:41" ht="12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21"/>
      <c r="T776" s="2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</row>
    <row r="777" spans="1:41" ht="12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21"/>
      <c r="T777" s="2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</row>
    <row r="778" spans="1:41" ht="12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21"/>
      <c r="T778" s="2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</row>
    <row r="779" spans="1:41" ht="12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21"/>
      <c r="T779" s="2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</row>
    <row r="780" spans="1:41" ht="12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21"/>
      <c r="T780" s="2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</row>
    <row r="781" spans="1:41" ht="12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21"/>
      <c r="T781" s="2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</row>
    <row r="782" spans="1:41" ht="12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21"/>
      <c r="T782" s="2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</row>
    <row r="783" spans="1:41" ht="12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21"/>
      <c r="T783" s="2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</row>
    <row r="784" spans="1:41" ht="12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21"/>
      <c r="T784" s="2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</row>
    <row r="785" spans="1:41" ht="12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21"/>
      <c r="T785" s="2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</row>
    <row r="786" spans="1:41" ht="12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21"/>
      <c r="T786" s="2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</row>
    <row r="787" spans="1:41" ht="12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21"/>
      <c r="T787" s="2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</row>
    <row r="788" spans="1:41" ht="12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21"/>
      <c r="T788" s="2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</row>
    <row r="789" spans="1:41" ht="12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21"/>
      <c r="T789" s="2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</row>
    <row r="790" spans="1:41" ht="12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21"/>
      <c r="T790" s="2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</row>
    <row r="791" spans="1:41" ht="12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21"/>
      <c r="T791" s="2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</row>
    <row r="792" spans="1:41" ht="12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21"/>
      <c r="T792" s="2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</row>
    <row r="793" spans="1:41" ht="12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21"/>
      <c r="T793" s="2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</row>
    <row r="794" spans="1:41" ht="12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21"/>
      <c r="T794" s="2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</row>
    <row r="795" spans="1:41" ht="12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21"/>
      <c r="T795" s="2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</row>
    <row r="796" spans="1:41" ht="12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21"/>
      <c r="T796" s="2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</row>
    <row r="797" spans="1:41" ht="12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21"/>
      <c r="T797" s="2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</row>
    <row r="798" spans="1:41" ht="12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21"/>
      <c r="T798" s="2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</row>
    <row r="799" spans="1:41" ht="12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21"/>
      <c r="T799" s="2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</row>
    <row r="800" spans="1:41" ht="12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21"/>
      <c r="T800" s="2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</row>
    <row r="801" spans="1:41" ht="12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21"/>
      <c r="T801" s="2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</row>
    <row r="802" spans="1:41" ht="12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21"/>
      <c r="T802" s="2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</row>
    <row r="803" spans="1:41" ht="12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21"/>
      <c r="T803" s="2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</row>
    <row r="804" spans="1:41" ht="12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21"/>
      <c r="T804" s="2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</row>
    <row r="805" spans="1:41" ht="12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21"/>
      <c r="T805" s="2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</row>
    <row r="806" spans="1:41" ht="12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21"/>
      <c r="T806" s="2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</row>
    <row r="807" spans="1:41" ht="12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21"/>
      <c r="T807" s="2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</row>
    <row r="808" spans="1:41" ht="12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21"/>
      <c r="T808" s="2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</row>
    <row r="809" spans="1:41" ht="12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21"/>
      <c r="T809" s="2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</row>
    <row r="810" spans="1:41" ht="12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21"/>
      <c r="T810" s="2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</row>
    <row r="811" spans="1:41" ht="12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21"/>
      <c r="T811" s="2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</row>
    <row r="812" spans="1:41" ht="12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21"/>
      <c r="T812" s="2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</row>
    <row r="813" spans="1:41" ht="12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21"/>
      <c r="T813" s="2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</row>
    <row r="814" spans="1:41" ht="12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21"/>
      <c r="T814" s="2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</row>
    <row r="815" spans="1:41" ht="12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21"/>
      <c r="T815" s="2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</row>
    <row r="816" spans="1:41" ht="12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21"/>
      <c r="T816" s="2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</row>
    <row r="817" spans="1:41" ht="12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21"/>
      <c r="T817" s="2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</row>
    <row r="818" spans="1:41" ht="12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21"/>
      <c r="T818" s="2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</row>
    <row r="819" spans="1:41" ht="12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21"/>
      <c r="T819" s="2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</row>
    <row r="820" spans="1:41" ht="12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21"/>
      <c r="T820" s="2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</row>
    <row r="821" spans="1:41" ht="12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21"/>
      <c r="T821" s="2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</row>
    <row r="822" spans="1:41" ht="12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21"/>
      <c r="T822" s="2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</row>
    <row r="823" spans="1:41" ht="12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21"/>
      <c r="T823" s="2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</row>
    <row r="824" spans="1:41" ht="12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21"/>
      <c r="T824" s="2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</row>
    <row r="825" spans="1:41" ht="12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21"/>
      <c r="T825" s="2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</row>
    <row r="826" spans="1:41" ht="12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21"/>
      <c r="T826" s="2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</row>
    <row r="827" spans="1:41" ht="12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21"/>
      <c r="T827" s="2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</row>
    <row r="828" spans="1:41" ht="12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21"/>
      <c r="T828" s="2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</row>
    <row r="829" spans="1:41" ht="12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21"/>
      <c r="T829" s="2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</row>
    <row r="830" spans="1:41" ht="12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21"/>
      <c r="T830" s="2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</row>
    <row r="831" spans="1:41" ht="12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21"/>
      <c r="T831" s="2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</row>
    <row r="832" spans="1:41" ht="12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21"/>
      <c r="T832" s="2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</row>
    <row r="833" spans="1:41" ht="12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21"/>
      <c r="T833" s="2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</row>
    <row r="834" spans="1:41" ht="12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21"/>
      <c r="T834" s="2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</row>
    <row r="835" spans="1:41" ht="12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21"/>
      <c r="T835" s="2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</row>
    <row r="836" spans="1:41" ht="12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21"/>
      <c r="T836" s="2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</row>
    <row r="837" spans="1:41" ht="12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21"/>
      <c r="T837" s="2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</row>
    <row r="838" spans="1:41" ht="12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21"/>
      <c r="T838" s="2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</row>
    <row r="839" spans="1:41" ht="12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21"/>
      <c r="T839" s="2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</row>
    <row r="840" spans="1:41" ht="12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21"/>
      <c r="T840" s="2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</row>
    <row r="841" spans="1:41" ht="12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21"/>
      <c r="T841" s="2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</row>
    <row r="842" spans="1:41" ht="12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21"/>
      <c r="T842" s="2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</row>
    <row r="843" spans="1:41" ht="12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21"/>
      <c r="T843" s="2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</row>
    <row r="844" spans="1:41" ht="12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21"/>
      <c r="T844" s="2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</row>
    <row r="845" spans="1:41" ht="12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21"/>
      <c r="T845" s="2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</row>
    <row r="846" spans="1:41" ht="12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21"/>
      <c r="T846" s="2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</row>
    <row r="847" spans="1:41" ht="12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21"/>
      <c r="T847" s="2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</row>
    <row r="848" spans="1:41" ht="12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21"/>
      <c r="T848" s="2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</row>
    <row r="849" spans="1:41" ht="12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21"/>
      <c r="T849" s="2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</row>
    <row r="850" spans="1:41" ht="12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21"/>
      <c r="T850" s="2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</row>
    <row r="851" spans="1:41" ht="12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21"/>
      <c r="T851" s="2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</row>
    <row r="852" spans="1:41" ht="12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21"/>
      <c r="T852" s="2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</row>
    <row r="853" spans="1:41" ht="12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21"/>
      <c r="T853" s="2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</row>
    <row r="854" spans="1:41" ht="12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21"/>
      <c r="T854" s="2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</row>
    <row r="855" spans="1:41" ht="12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21"/>
      <c r="T855" s="2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</row>
    <row r="856" spans="1:41" ht="12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21"/>
      <c r="T856" s="2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</row>
    <row r="857" spans="1:41" ht="12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21"/>
      <c r="T857" s="2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</row>
    <row r="858" spans="1:41" ht="12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21"/>
      <c r="T858" s="2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</row>
    <row r="859" spans="1:41" ht="12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21"/>
      <c r="T859" s="2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</row>
    <row r="860" spans="1:41" ht="12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21"/>
      <c r="T860" s="2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</row>
    <row r="861" spans="1:41" ht="12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21"/>
      <c r="T861" s="2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</row>
    <row r="862" spans="1:41" ht="12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21"/>
      <c r="T862" s="2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</row>
    <row r="863" spans="1:41" ht="12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21"/>
      <c r="T863" s="2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</row>
    <row r="864" spans="1:41" ht="12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21"/>
      <c r="T864" s="2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</row>
    <row r="865" spans="1:41" ht="12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21"/>
      <c r="T865" s="2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</row>
    <row r="866" spans="1:41" ht="12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21"/>
      <c r="T866" s="2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</row>
    <row r="867" spans="1:41" ht="12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21"/>
      <c r="T867" s="2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</row>
    <row r="868" spans="1:41" ht="12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21"/>
      <c r="T868" s="2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</row>
    <row r="869" spans="1:41" ht="12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21"/>
      <c r="T869" s="2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</row>
    <row r="870" spans="1:41" ht="12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21"/>
      <c r="T870" s="2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</row>
    <row r="871" spans="1:41" ht="12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21"/>
      <c r="T871" s="2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</row>
    <row r="872" spans="1:41" ht="12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21"/>
      <c r="T872" s="2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</row>
    <row r="873" spans="1:41" ht="12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21"/>
      <c r="T873" s="2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</row>
    <row r="874" spans="1:41" ht="12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21"/>
      <c r="T874" s="2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</row>
    <row r="875" spans="1:41" ht="12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21"/>
      <c r="T875" s="2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</row>
    <row r="876" spans="1:41" ht="12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21"/>
      <c r="T876" s="2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</row>
    <row r="877" spans="1:41" ht="12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21"/>
      <c r="T877" s="2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</row>
    <row r="878" spans="1:41" ht="12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21"/>
      <c r="T878" s="2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</row>
    <row r="879" spans="1:41" ht="12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21"/>
      <c r="T879" s="2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</row>
    <row r="880" spans="1:41" ht="12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21"/>
      <c r="T880" s="2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</row>
    <row r="881" spans="1:41" ht="12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21"/>
      <c r="T881" s="2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</row>
    <row r="882" spans="1:41" ht="12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21"/>
      <c r="T882" s="2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</row>
    <row r="883" spans="1:41" ht="12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21"/>
      <c r="T883" s="2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</row>
    <row r="884" spans="1:41" ht="12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21"/>
      <c r="T884" s="2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</row>
    <row r="885" spans="1:41" ht="12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21"/>
      <c r="T885" s="2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</row>
    <row r="886" spans="1:41" ht="12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21"/>
      <c r="T886" s="2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</row>
    <row r="887" spans="1:41" ht="12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21"/>
      <c r="T887" s="2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</row>
    <row r="888" spans="1:41" ht="12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21"/>
      <c r="T888" s="2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</row>
    <row r="889" spans="1:41" ht="12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21"/>
      <c r="T889" s="2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</row>
    <row r="890" spans="1:41" ht="12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21"/>
      <c r="T890" s="2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</row>
    <row r="891" spans="1:41" ht="12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21"/>
      <c r="T891" s="2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</row>
    <row r="892" spans="1:41" ht="12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21"/>
      <c r="T892" s="2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</row>
    <row r="893" spans="1:41" ht="12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21"/>
      <c r="T893" s="2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</row>
    <row r="894" spans="1:41" ht="12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21"/>
      <c r="T894" s="2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</row>
    <row r="895" spans="1:41" ht="12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21"/>
      <c r="T895" s="2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</row>
    <row r="896" spans="1:41" ht="12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21"/>
      <c r="T896" s="2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</row>
    <row r="897" spans="1:41" ht="12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21"/>
      <c r="T897" s="2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</row>
    <row r="898" spans="1:41" ht="12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21"/>
      <c r="T898" s="2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</row>
    <row r="899" spans="1:41" ht="12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21"/>
      <c r="T899" s="2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</row>
    <row r="900" spans="1:41" ht="12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21"/>
      <c r="T900" s="2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</row>
    <row r="901" spans="1:41" ht="12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21"/>
      <c r="T901" s="2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</row>
    <row r="902" spans="1:41" ht="12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21"/>
      <c r="T902" s="2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</row>
    <row r="903" spans="1:41" ht="12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21"/>
      <c r="T903" s="2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</row>
    <row r="904" spans="1:41" ht="12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21"/>
      <c r="T904" s="2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</row>
    <row r="905" spans="1:41" ht="12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21"/>
      <c r="T905" s="2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</row>
    <row r="906" spans="1:41" ht="12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21"/>
      <c r="T906" s="2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</row>
    <row r="907" spans="1:41" ht="12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21"/>
      <c r="T907" s="2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</row>
    <row r="908" spans="1:41" ht="12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21"/>
      <c r="T908" s="2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</row>
    <row r="909" spans="1:41" ht="12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21"/>
      <c r="T909" s="2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</row>
    <row r="910" spans="1:41" ht="12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21"/>
      <c r="T910" s="2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</row>
    <row r="911" spans="1:41" ht="12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21"/>
      <c r="T911" s="2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</row>
    <row r="912" spans="1:41" ht="12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21"/>
      <c r="T912" s="2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</row>
    <row r="913" spans="1:41" ht="12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21"/>
      <c r="T913" s="2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</row>
    <row r="914" spans="1:41" ht="12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21"/>
      <c r="T914" s="2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</row>
    <row r="915" spans="1:41" ht="12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21"/>
      <c r="T915" s="2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</row>
    <row r="916" spans="1:41" ht="12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21"/>
      <c r="T916" s="2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</row>
    <row r="917" spans="1:41" ht="12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21"/>
      <c r="T917" s="2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</row>
    <row r="918" spans="1:41" ht="12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21"/>
      <c r="T918" s="2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</row>
    <row r="919" spans="1:41" ht="12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21"/>
      <c r="T919" s="2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</row>
    <row r="920" spans="1:41" ht="12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21"/>
      <c r="T920" s="2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</row>
    <row r="921" spans="1:41" ht="12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21"/>
      <c r="T921" s="2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</row>
    <row r="922" spans="1:41" ht="12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21"/>
      <c r="T922" s="2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</row>
    <row r="923" spans="1:41" ht="12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21"/>
      <c r="T923" s="2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</row>
    <row r="924" spans="1:41" ht="12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21"/>
      <c r="T924" s="2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</row>
    <row r="925" spans="1:41" ht="12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21"/>
      <c r="T925" s="2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</row>
    <row r="926" spans="1:41" ht="12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21"/>
      <c r="T926" s="2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</row>
    <row r="927" spans="1:41" ht="12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21"/>
      <c r="T927" s="2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</row>
    <row r="928" spans="1:41" ht="12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21"/>
      <c r="T928" s="2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</row>
    <row r="929" spans="1:41" ht="12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21"/>
      <c r="T929" s="2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</row>
    <row r="930" spans="1:41" ht="12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21"/>
      <c r="T930" s="2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</row>
    <row r="931" spans="1:41" ht="12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21"/>
      <c r="T931" s="2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</row>
    <row r="932" spans="1:41" ht="12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21"/>
      <c r="T932" s="2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</row>
    <row r="933" spans="1:41" ht="12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21"/>
      <c r="T933" s="2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</row>
    <row r="934" spans="1:41" ht="12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21"/>
      <c r="T934" s="2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</row>
    <row r="935" spans="1:41" ht="12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21"/>
      <c r="T935" s="2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</row>
    <row r="936" spans="1:41" ht="12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21"/>
      <c r="T936" s="2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</row>
    <row r="937" spans="1:41" ht="12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21"/>
      <c r="T937" s="2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</row>
    <row r="938" spans="1:41" ht="12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21"/>
      <c r="T938" s="2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</row>
    <row r="939" spans="1:41" ht="12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21"/>
      <c r="T939" s="2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</row>
    <row r="940" spans="1:41" ht="12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21"/>
      <c r="T940" s="2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</row>
    <row r="941" spans="1:41" ht="12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21"/>
      <c r="T941" s="2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</row>
    <row r="942" spans="1:41" ht="12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21"/>
      <c r="T942" s="2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</row>
    <row r="943" spans="1:41" ht="12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21"/>
      <c r="T943" s="2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</row>
    <row r="944" spans="1:41" ht="12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21"/>
      <c r="T944" s="2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</row>
    <row r="945" spans="1:41" ht="12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21"/>
      <c r="T945" s="2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</row>
    <row r="946" spans="1:41" ht="12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21"/>
      <c r="T946" s="2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</row>
    <row r="947" spans="1:41" ht="12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21"/>
      <c r="T947" s="2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</row>
    <row r="948" spans="1:41" ht="12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21"/>
      <c r="T948" s="2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</row>
    <row r="949" spans="1:41" ht="12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21"/>
      <c r="T949" s="2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</row>
    <row r="950" spans="1:41" ht="12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21"/>
      <c r="T950" s="2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</row>
    <row r="951" spans="1:41" ht="12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21"/>
      <c r="T951" s="2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</row>
    <row r="952" spans="1:41" ht="12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21"/>
      <c r="T952" s="2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</row>
    <row r="953" spans="1:41" ht="12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21"/>
      <c r="T953" s="2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</row>
    <row r="954" spans="1:41" ht="12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21"/>
      <c r="T954" s="2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</row>
    <row r="955" spans="1:41" ht="12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21"/>
      <c r="T955" s="2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</row>
    <row r="956" spans="1:41" ht="12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21"/>
      <c r="T956" s="2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</row>
    <row r="957" spans="1:41" ht="12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21"/>
      <c r="T957" s="2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</row>
    <row r="958" spans="1:41" ht="12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21"/>
      <c r="T958" s="2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</row>
    <row r="959" spans="1:41" ht="12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21"/>
      <c r="T959" s="2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</row>
    <row r="960" spans="1:41" ht="12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21"/>
      <c r="T960" s="2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</row>
    <row r="961" spans="1:41" ht="12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21"/>
      <c r="T961" s="2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</row>
    <row r="962" spans="1:41" ht="12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21"/>
      <c r="T962" s="2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</row>
    <row r="963" spans="1:41" ht="12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21"/>
      <c r="T963" s="2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</row>
    <row r="964" spans="1:41" ht="12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21"/>
      <c r="T964" s="2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</row>
    <row r="965" spans="1:41" ht="12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21"/>
      <c r="T965" s="2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</row>
    <row r="966" spans="1:41" ht="12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21"/>
      <c r="T966" s="2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</row>
    <row r="967" spans="1:41" ht="12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21"/>
      <c r="T967" s="2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</row>
    <row r="968" spans="1:41" ht="12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21"/>
      <c r="T968" s="2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</row>
    <row r="969" spans="1:41" ht="12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21"/>
      <c r="T969" s="2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</row>
    <row r="970" spans="1:41" ht="12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21"/>
      <c r="T970" s="2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</row>
    <row r="971" spans="1:41" ht="12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21"/>
      <c r="T971" s="2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</row>
    <row r="972" spans="1:41" ht="12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21"/>
      <c r="T972" s="2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</row>
    <row r="973" spans="1:41" ht="12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21"/>
      <c r="T973" s="2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</row>
    <row r="974" spans="1:41" ht="12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21"/>
      <c r="T974" s="2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</row>
    <row r="975" spans="1:41" ht="12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21"/>
      <c r="T975" s="2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</row>
    <row r="976" spans="1:41" ht="12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21"/>
      <c r="T976" s="2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</row>
    <row r="977" spans="1:41" ht="12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21"/>
      <c r="T977" s="2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</row>
    <row r="978" spans="1:41" ht="12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21"/>
      <c r="T978" s="2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</row>
    <row r="979" spans="1:41" ht="12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21"/>
      <c r="T979" s="2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</row>
    <row r="980" spans="1:41" ht="12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21"/>
      <c r="T980" s="2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</row>
    <row r="981" spans="1:41" ht="12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21"/>
      <c r="T981" s="2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</row>
    <row r="982" spans="1:41" ht="12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21"/>
      <c r="T982" s="2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</row>
    <row r="983" spans="1:41" ht="12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21"/>
      <c r="T983" s="2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</row>
    <row r="984" spans="1:41" ht="12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21"/>
      <c r="T984" s="2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</row>
    <row r="985" spans="1:41" ht="12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21"/>
      <c r="T985" s="2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</row>
    <row r="986" spans="1:41" ht="12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21"/>
      <c r="T986" s="2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</row>
    <row r="987" spans="1:41" ht="12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21"/>
      <c r="T987" s="2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</row>
    <row r="988" spans="1:41" ht="12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21"/>
      <c r="T988" s="2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</row>
    <row r="989" spans="1:41" ht="12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21"/>
      <c r="T989" s="2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</row>
    <row r="990" spans="1:41" ht="12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21"/>
      <c r="T990" s="2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</row>
    <row r="991" spans="1:41" ht="12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21"/>
      <c r="T991" s="2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</row>
    <row r="992" spans="1:41" ht="12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21"/>
      <c r="T992" s="2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</row>
    <row r="993" spans="1:41" ht="12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21"/>
      <c r="T993" s="2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</row>
    <row r="994" spans="1:41" ht="12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21"/>
      <c r="T994" s="2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</row>
    <row r="995" spans="1:41" ht="12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21"/>
      <c r="T995" s="2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</row>
    <row r="996" spans="1:41" ht="12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21"/>
      <c r="T996" s="2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</row>
    <row r="997" spans="1:41" ht="12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21"/>
      <c r="T997" s="2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</row>
    <row r="998" spans="1:41" ht="12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21"/>
      <c r="T998" s="2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</row>
    <row r="999" spans="1:41" ht="12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21"/>
      <c r="T999" s="2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</row>
    <row r="1000" spans="1:41" ht="12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21"/>
      <c r="T1000" s="2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</row>
  </sheetData>
  <mergeCells count="286">
    <mergeCell ref="A95:U95"/>
    <mergeCell ref="A96:U99"/>
    <mergeCell ref="B101:C101"/>
    <mergeCell ref="H101:P101"/>
    <mergeCell ref="S101:T101"/>
    <mergeCell ref="H102:P102"/>
    <mergeCell ref="S102:T102"/>
    <mergeCell ref="R51:R72"/>
    <mergeCell ref="R73:R78"/>
    <mergeCell ref="R79:R80"/>
    <mergeCell ref="Q57:Q58"/>
    <mergeCell ref="Q59:Q60"/>
    <mergeCell ref="Q61:Q62"/>
    <mergeCell ref="B102:C102"/>
    <mergeCell ref="U79:U80"/>
    <mergeCell ref="E85:R85"/>
    <mergeCell ref="S85:U85"/>
    <mergeCell ref="E86:R86"/>
    <mergeCell ref="S86:U86"/>
    <mergeCell ref="A87:D87"/>
    <mergeCell ref="A90:B90"/>
    <mergeCell ref="C90:D90"/>
    <mergeCell ref="A81:D81"/>
    <mergeCell ref="A82:D82"/>
    <mergeCell ref="B103:C103"/>
    <mergeCell ref="B104:F104"/>
    <mergeCell ref="B106:C106"/>
    <mergeCell ref="F110:O110"/>
    <mergeCell ref="R103:T103"/>
    <mergeCell ref="J104:N104"/>
    <mergeCell ref="G106:P106"/>
    <mergeCell ref="R106:T106"/>
    <mergeCell ref="T45:T46"/>
    <mergeCell ref="Q63:Q64"/>
    <mergeCell ref="Q65:Q66"/>
    <mergeCell ref="Q67:Q68"/>
    <mergeCell ref="Q69:Q70"/>
    <mergeCell ref="Q71:Q72"/>
    <mergeCell ref="Q73:Q74"/>
    <mergeCell ref="Q75:Q76"/>
    <mergeCell ref="Q77:Q78"/>
    <mergeCell ref="Q79:Q80"/>
    <mergeCell ref="T79:T80"/>
    <mergeCell ref="S81:U82"/>
    <mergeCell ref="S90:U94"/>
    <mergeCell ref="A83:U83"/>
    <mergeCell ref="E84:R84"/>
    <mergeCell ref="S84:U84"/>
    <mergeCell ref="U45:U46"/>
    <mergeCell ref="S47:S48"/>
    <mergeCell ref="T47:T48"/>
    <mergeCell ref="U47:U48"/>
    <mergeCell ref="Q47:Q48"/>
    <mergeCell ref="Q49:Q50"/>
    <mergeCell ref="S49:S50"/>
    <mergeCell ref="T49:T50"/>
    <mergeCell ref="U49:U50"/>
    <mergeCell ref="U39:U40"/>
    <mergeCell ref="Q39:Q40"/>
    <mergeCell ref="Q41:Q42"/>
    <mergeCell ref="S41:S42"/>
    <mergeCell ref="T41:T42"/>
    <mergeCell ref="U41:U42"/>
    <mergeCell ref="S43:S44"/>
    <mergeCell ref="T43:T44"/>
    <mergeCell ref="U43:U44"/>
    <mergeCell ref="Q43:Q44"/>
    <mergeCell ref="U33:U34"/>
    <mergeCell ref="S35:S36"/>
    <mergeCell ref="T35:T36"/>
    <mergeCell ref="U35:U36"/>
    <mergeCell ref="Q35:Q36"/>
    <mergeCell ref="Q37:Q38"/>
    <mergeCell ref="S37:S38"/>
    <mergeCell ref="T37:T38"/>
    <mergeCell ref="U37:U38"/>
    <mergeCell ref="U27:U28"/>
    <mergeCell ref="Q27:Q28"/>
    <mergeCell ref="Q29:Q30"/>
    <mergeCell ref="S29:S30"/>
    <mergeCell ref="T29:T30"/>
    <mergeCell ref="U29:U30"/>
    <mergeCell ref="S31:S32"/>
    <mergeCell ref="T31:T32"/>
    <mergeCell ref="U31:U32"/>
    <mergeCell ref="Q31:Q32"/>
    <mergeCell ref="Q51:Q52"/>
    <mergeCell ref="Q53:Q54"/>
    <mergeCell ref="Q55:Q56"/>
    <mergeCell ref="Q12:R14"/>
    <mergeCell ref="S27:S28"/>
    <mergeCell ref="Q33:Q34"/>
    <mergeCell ref="S33:S34"/>
    <mergeCell ref="S39:S40"/>
    <mergeCell ref="Q45:Q46"/>
    <mergeCell ref="S45:S46"/>
    <mergeCell ref="S15:S16"/>
    <mergeCell ref="S51:S52"/>
    <mergeCell ref="S53:S54"/>
    <mergeCell ref="R15:R50"/>
    <mergeCell ref="Q23:Q24"/>
    <mergeCell ref="Q25:Q26"/>
    <mergeCell ref="S25:S26"/>
    <mergeCell ref="T25:T26"/>
    <mergeCell ref="Q15:Q16"/>
    <mergeCell ref="Q17:Q18"/>
    <mergeCell ref="Q19:Q20"/>
    <mergeCell ref="Q21:Q22"/>
    <mergeCell ref="T27:T28"/>
    <mergeCell ref="T33:T34"/>
    <mergeCell ref="T39:T40"/>
    <mergeCell ref="C15:C16"/>
    <mergeCell ref="B49:B50"/>
    <mergeCell ref="C49:C50"/>
    <mergeCell ref="U25:U26"/>
    <mergeCell ref="S12:S14"/>
    <mergeCell ref="B19:B20"/>
    <mergeCell ref="C19:C20"/>
    <mergeCell ref="B21:B22"/>
    <mergeCell ref="C21:C22"/>
    <mergeCell ref="S23:S24"/>
    <mergeCell ref="T23:T24"/>
    <mergeCell ref="U23:U24"/>
    <mergeCell ref="S17:S18"/>
    <mergeCell ref="S19:S20"/>
    <mergeCell ref="T19:T20"/>
    <mergeCell ref="U19:U20"/>
    <mergeCell ref="S21:S22"/>
    <mergeCell ref="T21:T22"/>
    <mergeCell ref="U21:U22"/>
    <mergeCell ref="B23:B26"/>
    <mergeCell ref="C23:C24"/>
    <mergeCell ref="C25:C26"/>
    <mergeCell ref="B17:B18"/>
    <mergeCell ref="C17:C18"/>
    <mergeCell ref="A1:B3"/>
    <mergeCell ref="C1:T3"/>
    <mergeCell ref="U1:U3"/>
    <mergeCell ref="A4:U4"/>
    <mergeCell ref="A5:U5"/>
    <mergeCell ref="A6:U6"/>
    <mergeCell ref="A7:U7"/>
    <mergeCell ref="G12:G13"/>
    <mergeCell ref="H12:H13"/>
    <mergeCell ref="I12:I13"/>
    <mergeCell ref="J12:J13"/>
    <mergeCell ref="E12:E13"/>
    <mergeCell ref="F12:F13"/>
    <mergeCell ref="C57:C58"/>
    <mergeCell ref="B55:B58"/>
    <mergeCell ref="T12:T14"/>
    <mergeCell ref="U12:U14"/>
    <mergeCell ref="A8:U8"/>
    <mergeCell ref="A9:U9"/>
    <mergeCell ref="A10:AB10"/>
    <mergeCell ref="A11:U11"/>
    <mergeCell ref="A12:A14"/>
    <mergeCell ref="B12:B14"/>
    <mergeCell ref="C12:D14"/>
    <mergeCell ref="E14:P14"/>
    <mergeCell ref="K12:K13"/>
    <mergeCell ref="L12:L13"/>
    <mergeCell ref="M12:M13"/>
    <mergeCell ref="N12:N13"/>
    <mergeCell ref="O12:O13"/>
    <mergeCell ref="P12:P13"/>
    <mergeCell ref="T15:T16"/>
    <mergeCell ref="U15:U16"/>
    <mergeCell ref="T17:T18"/>
    <mergeCell ref="U17:U18"/>
    <mergeCell ref="A15:A50"/>
    <mergeCell ref="B15:B16"/>
    <mergeCell ref="S87:U87"/>
    <mergeCell ref="S59:S60"/>
    <mergeCell ref="T59:T60"/>
    <mergeCell ref="U59:U60"/>
    <mergeCell ref="T61:T62"/>
    <mergeCell ref="U61:U62"/>
    <mergeCell ref="S61:S62"/>
    <mergeCell ref="S63:S64"/>
    <mergeCell ref="T63:T64"/>
    <mergeCell ref="Q93:R93"/>
    <mergeCell ref="Q94:R94"/>
    <mergeCell ref="C73:C74"/>
    <mergeCell ref="A84:D84"/>
    <mergeCell ref="A85:D85"/>
    <mergeCell ref="A86:D86"/>
    <mergeCell ref="Q81:R81"/>
    <mergeCell ref="Q82:R82"/>
    <mergeCell ref="E87:R87"/>
    <mergeCell ref="C75:C76"/>
    <mergeCell ref="C77:C78"/>
    <mergeCell ref="C79:C80"/>
    <mergeCell ref="U63:U64"/>
    <mergeCell ref="S65:S66"/>
    <mergeCell ref="T65:T66"/>
    <mergeCell ref="U65:U66"/>
    <mergeCell ref="S67:S68"/>
    <mergeCell ref="T67:T68"/>
    <mergeCell ref="U67:U68"/>
    <mergeCell ref="S69:S70"/>
    <mergeCell ref="T69:T70"/>
    <mergeCell ref="U69:U72"/>
    <mergeCell ref="T71:T72"/>
    <mergeCell ref="S71:S72"/>
    <mergeCell ref="T53:T54"/>
    <mergeCell ref="U53:U54"/>
    <mergeCell ref="S55:S56"/>
    <mergeCell ref="T55:T56"/>
    <mergeCell ref="U55:U58"/>
    <mergeCell ref="S57:S58"/>
    <mergeCell ref="T57:T58"/>
    <mergeCell ref="T51:T52"/>
    <mergeCell ref="U51:U52"/>
    <mergeCell ref="A88:U88"/>
    <mergeCell ref="A89:R89"/>
    <mergeCell ref="S89:U89"/>
    <mergeCell ref="Q90:R90"/>
    <mergeCell ref="A91:A94"/>
    <mergeCell ref="U73:U74"/>
    <mergeCell ref="S75:S76"/>
    <mergeCell ref="T75:T76"/>
    <mergeCell ref="U75:U76"/>
    <mergeCell ref="S77:S78"/>
    <mergeCell ref="T77:T78"/>
    <mergeCell ref="U77:U78"/>
    <mergeCell ref="S79:S80"/>
    <mergeCell ref="A79:A80"/>
    <mergeCell ref="B79:B80"/>
    <mergeCell ref="B91:B94"/>
    <mergeCell ref="C91:D91"/>
    <mergeCell ref="S73:S74"/>
    <mergeCell ref="T73:T74"/>
    <mergeCell ref="C92:D92"/>
    <mergeCell ref="C93:D93"/>
    <mergeCell ref="C94:D94"/>
    <mergeCell ref="Q91:R91"/>
    <mergeCell ref="Q92:R92"/>
    <mergeCell ref="B71:B72"/>
    <mergeCell ref="C71:C72"/>
    <mergeCell ref="C43:C44"/>
    <mergeCell ref="B45:B46"/>
    <mergeCell ref="C45:C46"/>
    <mergeCell ref="B47:B48"/>
    <mergeCell ref="C47:C48"/>
    <mergeCell ref="A73:A78"/>
    <mergeCell ref="B73:B74"/>
    <mergeCell ref="B75:B76"/>
    <mergeCell ref="B77:B78"/>
    <mergeCell ref="B59:B60"/>
    <mergeCell ref="B63:B64"/>
    <mergeCell ref="C63:C64"/>
    <mergeCell ref="B65:B66"/>
    <mergeCell ref="C65:C66"/>
    <mergeCell ref="B67:B68"/>
    <mergeCell ref="C67:C68"/>
    <mergeCell ref="B69:B70"/>
    <mergeCell ref="C69:C70"/>
    <mergeCell ref="A51:A72"/>
    <mergeCell ref="B51:B52"/>
    <mergeCell ref="C51:C52"/>
    <mergeCell ref="B53:B54"/>
    <mergeCell ref="H103:I103"/>
    <mergeCell ref="J103:O103"/>
    <mergeCell ref="B27:B28"/>
    <mergeCell ref="C27:C28"/>
    <mergeCell ref="B29:B30"/>
    <mergeCell ref="C29:C30"/>
    <mergeCell ref="B31:B32"/>
    <mergeCell ref="C31:C32"/>
    <mergeCell ref="B33:B34"/>
    <mergeCell ref="C33:C34"/>
    <mergeCell ref="B35:B36"/>
    <mergeCell ref="C35:C36"/>
    <mergeCell ref="B37:B38"/>
    <mergeCell ref="C37:C38"/>
    <mergeCell ref="C53:C54"/>
    <mergeCell ref="C55:C56"/>
    <mergeCell ref="C59:C60"/>
    <mergeCell ref="B61:B62"/>
    <mergeCell ref="C61:C62"/>
    <mergeCell ref="B39:B40"/>
    <mergeCell ref="C39:C40"/>
    <mergeCell ref="B41:B42"/>
    <mergeCell ref="C41:C42"/>
    <mergeCell ref="B43:B44"/>
  </mergeCells>
  <conditionalFormatting sqref="E36:P36 E46:M46 O46:P50 N48:N50 L50:M50 I16:P16 E16:G16 J32:P32 E32:G32 M34:P34 E34:K34 E38:P38 E40:P40 N44:P44 E44:L44 K49:K50 J48:M48 E42:G42 I42:P42 N64:P64 E64:L64 J67:K68 K66 G66 E48:I50 E47:H47 J47:N47">
    <cfRule type="cellIs" dxfId="41" priority="24" stopIfTrue="1" operator="between">
      <formula>1</formula>
      <formula>20</formula>
    </cfRule>
  </conditionalFormatting>
  <conditionalFormatting sqref="E79:J79 O79 E80:P80">
    <cfRule type="cellIs" dxfId="40" priority="6" stopIfTrue="1" operator="between">
      <formula>1</formula>
      <formula>20</formula>
    </cfRule>
  </conditionalFormatting>
  <conditionalFormatting sqref="I15:P15 E15:G15 J31:P31 E31:G31 M33:P33 E33:K33 N43:P43 E43:L43 O45:P45 E45:M45 E59:P59 L58:P58 E58:J58 E41:G41 I41:P41 N63:P63 E63:L63 K65:P65 E65:I65 E55:P55 E57:P57 H56:P56">
    <cfRule type="cellIs" dxfId="39" priority="7" stopIfTrue="1" operator="between">
      <formula>1</formula>
      <formula>20</formula>
    </cfRule>
  </conditionalFormatting>
  <conditionalFormatting sqref="E17:P17">
    <cfRule type="cellIs" dxfId="38" priority="9" stopIfTrue="1" operator="between">
      <formula>1</formula>
      <formula>20</formula>
    </cfRule>
  </conditionalFormatting>
  <conditionalFormatting sqref="E18:P18">
    <cfRule type="cellIs" dxfId="37" priority="10" stopIfTrue="1" operator="between">
      <formula>1</formula>
      <formula>20</formula>
    </cfRule>
  </conditionalFormatting>
  <conditionalFormatting sqref="E19:P19">
    <cfRule type="cellIs" dxfId="36" priority="11" stopIfTrue="1" operator="between">
      <formula>1</formula>
      <formula>20</formula>
    </cfRule>
  </conditionalFormatting>
  <conditionalFormatting sqref="E20:P20">
    <cfRule type="cellIs" dxfId="35" priority="12" stopIfTrue="1" operator="between">
      <formula>1</formula>
      <formula>20</formula>
    </cfRule>
  </conditionalFormatting>
  <conditionalFormatting sqref="E21:P21">
    <cfRule type="cellIs" dxfId="34" priority="13" stopIfTrue="1" operator="between">
      <formula>1</formula>
      <formula>20</formula>
    </cfRule>
  </conditionalFormatting>
  <conditionalFormatting sqref="E22:P22">
    <cfRule type="cellIs" dxfId="33" priority="14" stopIfTrue="1" operator="between">
      <formula>1</formula>
      <formula>20</formula>
    </cfRule>
  </conditionalFormatting>
  <conditionalFormatting sqref="N25:O25 E23:P23 E25:L25">
    <cfRule type="cellIs" dxfId="32" priority="15" stopIfTrue="1" operator="between">
      <formula>1</formula>
      <formula>20</formula>
    </cfRule>
  </conditionalFormatting>
  <conditionalFormatting sqref="E26:P26">
    <cfRule type="cellIs" dxfId="31" priority="5" stopIfTrue="1" operator="between">
      <formula>1</formula>
      <formula>20</formula>
    </cfRule>
  </conditionalFormatting>
  <conditionalFormatting sqref="I49 E27:P27">
    <cfRule type="cellIs" dxfId="30" priority="17" stopIfTrue="1" operator="between">
      <formula>1</formula>
      <formula>20</formula>
    </cfRule>
  </conditionalFormatting>
  <conditionalFormatting sqref="I50:J50 E28:P28">
    <cfRule type="cellIs" dxfId="29" priority="18" stopIfTrue="1" operator="between">
      <formula>1</formula>
      <formula>20</formula>
    </cfRule>
  </conditionalFormatting>
  <conditionalFormatting sqref="E29:P29">
    <cfRule type="cellIs" dxfId="28" priority="19" stopIfTrue="1" operator="between">
      <formula>1</formula>
      <formula>20</formula>
    </cfRule>
  </conditionalFormatting>
  <conditionalFormatting sqref="E30:P30">
    <cfRule type="cellIs" dxfId="27" priority="20" stopIfTrue="1" operator="between">
      <formula>1</formula>
      <formula>20</formula>
    </cfRule>
  </conditionalFormatting>
  <conditionalFormatting sqref="E35:P35">
    <cfRule type="cellIs" dxfId="26" priority="25" stopIfTrue="1" operator="between">
      <formula>1</formula>
      <formula>20</formula>
    </cfRule>
  </conditionalFormatting>
  <conditionalFormatting sqref="E37:P37">
    <cfRule type="cellIs" dxfId="25" priority="26" stopIfTrue="1" operator="between">
      <formula>1</formula>
      <formula>20</formula>
    </cfRule>
  </conditionalFormatting>
  <conditionalFormatting sqref="E54:P54">
    <cfRule type="cellIs" dxfId="24" priority="32" stopIfTrue="1" operator="between">
      <formula>1</formula>
      <formula>20</formula>
    </cfRule>
  </conditionalFormatting>
  <conditionalFormatting sqref="E60:P60 E62:P62 L66 E66:H66 M66:P68 I67:I68 L68 E72:P72 E68:H68">
    <cfRule type="cellIs" dxfId="23" priority="34" stopIfTrue="1" operator="between">
      <formula>1</formula>
      <formula>20</formula>
    </cfRule>
  </conditionalFormatting>
  <conditionalFormatting sqref="E69:P69 F70:M70 O70:P70 E71:P71">
    <cfRule type="cellIs" dxfId="22" priority="38" stopIfTrue="1" operator="between">
      <formula>1</formula>
      <formula>20</formula>
    </cfRule>
  </conditionalFormatting>
  <conditionalFormatting sqref="K77 E73:P73">
    <cfRule type="cellIs" dxfId="21" priority="39" stopIfTrue="1" operator="between">
      <formula>1</formula>
      <formula>20</formula>
    </cfRule>
  </conditionalFormatting>
  <conditionalFormatting sqref="E77:P78">
    <cfRule type="cellIs" dxfId="20" priority="41" stopIfTrue="1" operator="between">
      <formula>1</formula>
      <formula>20</formula>
    </cfRule>
  </conditionalFormatting>
  <conditionalFormatting sqref="L51:P53 H52:K52 E53:K53 E51:K51">
    <cfRule type="cellIs" dxfId="18" priority="31" stopIfTrue="1" operator="between">
      <formula>1</formula>
      <formula>20</formula>
    </cfRule>
  </conditionalFormatting>
  <conditionalFormatting sqref="E61:P61">
    <cfRule type="cellIs" dxfId="17" priority="33" stopIfTrue="1" operator="between">
      <formula>1</formula>
      <formula>20</formula>
    </cfRule>
  </conditionalFormatting>
  <conditionalFormatting sqref="E67:H67">
    <cfRule type="cellIs" dxfId="16" priority="43" stopIfTrue="1" operator="between">
      <formula>1</formula>
      <formula>20</formula>
    </cfRule>
  </conditionalFormatting>
  <conditionalFormatting sqref="I49:J49 E39:P39">
    <cfRule type="cellIs" dxfId="15" priority="27" stopIfTrue="1" operator="between">
      <formula>1</formula>
      <formula>20</formula>
    </cfRule>
  </conditionalFormatting>
  <conditionalFormatting sqref="L25 N25:P25 M25:M26">
    <cfRule type="cellIs" dxfId="14" priority="50" stopIfTrue="1" operator="between">
      <formula>1</formula>
      <formula>20</formula>
    </cfRule>
  </conditionalFormatting>
  <conditionalFormatting sqref="L67">
    <cfRule type="cellIs" dxfId="13" priority="48" stopIfTrue="1" operator="between">
      <formula>1</formula>
      <formula>20</formula>
    </cfRule>
  </conditionalFormatting>
  <conditionalFormatting sqref="L49:M49">
    <cfRule type="cellIs" dxfId="12" priority="49" stopIfTrue="1" operator="between">
      <formula>1</formula>
      <formula>20</formula>
    </cfRule>
  </conditionalFormatting>
  <conditionalFormatting sqref="K79:N79">
    <cfRule type="cellIs" dxfId="11" priority="51" stopIfTrue="1" operator="between">
      <formula>1</formula>
      <formula>20</formula>
    </cfRule>
  </conditionalFormatting>
  <conditionalFormatting sqref="N24:O25 P24 E24:M24 I26:L26 E25:L25">
    <cfRule type="cellIs" dxfId="10" priority="16" stopIfTrue="1" operator="between">
      <formula>1</formula>
      <formula>20</formula>
    </cfRule>
  </conditionalFormatting>
  <conditionalFormatting sqref="N76:P76 K78:P78 E74:P74 E75:J76 L75:M76 K76">
    <cfRule type="cellIs" dxfId="9" priority="40" stopIfTrue="1" operator="between">
      <formula>1</formula>
      <formula>20</formula>
    </cfRule>
  </conditionalFormatting>
  <conditionalFormatting sqref="N75:P75">
    <cfRule type="cellIs" dxfId="8" priority="52" stopIfTrue="1" operator="between">
      <formula>1</formula>
      <formula>20</formula>
    </cfRule>
  </conditionalFormatting>
  <conditionalFormatting sqref="P79">
    <cfRule type="cellIs" dxfId="7" priority="54" stopIfTrue="1" operator="between">
      <formula>1</formula>
      <formula>20</formula>
    </cfRule>
  </conditionalFormatting>
  <conditionalFormatting sqref="R15:R80">
    <cfRule type="cellIs" dxfId="6" priority="55" stopIfTrue="1" operator="greaterThan">
      <formula>0.7</formula>
    </cfRule>
    <cfRule type="cellIs" dxfId="5" priority="56" stopIfTrue="1" operator="between">
      <formula>0.69</formula>
      <formula>0.45</formula>
    </cfRule>
    <cfRule type="cellIs" dxfId="4" priority="57" stopIfTrue="1" operator="between">
      <formula>0</formula>
      <formula>0.44</formula>
    </cfRule>
  </conditionalFormatting>
  <conditionalFormatting sqref="N70">
    <cfRule type="cellIs" dxfId="3" priority="4" stopIfTrue="1" operator="between">
      <formula>1</formula>
      <formula>20</formula>
    </cfRule>
  </conditionalFormatting>
  <conditionalFormatting sqref="K75">
    <cfRule type="cellIs" dxfId="2" priority="3" stopIfTrue="1" operator="between">
      <formula>1</formula>
      <formula>20</formula>
    </cfRule>
  </conditionalFormatting>
  <conditionalFormatting sqref="H32">
    <cfRule type="cellIs" dxfId="1" priority="2" stopIfTrue="1" operator="between">
      <formula>1</formula>
      <formula>20</formula>
    </cfRule>
  </conditionalFormatting>
  <conditionalFormatting sqref="H31">
    <cfRule type="cellIs" dxfId="0" priority="1" stopIfTrue="1" operator="between">
      <formula>1</formula>
      <formula>20</formula>
    </cfRule>
  </conditionalFormatting>
  <printOptions horizontalCentered="1"/>
  <pageMargins left="0.39370078740157483" right="0.39370078740157483" top="0.59055118110236227" bottom="0.59055118110236227" header="0" footer="0"/>
  <pageSetup scale="27" fitToHeight="0" orientation="landscape" r:id="rId1"/>
  <headerFooter>
    <oddFooter>&amp;R&amp;P/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de Trabajo Anual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Melissa Soto Espitia</dc:creator>
  <cp:lastModifiedBy>Usuario</cp:lastModifiedBy>
  <cp:lastPrinted>2025-12-19T00:23:15Z</cp:lastPrinted>
  <dcterms:created xsi:type="dcterms:W3CDTF">2024-01-26T17:00:18Z</dcterms:created>
  <dcterms:modified xsi:type="dcterms:W3CDTF">2026-04-01T20:37:34Z</dcterms:modified>
</cp:coreProperties>
</file>