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02"/>
  <workbookPr defaultThemeVersion="166925"/>
  <mc:AlternateContent xmlns:mc="http://schemas.openxmlformats.org/markup-compatibility/2006">
    <mc:Choice Requires="x15">
      <x15ac:absPath xmlns:x15ac="http://schemas.microsoft.com/office/spreadsheetml/2010/11/ac" url="C:\Users\Sena\Downloads\"/>
    </mc:Choice>
  </mc:AlternateContent>
  <xr:revisionPtr revIDLastSave="1" documentId="13_ncr:1_{66649640-DCC4-4ED1-AC2F-B559C58214AE}" xr6:coauthVersionLast="47" xr6:coauthVersionMax="47" xr10:uidLastSave="{5711BD9C-601A-4C80-A5AA-84ABFB75F532}"/>
  <bookViews>
    <workbookView xWindow="-120" yWindow="-120" windowWidth="29040" windowHeight="15720" xr2:uid="{BF9811EF-FADC-4690-A890-3BF048B69C3B}"/>
  </bookViews>
  <sheets>
    <sheet name="Analisis de precios " sheetId="1" r:id="rId1"/>
  </sheets>
  <definedNames>
    <definedName name="_xlnm._FilterDatabase" localSheetId="0" hidden="1">'Analisis de precios '!$A$4:$N$4</definedName>
    <definedName name="_xlnm.Print_Area" localSheetId="0">'Analisis de precios '!$A$1:$O$109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09" i="1" l="1"/>
  <c r="M108" i="1"/>
  <c r="N108"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 i="1"/>
  <c r="J9" i="1"/>
  <c r="J8" i="1"/>
  <c r="J7" i="1"/>
  <c r="J6" i="1"/>
  <c r="J5" i="1"/>
  <c r="K5" i="1" l="1"/>
  <c r="M5" i="1"/>
  <c r="M6" i="1"/>
  <c r="N6" i="1" s="1"/>
  <c r="M7" i="1"/>
  <c r="N7" i="1" s="1"/>
  <c r="M10" i="1"/>
  <c r="N10" i="1" s="1"/>
  <c r="M11" i="1"/>
  <c r="N11" i="1" s="1"/>
  <c r="M13" i="1"/>
  <c r="N13" i="1" s="1"/>
  <c r="M14" i="1"/>
  <c r="N14" i="1" s="1"/>
  <c r="M15" i="1"/>
  <c r="N15" i="1" s="1"/>
  <c r="M17" i="1"/>
  <c r="N17" i="1" s="1"/>
  <c r="M18" i="1"/>
  <c r="N18" i="1" s="1"/>
  <c r="M19" i="1"/>
  <c r="N19" i="1" s="1"/>
  <c r="M21" i="1"/>
  <c r="N21" i="1" s="1"/>
  <c r="M22" i="1"/>
  <c r="N22" i="1" s="1"/>
  <c r="M23" i="1"/>
  <c r="N23" i="1" s="1"/>
  <c r="M25" i="1"/>
  <c r="N25" i="1" s="1"/>
  <c r="M26" i="1"/>
  <c r="N26" i="1" s="1"/>
  <c r="M27" i="1"/>
  <c r="N27" i="1" s="1"/>
  <c r="M29" i="1"/>
  <c r="N29" i="1" s="1"/>
  <c r="M30" i="1"/>
  <c r="N30" i="1" s="1"/>
  <c r="M31" i="1"/>
  <c r="N31" i="1" s="1"/>
  <c r="M33" i="1"/>
  <c r="N33" i="1" s="1"/>
  <c r="M34" i="1"/>
  <c r="N34" i="1" s="1"/>
  <c r="M35" i="1"/>
  <c r="N35" i="1" s="1"/>
  <c r="M37" i="1"/>
  <c r="N37" i="1" s="1"/>
  <c r="M38" i="1"/>
  <c r="N38" i="1" s="1"/>
  <c r="M39" i="1"/>
  <c r="N39" i="1" s="1"/>
  <c r="M41" i="1"/>
  <c r="N41" i="1" s="1"/>
  <c r="M42" i="1"/>
  <c r="N42" i="1" s="1"/>
  <c r="M43" i="1"/>
  <c r="N43" i="1" s="1"/>
  <c r="M45" i="1"/>
  <c r="N45" i="1" s="1"/>
  <c r="M46" i="1"/>
  <c r="N46" i="1" s="1"/>
  <c r="M47" i="1"/>
  <c r="N47" i="1" s="1"/>
  <c r="M49" i="1"/>
  <c r="N49" i="1" s="1"/>
  <c r="M50" i="1"/>
  <c r="N50" i="1" s="1"/>
  <c r="M51" i="1"/>
  <c r="N51" i="1" s="1"/>
  <c r="M53" i="1"/>
  <c r="N53" i="1" s="1"/>
  <c r="M54" i="1"/>
  <c r="N54" i="1" s="1"/>
  <c r="M55" i="1"/>
  <c r="N55" i="1" s="1"/>
  <c r="M57" i="1"/>
  <c r="N57" i="1" s="1"/>
  <c r="M58" i="1"/>
  <c r="N58" i="1" s="1"/>
  <c r="M59" i="1"/>
  <c r="N59" i="1" s="1"/>
  <c r="M61" i="1"/>
  <c r="N61" i="1" s="1"/>
  <c r="M62" i="1"/>
  <c r="N62" i="1" s="1"/>
  <c r="M63" i="1"/>
  <c r="N63" i="1" s="1"/>
  <c r="M65" i="1"/>
  <c r="N65" i="1" s="1"/>
  <c r="M66" i="1"/>
  <c r="N66" i="1" s="1"/>
  <c r="M67" i="1"/>
  <c r="N67" i="1" s="1"/>
  <c r="M68" i="1"/>
  <c r="N68" i="1" s="1"/>
  <c r="M69" i="1"/>
  <c r="N69" i="1" s="1"/>
  <c r="M70" i="1"/>
  <c r="N70" i="1" s="1"/>
  <c r="M71" i="1"/>
  <c r="N71" i="1" s="1"/>
  <c r="M72" i="1"/>
  <c r="N72" i="1" s="1"/>
  <c r="M73" i="1"/>
  <c r="N73" i="1" s="1"/>
  <c r="M74" i="1"/>
  <c r="N74" i="1" s="1"/>
  <c r="M75" i="1"/>
  <c r="N75" i="1" s="1"/>
  <c r="M76" i="1"/>
  <c r="N76" i="1" s="1"/>
  <c r="M77" i="1"/>
  <c r="N77" i="1" s="1"/>
  <c r="M78" i="1"/>
  <c r="N78" i="1" s="1"/>
  <c r="M79" i="1"/>
  <c r="N79" i="1" s="1"/>
  <c r="M80" i="1"/>
  <c r="N80" i="1" s="1"/>
  <c r="M81" i="1"/>
  <c r="N81" i="1" s="1"/>
  <c r="M82" i="1"/>
  <c r="N82" i="1" s="1"/>
  <c r="M83" i="1"/>
  <c r="N83" i="1" s="1"/>
  <c r="M84" i="1"/>
  <c r="N84" i="1" s="1"/>
  <c r="M85" i="1"/>
  <c r="N85" i="1" s="1"/>
  <c r="M86" i="1"/>
  <c r="N86" i="1" s="1"/>
  <c r="M87" i="1"/>
  <c r="N87" i="1" s="1"/>
  <c r="M88" i="1"/>
  <c r="N88" i="1" s="1"/>
  <c r="M89" i="1"/>
  <c r="N89" i="1" s="1"/>
  <c r="M90" i="1"/>
  <c r="N90" i="1" s="1"/>
  <c r="M91" i="1"/>
  <c r="N91" i="1" s="1"/>
  <c r="M92" i="1"/>
  <c r="N92" i="1" s="1"/>
  <c r="M93" i="1"/>
  <c r="N93" i="1" s="1"/>
  <c r="M94" i="1"/>
  <c r="N94" i="1" s="1"/>
  <c r="M95" i="1"/>
  <c r="N95" i="1" s="1"/>
  <c r="M96" i="1"/>
  <c r="N96" i="1" s="1"/>
  <c r="M97" i="1"/>
  <c r="N97" i="1" s="1"/>
  <c r="M98" i="1"/>
  <c r="N98" i="1" s="1"/>
  <c r="M99" i="1"/>
  <c r="N99" i="1" s="1"/>
  <c r="M100" i="1"/>
  <c r="N100" i="1" s="1"/>
  <c r="M101" i="1"/>
  <c r="N101" i="1" s="1"/>
  <c r="M102" i="1"/>
  <c r="N102" i="1" s="1"/>
  <c r="M103" i="1"/>
  <c r="N103" i="1" s="1"/>
  <c r="M104" i="1"/>
  <c r="N104" i="1" s="1"/>
  <c r="M105" i="1"/>
  <c r="N105" i="1" s="1"/>
  <c r="M106" i="1"/>
  <c r="N106" i="1" s="1"/>
  <c r="M107" i="1"/>
  <c r="N107" i="1" s="1"/>
  <c r="N5" i="1" l="1"/>
  <c r="K85" i="1"/>
  <c r="K57" i="1"/>
  <c r="K64" i="1"/>
  <c r="M64" i="1"/>
  <c r="N64" i="1" s="1"/>
  <c r="K60" i="1"/>
  <c r="M60" i="1"/>
  <c r="N60" i="1" s="1"/>
  <c r="K56" i="1"/>
  <c r="M56" i="1"/>
  <c r="N56" i="1" s="1"/>
  <c r="K52" i="1"/>
  <c r="M52" i="1"/>
  <c r="N52" i="1" s="1"/>
  <c r="K48" i="1"/>
  <c r="M48" i="1"/>
  <c r="N48" i="1" s="1"/>
  <c r="K44" i="1"/>
  <c r="M44" i="1"/>
  <c r="N44" i="1" s="1"/>
  <c r="K40" i="1"/>
  <c r="M40" i="1"/>
  <c r="N40" i="1" s="1"/>
  <c r="K36" i="1"/>
  <c r="M36" i="1"/>
  <c r="N36" i="1" s="1"/>
  <c r="K32" i="1"/>
  <c r="M32" i="1"/>
  <c r="N32" i="1" s="1"/>
  <c r="K28" i="1"/>
  <c r="M28" i="1"/>
  <c r="N28" i="1" s="1"/>
  <c r="K24" i="1"/>
  <c r="M24" i="1"/>
  <c r="N24" i="1" s="1"/>
  <c r="K20" i="1"/>
  <c r="M20" i="1"/>
  <c r="N20" i="1" s="1"/>
  <c r="K16" i="1"/>
  <c r="M16" i="1"/>
  <c r="N16" i="1" s="1"/>
  <c r="K12" i="1"/>
  <c r="M12" i="1"/>
  <c r="N12" i="1" s="1"/>
  <c r="M8" i="1"/>
  <c r="N8" i="1" s="1"/>
  <c r="K8" i="1"/>
  <c r="K108" i="1"/>
  <c r="K100" i="1"/>
  <c r="K92" i="1"/>
  <c r="K84" i="1"/>
  <c r="K76" i="1"/>
  <c r="K68" i="1"/>
  <c r="K53" i="1"/>
  <c r="K37" i="1"/>
  <c r="K21" i="1"/>
  <c r="K93" i="1"/>
  <c r="K69" i="1"/>
  <c r="K41" i="1"/>
  <c r="K105" i="1"/>
  <c r="K97" i="1"/>
  <c r="K89" i="1"/>
  <c r="K81" i="1"/>
  <c r="K73" i="1"/>
  <c r="K65" i="1"/>
  <c r="K49" i="1"/>
  <c r="K33" i="1"/>
  <c r="K17" i="1"/>
  <c r="M9" i="1"/>
  <c r="N9" i="1" s="1"/>
  <c r="K9" i="1"/>
  <c r="K101" i="1"/>
  <c r="K77" i="1"/>
  <c r="K25" i="1"/>
  <c r="K104" i="1"/>
  <c r="K96" i="1"/>
  <c r="K88" i="1"/>
  <c r="K80" i="1"/>
  <c r="K72" i="1"/>
  <c r="K61" i="1"/>
  <c r="K45" i="1"/>
  <c r="K29" i="1"/>
  <c r="K13" i="1"/>
  <c r="K107" i="1"/>
  <c r="K103" i="1"/>
  <c r="K99" i="1"/>
  <c r="K95" i="1"/>
  <c r="K91" i="1"/>
  <c r="K87" i="1"/>
  <c r="K83" i="1"/>
  <c r="K79" i="1"/>
  <c r="K75" i="1"/>
  <c r="K71" i="1"/>
  <c r="K67" i="1"/>
  <c r="K63" i="1"/>
  <c r="K59" i="1"/>
  <c r="K55" i="1"/>
  <c r="K51" i="1"/>
  <c r="K47" i="1"/>
  <c r="K43" i="1"/>
  <c r="K39" i="1"/>
  <c r="K35" i="1"/>
  <c r="K31" i="1"/>
  <c r="K27" i="1"/>
  <c r="K23" i="1"/>
  <c r="K19" i="1"/>
  <c r="K15" i="1"/>
  <c r="K11" i="1"/>
  <c r="K7" i="1"/>
  <c r="K106" i="1"/>
  <c r="K102" i="1"/>
  <c r="K98" i="1"/>
  <c r="K94" i="1"/>
  <c r="K90" i="1"/>
  <c r="K86" i="1"/>
  <c r="K82" i="1"/>
  <c r="K78" i="1"/>
  <c r="K74" i="1"/>
  <c r="K70" i="1"/>
  <c r="K66" i="1"/>
  <c r="K62" i="1"/>
  <c r="K58" i="1"/>
  <c r="K54" i="1"/>
  <c r="K50" i="1"/>
  <c r="K46" i="1"/>
  <c r="K42" i="1"/>
  <c r="K38" i="1"/>
  <c r="K34" i="1"/>
  <c r="K30" i="1"/>
  <c r="K26" i="1"/>
  <c r="K22" i="1"/>
  <c r="K18" i="1"/>
  <c r="K14" i="1"/>
  <c r="K10" i="1"/>
  <c r="K6" i="1"/>
</calcChain>
</file>

<file path=xl/sharedStrings.xml><?xml version="1.0" encoding="utf-8"?>
<sst xmlns="http://schemas.openxmlformats.org/spreadsheetml/2006/main" count="432" uniqueCount="224">
  <si>
    <t>Estudio del Mercado -  Centro de Desarrollo Agroindustrial y Empresarial
Regional Cundinamarca</t>
  </si>
  <si>
    <t>ÍTEM</t>
  </si>
  <si>
    <t>CÓDIGO UNSPSC</t>
  </si>
  <si>
    <t xml:space="preserve">NOMBRE DE PRODUCTO O SERVICIO </t>
  </si>
  <si>
    <t>DESCRIPCIÓN</t>
  </si>
  <si>
    <t>CANTIDAD</t>
  </si>
  <si>
    <t>UNIDAD DE MEDIDA</t>
  </si>
  <si>
    <t xml:space="preserve">COT 1.
INVERSIONES LEÓN GOMEZ SAS </t>
  </si>
  <si>
    <t>COT 2.
FORPE SAS</t>
  </si>
  <si>
    <t>PRECIO UNITARIO PROMEDIO INCLUIDO IVA</t>
  </si>
  <si>
    <t>DISPERSIÓN</t>
  </si>
  <si>
    <t>ANÁLISIS DE PRECIOS</t>
  </si>
  <si>
    <t>PRECIO UNITARIO  INCLUIDO IVA</t>
  </si>
  <si>
    <t>PRECIO TOTAL X ITEM INCLUIDO IVA</t>
  </si>
  <si>
    <t xml:space="preserve"> </t>
  </si>
  <si>
    <t>Hongo beauveria bassiana. Bolsa por 500 gramos</t>
  </si>
  <si>
    <t>HONGO BEAUVERIA BASSIANA Ingrediente Activo: Conidias del hongo Beauveria bassiana. Ingredientes Inertes: Contiene harina de arroz y tensoactivos (glucosa) Concentración: Conidias de B. bassiana 1x108 esporas/gramos. Apariencia: Polvo mojable Vida Útil: 6 meses, conservado en ambiente fresco y seco Categoría Toxicológica : III, Medianamente tóxico Fecha vencimiento no inferior a 6 meses, debe ser entregado en las instalaciones del SENA kilómetro 7 vía Pacho San Cayetano.</t>
  </si>
  <si>
    <t>UNIDAD</t>
  </si>
  <si>
    <t>SE TOMA PROMEDIO</t>
  </si>
  <si>
    <t>Metarhizium SP. Bolsa por 500 gramos</t>
  </si>
  <si>
    <t>Metarhizium SP Ingrediente Activo: Conidias del hongo Metarhizium anisopliae y esporas de la bacteria Bacilus popillae Concentración: Conidias de M. anisopliae 1x108 esporas/gr. La bacteria B.popi lae 1x106 UFC/gr Apariencia: Polvo fino mojable. Vida Útil: 6 meses, conservado en ambiente fresco y seco, protegido de los rayos directos del sol. Categoría Toxicológica: IV, Ligeramente tóxico. Fecha vencimiento no inferior a 6 meses, debe ser entregado en las instalaciones del SENA kilómetro 7 vía Pacho San Cayetano.</t>
  </si>
  <si>
    <t>Nutriente foliar BP- 150. Envase por Litro</t>
  </si>
  <si>
    <t>Nutriente foliar BP- 150 NITROGENO TOTAL (N) -45,05 g/L NITROGENO ORGANICO (N)- 14,70 g/L NITROGENO UREICO (N)- 30,80 g/L FÓSFORO ASIMILABLE (P2O5) - 34,00 g/L CARBONO ORGÁNICO OXIDABLE - 53,70 g/L DENSIDAD A 20°C - 1,17 g/L pH EN SOLUCION AL 10% - 3,0 CONDUCTIVIDAD ELÉCTRICA - 37,0 dS/m Salmonella sp. - Ausente en 25ml del producto ENTEROBACTERIAS - &gt; 10 UFC por ml de producto PRESENTACIÓN - 0.5 y 1 litro, Galón 4 litros, Caneca de 20 y 200 litros Fecha vencimiento no inferior a 6 meses, debe ser entregado en las instalaciones del SENA kilómetro 7 vía Pacho San Cayetano.</t>
  </si>
  <si>
    <t>Semilla de Espinaca. Sobre por 5 gramos</t>
  </si>
  <si>
    <t>Semilla de Espinaca Nombre y Dirección del productor Nombre común de la especie Nombre del cultivar Número del registro ICA del productor Número de identificación del lote % de semilla pura % Germinación Fecha de análisis de calidad Especificar si es variedad o hibrido Peso neto de la semilla Tratamiento a la semilla Adaptabilidad: 1800 a 2700 msnm Tipo hoja: Cuatro puntas Alto porcentaje de germinación 95% Pureza Varietal 90% Fecha vencimiento no inferior a 6 meses, debe ser entregado en las instalaciones del SENA kilómetro 7 vía Pacho San Cayetano.</t>
  </si>
  <si>
    <t>Semilla de Frijol variedad Calima. Bolsa por 500 gramos</t>
  </si>
  <si>
    <t>Certificada. Semilla pura 98.% mínimo 99% máximo. La semilla de fríjol debe cumplir con los requisitos establecidos en la Resolución 3168 del 2015 del ICA. La semilla de fríjol debe tener Registro ICA. Las semillas certificadas para su comercialización deben cumplir con las siguientes normas: La semilla debe tratarse con un insecticida, un fungicida y un colorante que le dé una coloración diferente al color natural de la semilla. Cuando la Entidad Certificadora muestrea un lote de semilla éste no podrá ser movido del lugar donde se tomó la muestra, hasta tanto se haya completado el proceso de certificación el cual culmina con el tratamiento, empacado y colocación del marbete respectivo. Fecha vencimiento no inferior a 6 meses, debe ser entregado en las instalaciones del SENA kilómetro 7 vía Pacho San Cayetano.</t>
  </si>
  <si>
    <t>Semilla de Perejil Crespo. Sobre por 5 gramos</t>
  </si>
  <si>
    <t>Semilla de Perejil Crespo Nombre y Dirección del productor Nombre común de la especie Nombre del cultivar Número del registro ICA del productor Número de identificación del lote % de semilla pura % Germinación Fecha de análisis de calidad Especificar si es variedad o hibrido Peso neto de la semilla Tratamiento a la semilla Adaptabilidad: Alto porcentaje de germinación 95% Pureza Varietal 90% Fecha vencimiento no inferior a 6 meses, debe ser entregado en las instalaciones del SENA kilómetro 7 vía Pacho San Cayetano.</t>
  </si>
  <si>
    <t>Semilla de Tomate Chonto. Sobre por 10 gramos</t>
  </si>
  <si>
    <t>Semilla de tomate Chonto Nombre y Dirección del productor Nombre común de la especie Nombre del cultivar Número del registro ICA del productor Número de identificación del lote % de semilla pura % Germinación Fecha de análisis de calidad Especificar si es variedad o hibrido Peso neto de la semilla Tratamiento a la semilla Adaptabilidad: Alto porcentaje de germinación 95% Pureza Varietal 90% Fecha vencimiento no inferior a 6 meses, debe ser entregado en las instalaciones del SENA kilómetro 7 vía Pacho San Cayetano.</t>
  </si>
  <si>
    <t>Semillas de Ahuyama Barbara. Sobre por 10 gramos</t>
  </si>
  <si>
    <t>Semilla de Ahuyama Barbara Nombre y Dirección del productor Nombre común de la especie Nombre del cultivar Número del registro ICA del productor Número de identificación del lote % de semilla pura % Germinación Fecha de análisis de calidad Especificar si es variedad o hibrido Peso neto de la semilla Tratamiento a la semilla Adaptabilidad: Alto porcentaje de germinación 95% Pureza Varietal 90% Fecha vencimiento no inferior a 6 meses, debe ser entregado en las instalaciones del SENA kilómetro 7 vía Pacho San Cayetano.</t>
  </si>
  <si>
    <t>Semillas de Cilantro. Sobre por 500 gramos</t>
  </si>
  <si>
    <t>Semilla de Cilantro Nombre y Dirección del productor Nombre común de la especie Nombre del cultivar Número del registro ICA del productor Número de identificación del lote % de semilla pura % Germinación Fecha de análisis de calidad Especificar si es variedad o hibrido Peso neto de la semilla Tratamiento a la semilla Adaptabilidad: Alto porcentaje de germinación 95% Pureza Varietal 90% Fecha vencimiento no inferior a 6 meses, debe ser entregado en las instalaciones del SENA kilómetro 7 vía Pacho San Cayetano.</t>
  </si>
  <si>
    <t>Sulfato de Potasio. Bulto por 25 kilos</t>
  </si>
  <si>
    <t>Sulfato de Potasio Potasio soluble en agua (K2O) - 50,0% Azufre Total (S) - 18,0% pH en Solución al 10% - 5,0 Solubilidad a 20 ºC - 11,14 g/100ml Fecha vencimiento no inferior a 6 meses. El concentrado debe ser entregado en las instalaciones del SENA kilómetro 7 vía Pacho San Cayetano.</t>
  </si>
  <si>
    <t>Leonardita . Bulto por 25 kilos</t>
  </si>
  <si>
    <t>Carbono orgánico oxidable 36.5 % Carbono de extractos húmicos (CEHT). 23.1% Carbono de ácidos húmicos (CAH). 22.8% Carbono de ácidos fulvicos (CAF). 0.300% Potasio soluble 0.020% Humedad 8% Fecha vencimiento no inferior a 6 meses. El concentrado debe ser entregado en las instalaciones del SENA kilómetro 7 vía Pacho San Cayetano.</t>
  </si>
  <si>
    <t>Rejilla Excluidora de reinas y zánganos</t>
  </si>
  <si>
    <t>- Dimensiones: 50,5 cm x 40,5 cm - Material: Plástico resistente y duradero - Función: Separa las áreas de cría de las de almacenamiento de miel - Ventajas: Ligero, fácil de limpiar y resistente a la corrosión - Uso: Ideal para mantener la pureza de la miel - Ideal Para: Apicultores que buscan una herramienta práctica y efectiva</t>
  </si>
  <si>
    <t>Alimento balanceado Cunicultura. Bulto por 40 Kilos</t>
  </si>
  <si>
    <t>Alimento Concentrado para Conejos con Humedad (Máximo) 13.0% Proteína (Mínimo) 17.0% Grasa (Mínimo) 2.5 % Fibra (Máximo) 15 % Ceniza (Máximo) 12.0% Fecha vencimiento no inferior a 6 meses. El concentrado debe ser entregado en las instalaciones del SENA kilómetro 7 vía Pacho San Cayetano.</t>
  </si>
  <si>
    <t>Alimento balanceado gallina ponedora huevo fase 2. Bulto por 40 kilos</t>
  </si>
  <si>
    <t>Proteína Cruda 15.5% Grasa 2% Humedad (Máx) 13% Fibra (Máx) 6% Ceniza (Máx) 15% Calcio (Mín) 4,2% Fosforo (Mín) 0,7% Fecha vencimiento no inferior a 6 meses. El concentrado debe ser entregado en las instalaciones del SENA kilómetro 7 vía Pacho San Cayetano.</t>
  </si>
  <si>
    <t>Alimento balanceado gallinas ponedoras pre pico arranque o prepico 100. Bulto por 40 Kilos</t>
  </si>
  <si>
    <t>Alimento pre pico con una fórmula balanceada y adecuados niveles de proteína, grasa y vitaminas. Proteina Cruda Min 17% Grasa 4% Humedad (Máx) 13% Fibra (Máx) 6% Ceniza (Máx) 15% Calcio (Mín) 3,6% Fosforo (Mín) 0,6% Fecha vencimiento no inferior a 6 meses. El concentrado debe ser entregado en las instalaciones del SENA kilómetro 7 vía Pacho San Cayetano.</t>
  </si>
  <si>
    <t>Alimento balanceado gallina ponedora súper huevo prepico. Bulto por 40 kilos</t>
  </si>
  <si>
    <t>Proteína Cruda 15.5% Grasa 2% Humedad (Máx) 13% Fibra (Máx) 6% Ceniza (Máx) 16% Calcio (Mín) 3.6% Fosforo (Mín) 0,6% Fecha vencimiento no inferior a 6 meses. El concentrado debe ser entregado en las instalaciones del SENA kilómetro 7 vía Pacho San Cayetano.</t>
  </si>
  <si>
    <t>Cubetas nuevas de cartón para huevos AA. Paca por 100 Unidades</t>
  </si>
  <si>
    <t>Caja o cubierta de polietileno con rotulo de la marca del producto</t>
  </si>
  <si>
    <t>Cordón hilo de rafia sintética torcida a 1 cabo. rollo por 500 metros</t>
  </si>
  <si>
    <t>Hilo de rafia sintética torcida a 1 cabo, 100% polipropileno de un grosor de 500 metros por kilo. Con un calibre de 18.000 Los colores disponibles son el blanco, negro, azul, amarillo, verde y rojo en bobinas. Indicada en paquetería, agricultura, industrias cárnicas (mataderos), bricolaje, jardinería, trabajos manuales. Debe ser entregado en las instalaciones del SENA kilómetro 7 vía Pacho San Cayetano.</t>
  </si>
  <si>
    <t>Cordel Trenzado Poly 100, 4mm. Rollo por 300 metros.</t>
  </si>
  <si>
    <t>-Diametro de 4 + - 0.3 mm - N° de hebras forro: 16 u. - Core: Nilon Retorcido. - Resistencia: 194.2 Kg.f - Bobina de 300 mts. Debe ser entregado en las instalaciones del SENA kilómetro 7 vía Pacho San Cayetano.</t>
  </si>
  <si>
    <t>GALLINA PONEDORA BABCOCK BROWN</t>
  </si>
  <si>
    <t>Periodo de postura (18°-90° semana) Viabilidad 94 % Pico de puesta 96 % Peso promedio del huevo 63.8 g Huevos por gallina alojada 417 Consumo promedio de alimento 114 g/day Índice de conversión 2.13 kg/kg Peso Corporal 2020 g Resistencia de la cáscara 4150 g/cm² Color de la cáscara 17.5 Lab Unidades Hough 81 Aplicado el plan de vacunación en la etapa de cría y levante.</t>
  </si>
  <si>
    <t>ALEVINOS DE TILAPIA. Caja por 1000 unidades.</t>
  </si>
  <si>
    <t>Alevinos con edad entre 35 y 45 días de vida y una talla comercial de 20 mm a 25 mm. Densidad de siembra 3.5 -- 5 / m2 Conversión esperada 1.0 a 1.4 del pez en policultivo. Empaque en caja de cartón por 500 alevinos, que contiene 2 bolsas con los peces, en agua tratada y con oxígeno puro para asegurar la supervivencia durante su transporte hasta por 24 horas.</t>
  </si>
  <si>
    <t>Malla angeo gallinero 1.9 metros de ancho. Rollo por 30 metros</t>
  </si>
  <si>
    <t>Material: Acero Inoxidable Dimensiones: 1 ¼, largo 1.9 x 30 mts. Debe ser entregado en las instalaciones del SENA kilómetro 7 vía Pacho San Cayetano.</t>
  </si>
  <si>
    <t>Alimento balanceado ganadería vaca lechera 16%. Bulto por 40 kilos</t>
  </si>
  <si>
    <t>COMPOSICIÓN GARANTIZADA Proteína (Mín) 16% Grasa (Mín) 6% Humedad (Máx) 13% Fibra (Máx) 15% Ceniza (Máx) 13% Fecha vencimiento no inferior a 6 meses. El concentrado debe ser entregado en las instalaciones del SENA kilómetro 7 vía Pacho San Cayetano.</t>
  </si>
  <si>
    <t>Sal mineralizada al 10% para ganado bovino. Bulto por 40 Kilogramos</t>
  </si>
  <si>
    <t>Sal mineralizada para Vacas en lactancia de niveles medios de producción y levante. Humedad 5% Cloruro de Sodio 37.9% Fósforo 10% Calcio 9 % Magnesio 0.6% Azufre 5 % Flúor 0.1% Cobre 0.3% Zinc 0.9% Yodo 0.01% Cobalto 0.004% Selenio 0.011%</t>
  </si>
  <si>
    <t>Alimento concentrado para peces levante 38%. Bulto por 40 Kilogramos</t>
  </si>
  <si>
    <t>Valores de referencia HUMEDAD (Max.) 13% PROTEINA (Min.) 38% GRASA (Min.) 4% FIBRA (Max.) 4% CENIZAS (Max.) 12% Fecha vencimiento no inferior a 6 meses. El concentrado debe ser entregado en las instalaciones del SENA kilómetro 7 vía Pacho San Cayetano.</t>
  </si>
  <si>
    <t>Alimento concentrado para peces levante 24%. Bulto por 40 Kilogramos</t>
  </si>
  <si>
    <t>Valores de referencia HUMEDAD (Max.) 13% PROTEINA (Min.) 24% GRASA (Min.) 2.5% FIBRA (Max.) 4% CENIZAS (Max.) 12% Fecha vencimiento no inferior a 6 meses. El concentrado debe ser entregado en las instalaciones del SENA kilómetro 7 vía Pacho San Cayetano.</t>
  </si>
  <si>
    <t>Vacuna para prevencion de ibr, dvd, leptospirosis y vibriosis Frasco del 100 ml</t>
  </si>
  <si>
    <t>cuna reproductiva con el mayor número de cepas de Leptospira en el mercado COMPOSICIÓN Suspensión inyectable compuesta por 15 antígenos: Virus herpes bovino tipo 1 (BHV-1) Virus herpes bovino tipo 5 (BHV-5) Virus diarrea viral bovina tipo 1 (BVDV-1) Virus diarrea viral bovina tipo 2 (BVDV-2) Leptospira interrogans serovar canicola Leptospira interrogans serovar grippotyphosa Leptospira interrogans serovar hardjoprajitno Leptospira interrogans serovar icterohaemorrhagiae Leptospira interrogans serovar Pomona Leptospira interrogans serovar tarassovi Leptospira interrogans serovar Wolffi Leptospira borgpetersenil serovar hardjo tipo hardjo bovis Campylobacter fetus subs. fetus Campylobacter fetus subs. venerealis Campylobacter fetus subsp. venerealis nbiotipo intermedius Vía subcutánea. Bovinos: 5 mL. Agitar antes de usar y durante el uso. En los animales que se administra por primera vez (primovacunación), aplicar la vacuna a los 3 meses de edad y revacunarlos 21 días después de la primera dosis. Posteriormente los animales se deben vacunar anualmente. Debe ser entregado en las instalaciones del SENA kilómetro 7 vía Pacho San Cayetano. Fecha vencimiento no inferior a 1 año.</t>
  </si>
  <si>
    <t>Cordón eléctrico para ganado. Rollo por 200 metros</t>
  </si>
  <si>
    <t>Cordón eléctrico trenzado con alambre conductor Rollo por 200 metros de longitud Cantidad de filamentos 6 Debe ser entregado en las instalaciones del SENA kilómetro 7 vía Pacho San Cayetano.</t>
  </si>
  <si>
    <t>Aisladores eléctricos para poste de acero. Paquete por 50 Unidades</t>
  </si>
  <si>
    <t>Material: Polipropileno
Empaque: Bolsa x 50 UND
Color: Amarillo, Negro 
Debe ser entregado en las instalaciones del SENA kilómetro 7 vía Pacho San Cayetano.
Aditivos material: Protector UV
Postes de Acero compatibles: 2.15m Perimetral, 1.85m Ceba, 1.70m Cría, 1.50m Lechero-Ovino</t>
  </si>
  <si>
    <t>Aisladores eléctricos con puntilla para poste de madera. Paquete por 100 unidades</t>
  </si>
  <si>
    <t>Material: Polietileno de alta natural I Filtro UV que protege de los rayos solares Alta resistencia a la intemperie Pigmento Amarillo o negro Peso 11.5 gramos unidad Debe ser entregado en las instalaciones del SENA kilómetro 7 vía Pacho San Cayetano.</t>
  </si>
  <si>
    <t>Aislador terminal tipo Pera para cerca eléctrica. Paquete por 50 unidades</t>
  </si>
  <si>
    <t>• Material: Polipropileno / Polietileno de alta densidad con filtro UV. • Diseño: Tipo Pera (o nuez), ergonómico para fácil instalación. • Resistencia: Alta resistencia mecánica a la tracción y resistencia dieléctrica superior a 15.000 V. • Color: Amarillo o Negro. • Uso: Terminación de líneas, esquinas y cambios de dirección. • Compatibilidad: Alambre, cuerda eléctrica o cinta. Nota: Debe ser entregado en las instalaciones del SENA kilómetro 7 vía Pacho San Cayetano.</t>
  </si>
  <si>
    <t>Manigueta o Puerta aislada para cerca eléctrica. Paquete por 10 Unidades</t>
  </si>
  <si>
    <t>• Material del cuerpo: Polipropileno o Polietileno de alta densidad con filtro UV para evitar cristalización por el sol. • Partes metálicas: Gancho y resorte en acero galvanizado resistente a la corrosión. • Aislamiento: Superior a 15.000 Voltios. • Color: Amarillo, Rojo o Negro (alta visibilidad). • Uso: Puertas o portillos en cercas fijas y móviles. Nota: Debe ser entregado en las instalaciones del SENA kilómetro 7 vía Pacho San Cayetano.</t>
  </si>
  <si>
    <t>Desviador de Rayos Electra para Cerca Eléctrica.</t>
  </si>
  <si>
    <t>• Dimensiones: 10 cm (alto) x 5 cm (ancho) x 3 cm (profundidad). • Peso: 540 g. • Material: Componentes resistentes a la intemperie y alta conductividad para derivación. • Función: Prevención de cortes de energía y protección integral de la infraestructura eléctrica en zonas de alta actividad de tormentas. Nota: Debe ser entregado en las instalaciones del SENA kilómetro 7 vía Pacho San Cayetano.</t>
  </si>
  <si>
    <t>Impulsor eléctrico mixto para cerca de ganado 120 kilómetros</t>
  </si>
  <si>
    <t>Aspectos técnicos: - Fuente de energía : 110 V AC -- 12 V DC - Duración del Pulso : 188.8 µs +/- 10% - Consumo de energía : 220 mA - Resistencia tomada como estándar 500 Ω Debe ser entregado en las instalaciones del SENA kilómetro 7 vía Pacho San Cayetano.</t>
  </si>
  <si>
    <t>MELAZA. Bulto por 30 kilos</t>
  </si>
  <si>
    <t>Características Fisicoquímicas Azúcares totales reductores (%) Min. 48 Cenizas sulfatadas(%) Máx. 16 Grados brix (%) Min. 85</t>
  </si>
  <si>
    <t>Multivitaminico inyectable con aminoácidos. Frasco por 500 ml</t>
  </si>
  <si>
    <t>Cada 1 ml de solución inyectable contiene: Cianocobalamina 0.50 mg Colecalciferol 20.000 UI Acetato DL-Tocoferol 1 UI L-Glutamato de sodio 4.20 mg Metionina 2.10 mg Leucina 2.10 mg Triptófano 0.50 mg Valina 2 mg Glicina 4.20 mg Clorhidrato de Arginina 2 mg Clorhidrato de L-Histidina 2.10 mg Clorhidrato de Lisina 10 mg Cloruro de magnesio 2.10 mg (equivalente a 0.250 mg de Magnesio) Sulfato de cobre 0.02 mg (equivalente a 0.005 mg de Cobre) Cloruro de sodio 0.42 mg (equivalente a 0.165 mg de sodio) Yoduro de potasio 0.15 mg (equivalente a 0.035 mg de potasio, yodo 0.114 mg) Cloruro de Zinc 0.10 mg (equivalente a zinc 0.047 mg) Hipofosfito de Calcio 15 mg (equivalente a 3.500 mg de calcio y 5.45 mg de fósforo) Excipientes c.s.p. 1 ml Fecha vencimiento no inferior a 12 meses Debe ser entregado en las instalaciones del SENA kilómetro 7 vía Pacho San Cayetano.</t>
  </si>
  <si>
    <t>Ungüento ectoparasiticida. Envase por 60 gramos</t>
  </si>
  <si>
    <t>COMPOSICION GARANTIZADA Cada 100 g contienen: Diclorvos (P. D. V.P) ............1g Excipientes c. s. p...............100g Fecha vencimiento no inferior a 12 meses. Debe ser entregado en las instalaciones del SENA kilómetro 7 vía Pacho San Cayetano.</t>
  </si>
  <si>
    <t>Oxitocina sintetica. Frasco por 50 ml</t>
  </si>
  <si>
    <t>Composición	Por cada 100 ml                                                                                                                                                                                                                                                                                           Oxitocina sintética	1.000 U.I.
Excipientes	csp                                                                                                                                                                                                                                                                                                        Administración subcutánea, intramuscular o endovenosa.
Fecha vencimiento no inferior a 1 año. Debe ser entregado en las instalaciones del SENA kilómetro 7 vía Pacho San Cayetano.</t>
  </si>
  <si>
    <t>Polín para cerca eléctrica de ganado con 1,4 metros</t>
  </si>
  <si>
    <t>Con Aislador Plástico. Mango Plástico. Debe ser entregado en las instalaciones del SENA kilómetro 7 vía Pacho San Cayetano.</t>
  </si>
  <si>
    <t>Poste de acero perimetral. 1.85 metros de largo.</t>
  </si>
  <si>
    <t>Material: Acero Q235 soporta alta tensión y altamente resistente Calibre espesor externo: 4mm Calibre espesor interno: 4 cm Largo: 1.85 M Peso: 3.4 kg Diseño forma tipo T con taches en su parte frontal, para ajustar alambre de cercado y en el extremo placa estabilizadora facilita la fijacion al terreno. Debe ser entregado en las instalaciones del SENA kilómetro 7 vía Pacho San Cayetano.</t>
  </si>
  <si>
    <t>Semen bovino raza angus rojo (pajilla)</t>
  </si>
  <si>
    <t>Pajilla debidamente marcada con los datos del reproductor y garantizar ser libre de enfermedades infectocontagiosas reproductivas. Entregarlas en nitrógeno líquido a -196°c. Casa comercial reconocida. pajilla Debe ser entregado en las instalaciones del SENA kilómetro 7 vía Pacho San Cayetano.</t>
  </si>
  <si>
    <t>Semen bovino Raza Gyr (pajilla)</t>
  </si>
  <si>
    <t>Semen bovino Holstein (pajilla)</t>
  </si>
  <si>
    <t>Suministro de gas glp en cilindros. Cilindros 100 Lb</t>
  </si>
  <si>
    <t>Cilindro de GLP lo puedes utilizar como calentador de ambiente, para cocinar, hornear, entre otros usos, Con suministro de Gas Capacidad 100lb</t>
  </si>
  <si>
    <t>Suministro de nitrógeno líquido por litro</t>
  </si>
  <si>
    <r>
      <t>Propiedades físicas y químicas básicas Apariencia : Gas. Estado físico a 20°C / 101.3kPa : Gas. Color : Líquido incoloro. Olor : Sin olor que advierta de sus propiedades. Umbral olfativo : La superación de limites por el olor es subjetiva e inadecuado para advertir del riesgo de sobrecarga. Valor de pH : No aplica. Masa molecular g/mol</t>
    </r>
    <r>
      <rPr>
        <i/>
        <sz val="11"/>
        <color theme="1"/>
        <rFont val="Calibri"/>
        <family val="2"/>
        <scheme val="minor"/>
      </rPr>
      <t>g</t>
    </r>
    <r>
      <rPr>
        <sz val="11"/>
        <color theme="1"/>
        <rFont val="Calibri"/>
        <family val="2"/>
        <scheme val="minor"/>
      </rPr>
      <t>/</t>
    </r>
    <r>
      <rPr>
        <i/>
        <sz val="11"/>
        <color theme="1"/>
        <rFont val="Calibri"/>
        <family val="2"/>
        <scheme val="minor"/>
      </rPr>
      <t>mol</t>
    </r>
    <r>
      <rPr>
        <sz val="11"/>
        <color theme="1"/>
        <rFont val="Calibri"/>
        <family val="2"/>
        <scheme val="minor"/>
      </rPr>
      <t> : 28 Punto de fusión °C°</t>
    </r>
    <r>
      <rPr>
        <i/>
        <sz val="11"/>
        <color theme="1"/>
        <rFont val="Calibri"/>
        <family val="2"/>
        <scheme val="minor"/>
      </rPr>
      <t>C</t>
    </r>
    <r>
      <rPr>
        <sz val="11"/>
        <color theme="1"/>
        <rFont val="Calibri"/>
        <family val="2"/>
        <scheme val="minor"/>
      </rPr>
      <t> : -210 Punto de ebullición °C°</t>
    </r>
    <r>
      <rPr>
        <i/>
        <sz val="11"/>
        <color theme="1"/>
        <rFont val="Calibri"/>
        <family val="2"/>
        <scheme val="minor"/>
      </rPr>
      <t>C</t>
    </r>
    <r>
      <rPr>
        <sz val="11"/>
        <color theme="1"/>
        <rFont val="Calibri"/>
        <family val="2"/>
        <scheme val="minor"/>
      </rPr>
      <t> : -196 Debe ser entregado en las instalaciones del SENA kilómetro 7 vía Pacho San Cayetano.</t>
    </r>
  </si>
  <si>
    <t>Tapa de caucho para cantina de 40 litros.</t>
  </si>
  <si>
    <t>Aspectos técnicos: - Diseño y dimensiones ideales para suministrar un sello perfecto en la cantina de 40 litros - Fabricadas en material altamente resistente. - Apta para manipulación de alimentos - Fabricadas en caucho de cero residualidad. - Debe ser entregado en las instalaciones del SENA kilómetro 7 vía Pacho San Cayetano.</t>
  </si>
  <si>
    <t>Regla o varilla medidora de leche.</t>
  </si>
  <si>
    <t>Aspectos técnicos: - Capacidad: 40 Litros - Material: Aluminio de alta resistencia (grado alimenticio) - Dimensiones: Adecuadas para la medición de la leche en cantinas de 40 litros Debe ser entregado en las instalaciones del SENA kilómetro 7 vía Pacho San Cayetano.</t>
  </si>
  <si>
    <t>Cantina de ordeño de 40 litros</t>
  </si>
  <si>
    <t>Aspectos técnicos: - Capacidad: 40 Litros - Material: Aluminio de alta resistencia (grado alimenticio) calibre de 3.3cm o superior - Tipo de Tapa: Tapa de caucho para ajuste hermético o tapa de aluminio con arco de cierre - Dimensiones Aprox: 35 cm (largo) x 35 cm (ancho) x 70 cm (alto) - Peso Aprox: 7.5 - 7.7 kg Debe ser entregado en las instalaciones del SENA kilómetro 7 vía Pacho San Cayetano.</t>
  </si>
  <si>
    <t>Cantina de ordeño de 20 litros</t>
  </si>
  <si>
    <t>Aspectos técnicos: - Capacidad: 20 Litros - Material: Aluminio de alta resistencia (grado alimenticio) calibre de 3.3cm o superior - Tipo de Tapa: Tapa de caucho para ajuste hermético o tapa de aluminio con arco de cierre - Dimensiones Aprox: 30 cm (largo) x 30 cm (ancho) x 52 cm (alto) - Peso Aprox: 7.5 - 7.7 kg Debe ser entregado en las instalaciones del SENA kilómetro 7 vía Pacho San Cayetano.</t>
  </si>
  <si>
    <t>Ungüento bactericida, anestésico, cicatrizante. Frasco por 100 gramos</t>
  </si>
  <si>
    <t>Cada 100g de UNGÜENTO contiene: • Neomicina Sulfato 1 g • Alantoína 2 g • Lidocaína 2,75 g • Óxido de Zinc 10 g • Excipientes c.s.p 100 g Debe ser entregado en las instalaciones del SENA kilómetro 7 vía Pacho San Cayetano. Fecha vencimiento no inferior a 1 año.</t>
  </si>
  <si>
    <t>Alimento balanceado Porcicultura Gestación. Bultos por 40 Kilos</t>
  </si>
  <si>
    <t>Alimento Concentrado para cerdas en el periodo de gestación con Humedad (Máximo) 13.0% Proteína (Mínimo) 14.0% Grasa (Mínimo) 5 % Fibra (Máximo) 10 % Ceniza (Máximo) 9.0% Fecha vencimiento no inferior a 6 meses. El concentrado debe ser entregado en las instalaciones del SENA kilómetro 7 vía Pacho San Cayetano.</t>
  </si>
  <si>
    <t>Alimento balanceado Porcicultura Lactancia. Bulto por 40 Kilos</t>
  </si>
  <si>
    <t>Alimento Concentrado para cerdas en el periodo de lactancia con Humedad (Máximo) 13.0% Proteína (Mínimo) 16.0% Grasa (Mínimo) 5 % Fibra (Máximo) 10 % Ceniza (Máximo) 9.0% Fecha vencimiento no inferior a 6 meses. El concentrado debe ser entregado en las instalaciones del SENA kilómetro 7 vía Pacho San Cayetano.</t>
  </si>
  <si>
    <t>Bombilla infrarroja para cría</t>
  </si>
  <si>
    <t>Potencia nominal 250W Voltaje 120V Horas de vida: 5000H Lúmenes por vatio: 9LM/W Tipo Rosca Diámetro 125 mm Largo 185 mm Temperatura Máxima de trabajo 50°C Debe ser entregado en las instalaciones del SENA kilómetro 7 vía Pacho San Cayetano.</t>
  </si>
  <si>
    <t>Cascarilla de arroz, paca prensada. Paca por 50 kilos</t>
  </si>
  <si>
    <t>Color Beige Sabor Característico Olor Característico pH 6.5 Densidad ( g/cc) Máx. 0.6 % Grasa Máx. 1.5 % Ca (calcio como elemento) 15.0 Granulometría (% pasa malla 20) Min. 98 % Humedad Máx. 8.0 Debe ser entregado en las instalaciones del SENA kilómetro 7 vía Pacho San Cayetano.</t>
  </si>
  <si>
    <t>HIDRAMIN. Envase por 500 ml</t>
  </si>
  <si>
    <t>HIDRAMIN Acetato de sodio 125 mg Niacinamida 100 mg Cloruro de Sodio 125 mg Glutamato Mono sódico 5mg Cloruro de Calcio 20 mg L-Metionina 3,5 mg Cloruro de Potasio 25 mg L-Triptofano 3 mg Sulfato de Magnesio 20 mg L-Treonina 4,5 mg Sorbitol 5 g L-Isoleucina 5 mg Tiamina HCl 5 mg L-Fenilalanina 6,5 mg Riboflavina 5 Fosfato 5 mg L-Valina 7,5 mg Cianocobalamina 5 mcg Lisina HCl 10 mg Pantotenato de sodio 5 mg L-Leucina 12 mg Fecha vencimiento no inferior a 6 meses. Debe ser entregado en las instalaciones del SENA kilómetro 7 vía Pacho San Cayetano.</t>
  </si>
  <si>
    <t>Vacuna para prevención de Parvocirus, Erisipela y Leptospirosis</t>
  </si>
  <si>
    <t>COMPOSICIÓN Cada dosis de 2 mL de vacuna contiene: Erysipelothrix rhusiopathiae ≥ 1 ppd Parvovirus porcino ≥ 65 U/ml Leptospira interrogans serovar Canicola ≥ 1408 U/ml Leptospira interrogans serovar Icterohaemorrhagiae ≥ 105 U/ml Leptospira interrogans serovar Australis ≥ 852 U/ml Leptospira interrogans serovar Gryppotyphosa ≥ 324 U/ml Leptospira interrogans serovar pomona ≥ 83 U/ml Leptospira interrogans serovar Tarassovi ≥ 138 U/ml Agitar antes de usar y durante el uso. Inyección intramuscular. Una dosis equivale a 2 ml. Programa de vacunación: Vacunación básica: Las cerdas que no han sido vacunadas con Porcilis Ery+Parvo+Lepto deben recibir una primera inyección de 6 a 8 semanas antes de la fecha prevista para la inseminación y una dosis de refuerzo 4 semanas más tarde. Revacunación: Se debe aplicar una dosis sencilla de Porcilis Ery+Parvo+Lepto una vez al año, suplementada con un producto que contenga Erysipelotrix rhusiopathiae 6 meses después de cada vacunación con Porcilis Ery+Parvo+Lepto para mantener la inmunidad contra Erysipelotrix rhusiopathiae. Debe ser entregado en las instalaciones del SENA kilómetro 7 vía Pacho San Cayetano. Fecha vencimiento no inferior a 1 año.</t>
  </si>
  <si>
    <t>ANALGESICO, ANTINFLAMATORIO, ANTIPIRETICO, AINE. A BASE DE FLUNIXIN MEGLUMINE 50 mg. Frasco por 50 ml</t>
  </si>
  <si>
    <t>Composición Flunixin meglumina 50 mg Exipientes cs Fecha vencimiento no inferior a 24 meses. Entregado en las instalaciones del SENA kilómetro 7 vía Pacho San Cayetano.</t>
  </si>
  <si>
    <t>ANTIPIRETICO ANALGESICO A BASE DE DIPIRONA. Frasco por 50 ml</t>
  </si>
  <si>
    <t>Composición Dipirona 500 mg Exipientes cs Fecha vencimiento no inferior a 24 meses. Entregado en las instalaciones del SENA kilómetro 7 vía Pacho San Cayetano.</t>
  </si>
  <si>
    <t>ANTIINFLAMATORIO NO ESTEROIDEO A BASE DE MELOXICAM. Frasco por 50 ml</t>
  </si>
  <si>
    <t>Composición Meloxicam 1 g Exipientes cs 50 ml Fecha vencimiento no inferior a 24 meses. Entregado en las instalaciones del SENA kilómetro 7 vía Pacho San Cayetano.</t>
  </si>
  <si>
    <t>ANTIHISTAMINICO A BASE DE DIFENHIDRAMINA. Frasco por 50 ml</t>
  </si>
  <si>
    <t>Composición Clorhidrato de Difenhidramina 25 Mg Exipientes cs 1 ml Fecha vencimiento no inferior a 24 meses. Entregado en las instalaciones del SENA kilómetro 7 vía Pacho San Cayetano.</t>
  </si>
  <si>
    <t>ANTIMICROBIANO - OXITETRACICLINA DIHIDRATO L.A. Frasco por 50 ml</t>
  </si>
  <si>
    <t>Composición Oxitetraciclina clorhidrato 200 mg Exipientes cs 1 ml Fecha vencimiento no inferior a 24 meses. Entregado en las instalaciones del SENA kilómetro 7 vía Pacho San Cayetano.</t>
  </si>
  <si>
    <t>ANTIMICROBIANO -- PENICILINAS</t>
  </si>
  <si>
    <t>Composición Frasco ampolla con 10.000.000 U.I. de Penicilina y 27mL de diluente, que producen 32mL de suspensión: Penicilina G Benzatínica 4.000.000 U.I. Penicilina G Procaínica 3.000.000 U.I. Penicilina G Sódica 3.000.000 U.I. Fecha vencimiento no inferior a 24 meses. Entregado en las instalaciones del SENA kilómetro 7 vía Pacho San Cayetano.</t>
  </si>
  <si>
    <t>ANTIDIARREICO A BASE DE SUBSALICILATO DE BISMUTO. Frasco de 120ml</t>
  </si>
  <si>
    <t>Composición Subsalicilato de Bismuto 1,75g Exipientes cs 100 ml Fecha vencimiento no inferior a 24 meses. Entregado en las instalaciones del SENA kilómetro 7 vía Pacho San Cayetano.</t>
  </si>
  <si>
    <t>ANTIPAPILOMATOSO A BASE DE CLOROBUTANOL. Frasco de 100ml</t>
  </si>
  <si>
    <t>Composición Clorobutanol 250 mg Exipientes cs 1ml Fecha vencimiento no inferior a 24 meses. Entregado en las instalaciones del SENA kilómetro 7 vía Pacho San Cayetano.</t>
  </si>
  <si>
    <t>ANTIPARASITARIO A BASE DE ALBENDAZOL. Frasco de 500ml</t>
  </si>
  <si>
    <t>Composición Albendazol 25 g Exipientes cs 100 ml Fecha vencimiento no inferior a 24 meses. Entregado en las instalaciones del SENA kilómetro 7 vía Pacho San Cayetano.</t>
  </si>
  <si>
    <t>DESINFECTANTE A BASE DE YODO. Frasco por 1 Galón</t>
  </si>
  <si>
    <t>Composición Cada 100mL contienen: Complejo de Yodo Etanol...................27,53 g (Nonylphenoxy -- etilpropileno) (Arkopla N-100 -- Yodo Metálico) (Yodo disponible 2,6%) Excipientes c.s.p.............100 mL Fecha vencimiento no inferior a 24 meses. Entregado en las instalaciones del SENA kilómetro 7 vía Pacho San Cayetano.</t>
  </si>
  <si>
    <t>Jabón potásico con extracto de neem. Frasco por 1 litro</t>
  </si>
  <si>
    <t>Composición Cada 1000mL contienen: Aceite puro de neem 30% Solvente Jabón potásico Organico 70% Azadiractina: 300 ppm Fecha vencimiento no inferior a 24 meses. Entregado en las instalaciones del SENA kilómetro 7 vía Pacho San Cayetano.</t>
  </si>
  <si>
    <t>Filtro cono Plástico para lechería.</t>
  </si>
  <si>
    <t>FILTRO PARA LECHE No. REF. NOMBRE DEL REPUESTO - Recipiente filtro - Malla aluminio filtro para leche - Malla filtro lechero - Malla papel Filtro leche × 100 unds. - Aro filtro para leche</t>
  </si>
  <si>
    <t>Manguera para fumigadora Siliconada trenzada x 100 MTS 3500 PSI</t>
  </si>
  <si>
    <t>Tipo Manguera estacionaria siliconada trenzada de alta presión Longitud 100 metros Diámetro interno 8.5 mm (estándar, confirmar según referencia) Material Caucho sintético siliconado Refuerzo Tejido trenzado de alta resistencia Presión de trabajo 3500 PSI (241 bar) Presión máxima de ruptura 3 veces la presión de trabajo (≈ 10,500 PSI) Temperatura de operación -20 °C a +90 °C Conexiones Racores metálicos prensados (según requerimiento) Aplicaciones recomendadas Construcción, agricultura, lavado a presión, industria, bombeo de agua y fluidos no corrosivos Color Exterior siliconado (normalmente rojo o translúcido)</t>
  </si>
  <si>
    <t>Cuchilla para guadaña de 2 puntas</t>
  </si>
  <si>
    <t>Material: Acero de alta calidad tratado térmicamente. Diseño: Recto o de puntas 2, balanceado para evitar vibraciones en la máquina Dimensiones Comunes: 350 mm (14 pulgadas) de largo, con espesores de 3.0 mm Diámetro del Ojo (Centro): 1 pulgada (25.4 mm). Uso: Desbroce de maleza, hierba espesa, rastrojo y ramas pequeñas. Filo: Biselado y listo para usar, afilable por ambos lados para mayor vida útil.</t>
  </si>
  <si>
    <t>Aceite de motores 2 tiempos. Envase por Galon</t>
  </si>
  <si>
    <t>Uso: Lo puedes usar en máquinas que tienen motores 2 tiempos como motosierras, guadañadoras o desbrozadoras, cortacéspedes, multicutter, carts o motocicletas y plantas eléctricas. Viscosidad: 157 Densidad relativa (g/cm3): 0.840 -0.960 Punto de inflamación (en °C): 150</t>
  </si>
  <si>
    <t>Aceite de Hidráulico por Galón</t>
  </si>
  <si>
    <t>Parámetro,Valor Grado de Viscosidad ISO,68 Densidad @ 20°C (g/ml),0.8712 Apariencia,Brillante Color ASTM,1.0 Viscosidad Cinemática @ 40 °C (cSt),65.47 Viscosidad Cinemática @ 100 °C (cSt),8.443 Índice de Viscosidad,98 Temperatura de Inflamación COC (°C),228 Temperatura mínima de fluidez (°C),-18 Demulsibilidad (aceite-agua-emulsión),40-40-0 (en 30 min) Resistencia a la formación de Herrumbre,Pasa Corrosión en Lámina de Cobre (3 hrs @ 100 °C),1A No. de Neutralización (mg KOH/g),0.45</t>
  </si>
  <si>
    <t>GAL</t>
  </si>
  <si>
    <t>Grapas para cerca 1 ¼ de pulgada. Caja por kilogramo</t>
  </si>
  <si>
    <t>Tipo Grapas Uso Cerca Material Acero Galvanizado Medidas 1-1/4 pulgadas</t>
  </si>
  <si>
    <t>Guantes de nitrilo Calibre 12 Talla M. Caja por 50 unidades</t>
  </si>
  <si>
    <t>- Material: 100% Nitrilo sintético. - Calibre/Espesor: 12 Mils (Heavy Duty/Alta Densidad). - Diseño: Ambidiestro con superficie microrrugosa (texturizada) para mejor agarre en húmedo. - Puño: Enrollado/reforzado para mayor resistencia al desgarro. - Color: Azul o Negro. - Longitud: Generalmente 11.8 pulgadas (30 cm), cubriendo parte del antebrazo. - Empaque: Cajas dispensadoras x 50 unidades. - Talla: M</t>
  </si>
  <si>
    <t>Guantes de nitrilo Calibre 12 Talla L. Caja por 50 unidades</t>
  </si>
  <si>
    <t>Caneca Polietileno de alta densidad 40 Galones con tapa aro</t>
  </si>
  <si>
    <t>- Capacidad: 40 Galones (152−160 Litros). - Material de la Caneca: Polietileno de Alta Densidad (PEAD) de alto peso molecular. - Tipo de Cierre: Tapa con aro metálico (cierre de ballesta). - Dimensiones Aprox: 41-42 cm de diámetro x 97-98 cm de altura. - Color Común: Azul. - Uso: Industrial, químico, comercial, residuos.** **</t>
  </si>
  <si>
    <t>Tanque de almacenamiento de agua 500 litros, Bajo</t>
  </si>
  <si>
    <t>Dimensiones Diámetro de Base: 102 cm Diámetro superior: 120 cm Altura: 58 cm Capacidad de almacenamiento 500 litros</t>
  </si>
  <si>
    <t>Modulo Jaulas para conejos de engorde</t>
  </si>
  <si>
    <t>Dimensiones por jaula Medidas por jaula: 60 cm de fondo x 1.42 mt de frente x 36 cm de alto</t>
  </si>
  <si>
    <t>Rodenticida a base de Brodifacouma Caja por 24 sobres.</t>
  </si>
  <si>
    <t>COMPOSICIÓN Brodifacouma 0.005% Benzoato de Denatonium. 0.001% Atrayentes e Inertes 99.994%</t>
  </si>
  <si>
    <t>Careta para Soldar Fotosensible filtro automático</t>
  </si>
  <si>
    <t>• Fabricada en material termoplástico de alta resistencia y flexibilidad. • Área de visibilidad: 98 x 43 mm o (3.86" x x1 .69"). • Visor automático con celdas fotosensibles. • Posee celdas solares, no requieren baterías. • Tiempo de oscurecimiento: 0.000033 seg. • Regulador graduado, sensibilidad ajustable control de nivel 9 hasta nivel 13 de oscuridad. • Protección UV/RI, hasta DIN 16 todo el tiempo. • Resistencia al impacto Aislamiento eléctrico. • Casquete regulable gravitacional. • Selección de función: soldadura o perforación. • Certificado EN 379:2009-07 • Peso neto: 521 gramos. • Color: grafito</t>
  </si>
  <si>
    <t>PINZA PORTA ELECTRODO DE 300 A</t>
  </si>
  <si>
    <t>- Capacidad 300 A - Largo 25 cm - Calibre del cable 2/0 AWG (70 mm²) - Peso 520 g - Pallet 864 - Inner 4 - Master 16</t>
  </si>
  <si>
    <t>PINZA PARA TIERRA DE 300 A</t>
  </si>
  <si>
    <t>- Capacidad 300 A - Largo 20 cm - Peso 250 g - Inner 4 - Master 16 - Pallet 1024</t>
  </si>
  <si>
    <t>Cable Soldador 2/0 AWG ET (1x70mm2) x Metro</t>
  </si>
  <si>
    <t>- Calibre 2/0 AWG - Espesor de aislamiento: 2.03mm - Diámetro Exterior: 13.69 mm - Masa Total: 677 kg/km - Capacidad de corriente: 375 Amperios - Maxima tensión de halado: 471.8 kgf - Resistencia DC del conductor a 20 C: 0.273 Ω/km</t>
  </si>
  <si>
    <t>M</t>
  </si>
  <si>
    <t>Adaptador 1/2 Hembra Pf+Uad</t>
  </si>
  <si>
    <t>- Adaptador hembra PF + UAD - Diametro nominal ½ pulgada - Ancho: 83.0 mm - Largo acople manguera: 49.3 mm - Material: Polietileno - Extremo liso para manquera 1/2 - Extremo roscado 1/2</t>
  </si>
  <si>
    <t>Correa de transmision caucho A1016</t>
  </si>
  <si>
    <t>- Tipo: Correa Trapezoidal (V-Belt) - Sección A. - Referencia: A1016 / A40. - Longitud Efectiva/Interior: Aprox. 1016mm 40pulgadas. - Ancho Superior: 13mm (1/2 pulgada) aprox.). - Altura: (8 mm) (5/16 pulgada). - Material: Caucho/Neopreno (alta resistencia).</t>
  </si>
  <si>
    <t>Correa de transmisión caucho A31</t>
  </si>
  <si>
    <t>- Tipo: Correa Trapezoidal (V-Belt) - Sección A. - Referencia: A31. - Longitud Efectiva/Interior: 31pulgadas. - Ancho Superior: 13mm (1/2 pulgada) aprox.). - Altura: (8 mm) (5/16 pulgada). - Material: Caucho/Neopreno (alta resistencia).</t>
  </si>
  <si>
    <t>Grasa de litio Azul Multiproposito. Envase por Kilogramo</t>
  </si>
  <si>
    <t>- Tipo de Espesante: Jabón de litio o complejo de litio. - Color: Azul. - Consistencia NLGI: Grado 2 (tipo grasa firme/suave). - Punto de Goteo: &gt;180∘C, con versiones complejas superiores a 240∘C−260∘C240 - Resistencia al Agua: Excelente. - Propiedades EP (Extrema Presión): Sí, con aditivos de Azufre-Fósforo para altas cargas. - Temperatura de trabajo: Recomendada entre -10∘C y 140∘C</t>
  </si>
  <si>
    <t>Kit de brocas escalonadas en acero de alta velocidad (HSS). Juego de 3 piezas.</t>
  </si>
  <si>
    <t>Composición del Kit: • Broca Pequeña (4-12 mm): 5 pasos (4, 6, 8, 10, 12 mm). • Broca Mediana (4-20 mm): 9 pasos (4, 6, 8, 10, 12, 14, 16, 18, 20 mm). • Broca Grande (4-32 mm): 15 pasos (4, 6, 8, 10, 12, 14, 16, 18, 20, 22, 24, 26, 28, 30, 32 mm). • Vástago (Zanco): Hexagonal de 1/4" o cilíndrico con planos antideslizantes. Nota: Debe ser entregado en las instalaciones del SENA kilómetro 7 vía Pacho San Cayetano.</t>
  </si>
  <si>
    <t>Kit de Cinceles para Rotomartillo SDS Plus (Juego de 3 piezas).</t>
  </si>
  <si>
    <t>Composición del Kit • 1 Cincel de Punta (Puntero): Longitud de 250 mm. Ideal para demolición dirigida y arranque de obra. • 1 Cincel Plano: Medidas 20 mm x 250 mm. Para corte y ranurado preciso en concreto. • 1 Cincel de Pala Ancha: Medidas 40 mm x 250 mm. Diseñado para remover baldosas, revoques y limpieza de superficies. • Tipo de Zanco (Encastre): SDS Plus estándar. Nota: Debe ser entregado en las instalaciones del SENA kilómetro 7 vía Pacho San Cayetano.</t>
  </si>
  <si>
    <t>Ácido cítrico grado alimenticio bolsa por un 1 kilo</t>
  </si>
  <si>
    <t>El producto debe cumplir con todas las especificaciones establecidas en su registro sanitario. Con la entrega del producto debe anexase certificación de calidad del lote. Salvo disposición contraria por parte del comprador, al momento de la entrega el producto debe tener por lo menos el 75% de su vida útil.</t>
  </si>
  <si>
    <t>Sabor idéntico al natural maracuyá, Bolsa contramarcada por 1 kg</t>
  </si>
  <si>
    <t>Características físicas: certificación que garantice el microencapsulado, % de humedad máximo 4%, concentración mínima de extracto de sabor 20%, ausencia de material ajeno al producto, ausencia de harinas, almidones o féculas u otros materiales de relleno.</t>
  </si>
  <si>
    <t>Saborizante en polvo sabor limon, Bolsa contramarcada por 1 kg</t>
  </si>
  <si>
    <t>El producto debe estar rotulado con el nombre del producto, productor y/o empacador (marca comercial), peso, lote de producción, fecha de vencimiento superior a doce meses; Grado alimenticio.</t>
  </si>
  <si>
    <t>Saborizante en polvo sabor frutos rojos, Bolsa contramarcada por 1 kg</t>
  </si>
  <si>
    <t>Bicarbonato de sodio grado alimenticio Paquete por 1 Kg</t>
  </si>
  <si>
    <t>El producto debe cumplir con todas las especificaciones establecidas en su registro sanitario. Con la entrega del producto debe anexase certificación de calidad del lote.</t>
  </si>
  <si>
    <t>Aceite vegetal refinado grado alimenticio frasco x 1 litro</t>
  </si>
  <si>
    <t>Propiedades físicas y químicas Estado físico: Líquido Color: Amarillo claro Olor Característico-ligerísimo Punto de fusión 23 -- 26 ºC Punto de ebullición 250 ºC. Densidad (30ºC) aprox. 0.92 g/ml Punto de inflamación &gt;350 ºC Solubilidad en Agua Insoluble Etanol Soluble (1:2)</t>
  </si>
  <si>
    <t>Canastilla plástica</t>
  </si>
  <si>
    <t>Canastilla en polietileno de alta densidad PHDE, resistente al impacto diseñado para el transporte de productos cárnicos, pollo, pescado, frutas o verduras, o mercancías pero también se pueden usar para cualquier tipo de productos, según la necesidad del cliente. Sólida estructura con fondo perforado y paredes perforadas FPPP. La canastilla tipo morera o panera permite la ventilación del producto en paredes y fondo de la caja plástica, fácil de limpiar, no se afectan por hongos ni bacterias, peso liviano y de fácil manipulación Resistente a altas y bajas temperaturas Se pueden apilar. En condiciones de higiene optimas, permitiendo su apilamiento en camiones frigoríficos.</t>
  </si>
  <si>
    <t>Carbón mineral en bultos por 25 KG</t>
  </si>
  <si>
    <t>Tamaño de partícula : desde 1 / 2 " a 1.1/2 "</t>
  </si>
  <si>
    <t>TON</t>
  </si>
  <si>
    <t>INVERTASA grado alimenticio por bolsa de 1 kg</t>
  </si>
  <si>
    <t>Actividad: NLT 10.000 VSU /g +/- 5 % Efecto de la temperatura Temperatura óptima : 50 -- 55 º C Efecto del pH pH óptimo : 4.5 -- 5.0 Rango efectivo de pH : 4.5 -- 5.9</t>
  </si>
  <si>
    <t>Cal Grado alimenticio por bolsa de 1 kg</t>
  </si>
  <si>
    <t>Se utiliza para hacer tortillas o harina, ayuda a regular el pH, inhibición de hongos, moho o levadura además de proporcionar mejor calidad de color final del producto.</t>
  </si>
  <si>
    <t>Levadura para cerveza, Sobre por 7 gramos</t>
  </si>
  <si>
    <t>Levadura (Saccharomyces cerevisiae), agente emulsionante E491</t>
  </si>
  <si>
    <t>Cebada malteada paquete por 1 kg</t>
  </si>
  <si>
    <t>Lúpulo para elaboración de cerveza, Sobre por 30 g</t>
  </si>
  <si>
    <t>Lúpulo para elaboración de cerveza artesanal.</t>
  </si>
  <si>
    <t>CAÑA DE AZÚCAR, POR TONELADA</t>
  </si>
  <si>
    <t>Caña de azúcar en los tallos contiene: Humedad % m/m: 73 a 76 % Sólidos solubles (°Brix): promedio de 18 según muestreo índice de madurez de entre 0,95 y 1 Fibra seca: 11 a 16 % La caña debe ser de las variedades RD 7511, CENICAÑA937711, CENICAÑA 8475 y POJ El producto debe dar cumplimiento a los requisitos de clasificación y calidad establecidos en la NTC 1846. Los residuos de plaguicidas no de beben exceder los límites máximos establecidos en la Resolución 2906 de 2007, el Ministerio de la Protección Social</t>
  </si>
  <si>
    <t>Saborizante en polvo sabor naranja, Bolsa contramarcada por 1 kg</t>
  </si>
  <si>
    <t>El producto debe estar rotulado con el nombre del producto, productor y/o empacador (marca comercial), peso, lote de producción, fecha de vencimiento superior a doce meses; Grado alimenticio</t>
  </si>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</sst>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_-&quot;$&quot;\ * #,##0_-;\-&quot;$&quot;\ * #,##0_-;_-&quot;$&quot;\ * &quot;-&quot;??_-;_-@_-"/>
    <numFmt numFmtId="166" formatCode="&quot;$&quot;\ #,##0"/>
  </numFmts>
  <fonts count="8">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scheme val="minor"/>
    </font>
    <font>
      <b/>
      <sz val="11"/>
      <color theme="9" tint="-0.249977111117893"/>
      <name val="Calibri"/>
      <family val="2"/>
      <scheme val="minor"/>
    </font>
    <font>
      <sz val="11"/>
      <name val="Calibri"/>
      <family val="2"/>
      <scheme val="minor"/>
    </font>
    <font>
      <i/>
      <sz val="11"/>
      <color theme="1"/>
      <name val="Calibri"/>
      <family val="2"/>
      <scheme val="minor"/>
    </font>
    <font>
      <sz val="11"/>
      <color rgb="FF0F1115"/>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31">
    <xf numFmtId="0" fontId="0" fillId="0" borderId="0" xfId="0"/>
    <xf numFmtId="0" fontId="2" fillId="2" borderId="1" xfId="0" applyFont="1" applyFill="1" applyBorder="1" applyAlignment="1">
      <alignment horizontal="center" vertical="center" wrapText="1"/>
    </xf>
    <xf numFmtId="165" fontId="0" fillId="0" borderId="1" xfId="1" applyNumberFormat="1" applyFont="1" applyFill="1" applyBorder="1" applyAlignment="1">
      <alignment vertical="center"/>
    </xf>
    <xf numFmtId="0" fontId="2" fillId="0" borderId="1" xfId="0" applyFont="1" applyBorder="1" applyAlignment="1">
      <alignment horizontal="center" vertical="center" wrapText="1"/>
    </xf>
    <xf numFmtId="166" fontId="2" fillId="5" borderId="5" xfId="0" applyNumberFormat="1" applyFont="1" applyFill="1" applyBorder="1"/>
    <xf numFmtId="0" fontId="0" fillId="0" borderId="0" xfId="0" applyAlignment="1">
      <alignment vertical="center"/>
    </xf>
    <xf numFmtId="0" fontId="3" fillId="0" borderId="1" xfId="0" applyFont="1" applyBorder="1" applyAlignment="1">
      <alignment horizontal="center" vertical="center"/>
    </xf>
    <xf numFmtId="165" fontId="0" fillId="3" borderId="1" xfId="0" applyNumberFormat="1" applyFill="1" applyBorder="1" applyAlignment="1">
      <alignment vertical="center"/>
    </xf>
    <xf numFmtId="10" fontId="0" fillId="3" borderId="1" xfId="0" applyNumberFormat="1" applyFill="1" applyBorder="1" applyAlignment="1">
      <alignment vertical="center"/>
    </xf>
    <xf numFmtId="166" fontId="0" fillId="3" borderId="1" xfId="0" applyNumberFormat="1" applyFill="1" applyBorder="1" applyAlignment="1">
      <alignment vertical="center"/>
    </xf>
    <xf numFmtId="0" fontId="0" fillId="3" borderId="0" xfId="0" applyFill="1"/>
    <xf numFmtId="0" fontId="0" fillId="0" borderId="0" xfId="0" applyAlignment="1">
      <alignment horizontal="center"/>
    </xf>
    <xf numFmtId="0" fontId="0" fillId="0" borderId="0" xfId="0" applyAlignment="1">
      <alignment horizontal="center" vertical="center"/>
    </xf>
    <xf numFmtId="166" fontId="0" fillId="0" borderId="0" xfId="0" applyNumberFormat="1"/>
    <xf numFmtId="0" fontId="0" fillId="0" borderId="0" xfId="0" applyAlignment="1">
      <alignment horizontal="right"/>
    </xf>
    <xf numFmtId="0" fontId="0" fillId="0" borderId="1" xfId="0" applyBorder="1" applyAlignment="1">
      <alignment horizontal="center" vertical="top" wrapText="1"/>
    </xf>
    <xf numFmtId="0" fontId="0" fillId="0" borderId="1" xfId="0" applyBorder="1" applyAlignment="1">
      <alignment horizontal="justify" vertical="top" wrapText="1"/>
    </xf>
    <xf numFmtId="0" fontId="5" fillId="0" borderId="1" xfId="0" applyFont="1" applyBorder="1" applyAlignment="1">
      <alignment horizontal="center" vertical="center" wrapText="1"/>
    </xf>
    <xf numFmtId="0" fontId="0" fillId="0" borderId="1" xfId="0" applyBorder="1" applyAlignment="1">
      <alignment horizontal="center" vertical="center" wrapText="1"/>
    </xf>
    <xf numFmtId="0" fontId="5" fillId="3" borderId="1" xfId="0" applyFont="1" applyFill="1" applyBorder="1" applyAlignment="1">
      <alignment horizontal="center" vertical="center" wrapText="1"/>
    </xf>
    <xf numFmtId="0" fontId="0" fillId="0" borderId="2" xfId="0" applyBorder="1" applyAlignment="1">
      <alignment horizontal="center" vertical="top" wrapText="1"/>
    </xf>
    <xf numFmtId="0" fontId="0" fillId="0" borderId="6" xfId="0" applyBorder="1" applyAlignment="1">
      <alignment horizontal="center" vertical="top" wrapText="1"/>
    </xf>
    <xf numFmtId="0" fontId="7" fillId="4" borderId="1" xfId="0" applyFont="1" applyFill="1" applyBorder="1" applyAlignment="1">
      <alignment horizontal="center" vertical="top" wrapText="1"/>
    </xf>
    <xf numFmtId="0" fontId="7" fillId="4" borderId="2" xfId="0" applyFont="1" applyFill="1" applyBorder="1" applyAlignment="1">
      <alignment horizontal="justify" vertical="top" wrapText="1"/>
    </xf>
    <xf numFmtId="0" fontId="5" fillId="3" borderId="2" xfId="0" applyFont="1" applyFill="1" applyBorder="1" applyAlignment="1">
      <alignment horizontal="center" vertical="center" wrapText="1"/>
    </xf>
    <xf numFmtId="3" fontId="0" fillId="0" borderId="0" xfId="0" applyNumberFormat="1"/>
    <xf numFmtId="164" fontId="0" fillId="3" borderId="0" xfId="1" applyFont="1" applyFill="1"/>
    <xf numFmtId="164" fontId="0" fillId="3" borderId="0" xfId="0" applyNumberFormat="1" applyFill="1"/>
    <xf numFmtId="166" fontId="2" fillId="5" borderId="3" xfId="0" applyNumberFormat="1" applyFont="1" applyFill="1" applyBorder="1" applyAlignment="1">
      <alignment horizontal="right"/>
    </xf>
    <xf numFmtId="166" fontId="2" fillId="5" borderId="4" xfId="0" applyNumberFormat="1" applyFont="1" applyFill="1" applyBorder="1" applyAlignment="1">
      <alignment horizontal="right"/>
    </xf>
    <xf numFmtId="0" fontId="4" fillId="0" borderId="1" xfId="0" applyFont="1" applyBorder="1" applyAlignment="1">
      <alignment horizontal="center"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271548</xdr:colOff>
      <xdr:row>1</xdr:row>
      <xdr:rowOff>112840</xdr:rowOff>
    </xdr:from>
    <xdr:to>
      <xdr:col>10</xdr:col>
      <xdr:colOff>876923</xdr:colOff>
      <xdr:row>1</xdr:row>
      <xdr:rowOff>717798</xdr:rowOff>
    </xdr:to>
    <xdr:pic>
      <xdr:nvPicPr>
        <xdr:cNvPr id="2" name="Imagen 1">
          <a:extLst>
            <a:ext uri="{FF2B5EF4-FFF2-40B4-BE49-F238E27FC236}">
              <a16:creationId xmlns:a16="http://schemas.microsoft.com/office/drawing/2014/main" id="{EF4A8965-83BD-4351-881C-570DC01DB1A1}"/>
            </a:ext>
          </a:extLst>
        </xdr:cNvPr>
        <xdr:cNvPicPr>
          <a:picLocks noChangeAspect="1"/>
        </xdr:cNvPicPr>
      </xdr:nvPicPr>
      <xdr:blipFill>
        <a:blip xmlns:r="http://schemas.openxmlformats.org/officeDocument/2006/relationships" r:embed="rId1"/>
        <a:stretch>
          <a:fillRect/>
        </a:stretch>
      </xdr:blipFill>
      <xdr:spPr>
        <a:xfrm>
          <a:off x="12512186" y="295234"/>
          <a:ext cx="605375" cy="6049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CBE79-4D9B-4490-91F0-E2FC2EB9EC32}">
  <dimension ref="A2:P115"/>
  <sheetViews>
    <sheetView tabSelected="1" zoomScale="90" zoomScaleNormal="90" workbookViewId="0">
      <selection activeCell="N108" sqref="N108"/>
    </sheetView>
  </sheetViews>
  <sheetFormatPr defaultColWidth="11.42578125" defaultRowHeight="15"/>
  <cols>
    <col min="1" max="1" width="4.42578125" customWidth="1"/>
    <col min="2" max="2" width="7.28515625" style="11" customWidth="1"/>
    <col min="3" max="3" width="15.85546875" style="11" bestFit="1" customWidth="1"/>
    <col min="4" max="4" width="19.7109375" style="11" customWidth="1"/>
    <col min="5" max="5" width="45.28515625" customWidth="1"/>
    <col min="6" max="6" width="14.140625" style="12" customWidth="1"/>
    <col min="7" max="7" width="11" customWidth="1"/>
    <col min="8" max="8" width="25.7109375" customWidth="1"/>
    <col min="9" max="9" width="22.42578125" customWidth="1"/>
    <col min="10" max="10" width="17.28515625" style="5" customWidth="1"/>
    <col min="11" max="11" width="17.7109375" style="5" customWidth="1"/>
    <col min="12" max="12" width="32.42578125" customWidth="1"/>
    <col min="13" max="13" width="16.28515625" customWidth="1"/>
    <col min="14" max="14" width="27" customWidth="1"/>
    <col min="16" max="16" width="13.85546875" bestFit="1" customWidth="1"/>
  </cols>
  <sheetData>
    <row r="2" spans="1:14" ht="69" customHeight="1">
      <c r="A2" s="30" t="s">
        <v>0</v>
      </c>
      <c r="B2" s="30"/>
      <c r="C2" s="30"/>
      <c r="D2" s="30"/>
      <c r="E2" s="30"/>
      <c r="F2" s="30"/>
      <c r="G2" s="30"/>
      <c r="H2" s="30"/>
      <c r="I2" s="30"/>
      <c r="J2" s="30"/>
      <c r="K2" s="30"/>
      <c r="L2" s="30"/>
      <c r="M2" s="30"/>
      <c r="N2" s="30"/>
    </row>
    <row r="4" spans="1:14" ht="66.75" customHeight="1">
      <c r="B4" s="1" t="s">
        <v>1</v>
      </c>
      <c r="C4" s="1" t="s">
        <v>2</v>
      </c>
      <c r="D4" s="1" t="s">
        <v>3</v>
      </c>
      <c r="E4" s="1" t="s">
        <v>4</v>
      </c>
      <c r="F4" s="1" t="s">
        <v>5</v>
      </c>
      <c r="G4" s="1" t="s">
        <v>6</v>
      </c>
      <c r="H4" s="1" t="s">
        <v>7</v>
      </c>
      <c r="I4" s="1" t="s">
        <v>8</v>
      </c>
      <c r="J4" s="1" t="s">
        <v>9</v>
      </c>
      <c r="K4" s="1" t="s">
        <v>10</v>
      </c>
      <c r="L4" s="1" t="s">
        <v>11</v>
      </c>
      <c r="M4" s="1" t="s">
        <v>12</v>
      </c>
      <c r="N4" s="1" t="s">
        <v>13</v>
      </c>
    </row>
    <row r="5" spans="1:14" ht="201" customHeight="1">
      <c r="A5" t="s">
        <v>14</v>
      </c>
      <c r="B5" s="3">
        <v>1</v>
      </c>
      <c r="C5" s="15">
        <v>60103904</v>
      </c>
      <c r="D5" s="15" t="s">
        <v>15</v>
      </c>
      <c r="E5" s="16" t="s">
        <v>16</v>
      </c>
      <c r="F5" s="6">
        <v>1</v>
      </c>
      <c r="G5" s="17" t="s">
        <v>17</v>
      </c>
      <c r="H5" s="2">
        <v>106650</v>
      </c>
      <c r="I5" s="2">
        <v>109316.25</v>
      </c>
      <c r="J5" s="7">
        <f t="shared" ref="J5:J10" si="0">ROUND(AVERAGE(H5,I5),0)</f>
        <v>107983</v>
      </c>
      <c r="K5" s="8">
        <f>STDEVA(H5:I5)/J5</f>
        <v>1.7459446906815262E-2</v>
      </c>
      <c r="L5" s="18" t="s">
        <v>18</v>
      </c>
      <c r="M5" s="9">
        <f>J5</f>
        <v>107983</v>
      </c>
      <c r="N5" s="9">
        <f>M5*F5</f>
        <v>107983</v>
      </c>
    </row>
    <row r="6" spans="1:14" s="10" customFormat="1" ht="213" customHeight="1">
      <c r="B6" s="3">
        <v>2</v>
      </c>
      <c r="C6" s="15">
        <v>60103904</v>
      </c>
      <c r="D6" s="15" t="s">
        <v>19</v>
      </c>
      <c r="E6" s="16" t="s">
        <v>20</v>
      </c>
      <c r="F6" s="6">
        <v>1</v>
      </c>
      <c r="G6" s="17" t="s">
        <v>17</v>
      </c>
      <c r="H6" s="2">
        <v>51448.5</v>
      </c>
      <c r="I6" s="2">
        <v>52734.71</v>
      </c>
      <c r="J6" s="7">
        <f t="shared" si="0"/>
        <v>52092</v>
      </c>
      <c r="K6" s="8">
        <f t="shared" ref="K6:K69" si="1">STDEVA(H6:I6)/J6</f>
        <v>1.7459260789179695E-2</v>
      </c>
      <c r="L6" s="18" t="s">
        <v>18</v>
      </c>
      <c r="M6" s="9">
        <f t="shared" ref="M6:M69" si="2">J6</f>
        <v>52092</v>
      </c>
      <c r="N6" s="9">
        <f t="shared" ref="N6:N69" si="3">M6*F6</f>
        <v>52092</v>
      </c>
    </row>
    <row r="7" spans="1:14" s="10" customFormat="1" ht="213" customHeight="1">
      <c r="B7" s="3">
        <v>3</v>
      </c>
      <c r="C7" s="15">
        <v>10171505</v>
      </c>
      <c r="D7" s="15" t="s">
        <v>21</v>
      </c>
      <c r="E7" s="16" t="s">
        <v>22</v>
      </c>
      <c r="F7" s="6">
        <v>1</v>
      </c>
      <c r="G7" s="17" t="s">
        <v>17</v>
      </c>
      <c r="H7" s="2">
        <v>34020</v>
      </c>
      <c r="I7" s="2">
        <v>34870.5</v>
      </c>
      <c r="J7" s="7">
        <f t="shared" si="0"/>
        <v>34445</v>
      </c>
      <c r="K7" s="8">
        <f t="shared" si="1"/>
        <v>1.7459553415565647E-2</v>
      </c>
      <c r="L7" s="18" t="s">
        <v>18</v>
      </c>
      <c r="M7" s="9">
        <f t="shared" si="2"/>
        <v>34445</v>
      </c>
      <c r="N7" s="9">
        <f>M7*F7</f>
        <v>34445</v>
      </c>
    </row>
    <row r="8" spans="1:14" s="10" customFormat="1" ht="213" customHeight="1">
      <c r="B8" s="3">
        <v>4</v>
      </c>
      <c r="C8" s="15">
        <v>10151517</v>
      </c>
      <c r="D8" s="15" t="s">
        <v>23</v>
      </c>
      <c r="E8" s="16" t="s">
        <v>24</v>
      </c>
      <c r="F8" s="6">
        <v>1</v>
      </c>
      <c r="G8" s="17" t="s">
        <v>17</v>
      </c>
      <c r="H8" s="2">
        <v>3321</v>
      </c>
      <c r="I8" s="2">
        <v>3404.03</v>
      </c>
      <c r="J8" s="7">
        <f t="shared" si="0"/>
        <v>3363</v>
      </c>
      <c r="K8" s="8">
        <f t="shared" si="1"/>
        <v>1.7457947083532318E-2</v>
      </c>
      <c r="L8" s="18" t="s">
        <v>18</v>
      </c>
      <c r="M8" s="9">
        <f t="shared" si="2"/>
        <v>3363</v>
      </c>
      <c r="N8" s="9">
        <f t="shared" si="3"/>
        <v>3363</v>
      </c>
    </row>
    <row r="9" spans="1:14" s="10" customFormat="1" ht="213" customHeight="1">
      <c r="B9" s="3">
        <v>5</v>
      </c>
      <c r="C9" s="15">
        <v>10151501</v>
      </c>
      <c r="D9" s="15" t="s">
        <v>25</v>
      </c>
      <c r="E9" s="16" t="s">
        <v>26</v>
      </c>
      <c r="F9" s="6">
        <v>1</v>
      </c>
      <c r="G9" s="17" t="s">
        <v>17</v>
      </c>
      <c r="H9" s="2">
        <v>13297.5</v>
      </c>
      <c r="I9" s="2">
        <v>13629.94</v>
      </c>
      <c r="J9" s="7">
        <f t="shared" si="0"/>
        <v>13464</v>
      </c>
      <c r="K9" s="8">
        <f t="shared" si="1"/>
        <v>1.7459193281168763E-2</v>
      </c>
      <c r="L9" s="18" t="s">
        <v>18</v>
      </c>
      <c r="M9" s="9">
        <f t="shared" si="2"/>
        <v>13464</v>
      </c>
      <c r="N9" s="9">
        <f t="shared" si="3"/>
        <v>13464</v>
      </c>
    </row>
    <row r="10" spans="1:14" s="10" customFormat="1" ht="213" customHeight="1">
      <c r="B10" s="3">
        <v>6</v>
      </c>
      <c r="C10" s="15">
        <v>10151524</v>
      </c>
      <c r="D10" s="15" t="s">
        <v>27</v>
      </c>
      <c r="E10" s="16" t="s">
        <v>28</v>
      </c>
      <c r="F10" s="6">
        <v>1</v>
      </c>
      <c r="G10" s="17" t="s">
        <v>17</v>
      </c>
      <c r="H10" s="2">
        <v>3348</v>
      </c>
      <c r="I10" s="2">
        <v>3431.7</v>
      </c>
      <c r="J10" s="7">
        <f t="shared" si="0"/>
        <v>3390</v>
      </c>
      <c r="K10" s="8">
        <f t="shared" si="1"/>
        <v>1.7458654154959851E-2</v>
      </c>
      <c r="L10" s="18" t="s">
        <v>18</v>
      </c>
      <c r="M10" s="9">
        <f t="shared" si="2"/>
        <v>3390</v>
      </c>
      <c r="N10" s="9">
        <f t="shared" si="3"/>
        <v>3390</v>
      </c>
    </row>
    <row r="11" spans="1:14" s="10" customFormat="1" ht="213" customHeight="1">
      <c r="B11" s="3">
        <v>7</v>
      </c>
      <c r="C11" s="15">
        <v>10151518</v>
      </c>
      <c r="D11" s="15" t="s">
        <v>29</v>
      </c>
      <c r="E11" s="16" t="s">
        <v>30</v>
      </c>
      <c r="F11" s="6">
        <v>1</v>
      </c>
      <c r="G11" s="17" t="s">
        <v>17</v>
      </c>
      <c r="H11" s="2">
        <v>13498.65</v>
      </c>
      <c r="I11" s="2">
        <v>13836.12</v>
      </c>
      <c r="J11" s="7">
        <f t="shared" ref="J11:J74" si="4">ROUND(AVERAGE(H11,I11),0)</f>
        <v>13667</v>
      </c>
      <c r="K11" s="8">
        <f t="shared" si="1"/>
        <v>1.7460110151973733E-2</v>
      </c>
      <c r="L11" s="18" t="s">
        <v>18</v>
      </c>
      <c r="M11" s="9">
        <f t="shared" si="2"/>
        <v>13667</v>
      </c>
      <c r="N11" s="9">
        <f t="shared" si="3"/>
        <v>13667</v>
      </c>
    </row>
    <row r="12" spans="1:14" s="10" customFormat="1" ht="213" customHeight="1">
      <c r="B12" s="3">
        <v>8</v>
      </c>
      <c r="C12" s="15">
        <v>10151532</v>
      </c>
      <c r="D12" s="15" t="s">
        <v>31</v>
      </c>
      <c r="E12" s="16" t="s">
        <v>32</v>
      </c>
      <c r="F12" s="6">
        <v>1</v>
      </c>
      <c r="G12" s="17" t="s">
        <v>17</v>
      </c>
      <c r="H12" s="2">
        <v>43983</v>
      </c>
      <c r="I12" s="2">
        <v>45082.58</v>
      </c>
      <c r="J12" s="7">
        <f t="shared" si="4"/>
        <v>44533</v>
      </c>
      <c r="K12" s="8">
        <f t="shared" si="1"/>
        <v>1.7459422775404874E-2</v>
      </c>
      <c r="L12" s="18" t="s">
        <v>18</v>
      </c>
      <c r="M12" s="9">
        <f t="shared" si="2"/>
        <v>44533</v>
      </c>
      <c r="N12" s="9">
        <f t="shared" si="3"/>
        <v>44533</v>
      </c>
    </row>
    <row r="13" spans="1:14" s="10" customFormat="1" ht="213" customHeight="1">
      <c r="B13" s="3">
        <v>9</v>
      </c>
      <c r="C13" s="15">
        <v>10151805</v>
      </c>
      <c r="D13" s="15" t="s">
        <v>33</v>
      </c>
      <c r="E13" s="16" t="s">
        <v>34</v>
      </c>
      <c r="F13" s="6">
        <v>1</v>
      </c>
      <c r="G13" s="17" t="s">
        <v>17</v>
      </c>
      <c r="H13" s="2">
        <v>24298.65</v>
      </c>
      <c r="I13" s="2">
        <v>24906.12</v>
      </c>
      <c r="J13" s="7">
        <f t="shared" si="4"/>
        <v>24602</v>
      </c>
      <c r="K13" s="8">
        <f t="shared" si="1"/>
        <v>1.745980637214008E-2</v>
      </c>
      <c r="L13" s="18" t="s">
        <v>18</v>
      </c>
      <c r="M13" s="9">
        <f t="shared" si="2"/>
        <v>24602</v>
      </c>
      <c r="N13" s="9">
        <f t="shared" si="3"/>
        <v>24602</v>
      </c>
    </row>
    <row r="14" spans="1:14" s="10" customFormat="1" ht="213" customHeight="1">
      <c r="B14" s="3">
        <v>10</v>
      </c>
      <c r="C14" s="15">
        <v>10171604</v>
      </c>
      <c r="D14" s="15" t="s">
        <v>35</v>
      </c>
      <c r="E14" s="16" t="s">
        <v>36</v>
      </c>
      <c r="F14" s="6">
        <v>1</v>
      </c>
      <c r="G14" s="17" t="s">
        <v>17</v>
      </c>
      <c r="H14" s="2">
        <v>168750</v>
      </c>
      <c r="I14" s="2">
        <v>172968.75</v>
      </c>
      <c r="J14" s="7">
        <f t="shared" si="4"/>
        <v>170859</v>
      </c>
      <c r="K14" s="8">
        <f t="shared" si="1"/>
        <v>1.7459465015777612E-2</v>
      </c>
      <c r="L14" s="18" t="s">
        <v>18</v>
      </c>
      <c r="M14" s="9">
        <f t="shared" si="2"/>
        <v>170859</v>
      </c>
      <c r="N14" s="9">
        <f t="shared" si="3"/>
        <v>170859</v>
      </c>
    </row>
    <row r="15" spans="1:14" s="10" customFormat="1" ht="213" customHeight="1">
      <c r="B15" s="3">
        <v>11</v>
      </c>
      <c r="C15" s="15">
        <v>10171504</v>
      </c>
      <c r="D15" s="15" t="s">
        <v>37</v>
      </c>
      <c r="E15" s="16" t="s">
        <v>38</v>
      </c>
      <c r="F15" s="6">
        <v>1</v>
      </c>
      <c r="G15" s="17" t="s">
        <v>17</v>
      </c>
      <c r="H15" s="2">
        <v>60750</v>
      </c>
      <c r="I15" s="2">
        <v>62268.75</v>
      </c>
      <c r="J15" s="7">
        <f t="shared" si="4"/>
        <v>61509</v>
      </c>
      <c r="K15" s="8">
        <f t="shared" si="1"/>
        <v>1.7459533140305791E-2</v>
      </c>
      <c r="L15" s="18" t="s">
        <v>18</v>
      </c>
      <c r="M15" s="9">
        <f t="shared" si="2"/>
        <v>61509</v>
      </c>
      <c r="N15" s="9">
        <f t="shared" si="3"/>
        <v>61509</v>
      </c>
    </row>
    <row r="16" spans="1:14" s="10" customFormat="1" ht="213" customHeight="1">
      <c r="B16" s="3">
        <v>12</v>
      </c>
      <c r="C16" s="15">
        <v>21102401</v>
      </c>
      <c r="D16" s="15" t="s">
        <v>39</v>
      </c>
      <c r="E16" s="16" t="s">
        <v>40</v>
      </c>
      <c r="F16" s="6">
        <v>1</v>
      </c>
      <c r="G16" s="17" t="s">
        <v>17</v>
      </c>
      <c r="H16" s="2">
        <v>59231.654999999999</v>
      </c>
      <c r="I16" s="2">
        <v>60712.443400000004</v>
      </c>
      <c r="J16" s="7">
        <f t="shared" si="4"/>
        <v>59972</v>
      </c>
      <c r="K16" s="8">
        <f t="shared" si="1"/>
        <v>1.7459406375348187E-2</v>
      </c>
      <c r="L16" s="18" t="s">
        <v>18</v>
      </c>
      <c r="M16" s="9">
        <f t="shared" si="2"/>
        <v>59972</v>
      </c>
      <c r="N16" s="9">
        <f t="shared" si="3"/>
        <v>59972</v>
      </c>
    </row>
    <row r="17" spans="2:16" s="10" customFormat="1" ht="213" customHeight="1">
      <c r="B17" s="3">
        <v>13</v>
      </c>
      <c r="C17" s="15">
        <v>10122104</v>
      </c>
      <c r="D17" s="15" t="s">
        <v>41</v>
      </c>
      <c r="E17" s="16" t="s">
        <v>42</v>
      </c>
      <c r="F17" s="6">
        <v>1</v>
      </c>
      <c r="G17" s="17" t="s">
        <v>17</v>
      </c>
      <c r="H17" s="2">
        <v>112860</v>
      </c>
      <c r="I17" s="2">
        <v>115681.5</v>
      </c>
      <c r="J17" s="7">
        <f t="shared" si="4"/>
        <v>114271</v>
      </c>
      <c r="K17" s="8">
        <f t="shared" si="1"/>
        <v>1.7459388498550322E-2</v>
      </c>
      <c r="L17" s="18" t="s">
        <v>18</v>
      </c>
      <c r="M17" s="9">
        <f t="shared" si="2"/>
        <v>114271</v>
      </c>
      <c r="N17" s="9">
        <f t="shared" si="3"/>
        <v>114271</v>
      </c>
    </row>
    <row r="18" spans="2:16" s="10" customFormat="1" ht="213" customHeight="1">
      <c r="B18" s="3">
        <v>14</v>
      </c>
      <c r="C18" s="15">
        <v>10121604</v>
      </c>
      <c r="D18" s="15" t="s">
        <v>43</v>
      </c>
      <c r="E18" s="16" t="s">
        <v>44</v>
      </c>
      <c r="F18" s="6">
        <v>1</v>
      </c>
      <c r="G18" s="17" t="s">
        <v>17</v>
      </c>
      <c r="H18" s="2">
        <v>112860</v>
      </c>
      <c r="I18" s="2">
        <v>115681.5</v>
      </c>
      <c r="J18" s="7">
        <f t="shared" si="4"/>
        <v>114271</v>
      </c>
      <c r="K18" s="8">
        <f t="shared" si="1"/>
        <v>1.7459388498550322E-2</v>
      </c>
      <c r="L18" s="18" t="s">
        <v>18</v>
      </c>
      <c r="M18" s="9">
        <f t="shared" si="2"/>
        <v>114271</v>
      </c>
      <c r="N18" s="9">
        <f t="shared" si="3"/>
        <v>114271</v>
      </c>
    </row>
    <row r="19" spans="2:16" s="10" customFormat="1" ht="213" customHeight="1">
      <c r="B19" s="3">
        <v>15</v>
      </c>
      <c r="C19" s="15">
        <v>10121604</v>
      </c>
      <c r="D19" s="15" t="s">
        <v>45</v>
      </c>
      <c r="E19" s="16" t="s">
        <v>46</v>
      </c>
      <c r="F19" s="6">
        <v>1</v>
      </c>
      <c r="G19" s="17" t="s">
        <v>17</v>
      </c>
      <c r="H19" s="2">
        <v>142600.5</v>
      </c>
      <c r="I19" s="2">
        <v>146165.51250000001</v>
      </c>
      <c r="J19" s="7">
        <f t="shared" si="4"/>
        <v>144383</v>
      </c>
      <c r="K19" s="8">
        <f t="shared" si="1"/>
        <v>1.7459427451741654E-2</v>
      </c>
      <c r="L19" s="18" t="s">
        <v>18</v>
      </c>
      <c r="M19" s="9">
        <f t="shared" si="2"/>
        <v>144383</v>
      </c>
      <c r="N19" s="9">
        <f t="shared" si="3"/>
        <v>144383</v>
      </c>
      <c r="O19" s="25"/>
      <c r="P19" s="26"/>
    </row>
    <row r="20" spans="2:16" s="10" customFormat="1" ht="213" customHeight="1">
      <c r="B20" s="3">
        <v>16</v>
      </c>
      <c r="C20" s="15">
        <v>10121604</v>
      </c>
      <c r="D20" s="15" t="s">
        <v>47</v>
      </c>
      <c r="E20" s="16" t="s">
        <v>48</v>
      </c>
      <c r="F20" s="6">
        <v>1</v>
      </c>
      <c r="G20" s="17" t="s">
        <v>17</v>
      </c>
      <c r="H20" s="2">
        <v>118503</v>
      </c>
      <c r="I20" s="2">
        <v>121465.575</v>
      </c>
      <c r="J20" s="7">
        <f t="shared" si="4"/>
        <v>119984</v>
      </c>
      <c r="K20" s="8">
        <f t="shared" si="1"/>
        <v>1.7459468531418641E-2</v>
      </c>
      <c r="L20" s="18" t="s">
        <v>18</v>
      </c>
      <c r="M20" s="9">
        <f t="shared" si="2"/>
        <v>119984</v>
      </c>
      <c r="N20" s="9">
        <f t="shared" si="3"/>
        <v>119984</v>
      </c>
      <c r="P20" s="27"/>
    </row>
    <row r="21" spans="2:16" s="10" customFormat="1" ht="213" customHeight="1">
      <c r="B21" s="3">
        <v>17</v>
      </c>
      <c r="C21" s="15">
        <v>24121508</v>
      </c>
      <c r="D21" s="15" t="s">
        <v>49</v>
      </c>
      <c r="E21" s="16" t="s">
        <v>50</v>
      </c>
      <c r="F21" s="6">
        <v>1</v>
      </c>
      <c r="G21" s="17" t="s">
        <v>17</v>
      </c>
      <c r="H21" s="2">
        <v>91570.5</v>
      </c>
      <c r="I21" s="2">
        <v>93859.762499999997</v>
      </c>
      <c r="J21" s="7">
        <f t="shared" si="4"/>
        <v>92715</v>
      </c>
      <c r="K21" s="8">
        <f t="shared" si="1"/>
        <v>1.745945141202682E-2</v>
      </c>
      <c r="L21" s="18" t="s">
        <v>18</v>
      </c>
      <c r="M21" s="9">
        <f t="shared" si="2"/>
        <v>92715</v>
      </c>
      <c r="N21" s="9">
        <f t="shared" si="3"/>
        <v>92715</v>
      </c>
    </row>
    <row r="22" spans="2:16" s="10" customFormat="1" ht="213" customHeight="1">
      <c r="B22" s="3">
        <v>18</v>
      </c>
      <c r="C22" s="15">
        <v>11151511</v>
      </c>
      <c r="D22" s="15" t="s">
        <v>51</v>
      </c>
      <c r="E22" s="16" t="s">
        <v>52</v>
      </c>
      <c r="F22" s="6">
        <v>1</v>
      </c>
      <c r="G22" s="17" t="s">
        <v>17</v>
      </c>
      <c r="H22" s="2">
        <v>132030.20250000001</v>
      </c>
      <c r="I22" s="2">
        <v>135330.95310000001</v>
      </c>
      <c r="J22" s="7">
        <f t="shared" si="4"/>
        <v>133681</v>
      </c>
      <c r="K22" s="8">
        <f t="shared" si="1"/>
        <v>1.7459348241452149E-2</v>
      </c>
      <c r="L22" s="18" t="s">
        <v>18</v>
      </c>
      <c r="M22" s="9">
        <f t="shared" si="2"/>
        <v>133681</v>
      </c>
      <c r="N22" s="9">
        <f t="shared" si="3"/>
        <v>133681</v>
      </c>
    </row>
    <row r="23" spans="2:16" s="10" customFormat="1" ht="213" customHeight="1">
      <c r="B23" s="3">
        <v>19</v>
      </c>
      <c r="C23" s="15">
        <v>11151502</v>
      </c>
      <c r="D23" s="15" t="s">
        <v>53</v>
      </c>
      <c r="E23" s="16" t="s">
        <v>54</v>
      </c>
      <c r="F23" s="6">
        <v>1</v>
      </c>
      <c r="G23" s="17" t="s">
        <v>17</v>
      </c>
      <c r="H23" s="2">
        <v>132030.20250000001</v>
      </c>
      <c r="I23" s="2">
        <v>135330.95310000001</v>
      </c>
      <c r="J23" s="7">
        <f t="shared" si="4"/>
        <v>133681</v>
      </c>
      <c r="K23" s="8">
        <f t="shared" si="1"/>
        <v>1.7459348241452149E-2</v>
      </c>
      <c r="L23" s="18" t="s">
        <v>18</v>
      </c>
      <c r="M23" s="9">
        <f t="shared" si="2"/>
        <v>133681</v>
      </c>
      <c r="N23" s="9">
        <f t="shared" si="3"/>
        <v>133681</v>
      </c>
    </row>
    <row r="24" spans="2:16" s="10" customFormat="1" ht="213" customHeight="1">
      <c r="B24" s="3">
        <v>20</v>
      </c>
      <c r="C24" s="15">
        <v>10101601</v>
      </c>
      <c r="D24" s="15" t="s">
        <v>55</v>
      </c>
      <c r="E24" s="16" t="s">
        <v>56</v>
      </c>
      <c r="F24" s="6">
        <v>1</v>
      </c>
      <c r="G24" s="17" t="s">
        <v>17</v>
      </c>
      <c r="H24" s="2">
        <v>36450</v>
      </c>
      <c r="I24" s="2">
        <v>37361.25</v>
      </c>
      <c r="J24" s="7">
        <f t="shared" si="4"/>
        <v>36906</v>
      </c>
      <c r="K24" s="8">
        <f t="shared" si="1"/>
        <v>1.7459249291612244E-2</v>
      </c>
      <c r="L24" s="18" t="s">
        <v>18</v>
      </c>
      <c r="M24" s="9">
        <f t="shared" si="2"/>
        <v>36906</v>
      </c>
      <c r="N24" s="9">
        <f t="shared" si="3"/>
        <v>36906</v>
      </c>
    </row>
    <row r="25" spans="2:16" s="10" customFormat="1" ht="213" customHeight="1">
      <c r="B25" s="3">
        <v>21</v>
      </c>
      <c r="C25" s="15">
        <v>10101703</v>
      </c>
      <c r="D25" s="15" t="s">
        <v>57</v>
      </c>
      <c r="E25" s="16" t="s">
        <v>58</v>
      </c>
      <c r="F25" s="6">
        <v>1</v>
      </c>
      <c r="G25" s="17" t="s">
        <v>17</v>
      </c>
      <c r="H25" s="2">
        <v>62100</v>
      </c>
      <c r="I25" s="2">
        <v>63652.5</v>
      </c>
      <c r="J25" s="7">
        <f t="shared" si="4"/>
        <v>62876</v>
      </c>
      <c r="K25" s="8">
        <f t="shared" si="1"/>
        <v>1.7459496116039745E-2</v>
      </c>
      <c r="L25" s="18" t="s">
        <v>18</v>
      </c>
      <c r="M25" s="9">
        <f t="shared" si="2"/>
        <v>62876</v>
      </c>
      <c r="N25" s="9">
        <f t="shared" si="3"/>
        <v>62876</v>
      </c>
    </row>
    <row r="26" spans="2:16" s="10" customFormat="1" ht="213" customHeight="1">
      <c r="B26" s="3">
        <v>22</v>
      </c>
      <c r="C26" s="15">
        <v>11162108</v>
      </c>
      <c r="D26" s="15" t="s">
        <v>59</v>
      </c>
      <c r="E26" s="16" t="s">
        <v>60</v>
      </c>
      <c r="F26" s="6">
        <v>1</v>
      </c>
      <c r="G26" s="17" t="s">
        <v>17</v>
      </c>
      <c r="H26" s="2">
        <v>232139.25</v>
      </c>
      <c r="I26" s="2">
        <v>237942.7372</v>
      </c>
      <c r="J26" s="7">
        <f t="shared" si="4"/>
        <v>235041</v>
      </c>
      <c r="K26" s="8">
        <f t="shared" si="1"/>
        <v>1.7459443899784856E-2</v>
      </c>
      <c r="L26" s="18" t="s">
        <v>18</v>
      </c>
      <c r="M26" s="9">
        <f t="shared" si="2"/>
        <v>235041</v>
      </c>
      <c r="N26" s="9">
        <f t="shared" si="3"/>
        <v>235041</v>
      </c>
    </row>
    <row r="27" spans="2:16" s="10" customFormat="1" ht="213" customHeight="1">
      <c r="B27" s="3">
        <v>23</v>
      </c>
      <c r="C27" s="15">
        <v>10121507</v>
      </c>
      <c r="D27" s="15" t="s">
        <v>61</v>
      </c>
      <c r="E27" s="16" t="s">
        <v>62</v>
      </c>
      <c r="F27" s="6">
        <v>1</v>
      </c>
      <c r="G27" s="17" t="s">
        <v>17</v>
      </c>
      <c r="H27" s="2">
        <v>106312.5</v>
      </c>
      <c r="I27" s="2">
        <v>108970.3125</v>
      </c>
      <c r="J27" s="7">
        <f t="shared" si="4"/>
        <v>107641</v>
      </c>
      <c r="K27" s="8">
        <f t="shared" si="1"/>
        <v>1.7459492589927361E-2</v>
      </c>
      <c r="L27" s="18" t="s">
        <v>18</v>
      </c>
      <c r="M27" s="9">
        <f t="shared" si="2"/>
        <v>107641</v>
      </c>
      <c r="N27" s="9">
        <f t="shared" si="3"/>
        <v>107641</v>
      </c>
    </row>
    <row r="28" spans="2:16" s="10" customFormat="1" ht="213" customHeight="1">
      <c r="B28" s="3">
        <v>24</v>
      </c>
      <c r="C28" s="15">
        <v>51251000</v>
      </c>
      <c r="D28" s="15" t="s">
        <v>63</v>
      </c>
      <c r="E28" s="16" t="s">
        <v>64</v>
      </c>
      <c r="F28" s="6">
        <v>1</v>
      </c>
      <c r="G28" s="17" t="s">
        <v>17</v>
      </c>
      <c r="H28" s="2">
        <v>222884.86499999999</v>
      </c>
      <c r="I28" s="2">
        <v>228456.984</v>
      </c>
      <c r="J28" s="7">
        <f t="shared" si="4"/>
        <v>225671</v>
      </c>
      <c r="K28" s="8">
        <f t="shared" si="1"/>
        <v>1.7459412731269896E-2</v>
      </c>
      <c r="L28" s="18" t="s">
        <v>18</v>
      </c>
      <c r="M28" s="9">
        <f t="shared" si="2"/>
        <v>225671</v>
      </c>
      <c r="N28" s="9">
        <f t="shared" si="3"/>
        <v>225671</v>
      </c>
    </row>
    <row r="29" spans="2:16" s="10" customFormat="1" ht="213" customHeight="1">
      <c r="B29" s="3">
        <v>25</v>
      </c>
      <c r="C29" s="15">
        <v>10121702</v>
      </c>
      <c r="D29" s="15" t="s">
        <v>65</v>
      </c>
      <c r="E29" s="16" t="s">
        <v>66</v>
      </c>
      <c r="F29" s="6">
        <v>1</v>
      </c>
      <c r="G29" s="17" t="s">
        <v>17</v>
      </c>
      <c r="H29" s="2">
        <v>172800</v>
      </c>
      <c r="I29" s="2">
        <v>177120</v>
      </c>
      <c r="J29" s="7">
        <f t="shared" si="4"/>
        <v>174960</v>
      </c>
      <c r="K29" s="8">
        <f t="shared" si="1"/>
        <v>1.7459426695964137E-2</v>
      </c>
      <c r="L29" s="18" t="s">
        <v>18</v>
      </c>
      <c r="M29" s="9">
        <f t="shared" si="2"/>
        <v>174960</v>
      </c>
      <c r="N29" s="9">
        <f t="shared" si="3"/>
        <v>174960</v>
      </c>
    </row>
    <row r="30" spans="2:16" s="10" customFormat="1" ht="213" customHeight="1">
      <c r="B30" s="3">
        <v>26</v>
      </c>
      <c r="C30" s="15">
        <v>10121702</v>
      </c>
      <c r="D30" s="15" t="s">
        <v>67</v>
      </c>
      <c r="E30" s="16" t="s">
        <v>68</v>
      </c>
      <c r="F30" s="6">
        <v>1</v>
      </c>
      <c r="G30" s="17" t="s">
        <v>17</v>
      </c>
      <c r="H30" s="2">
        <v>156195</v>
      </c>
      <c r="I30" s="2">
        <v>160099.88</v>
      </c>
      <c r="J30" s="7">
        <f t="shared" si="4"/>
        <v>158147</v>
      </c>
      <c r="K30" s="8">
        <f t="shared" si="1"/>
        <v>1.7459497351955643E-2</v>
      </c>
      <c r="L30" s="18" t="s">
        <v>18</v>
      </c>
      <c r="M30" s="9">
        <f t="shared" si="2"/>
        <v>158147</v>
      </c>
      <c r="N30" s="9">
        <f t="shared" si="3"/>
        <v>158147</v>
      </c>
    </row>
    <row r="31" spans="2:16" s="10" customFormat="1" ht="213" customHeight="1">
      <c r="B31" s="3">
        <v>27</v>
      </c>
      <c r="C31" s="15">
        <v>42121600</v>
      </c>
      <c r="D31" s="15" t="s">
        <v>69</v>
      </c>
      <c r="E31" s="16" t="s">
        <v>70</v>
      </c>
      <c r="F31" s="6">
        <v>1</v>
      </c>
      <c r="G31" s="17" t="s">
        <v>17</v>
      </c>
      <c r="H31" s="2">
        <v>234900</v>
      </c>
      <c r="I31" s="2">
        <v>240772.5</v>
      </c>
      <c r="J31" s="7">
        <f t="shared" si="4"/>
        <v>237836</v>
      </c>
      <c r="K31" s="8">
        <f t="shared" si="1"/>
        <v>1.7459445048344239E-2</v>
      </c>
      <c r="L31" s="18" t="s">
        <v>18</v>
      </c>
      <c r="M31" s="9">
        <f t="shared" si="2"/>
        <v>237836</v>
      </c>
      <c r="N31" s="9">
        <f t="shared" si="3"/>
        <v>237836</v>
      </c>
    </row>
    <row r="32" spans="2:16" s="10" customFormat="1" ht="213" customHeight="1">
      <c r="B32" s="3">
        <v>28</v>
      </c>
      <c r="C32" s="15">
        <v>21101914</v>
      </c>
      <c r="D32" s="15" t="s">
        <v>71</v>
      </c>
      <c r="E32" s="16" t="s">
        <v>72</v>
      </c>
      <c r="F32" s="6">
        <v>1</v>
      </c>
      <c r="G32" s="17" t="s">
        <v>17</v>
      </c>
      <c r="H32" s="2">
        <v>65745.001000000004</v>
      </c>
      <c r="I32" s="2">
        <v>67388.629000000001</v>
      </c>
      <c r="J32" s="7">
        <f t="shared" si="4"/>
        <v>66567</v>
      </c>
      <c r="K32" s="8">
        <f t="shared" si="1"/>
        <v>1.7459409385252162E-2</v>
      </c>
      <c r="L32" s="18" t="s">
        <v>18</v>
      </c>
      <c r="M32" s="9">
        <f t="shared" si="2"/>
        <v>66567</v>
      </c>
      <c r="N32" s="9">
        <f t="shared" si="3"/>
        <v>66567</v>
      </c>
    </row>
    <row r="33" spans="2:14" s="10" customFormat="1" ht="213" customHeight="1">
      <c r="B33" s="3">
        <v>29</v>
      </c>
      <c r="C33" s="15">
        <v>32101522</v>
      </c>
      <c r="D33" s="15" t="s">
        <v>73</v>
      </c>
      <c r="E33" s="16" t="s">
        <v>74</v>
      </c>
      <c r="F33" s="6">
        <v>1</v>
      </c>
      <c r="G33" s="17" t="s">
        <v>17</v>
      </c>
      <c r="H33" s="2">
        <v>88196.85</v>
      </c>
      <c r="I33" s="2">
        <v>90401.777200000011</v>
      </c>
      <c r="J33" s="7">
        <f t="shared" si="4"/>
        <v>89299</v>
      </c>
      <c r="K33" s="8">
        <f t="shared" si="1"/>
        <v>1.7459534542857938E-2</v>
      </c>
      <c r="L33" s="18" t="s">
        <v>18</v>
      </c>
      <c r="M33" s="9">
        <f t="shared" si="2"/>
        <v>89299</v>
      </c>
      <c r="N33" s="9">
        <f t="shared" si="3"/>
        <v>89299</v>
      </c>
    </row>
    <row r="34" spans="2:14" s="10" customFormat="1" ht="213" customHeight="1">
      <c r="B34" s="3">
        <v>30</v>
      </c>
      <c r="C34" s="15">
        <v>32101522</v>
      </c>
      <c r="D34" s="15" t="s">
        <v>75</v>
      </c>
      <c r="E34" s="16" t="s">
        <v>76</v>
      </c>
      <c r="F34" s="6">
        <v>1</v>
      </c>
      <c r="G34" s="17" t="s">
        <v>17</v>
      </c>
      <c r="H34" s="2">
        <v>33575.85</v>
      </c>
      <c r="I34" s="2">
        <v>34415.252200000003</v>
      </c>
      <c r="J34" s="7">
        <f t="shared" si="4"/>
        <v>33996</v>
      </c>
      <c r="K34" s="8">
        <f t="shared" si="1"/>
        <v>1.74593183834248E-2</v>
      </c>
      <c r="L34" s="18" t="s">
        <v>18</v>
      </c>
      <c r="M34" s="9">
        <f t="shared" si="2"/>
        <v>33996</v>
      </c>
      <c r="N34" s="9">
        <f t="shared" si="3"/>
        <v>33996</v>
      </c>
    </row>
    <row r="35" spans="2:14" s="10" customFormat="1" ht="213" customHeight="1">
      <c r="B35" s="3">
        <v>31</v>
      </c>
      <c r="C35" s="15">
        <v>32101522</v>
      </c>
      <c r="D35" s="15" t="s">
        <v>77</v>
      </c>
      <c r="E35" s="16" t="s">
        <v>78</v>
      </c>
      <c r="F35" s="6">
        <v>1</v>
      </c>
      <c r="G35" s="17" t="s">
        <v>17</v>
      </c>
      <c r="H35" s="2">
        <v>85150.925999999992</v>
      </c>
      <c r="I35" s="2">
        <v>87279.705099999992</v>
      </c>
      <c r="J35" s="7">
        <f t="shared" si="4"/>
        <v>86215</v>
      </c>
      <c r="K35" s="8">
        <f t="shared" si="1"/>
        <v>1.7459538795548287E-2</v>
      </c>
      <c r="L35" s="18" t="s">
        <v>18</v>
      </c>
      <c r="M35" s="9">
        <f t="shared" si="2"/>
        <v>86215</v>
      </c>
      <c r="N35" s="9">
        <f t="shared" si="3"/>
        <v>86215</v>
      </c>
    </row>
    <row r="36" spans="2:14" s="10" customFormat="1" ht="213" customHeight="1">
      <c r="B36" s="3">
        <v>32</v>
      </c>
      <c r="C36" s="15">
        <v>21101914</v>
      </c>
      <c r="D36" s="15" t="s">
        <v>79</v>
      </c>
      <c r="E36" s="16" t="s">
        <v>80</v>
      </c>
      <c r="F36" s="6">
        <v>1</v>
      </c>
      <c r="G36" s="17" t="s">
        <v>17</v>
      </c>
      <c r="H36" s="2">
        <v>72900</v>
      </c>
      <c r="I36" s="2">
        <v>74722.5</v>
      </c>
      <c r="J36" s="7">
        <f t="shared" si="4"/>
        <v>73811</v>
      </c>
      <c r="K36" s="8">
        <f t="shared" si="1"/>
        <v>1.7459485831549267E-2</v>
      </c>
      <c r="L36" s="18" t="s">
        <v>18</v>
      </c>
      <c r="M36" s="9">
        <f t="shared" si="2"/>
        <v>73811</v>
      </c>
      <c r="N36" s="9">
        <f t="shared" si="3"/>
        <v>73811</v>
      </c>
    </row>
    <row r="37" spans="2:14" s="10" customFormat="1" ht="213" customHeight="1">
      <c r="B37" s="3">
        <v>33</v>
      </c>
      <c r="C37" s="15">
        <v>21101914</v>
      </c>
      <c r="D37" s="15" t="s">
        <v>81</v>
      </c>
      <c r="E37" s="16" t="s">
        <v>82</v>
      </c>
      <c r="F37" s="6">
        <v>1</v>
      </c>
      <c r="G37" s="17" t="s">
        <v>17</v>
      </c>
      <c r="H37" s="2">
        <v>37368</v>
      </c>
      <c r="I37" s="2">
        <v>38302.199999999997</v>
      </c>
      <c r="J37" s="7">
        <f t="shared" si="4"/>
        <v>37835</v>
      </c>
      <c r="K37" s="8">
        <f t="shared" si="1"/>
        <v>1.7459472842195602E-2</v>
      </c>
      <c r="L37" s="18" t="s">
        <v>18</v>
      </c>
      <c r="M37" s="9">
        <f t="shared" si="2"/>
        <v>37835</v>
      </c>
      <c r="N37" s="9">
        <f t="shared" si="3"/>
        <v>37835</v>
      </c>
    </row>
    <row r="38" spans="2:14" s="10" customFormat="1" ht="213" customHeight="1">
      <c r="B38" s="3">
        <v>34</v>
      </c>
      <c r="C38" s="15">
        <v>21101914</v>
      </c>
      <c r="D38" s="15" t="s">
        <v>83</v>
      </c>
      <c r="E38" s="16" t="s">
        <v>84</v>
      </c>
      <c r="F38" s="6">
        <v>1</v>
      </c>
      <c r="G38" s="17" t="s">
        <v>17</v>
      </c>
      <c r="H38" s="2">
        <v>1369059.3</v>
      </c>
      <c r="I38" s="2">
        <v>1403285.7825</v>
      </c>
      <c r="J38" s="7">
        <f t="shared" si="4"/>
        <v>1386173</v>
      </c>
      <c r="K38" s="8">
        <f t="shared" si="1"/>
        <v>1.7459420917816638E-2</v>
      </c>
      <c r="L38" s="18" t="s">
        <v>18</v>
      </c>
      <c r="M38" s="9">
        <f t="shared" si="2"/>
        <v>1386173</v>
      </c>
      <c r="N38" s="9">
        <f t="shared" si="3"/>
        <v>1386173</v>
      </c>
    </row>
    <row r="39" spans="2:14" s="10" customFormat="1" ht="213" customHeight="1">
      <c r="B39" s="3">
        <v>35</v>
      </c>
      <c r="C39" s="15">
        <v>50161509</v>
      </c>
      <c r="D39" s="15" t="s">
        <v>85</v>
      </c>
      <c r="E39" s="16" t="s">
        <v>86</v>
      </c>
      <c r="F39" s="6">
        <v>1</v>
      </c>
      <c r="G39" s="17" t="s">
        <v>17</v>
      </c>
      <c r="H39" s="2">
        <v>86325.75</v>
      </c>
      <c r="I39" s="2">
        <v>88483.899000000005</v>
      </c>
      <c r="J39" s="7">
        <f t="shared" si="4"/>
        <v>87405</v>
      </c>
      <c r="K39" s="8">
        <f t="shared" si="1"/>
        <v>1.7459433587448885E-2</v>
      </c>
      <c r="L39" s="18" t="s">
        <v>18</v>
      </c>
      <c r="M39" s="9">
        <f t="shared" si="2"/>
        <v>87405</v>
      </c>
      <c r="N39" s="9">
        <f t="shared" si="3"/>
        <v>87405</v>
      </c>
    </row>
    <row r="40" spans="2:14" s="10" customFormat="1" ht="213" customHeight="1">
      <c r="B40" s="3">
        <v>36</v>
      </c>
      <c r="C40" s="15">
        <v>42121604</v>
      </c>
      <c r="D40" s="15" t="s">
        <v>87</v>
      </c>
      <c r="E40" s="16" t="s">
        <v>88</v>
      </c>
      <c r="F40" s="6">
        <v>1</v>
      </c>
      <c r="G40" s="17" t="s">
        <v>17</v>
      </c>
      <c r="H40" s="2">
        <v>126225</v>
      </c>
      <c r="I40" s="2">
        <v>129380.63</v>
      </c>
      <c r="J40" s="7">
        <f t="shared" si="4"/>
        <v>127803</v>
      </c>
      <c r="K40" s="8">
        <f t="shared" si="1"/>
        <v>1.7459428745144546E-2</v>
      </c>
      <c r="L40" s="18" t="s">
        <v>18</v>
      </c>
      <c r="M40" s="9">
        <f t="shared" si="2"/>
        <v>127803</v>
      </c>
      <c r="N40" s="9">
        <f t="shared" si="3"/>
        <v>127803</v>
      </c>
    </row>
    <row r="41" spans="2:14" s="10" customFormat="1" ht="213" customHeight="1">
      <c r="B41" s="3">
        <v>37</v>
      </c>
      <c r="C41" s="15">
        <v>42121606</v>
      </c>
      <c r="D41" s="15" t="s">
        <v>89</v>
      </c>
      <c r="E41" s="16" t="s">
        <v>90</v>
      </c>
      <c r="F41" s="6">
        <v>1</v>
      </c>
      <c r="G41" s="17" t="s">
        <v>17</v>
      </c>
      <c r="H41" s="2">
        <v>33075</v>
      </c>
      <c r="I41" s="2">
        <v>33901.879999999997</v>
      </c>
      <c r="J41" s="7">
        <f t="shared" si="4"/>
        <v>33488</v>
      </c>
      <c r="K41" s="8">
        <f t="shared" si="1"/>
        <v>1.7459760368715077E-2</v>
      </c>
      <c r="L41" s="18" t="s">
        <v>18</v>
      </c>
      <c r="M41" s="9">
        <f t="shared" si="2"/>
        <v>33488</v>
      </c>
      <c r="N41" s="9">
        <f t="shared" si="3"/>
        <v>33488</v>
      </c>
    </row>
    <row r="42" spans="2:14" s="10" customFormat="1" ht="213" customHeight="1">
      <c r="B42" s="3">
        <v>38</v>
      </c>
      <c r="C42" s="15">
        <v>42121607</v>
      </c>
      <c r="D42" s="15" t="s">
        <v>91</v>
      </c>
      <c r="E42" s="16" t="s">
        <v>92</v>
      </c>
      <c r="F42" s="6">
        <v>1</v>
      </c>
      <c r="G42" s="17" t="s">
        <v>17</v>
      </c>
      <c r="H42" s="2">
        <v>30780</v>
      </c>
      <c r="I42" s="2">
        <v>31549.5</v>
      </c>
      <c r="J42" s="7">
        <f t="shared" si="4"/>
        <v>31165</v>
      </c>
      <c r="K42" s="8">
        <f t="shared" si="1"/>
        <v>1.7459286639597251E-2</v>
      </c>
      <c r="L42" s="18" t="s">
        <v>18</v>
      </c>
      <c r="M42" s="9">
        <f t="shared" si="2"/>
        <v>31165</v>
      </c>
      <c r="N42" s="9">
        <f t="shared" si="3"/>
        <v>31165</v>
      </c>
    </row>
    <row r="43" spans="2:14" s="10" customFormat="1" ht="213" customHeight="1">
      <c r="B43" s="3">
        <v>39</v>
      </c>
      <c r="C43" s="15">
        <v>30102903</v>
      </c>
      <c r="D43" s="15" t="s">
        <v>93</v>
      </c>
      <c r="E43" s="16" t="s">
        <v>94</v>
      </c>
      <c r="F43" s="6">
        <v>1</v>
      </c>
      <c r="G43" s="17" t="s">
        <v>17</v>
      </c>
      <c r="H43" s="2">
        <v>25864.65</v>
      </c>
      <c r="I43" s="2">
        <v>26511.272199999999</v>
      </c>
      <c r="J43" s="7">
        <f t="shared" si="4"/>
        <v>26188</v>
      </c>
      <c r="K43" s="8">
        <f t="shared" si="1"/>
        <v>1.7459559435075704E-2</v>
      </c>
      <c r="L43" s="18" t="s">
        <v>18</v>
      </c>
      <c r="M43" s="9">
        <f t="shared" si="2"/>
        <v>26188</v>
      </c>
      <c r="N43" s="9">
        <f t="shared" si="3"/>
        <v>26188</v>
      </c>
    </row>
    <row r="44" spans="2:14" s="10" customFormat="1" ht="213" customHeight="1">
      <c r="B44" s="3">
        <v>40</v>
      </c>
      <c r="C44" s="15">
        <v>30102903</v>
      </c>
      <c r="D44" s="15" t="s">
        <v>95</v>
      </c>
      <c r="E44" s="16" t="s">
        <v>96</v>
      </c>
      <c r="F44" s="6">
        <v>1</v>
      </c>
      <c r="G44" s="17" t="s">
        <v>17</v>
      </c>
      <c r="H44" s="2">
        <v>53790.748899999999</v>
      </c>
      <c r="I44" s="2">
        <v>55135.520300000004</v>
      </c>
      <c r="J44" s="7">
        <f t="shared" si="4"/>
        <v>54463</v>
      </c>
      <c r="K44" s="8">
        <f t="shared" si="1"/>
        <v>1.7459504178721899E-2</v>
      </c>
      <c r="L44" s="18" t="s">
        <v>18</v>
      </c>
      <c r="M44" s="9">
        <f t="shared" si="2"/>
        <v>54463</v>
      </c>
      <c r="N44" s="9">
        <f t="shared" si="3"/>
        <v>54463</v>
      </c>
    </row>
    <row r="45" spans="2:14" s="10" customFormat="1" ht="213" customHeight="1">
      <c r="B45" s="3">
        <v>41</v>
      </c>
      <c r="C45" s="15">
        <v>11131602</v>
      </c>
      <c r="D45" s="15" t="s">
        <v>97</v>
      </c>
      <c r="E45" s="16" t="s">
        <v>98</v>
      </c>
      <c r="F45" s="6">
        <v>1</v>
      </c>
      <c r="G45" s="17" t="s">
        <v>17</v>
      </c>
      <c r="H45" s="2">
        <v>135000</v>
      </c>
      <c r="I45" s="2">
        <v>138375</v>
      </c>
      <c r="J45" s="7">
        <f t="shared" si="4"/>
        <v>136688</v>
      </c>
      <c r="K45" s="8">
        <f t="shared" si="1"/>
        <v>1.7459362829982134E-2</v>
      </c>
      <c r="L45" s="18" t="s">
        <v>18</v>
      </c>
      <c r="M45" s="9">
        <f t="shared" si="2"/>
        <v>136688</v>
      </c>
      <c r="N45" s="9">
        <f t="shared" si="3"/>
        <v>136688</v>
      </c>
    </row>
    <row r="46" spans="2:14" s="10" customFormat="1" ht="213" customHeight="1">
      <c r="B46" s="3">
        <v>42</v>
      </c>
      <c r="C46" s="15">
        <v>11131602</v>
      </c>
      <c r="D46" s="15" t="s">
        <v>99</v>
      </c>
      <c r="E46" s="16" t="s">
        <v>98</v>
      </c>
      <c r="F46" s="6">
        <v>1</v>
      </c>
      <c r="G46" s="17" t="s">
        <v>17</v>
      </c>
      <c r="H46" s="2">
        <v>162000</v>
      </c>
      <c r="I46" s="2">
        <v>166050</v>
      </c>
      <c r="J46" s="7">
        <f t="shared" si="4"/>
        <v>164025</v>
      </c>
      <c r="K46" s="8">
        <f t="shared" si="1"/>
        <v>1.7459426695964137E-2</v>
      </c>
      <c r="L46" s="18" t="s">
        <v>18</v>
      </c>
      <c r="M46" s="9">
        <f t="shared" si="2"/>
        <v>164025</v>
      </c>
      <c r="N46" s="9">
        <f t="shared" si="3"/>
        <v>164025</v>
      </c>
    </row>
    <row r="47" spans="2:14" s="10" customFormat="1" ht="213" customHeight="1">
      <c r="B47" s="3">
        <v>43</v>
      </c>
      <c r="C47" s="15">
        <v>11131602</v>
      </c>
      <c r="D47" s="15" t="s">
        <v>100</v>
      </c>
      <c r="E47" s="16" t="s">
        <v>98</v>
      </c>
      <c r="F47" s="6">
        <v>1</v>
      </c>
      <c r="G47" s="17" t="s">
        <v>17</v>
      </c>
      <c r="H47" s="2">
        <v>108000</v>
      </c>
      <c r="I47" s="2">
        <v>110700</v>
      </c>
      <c r="J47" s="7">
        <f t="shared" si="4"/>
        <v>109350</v>
      </c>
      <c r="K47" s="8">
        <f t="shared" si="1"/>
        <v>1.7459426695964137E-2</v>
      </c>
      <c r="L47" s="18" t="s">
        <v>18</v>
      </c>
      <c r="M47" s="9">
        <f t="shared" si="2"/>
        <v>109350</v>
      </c>
      <c r="N47" s="9">
        <f t="shared" si="3"/>
        <v>109350</v>
      </c>
    </row>
    <row r="48" spans="2:14" s="10" customFormat="1" ht="213" customHeight="1">
      <c r="B48" s="3">
        <v>44</v>
      </c>
      <c r="C48" s="15">
        <v>83101600</v>
      </c>
      <c r="D48" s="15" t="s">
        <v>101</v>
      </c>
      <c r="E48" s="16" t="s">
        <v>102</v>
      </c>
      <c r="F48" s="6">
        <v>1</v>
      </c>
      <c r="G48" s="19" t="s">
        <v>17</v>
      </c>
      <c r="H48" s="2">
        <v>590827.5</v>
      </c>
      <c r="I48" s="2">
        <v>605598.18999999994</v>
      </c>
      <c r="J48" s="7">
        <f t="shared" si="4"/>
        <v>598213</v>
      </c>
      <c r="K48" s="8">
        <f t="shared" si="1"/>
        <v>1.7459425090735718E-2</v>
      </c>
      <c r="L48" s="18" t="s">
        <v>18</v>
      </c>
      <c r="M48" s="9">
        <f t="shared" si="2"/>
        <v>598213</v>
      </c>
      <c r="N48" s="9">
        <f t="shared" si="3"/>
        <v>598213</v>
      </c>
    </row>
    <row r="49" spans="2:14" s="10" customFormat="1" ht="213" customHeight="1">
      <c r="B49" s="3">
        <v>45</v>
      </c>
      <c r="C49" s="15">
        <v>12141903</v>
      </c>
      <c r="D49" s="15" t="s">
        <v>103</v>
      </c>
      <c r="E49" s="16" t="s">
        <v>104</v>
      </c>
      <c r="F49" s="6">
        <v>1</v>
      </c>
      <c r="G49" s="19" t="s">
        <v>17</v>
      </c>
      <c r="H49" s="2">
        <v>12852</v>
      </c>
      <c r="I49" s="2">
        <v>13173.3</v>
      </c>
      <c r="J49" s="7">
        <f t="shared" si="4"/>
        <v>13013</v>
      </c>
      <c r="K49" s="8">
        <f t="shared" si="1"/>
        <v>1.7458957104068026E-2</v>
      </c>
      <c r="L49" s="18" t="s">
        <v>18</v>
      </c>
      <c r="M49" s="9">
        <f t="shared" si="2"/>
        <v>13013</v>
      </c>
      <c r="N49" s="9">
        <f t="shared" si="3"/>
        <v>13013</v>
      </c>
    </row>
    <row r="50" spans="2:14" s="10" customFormat="1" ht="213" customHeight="1">
      <c r="B50" s="3">
        <v>46</v>
      </c>
      <c r="C50" s="15">
        <v>24122004</v>
      </c>
      <c r="D50" s="15" t="s">
        <v>105</v>
      </c>
      <c r="E50" s="16" t="s">
        <v>106</v>
      </c>
      <c r="F50" s="6">
        <v>1</v>
      </c>
      <c r="G50" s="19" t="s">
        <v>17</v>
      </c>
      <c r="H50" s="2">
        <v>26460.661499999998</v>
      </c>
      <c r="I50" s="2">
        <v>27122.182499999999</v>
      </c>
      <c r="J50" s="7">
        <f t="shared" si="4"/>
        <v>26791</v>
      </c>
      <c r="K50" s="8">
        <f t="shared" si="1"/>
        <v>1.7459818035807043E-2</v>
      </c>
      <c r="L50" s="18" t="s">
        <v>18</v>
      </c>
      <c r="M50" s="9">
        <f t="shared" si="2"/>
        <v>26791</v>
      </c>
      <c r="N50" s="9">
        <f t="shared" si="3"/>
        <v>26791</v>
      </c>
    </row>
    <row r="51" spans="2:14" s="10" customFormat="1" ht="213" customHeight="1">
      <c r="B51" s="3">
        <v>47</v>
      </c>
      <c r="C51" s="15">
        <v>27111812</v>
      </c>
      <c r="D51" s="15" t="s">
        <v>107</v>
      </c>
      <c r="E51" s="16" t="s">
        <v>108</v>
      </c>
      <c r="F51" s="6">
        <v>1</v>
      </c>
      <c r="G51" s="17" t="s">
        <v>17</v>
      </c>
      <c r="H51" s="2">
        <v>43214.85</v>
      </c>
      <c r="I51" s="2">
        <v>44295.227199999994</v>
      </c>
      <c r="J51" s="7">
        <f t="shared" si="4"/>
        <v>43755</v>
      </c>
      <c r="K51" s="8">
        <f t="shared" si="1"/>
        <v>1.745953706683423E-2</v>
      </c>
      <c r="L51" s="18" t="s">
        <v>18</v>
      </c>
      <c r="M51" s="9">
        <f t="shared" si="2"/>
        <v>43755</v>
      </c>
      <c r="N51" s="9">
        <f t="shared" si="3"/>
        <v>43755</v>
      </c>
    </row>
    <row r="52" spans="2:14" s="10" customFormat="1" ht="213" customHeight="1">
      <c r="B52" s="3">
        <v>48</v>
      </c>
      <c r="C52" s="15">
        <v>24111805</v>
      </c>
      <c r="D52" s="15" t="s">
        <v>109</v>
      </c>
      <c r="E52" s="16" t="s">
        <v>110</v>
      </c>
      <c r="F52" s="6">
        <v>1</v>
      </c>
      <c r="G52" s="17" t="s">
        <v>17</v>
      </c>
      <c r="H52" s="2">
        <v>562275</v>
      </c>
      <c r="I52" s="2">
        <v>576331.875</v>
      </c>
      <c r="J52" s="7">
        <f t="shared" si="4"/>
        <v>569303</v>
      </c>
      <c r="K52" s="8">
        <f t="shared" si="1"/>
        <v>1.7459440113246637E-2</v>
      </c>
      <c r="L52" s="18" t="s">
        <v>18</v>
      </c>
      <c r="M52" s="9">
        <f t="shared" si="2"/>
        <v>569303</v>
      </c>
      <c r="N52" s="9">
        <f t="shared" si="3"/>
        <v>569303</v>
      </c>
    </row>
    <row r="53" spans="2:14" s="10" customFormat="1" ht="213" customHeight="1">
      <c r="B53" s="3">
        <v>49</v>
      </c>
      <c r="C53" s="15">
        <v>24111805</v>
      </c>
      <c r="D53" s="15" t="s">
        <v>111</v>
      </c>
      <c r="E53" s="16" t="s">
        <v>112</v>
      </c>
      <c r="F53" s="6">
        <v>1</v>
      </c>
      <c r="G53" s="17" t="s">
        <v>17</v>
      </c>
      <c r="H53" s="2">
        <v>449820</v>
      </c>
      <c r="I53" s="2">
        <v>461065.5</v>
      </c>
      <c r="J53" s="7">
        <f t="shared" si="4"/>
        <v>455443</v>
      </c>
      <c r="K53" s="8">
        <f t="shared" si="1"/>
        <v>1.7459417112203546E-2</v>
      </c>
      <c r="L53" s="18" t="s">
        <v>18</v>
      </c>
      <c r="M53" s="9">
        <f t="shared" si="2"/>
        <v>455443</v>
      </c>
      <c r="N53" s="9">
        <f t="shared" si="3"/>
        <v>455443</v>
      </c>
    </row>
    <row r="54" spans="2:14" s="10" customFormat="1" ht="213" customHeight="1">
      <c r="B54" s="3">
        <v>50</v>
      </c>
      <c r="C54" s="15">
        <v>42122606</v>
      </c>
      <c r="D54" s="15" t="s">
        <v>113</v>
      </c>
      <c r="E54" s="16" t="s">
        <v>114</v>
      </c>
      <c r="F54" s="6">
        <v>1</v>
      </c>
      <c r="G54" s="17" t="s">
        <v>17</v>
      </c>
      <c r="H54" s="2">
        <v>59130</v>
      </c>
      <c r="I54" s="2">
        <v>60608.25</v>
      </c>
      <c r="J54" s="7">
        <f t="shared" si="4"/>
        <v>59869</v>
      </c>
      <c r="K54" s="8">
        <f t="shared" si="1"/>
        <v>1.7459463149359668E-2</v>
      </c>
      <c r="L54" s="18" t="s">
        <v>18</v>
      </c>
      <c r="M54" s="9">
        <f t="shared" si="2"/>
        <v>59869</v>
      </c>
      <c r="N54" s="9">
        <f t="shared" si="3"/>
        <v>59869</v>
      </c>
    </row>
    <row r="55" spans="2:14" s="10" customFormat="1" ht="213" customHeight="1">
      <c r="B55" s="3">
        <v>51</v>
      </c>
      <c r="C55" s="20">
        <v>10122101</v>
      </c>
      <c r="D55" s="20" t="s">
        <v>115</v>
      </c>
      <c r="E55" s="16" t="s">
        <v>116</v>
      </c>
      <c r="F55" s="6">
        <v>1</v>
      </c>
      <c r="G55" s="17" t="s">
        <v>17</v>
      </c>
      <c r="H55" s="2">
        <v>113706.18000000001</v>
      </c>
      <c r="I55" s="2">
        <v>116548.8345</v>
      </c>
      <c r="J55" s="7">
        <f t="shared" si="4"/>
        <v>115128</v>
      </c>
      <c r="K55" s="8">
        <f t="shared" si="1"/>
        <v>1.7459351969290243E-2</v>
      </c>
      <c r="L55" s="18" t="s">
        <v>18</v>
      </c>
      <c r="M55" s="9">
        <f t="shared" si="2"/>
        <v>115128</v>
      </c>
      <c r="N55" s="9">
        <f t="shared" si="3"/>
        <v>115128</v>
      </c>
    </row>
    <row r="56" spans="2:14" s="10" customFormat="1" ht="213" customHeight="1">
      <c r="B56" s="3">
        <v>52</v>
      </c>
      <c r="C56" s="15">
        <v>10122101</v>
      </c>
      <c r="D56" s="15" t="s">
        <v>117</v>
      </c>
      <c r="E56" s="16" t="s">
        <v>118</v>
      </c>
      <c r="F56" s="6">
        <v>1</v>
      </c>
      <c r="G56" s="17" t="s">
        <v>17</v>
      </c>
      <c r="H56" s="2">
        <v>138915</v>
      </c>
      <c r="I56" s="2">
        <v>142387.875</v>
      </c>
      <c r="J56" s="7">
        <f t="shared" si="4"/>
        <v>140651</v>
      </c>
      <c r="K56" s="8">
        <f t="shared" si="1"/>
        <v>1.7459481004139545E-2</v>
      </c>
      <c r="L56" s="18" t="s">
        <v>18</v>
      </c>
      <c r="M56" s="9">
        <f t="shared" si="2"/>
        <v>140651</v>
      </c>
      <c r="N56" s="9">
        <f t="shared" si="3"/>
        <v>140651</v>
      </c>
    </row>
    <row r="57" spans="2:14" s="10" customFormat="1" ht="213" customHeight="1">
      <c r="B57" s="3">
        <v>53</v>
      </c>
      <c r="C57" s="21">
        <v>39101613</v>
      </c>
      <c r="D57" s="21" t="s">
        <v>119</v>
      </c>
      <c r="E57" s="16" t="s">
        <v>120</v>
      </c>
      <c r="F57" s="6">
        <v>1</v>
      </c>
      <c r="G57" s="17" t="s">
        <v>17</v>
      </c>
      <c r="H57" s="2">
        <v>41769</v>
      </c>
      <c r="I57" s="2">
        <v>42813.224999999999</v>
      </c>
      <c r="J57" s="7">
        <f t="shared" si="4"/>
        <v>42291</v>
      </c>
      <c r="K57" s="8">
        <f t="shared" si="1"/>
        <v>1.7459473140491392E-2</v>
      </c>
      <c r="L57" s="18" t="s">
        <v>18</v>
      </c>
      <c r="M57" s="9">
        <f t="shared" si="2"/>
        <v>42291</v>
      </c>
      <c r="N57" s="9">
        <f t="shared" si="3"/>
        <v>42291</v>
      </c>
    </row>
    <row r="58" spans="2:14" s="10" customFormat="1" ht="213" customHeight="1">
      <c r="B58" s="3">
        <v>54</v>
      </c>
      <c r="C58" s="15">
        <v>21102004</v>
      </c>
      <c r="D58" s="15" t="s">
        <v>121</v>
      </c>
      <c r="E58" s="16" t="s">
        <v>122</v>
      </c>
      <c r="F58" s="6">
        <v>1</v>
      </c>
      <c r="G58" s="17" t="s">
        <v>17</v>
      </c>
      <c r="H58" s="2">
        <v>70200</v>
      </c>
      <c r="I58" s="2">
        <v>71955</v>
      </c>
      <c r="J58" s="7">
        <f t="shared" si="4"/>
        <v>71078</v>
      </c>
      <c r="K58" s="8">
        <f t="shared" si="1"/>
        <v>1.7459303877182683E-2</v>
      </c>
      <c r="L58" s="18" t="s">
        <v>18</v>
      </c>
      <c r="M58" s="9">
        <f t="shared" si="2"/>
        <v>71078</v>
      </c>
      <c r="N58" s="9">
        <f t="shared" si="3"/>
        <v>71078</v>
      </c>
    </row>
    <row r="59" spans="2:14" s="10" customFormat="1" ht="213" customHeight="1">
      <c r="B59" s="3">
        <v>55</v>
      </c>
      <c r="C59" s="15">
        <v>42121605</v>
      </c>
      <c r="D59" s="15" t="s">
        <v>123</v>
      </c>
      <c r="E59" s="16" t="s">
        <v>124</v>
      </c>
      <c r="F59" s="6">
        <v>1</v>
      </c>
      <c r="G59" s="17" t="s">
        <v>17</v>
      </c>
      <c r="H59" s="2">
        <v>26730</v>
      </c>
      <c r="I59" s="2">
        <v>27398.25</v>
      </c>
      <c r="J59" s="7">
        <f t="shared" si="4"/>
        <v>27064</v>
      </c>
      <c r="K59" s="8">
        <f t="shared" si="1"/>
        <v>1.7459507335497722E-2</v>
      </c>
      <c r="L59" s="18" t="s">
        <v>18</v>
      </c>
      <c r="M59" s="9">
        <f t="shared" si="2"/>
        <v>27064</v>
      </c>
      <c r="N59" s="9">
        <f t="shared" si="3"/>
        <v>27064</v>
      </c>
    </row>
    <row r="60" spans="2:14" s="10" customFormat="1" ht="213" customHeight="1">
      <c r="B60" s="3">
        <v>56</v>
      </c>
      <c r="C60" s="15">
        <v>42121600</v>
      </c>
      <c r="D60" s="15" t="s">
        <v>125</v>
      </c>
      <c r="E60" s="16" t="s">
        <v>126</v>
      </c>
      <c r="F60" s="6">
        <v>1</v>
      </c>
      <c r="G60" s="17" t="s">
        <v>17</v>
      </c>
      <c r="H60" s="2">
        <v>234900</v>
      </c>
      <c r="I60" s="2">
        <v>240772.5</v>
      </c>
      <c r="J60" s="7">
        <f t="shared" si="4"/>
        <v>237836</v>
      </c>
      <c r="K60" s="8">
        <f t="shared" si="1"/>
        <v>1.7459445048344239E-2</v>
      </c>
      <c r="L60" s="18" t="s">
        <v>18</v>
      </c>
      <c r="M60" s="9">
        <f t="shared" si="2"/>
        <v>237836</v>
      </c>
      <c r="N60" s="9">
        <f t="shared" si="3"/>
        <v>237836</v>
      </c>
    </row>
    <row r="61" spans="2:14" s="10" customFormat="1" ht="213" customHeight="1">
      <c r="B61" s="3">
        <v>57</v>
      </c>
      <c r="C61" s="15">
        <v>42121604</v>
      </c>
      <c r="D61" s="15" t="s">
        <v>127</v>
      </c>
      <c r="E61" s="16" t="s">
        <v>128</v>
      </c>
      <c r="F61" s="6">
        <v>1</v>
      </c>
      <c r="G61" s="17" t="s">
        <v>17</v>
      </c>
      <c r="H61" s="2">
        <v>83970</v>
      </c>
      <c r="I61" s="2">
        <v>86069.25</v>
      </c>
      <c r="J61" s="7">
        <f t="shared" si="4"/>
        <v>85020</v>
      </c>
      <c r="K61" s="8">
        <f t="shared" si="1"/>
        <v>1.7459349687201364E-2</v>
      </c>
      <c r="L61" s="18" t="s">
        <v>18</v>
      </c>
      <c r="M61" s="9">
        <f t="shared" si="2"/>
        <v>85020</v>
      </c>
      <c r="N61" s="9">
        <f t="shared" si="3"/>
        <v>85020</v>
      </c>
    </row>
    <row r="62" spans="2:14" s="10" customFormat="1" ht="213" customHeight="1">
      <c r="B62" s="3">
        <v>58</v>
      </c>
      <c r="C62" s="15">
        <v>42121604</v>
      </c>
      <c r="D62" s="15" t="s">
        <v>129</v>
      </c>
      <c r="E62" s="16" t="s">
        <v>130</v>
      </c>
      <c r="F62" s="6">
        <v>1</v>
      </c>
      <c r="G62" s="17" t="s">
        <v>17</v>
      </c>
      <c r="H62" s="2">
        <v>45900</v>
      </c>
      <c r="I62" s="2">
        <v>47047.5</v>
      </c>
      <c r="J62" s="7">
        <f t="shared" si="4"/>
        <v>46474</v>
      </c>
      <c r="K62" s="8">
        <f t="shared" si="1"/>
        <v>1.7459332775564041E-2</v>
      </c>
      <c r="L62" s="18" t="s">
        <v>18</v>
      </c>
      <c r="M62" s="9">
        <f t="shared" si="2"/>
        <v>46474</v>
      </c>
      <c r="N62" s="9">
        <f t="shared" si="3"/>
        <v>46474</v>
      </c>
    </row>
    <row r="63" spans="2:14" s="10" customFormat="1" ht="213" customHeight="1">
      <c r="B63" s="3">
        <v>59</v>
      </c>
      <c r="C63" s="15">
        <v>42121604</v>
      </c>
      <c r="D63" s="15" t="s">
        <v>131</v>
      </c>
      <c r="E63" s="16" t="s">
        <v>132</v>
      </c>
      <c r="F63" s="6">
        <v>1</v>
      </c>
      <c r="G63" s="17" t="s">
        <v>17</v>
      </c>
      <c r="H63" s="2">
        <v>136890</v>
      </c>
      <c r="I63" s="2">
        <v>140312.25</v>
      </c>
      <c r="J63" s="7">
        <f t="shared" si="4"/>
        <v>138601</v>
      </c>
      <c r="K63" s="8">
        <f t="shared" si="1"/>
        <v>1.7459442442086723E-2</v>
      </c>
      <c r="L63" s="18" t="s">
        <v>18</v>
      </c>
      <c r="M63" s="9">
        <f t="shared" si="2"/>
        <v>138601</v>
      </c>
      <c r="N63" s="9">
        <f t="shared" si="3"/>
        <v>138601</v>
      </c>
    </row>
    <row r="64" spans="2:14" s="10" customFormat="1" ht="213" customHeight="1">
      <c r="B64" s="3">
        <v>60</v>
      </c>
      <c r="C64" s="15">
        <v>42121606</v>
      </c>
      <c r="D64" s="15" t="s">
        <v>133</v>
      </c>
      <c r="E64" s="16" t="s">
        <v>134</v>
      </c>
      <c r="F64" s="6">
        <v>1</v>
      </c>
      <c r="G64" s="17" t="s">
        <v>17</v>
      </c>
      <c r="H64" s="2">
        <v>59400</v>
      </c>
      <c r="I64" s="2">
        <v>60885</v>
      </c>
      <c r="J64" s="7">
        <f t="shared" si="4"/>
        <v>60143</v>
      </c>
      <c r="K64" s="8">
        <f t="shared" si="1"/>
        <v>1.7459281546680794E-2</v>
      </c>
      <c r="L64" s="18" t="s">
        <v>18</v>
      </c>
      <c r="M64" s="9">
        <f t="shared" si="2"/>
        <v>60143</v>
      </c>
      <c r="N64" s="9">
        <f t="shared" si="3"/>
        <v>60143</v>
      </c>
    </row>
    <row r="65" spans="2:14" s="10" customFormat="1" ht="213" customHeight="1">
      <c r="B65" s="3">
        <v>61</v>
      </c>
      <c r="C65" s="15">
        <v>42121605</v>
      </c>
      <c r="D65" s="15" t="s">
        <v>135</v>
      </c>
      <c r="E65" s="16" t="s">
        <v>136</v>
      </c>
      <c r="F65" s="6">
        <v>1</v>
      </c>
      <c r="G65" s="17" t="s">
        <v>17</v>
      </c>
      <c r="H65" s="2">
        <v>10665</v>
      </c>
      <c r="I65" s="2">
        <v>10931.63</v>
      </c>
      <c r="J65" s="7">
        <f t="shared" si="4"/>
        <v>10798</v>
      </c>
      <c r="K65" s="8">
        <f t="shared" si="1"/>
        <v>1.7460259406164899E-2</v>
      </c>
      <c r="L65" s="18" t="s">
        <v>18</v>
      </c>
      <c r="M65" s="9">
        <f t="shared" si="2"/>
        <v>10798</v>
      </c>
      <c r="N65" s="9">
        <f t="shared" si="3"/>
        <v>10798</v>
      </c>
    </row>
    <row r="66" spans="2:14" s="10" customFormat="1" ht="213" customHeight="1">
      <c r="B66" s="3">
        <v>62</v>
      </c>
      <c r="C66" s="15">
        <v>42121605</v>
      </c>
      <c r="D66" s="15" t="s">
        <v>137</v>
      </c>
      <c r="E66" s="16" t="s">
        <v>138</v>
      </c>
      <c r="F66" s="6">
        <v>1</v>
      </c>
      <c r="G66" s="17" t="s">
        <v>17</v>
      </c>
      <c r="H66" s="2">
        <v>40500</v>
      </c>
      <c r="I66" s="2">
        <v>41512.5</v>
      </c>
      <c r="J66" s="7">
        <f t="shared" si="4"/>
        <v>41006</v>
      </c>
      <c r="K66" s="8">
        <f t="shared" si="1"/>
        <v>1.7459533140305794E-2</v>
      </c>
      <c r="L66" s="18" t="s">
        <v>18</v>
      </c>
      <c r="M66" s="9">
        <f t="shared" si="2"/>
        <v>41006</v>
      </c>
      <c r="N66" s="9">
        <f t="shared" si="3"/>
        <v>41006</v>
      </c>
    </row>
    <row r="67" spans="2:14" s="10" customFormat="1" ht="213" customHeight="1">
      <c r="B67" s="3">
        <v>63</v>
      </c>
      <c r="C67" s="15">
        <v>42121601</v>
      </c>
      <c r="D67" s="15" t="s">
        <v>139</v>
      </c>
      <c r="E67" s="16" t="s">
        <v>140</v>
      </c>
      <c r="F67" s="6">
        <v>1</v>
      </c>
      <c r="G67" s="17" t="s">
        <v>17</v>
      </c>
      <c r="H67" s="2">
        <v>54000</v>
      </c>
      <c r="I67" s="2">
        <v>55350</v>
      </c>
      <c r="J67" s="7">
        <f t="shared" si="4"/>
        <v>54675</v>
      </c>
      <c r="K67" s="8">
        <f t="shared" si="1"/>
        <v>1.7459426695964137E-2</v>
      </c>
      <c r="L67" s="18" t="s">
        <v>18</v>
      </c>
      <c r="M67" s="9">
        <f t="shared" si="2"/>
        <v>54675</v>
      </c>
      <c r="N67" s="9">
        <f t="shared" si="3"/>
        <v>54675</v>
      </c>
    </row>
    <row r="68" spans="2:14" s="10" customFormat="1" ht="213" customHeight="1">
      <c r="B68" s="3">
        <v>64</v>
      </c>
      <c r="C68" s="15">
        <v>42121606</v>
      </c>
      <c r="D68" s="15" t="s">
        <v>141</v>
      </c>
      <c r="E68" s="16" t="s">
        <v>142</v>
      </c>
      <c r="F68" s="6">
        <v>1</v>
      </c>
      <c r="G68" s="17" t="s">
        <v>17</v>
      </c>
      <c r="H68" s="2">
        <v>65205</v>
      </c>
      <c r="I68" s="2">
        <v>66835.100000000006</v>
      </c>
      <c r="J68" s="7">
        <f t="shared" si="4"/>
        <v>66020</v>
      </c>
      <c r="K68" s="8">
        <f t="shared" si="1"/>
        <v>1.7459175462165938E-2</v>
      </c>
      <c r="L68" s="18" t="s">
        <v>18</v>
      </c>
      <c r="M68" s="9">
        <f t="shared" si="2"/>
        <v>66020</v>
      </c>
      <c r="N68" s="9">
        <f t="shared" si="3"/>
        <v>66020</v>
      </c>
    </row>
    <row r="69" spans="2:14" s="10" customFormat="1" ht="213" customHeight="1">
      <c r="B69" s="3">
        <v>65</v>
      </c>
      <c r="C69" s="15">
        <v>42121601</v>
      </c>
      <c r="D69" s="15" t="s">
        <v>143</v>
      </c>
      <c r="E69" s="16" t="s">
        <v>144</v>
      </c>
      <c r="F69" s="6">
        <v>1</v>
      </c>
      <c r="G69" s="17" t="s">
        <v>17</v>
      </c>
      <c r="H69" s="2">
        <v>116775</v>
      </c>
      <c r="I69" s="2">
        <v>119694.38</v>
      </c>
      <c r="J69" s="7">
        <f t="shared" si="4"/>
        <v>118235</v>
      </c>
      <c r="K69" s="8">
        <f t="shared" si="1"/>
        <v>1.7459410452576533E-2</v>
      </c>
      <c r="L69" s="18" t="s">
        <v>18</v>
      </c>
      <c r="M69" s="9">
        <f t="shared" si="2"/>
        <v>118235</v>
      </c>
      <c r="N69" s="9">
        <f t="shared" si="3"/>
        <v>118235</v>
      </c>
    </row>
    <row r="70" spans="2:14" s="10" customFormat="1" ht="213" customHeight="1">
      <c r="B70" s="3">
        <v>66</v>
      </c>
      <c r="C70" s="15">
        <v>42281603</v>
      </c>
      <c r="D70" s="15" t="s">
        <v>145</v>
      </c>
      <c r="E70" s="16" t="s">
        <v>146</v>
      </c>
      <c r="F70" s="6">
        <v>1</v>
      </c>
      <c r="G70" s="17" t="s">
        <v>17</v>
      </c>
      <c r="H70" s="2">
        <v>66268.125</v>
      </c>
      <c r="I70" s="2">
        <v>67924.83110000001</v>
      </c>
      <c r="J70" s="7">
        <f t="shared" si="4"/>
        <v>67096</v>
      </c>
      <c r="K70" s="8">
        <f t="shared" ref="K70:K108" si="5">STDEVA(H70:I70)/J70</f>
        <v>1.7459582057695332E-2</v>
      </c>
      <c r="L70" s="18" t="s">
        <v>18</v>
      </c>
      <c r="M70" s="9">
        <f t="shared" ref="M70:M107" si="6">J70</f>
        <v>67096</v>
      </c>
      <c r="N70" s="9">
        <f t="shared" ref="N70:N107" si="7">M70*F70</f>
        <v>67096</v>
      </c>
    </row>
    <row r="71" spans="2:14" s="10" customFormat="1" ht="213" customHeight="1">
      <c r="B71" s="3">
        <v>67</v>
      </c>
      <c r="C71" s="15">
        <v>10191509</v>
      </c>
      <c r="D71" s="15" t="s">
        <v>147</v>
      </c>
      <c r="E71" s="16" t="s">
        <v>148</v>
      </c>
      <c r="F71" s="6">
        <v>1</v>
      </c>
      <c r="G71" s="17" t="s">
        <v>17</v>
      </c>
      <c r="H71" s="2">
        <v>34020</v>
      </c>
      <c r="I71" s="2">
        <v>34870.5</v>
      </c>
      <c r="J71" s="7">
        <f t="shared" si="4"/>
        <v>34445</v>
      </c>
      <c r="K71" s="8">
        <f t="shared" si="5"/>
        <v>1.7459553415565647E-2</v>
      </c>
      <c r="L71" s="18" t="s">
        <v>18</v>
      </c>
      <c r="M71" s="9">
        <f t="shared" si="6"/>
        <v>34445</v>
      </c>
      <c r="N71" s="9">
        <f t="shared" si="7"/>
        <v>34445</v>
      </c>
    </row>
    <row r="72" spans="2:14" s="10" customFormat="1" ht="213" customHeight="1">
      <c r="B72" s="3">
        <v>68</v>
      </c>
      <c r="C72" s="15">
        <v>40142507</v>
      </c>
      <c r="D72" s="15" t="s">
        <v>149</v>
      </c>
      <c r="E72" s="16" t="s">
        <v>150</v>
      </c>
      <c r="F72" s="6">
        <v>1</v>
      </c>
      <c r="G72" s="17" t="s">
        <v>17</v>
      </c>
      <c r="H72" s="2">
        <v>82702.62</v>
      </c>
      <c r="I72" s="2">
        <v>84770.185499999992</v>
      </c>
      <c r="J72" s="7">
        <f t="shared" si="4"/>
        <v>83736</v>
      </c>
      <c r="K72" s="8">
        <f t="shared" si="5"/>
        <v>1.7459510671603045E-2</v>
      </c>
      <c r="L72" s="18" t="s">
        <v>18</v>
      </c>
      <c r="M72" s="9">
        <f t="shared" si="6"/>
        <v>83736</v>
      </c>
      <c r="N72" s="9">
        <f t="shared" si="7"/>
        <v>83736</v>
      </c>
    </row>
    <row r="73" spans="2:14" s="10" customFormat="1" ht="213" customHeight="1">
      <c r="B73" s="3">
        <v>69</v>
      </c>
      <c r="C73" s="15">
        <v>40142007</v>
      </c>
      <c r="D73" s="15" t="s">
        <v>151</v>
      </c>
      <c r="E73" s="16" t="s">
        <v>152</v>
      </c>
      <c r="F73" s="6">
        <v>1</v>
      </c>
      <c r="G73" s="17" t="s">
        <v>17</v>
      </c>
      <c r="H73" s="2">
        <v>594405</v>
      </c>
      <c r="I73" s="2">
        <v>609265.125</v>
      </c>
      <c r="J73" s="7">
        <f t="shared" si="4"/>
        <v>601835</v>
      </c>
      <c r="K73" s="8">
        <f t="shared" si="5"/>
        <v>1.7459428509109216E-2</v>
      </c>
      <c r="L73" s="18" t="s">
        <v>18</v>
      </c>
      <c r="M73" s="9">
        <f t="shared" si="6"/>
        <v>601835</v>
      </c>
      <c r="N73" s="9">
        <f t="shared" si="7"/>
        <v>601835</v>
      </c>
    </row>
    <row r="74" spans="2:14" s="10" customFormat="1" ht="213" customHeight="1">
      <c r="B74" s="3">
        <v>70</v>
      </c>
      <c r="C74" s="15">
        <v>27112006</v>
      </c>
      <c r="D74" s="15" t="s">
        <v>153</v>
      </c>
      <c r="E74" s="16" t="s">
        <v>154</v>
      </c>
      <c r="F74" s="6">
        <v>1</v>
      </c>
      <c r="G74" s="17" t="s">
        <v>17</v>
      </c>
      <c r="H74" s="2">
        <v>16204.765500000001</v>
      </c>
      <c r="I74" s="2">
        <v>16609.8891</v>
      </c>
      <c r="J74" s="7">
        <f t="shared" si="4"/>
        <v>16407</v>
      </c>
      <c r="K74" s="8">
        <f t="shared" si="5"/>
        <v>1.7459964940495256E-2</v>
      </c>
      <c r="L74" s="18" t="s">
        <v>18</v>
      </c>
      <c r="M74" s="9">
        <f t="shared" si="6"/>
        <v>16407</v>
      </c>
      <c r="N74" s="9">
        <f t="shared" si="7"/>
        <v>16407</v>
      </c>
    </row>
    <row r="75" spans="2:14" s="10" customFormat="1" ht="213" customHeight="1">
      <c r="B75" s="3">
        <v>71</v>
      </c>
      <c r="C75" s="15">
        <v>15121501</v>
      </c>
      <c r="D75" s="15" t="s">
        <v>155</v>
      </c>
      <c r="E75" s="16" t="s">
        <v>156</v>
      </c>
      <c r="F75" s="6">
        <v>1</v>
      </c>
      <c r="G75" s="17" t="s">
        <v>17</v>
      </c>
      <c r="H75" s="2">
        <v>80003.7</v>
      </c>
      <c r="I75" s="2">
        <v>82003.792499999996</v>
      </c>
      <c r="J75" s="7">
        <f t="shared" ref="J75:J108" si="8">ROUND(AVERAGE(H75,I75),0)</f>
        <v>81004</v>
      </c>
      <c r="K75" s="8">
        <f t="shared" si="5"/>
        <v>1.7459372003238778E-2</v>
      </c>
      <c r="L75" s="18" t="s">
        <v>18</v>
      </c>
      <c r="M75" s="9">
        <f t="shared" si="6"/>
        <v>81004</v>
      </c>
      <c r="N75" s="9">
        <f t="shared" si="7"/>
        <v>81004</v>
      </c>
    </row>
    <row r="76" spans="2:14" s="10" customFormat="1" ht="213" customHeight="1">
      <c r="B76" s="3">
        <v>72</v>
      </c>
      <c r="C76" s="15">
        <v>15121504</v>
      </c>
      <c r="D76" s="15" t="s">
        <v>157</v>
      </c>
      <c r="E76" s="16" t="s">
        <v>158</v>
      </c>
      <c r="F76" s="6">
        <v>1</v>
      </c>
      <c r="G76" s="17" t="s">
        <v>159</v>
      </c>
      <c r="H76" s="2">
        <v>378491.4</v>
      </c>
      <c r="I76" s="2">
        <v>387953.685</v>
      </c>
      <c r="J76" s="7">
        <f t="shared" si="8"/>
        <v>383223</v>
      </c>
      <c r="K76" s="8">
        <f t="shared" si="5"/>
        <v>1.7459405852518591E-2</v>
      </c>
      <c r="L76" s="18" t="s">
        <v>18</v>
      </c>
      <c r="M76" s="9">
        <f t="shared" si="6"/>
        <v>383223</v>
      </c>
      <c r="N76" s="9">
        <f t="shared" si="7"/>
        <v>383223</v>
      </c>
    </row>
    <row r="77" spans="2:14" s="10" customFormat="1" ht="213" customHeight="1">
      <c r="B77" s="3">
        <v>73</v>
      </c>
      <c r="C77" s="15">
        <v>31162404</v>
      </c>
      <c r="D77" s="15" t="s">
        <v>160</v>
      </c>
      <c r="E77" s="16" t="s">
        <v>161</v>
      </c>
      <c r="F77" s="6">
        <v>1</v>
      </c>
      <c r="G77" s="17" t="s">
        <v>17</v>
      </c>
      <c r="H77" s="2">
        <v>14779.8</v>
      </c>
      <c r="I77" s="2">
        <v>15149.295</v>
      </c>
      <c r="J77" s="7">
        <f t="shared" si="8"/>
        <v>14965</v>
      </c>
      <c r="K77" s="8">
        <f t="shared" si="5"/>
        <v>1.7458898771434944E-2</v>
      </c>
      <c r="L77" s="18" t="s">
        <v>18</v>
      </c>
      <c r="M77" s="9">
        <f t="shared" si="6"/>
        <v>14965</v>
      </c>
      <c r="N77" s="9">
        <f t="shared" si="7"/>
        <v>14965</v>
      </c>
    </row>
    <row r="78" spans="2:14" s="10" customFormat="1" ht="213" customHeight="1">
      <c r="B78" s="3">
        <v>74</v>
      </c>
      <c r="C78" s="15">
        <v>46181541</v>
      </c>
      <c r="D78" s="15" t="s">
        <v>162</v>
      </c>
      <c r="E78" s="16" t="s">
        <v>163</v>
      </c>
      <c r="F78" s="6">
        <v>1</v>
      </c>
      <c r="G78" s="17" t="s">
        <v>17</v>
      </c>
      <c r="H78" s="2">
        <v>72774.45</v>
      </c>
      <c r="I78" s="2">
        <v>74593.81719999999</v>
      </c>
      <c r="J78" s="7">
        <f t="shared" si="8"/>
        <v>73684</v>
      </c>
      <c r="K78" s="8">
        <f t="shared" si="5"/>
        <v>1.7459514746598674E-2</v>
      </c>
      <c r="L78" s="18" t="s">
        <v>18</v>
      </c>
      <c r="M78" s="9">
        <f t="shared" si="6"/>
        <v>73684</v>
      </c>
      <c r="N78" s="9">
        <f t="shared" si="7"/>
        <v>73684</v>
      </c>
    </row>
    <row r="79" spans="2:14" s="10" customFormat="1" ht="213" customHeight="1">
      <c r="B79" s="3">
        <v>75</v>
      </c>
      <c r="C79" s="15">
        <v>46181541</v>
      </c>
      <c r="D79" s="15" t="s">
        <v>164</v>
      </c>
      <c r="E79" s="16" t="s">
        <v>163</v>
      </c>
      <c r="F79" s="6">
        <v>1</v>
      </c>
      <c r="G79" s="17" t="s">
        <v>17</v>
      </c>
      <c r="H79" s="2">
        <v>72774.45</v>
      </c>
      <c r="I79" s="2">
        <v>74593.81719999999</v>
      </c>
      <c r="J79" s="7">
        <f t="shared" si="8"/>
        <v>73684</v>
      </c>
      <c r="K79" s="8">
        <f t="shared" si="5"/>
        <v>1.7459514746598674E-2</v>
      </c>
      <c r="L79" s="18" t="s">
        <v>18</v>
      </c>
      <c r="M79" s="9">
        <f t="shared" si="6"/>
        <v>73684</v>
      </c>
      <c r="N79" s="9">
        <f t="shared" si="7"/>
        <v>73684</v>
      </c>
    </row>
    <row r="80" spans="2:14" s="10" customFormat="1" ht="213" customHeight="1">
      <c r="B80" s="3">
        <v>76</v>
      </c>
      <c r="C80" s="15">
        <v>24121807</v>
      </c>
      <c r="D80" s="15" t="s">
        <v>165</v>
      </c>
      <c r="E80" s="16" t="s">
        <v>166</v>
      </c>
      <c r="F80" s="6">
        <v>1</v>
      </c>
      <c r="G80" s="17" t="s">
        <v>17</v>
      </c>
      <c r="H80" s="2">
        <v>152617.5</v>
      </c>
      <c r="I80" s="2">
        <v>156432.9375</v>
      </c>
      <c r="J80" s="7">
        <f t="shared" si="8"/>
        <v>154525</v>
      </c>
      <c r="K80" s="8">
        <f t="shared" si="5"/>
        <v>1.7459451412026844E-2</v>
      </c>
      <c r="L80" s="18" t="s">
        <v>18</v>
      </c>
      <c r="M80" s="9">
        <f t="shared" si="6"/>
        <v>154525</v>
      </c>
      <c r="N80" s="9">
        <f t="shared" si="7"/>
        <v>154525</v>
      </c>
    </row>
    <row r="81" spans="2:14" s="10" customFormat="1" ht="213" customHeight="1">
      <c r="B81" s="3">
        <v>77</v>
      </c>
      <c r="C81" s="15">
        <v>20142904</v>
      </c>
      <c r="D81" s="15" t="s">
        <v>167</v>
      </c>
      <c r="E81" s="16" t="s">
        <v>168</v>
      </c>
      <c r="F81" s="6">
        <v>1</v>
      </c>
      <c r="G81" s="17" t="s">
        <v>17</v>
      </c>
      <c r="H81" s="2">
        <v>605650.5</v>
      </c>
      <c r="I81" s="2">
        <v>620791.76249999995</v>
      </c>
      <c r="J81" s="7">
        <f t="shared" si="8"/>
        <v>613221</v>
      </c>
      <c r="K81" s="8">
        <f t="shared" si="5"/>
        <v>1.7459430432870928E-2</v>
      </c>
      <c r="L81" s="18" t="s">
        <v>18</v>
      </c>
      <c r="M81" s="9">
        <f t="shared" si="6"/>
        <v>613221</v>
      </c>
      <c r="N81" s="9">
        <f t="shared" si="7"/>
        <v>613221</v>
      </c>
    </row>
    <row r="82" spans="2:14" s="10" customFormat="1" ht="213" customHeight="1">
      <c r="B82" s="3">
        <v>78</v>
      </c>
      <c r="C82" s="15">
        <v>10131601</v>
      </c>
      <c r="D82" s="15" t="s">
        <v>169</v>
      </c>
      <c r="E82" s="16" t="s">
        <v>170</v>
      </c>
      <c r="F82" s="6">
        <v>1</v>
      </c>
      <c r="G82" s="17" t="s">
        <v>17</v>
      </c>
      <c r="H82" s="2">
        <v>2891700</v>
      </c>
      <c r="I82" s="2">
        <v>2963992.5</v>
      </c>
      <c r="J82" s="7">
        <f t="shared" si="8"/>
        <v>2927846</v>
      </c>
      <c r="K82" s="8">
        <f t="shared" si="5"/>
        <v>1.7459428186772284E-2</v>
      </c>
      <c r="L82" s="18" t="s">
        <v>18</v>
      </c>
      <c r="M82" s="9">
        <f t="shared" si="6"/>
        <v>2927846</v>
      </c>
      <c r="N82" s="9">
        <f t="shared" si="7"/>
        <v>2927846</v>
      </c>
    </row>
    <row r="83" spans="2:14" s="10" customFormat="1" ht="213" customHeight="1">
      <c r="B83" s="3">
        <v>79</v>
      </c>
      <c r="C83" s="15">
        <v>10191506</v>
      </c>
      <c r="D83" s="15" t="s">
        <v>171</v>
      </c>
      <c r="E83" s="16" t="s">
        <v>172</v>
      </c>
      <c r="F83" s="6">
        <v>1</v>
      </c>
      <c r="G83" s="17" t="s">
        <v>17</v>
      </c>
      <c r="H83" s="2">
        <v>104101.2</v>
      </c>
      <c r="I83" s="2">
        <v>106703.73</v>
      </c>
      <c r="J83" s="7">
        <f t="shared" si="8"/>
        <v>105402</v>
      </c>
      <c r="K83" s="8">
        <f t="shared" si="5"/>
        <v>1.7459503721385029E-2</v>
      </c>
      <c r="L83" s="18" t="s">
        <v>18</v>
      </c>
      <c r="M83" s="9">
        <f t="shared" si="6"/>
        <v>105402</v>
      </c>
      <c r="N83" s="9">
        <f t="shared" si="7"/>
        <v>105402</v>
      </c>
    </row>
    <row r="84" spans="2:14" s="10" customFormat="1" ht="213" customHeight="1">
      <c r="B84" s="3">
        <v>80</v>
      </c>
      <c r="C84" s="15">
        <v>23271718</v>
      </c>
      <c r="D84" s="15" t="s">
        <v>173</v>
      </c>
      <c r="E84" s="16" t="s">
        <v>174</v>
      </c>
      <c r="F84" s="6">
        <v>1</v>
      </c>
      <c r="G84" s="17" t="s">
        <v>17</v>
      </c>
      <c r="H84" s="2">
        <v>554724.44999999995</v>
      </c>
      <c r="I84" s="2">
        <v>568592.56720000005</v>
      </c>
      <c r="J84" s="7">
        <f t="shared" si="8"/>
        <v>561659</v>
      </c>
      <c r="K84" s="8">
        <f t="shared" si="5"/>
        <v>1.7459418818909452E-2</v>
      </c>
      <c r="L84" s="18" t="s">
        <v>18</v>
      </c>
      <c r="M84" s="9">
        <f t="shared" si="6"/>
        <v>561659</v>
      </c>
      <c r="N84" s="9">
        <f t="shared" si="7"/>
        <v>561659</v>
      </c>
    </row>
    <row r="85" spans="2:14" s="10" customFormat="1" ht="213" customHeight="1">
      <c r="B85" s="3">
        <v>81</v>
      </c>
      <c r="C85" s="15">
        <v>23271711</v>
      </c>
      <c r="D85" s="15" t="s">
        <v>175</v>
      </c>
      <c r="E85" s="16" t="s">
        <v>176</v>
      </c>
      <c r="F85" s="6">
        <v>1</v>
      </c>
      <c r="G85" s="17" t="s">
        <v>17</v>
      </c>
      <c r="H85" s="2">
        <v>86590.35</v>
      </c>
      <c r="I85" s="2">
        <v>88755.114700000006</v>
      </c>
      <c r="J85" s="7">
        <f t="shared" si="8"/>
        <v>87673</v>
      </c>
      <c r="K85" s="8">
        <f t="shared" si="5"/>
        <v>1.7459420791386883E-2</v>
      </c>
      <c r="L85" s="18" t="s">
        <v>18</v>
      </c>
      <c r="M85" s="9">
        <f t="shared" si="6"/>
        <v>87673</v>
      </c>
      <c r="N85" s="9">
        <f t="shared" si="7"/>
        <v>87673</v>
      </c>
    </row>
    <row r="86" spans="2:14" s="10" customFormat="1" ht="213" customHeight="1">
      <c r="B86" s="3">
        <v>82</v>
      </c>
      <c r="C86" s="15">
        <v>23271711</v>
      </c>
      <c r="D86" s="15" t="s">
        <v>177</v>
      </c>
      <c r="E86" s="16" t="s">
        <v>178</v>
      </c>
      <c r="F86" s="6">
        <v>1</v>
      </c>
      <c r="G86" s="17" t="s">
        <v>17</v>
      </c>
      <c r="H86" s="2">
        <v>60886.35</v>
      </c>
      <c r="I86" s="2">
        <v>62408.5147</v>
      </c>
      <c r="J86" s="7">
        <f t="shared" si="8"/>
        <v>61647</v>
      </c>
      <c r="K86" s="8">
        <f t="shared" si="5"/>
        <v>1.7459616549917883E-2</v>
      </c>
      <c r="L86" s="18" t="s">
        <v>18</v>
      </c>
      <c r="M86" s="9">
        <f t="shared" si="6"/>
        <v>61647</v>
      </c>
      <c r="N86" s="9">
        <f t="shared" si="7"/>
        <v>61647</v>
      </c>
    </row>
    <row r="87" spans="2:14" s="10" customFormat="1" ht="213" customHeight="1">
      <c r="B87" s="3">
        <v>83</v>
      </c>
      <c r="C87" s="15">
        <v>23271711</v>
      </c>
      <c r="D87" s="15" t="s">
        <v>179</v>
      </c>
      <c r="E87" s="16" t="s">
        <v>180</v>
      </c>
      <c r="F87" s="6">
        <v>1</v>
      </c>
      <c r="G87" s="19" t="s">
        <v>181</v>
      </c>
      <c r="H87" s="2">
        <v>76067.774999999994</v>
      </c>
      <c r="I87" s="2">
        <v>77969.466400000005</v>
      </c>
      <c r="J87" s="7">
        <f t="shared" si="8"/>
        <v>77019</v>
      </c>
      <c r="K87" s="8">
        <f t="shared" si="5"/>
        <v>1.7459313736404612E-2</v>
      </c>
      <c r="L87" s="18" t="s">
        <v>18</v>
      </c>
      <c r="M87" s="9">
        <f t="shared" si="6"/>
        <v>77019</v>
      </c>
      <c r="N87" s="9">
        <f t="shared" si="7"/>
        <v>77019</v>
      </c>
    </row>
    <row r="88" spans="2:14" s="10" customFormat="1" ht="213" customHeight="1">
      <c r="B88" s="3">
        <v>84</v>
      </c>
      <c r="C88" s="15">
        <v>40171708</v>
      </c>
      <c r="D88" s="15" t="s">
        <v>182</v>
      </c>
      <c r="E88" s="16" t="s">
        <v>183</v>
      </c>
      <c r="F88" s="6">
        <v>1</v>
      </c>
      <c r="G88" s="17" t="s">
        <v>17</v>
      </c>
      <c r="H88" s="2">
        <v>3638.7224999999999</v>
      </c>
      <c r="I88" s="2">
        <v>3729.6860999999999</v>
      </c>
      <c r="J88" s="7">
        <f t="shared" si="8"/>
        <v>3684</v>
      </c>
      <c r="K88" s="8">
        <f t="shared" si="5"/>
        <v>1.7459548968822115E-2</v>
      </c>
      <c r="L88" s="18" t="s">
        <v>18</v>
      </c>
      <c r="M88" s="9">
        <f t="shared" si="6"/>
        <v>3684</v>
      </c>
      <c r="N88" s="9">
        <f t="shared" si="7"/>
        <v>3684</v>
      </c>
    </row>
    <row r="89" spans="2:14" s="10" customFormat="1" ht="213" customHeight="1">
      <c r="B89" s="3">
        <v>85</v>
      </c>
      <c r="C89" s="15">
        <v>26111801</v>
      </c>
      <c r="D89" s="15" t="s">
        <v>184</v>
      </c>
      <c r="E89" s="16" t="s">
        <v>185</v>
      </c>
      <c r="F89" s="6">
        <v>1</v>
      </c>
      <c r="G89" s="17" t="s">
        <v>17</v>
      </c>
      <c r="H89" s="2">
        <v>22169.7</v>
      </c>
      <c r="I89" s="2">
        <v>22723.942500000001</v>
      </c>
      <c r="J89" s="7">
        <f t="shared" si="8"/>
        <v>22447</v>
      </c>
      <c r="K89" s="8">
        <f t="shared" si="5"/>
        <v>1.7459287663018901E-2</v>
      </c>
      <c r="L89" s="18" t="s">
        <v>18</v>
      </c>
      <c r="M89" s="9">
        <f t="shared" si="6"/>
        <v>22447</v>
      </c>
      <c r="N89" s="9">
        <f t="shared" si="7"/>
        <v>22447</v>
      </c>
    </row>
    <row r="90" spans="2:14" s="10" customFormat="1" ht="213" customHeight="1">
      <c r="B90" s="3">
        <v>86</v>
      </c>
      <c r="C90" s="15">
        <v>26111801</v>
      </c>
      <c r="D90" s="15" t="s">
        <v>186</v>
      </c>
      <c r="E90" s="16" t="s">
        <v>187</v>
      </c>
      <c r="F90" s="6">
        <v>1</v>
      </c>
      <c r="G90" s="17" t="s">
        <v>17</v>
      </c>
      <c r="H90" s="2">
        <v>23133.599999999999</v>
      </c>
      <c r="I90" s="2">
        <v>23711.94</v>
      </c>
      <c r="J90" s="7">
        <f t="shared" si="8"/>
        <v>23423</v>
      </c>
      <c r="K90" s="8">
        <f t="shared" si="5"/>
        <v>1.7459255254725185E-2</v>
      </c>
      <c r="L90" s="18" t="s">
        <v>18</v>
      </c>
      <c r="M90" s="9">
        <f t="shared" si="6"/>
        <v>23423</v>
      </c>
      <c r="N90" s="9">
        <f t="shared" si="7"/>
        <v>23423</v>
      </c>
    </row>
    <row r="91" spans="2:14" s="10" customFormat="1" ht="213" customHeight="1">
      <c r="B91" s="3">
        <v>87</v>
      </c>
      <c r="C91" s="15">
        <v>15121902</v>
      </c>
      <c r="D91" s="15" t="s">
        <v>188</v>
      </c>
      <c r="E91" s="16" t="s">
        <v>189</v>
      </c>
      <c r="F91" s="6">
        <v>1</v>
      </c>
      <c r="G91" s="17" t="s">
        <v>17</v>
      </c>
      <c r="H91" s="2">
        <v>215271</v>
      </c>
      <c r="I91" s="2">
        <v>220652.77499999999</v>
      </c>
      <c r="J91" s="7">
        <f t="shared" si="8"/>
        <v>217962</v>
      </c>
      <c r="K91" s="8">
        <f t="shared" si="5"/>
        <v>1.7459417684368046E-2</v>
      </c>
      <c r="L91" s="18" t="s">
        <v>18</v>
      </c>
      <c r="M91" s="9">
        <f t="shared" si="6"/>
        <v>217962</v>
      </c>
      <c r="N91" s="9">
        <f t="shared" si="7"/>
        <v>217962</v>
      </c>
    </row>
    <row r="92" spans="2:14" s="10" customFormat="1" ht="213" customHeight="1">
      <c r="B92" s="3">
        <v>88</v>
      </c>
      <c r="C92" s="15">
        <v>27112841</v>
      </c>
      <c r="D92" s="15" t="s">
        <v>190</v>
      </c>
      <c r="E92" s="16" t="s">
        <v>191</v>
      </c>
      <c r="F92" s="6">
        <v>1</v>
      </c>
      <c r="G92" s="17" t="s">
        <v>17</v>
      </c>
      <c r="H92" s="2">
        <v>127716.75</v>
      </c>
      <c r="I92" s="2">
        <v>130909.6747</v>
      </c>
      <c r="J92" s="7">
        <f t="shared" si="8"/>
        <v>129313</v>
      </c>
      <c r="K92" s="8">
        <f t="shared" si="5"/>
        <v>1.7459487500777381E-2</v>
      </c>
      <c r="L92" s="18" t="s">
        <v>18</v>
      </c>
      <c r="M92" s="9">
        <f t="shared" si="6"/>
        <v>129313</v>
      </c>
      <c r="N92" s="9">
        <f t="shared" si="7"/>
        <v>129313</v>
      </c>
    </row>
    <row r="93" spans="2:14" s="10" customFormat="1" ht="213" customHeight="1">
      <c r="B93" s="3">
        <v>89</v>
      </c>
      <c r="C93" s="15">
        <v>27112839</v>
      </c>
      <c r="D93" s="15" t="s">
        <v>192</v>
      </c>
      <c r="E93" s="16" t="s">
        <v>193</v>
      </c>
      <c r="F93" s="6">
        <v>1</v>
      </c>
      <c r="G93" s="17" t="s">
        <v>17</v>
      </c>
      <c r="H93" s="2">
        <v>92373.75</v>
      </c>
      <c r="I93" s="2">
        <v>94683.099700000006</v>
      </c>
      <c r="J93" s="7">
        <f t="shared" si="8"/>
        <v>93528</v>
      </c>
      <c r="K93" s="8">
        <f t="shared" si="5"/>
        <v>1.7459550434106613E-2</v>
      </c>
      <c r="L93" s="18" t="s">
        <v>18</v>
      </c>
      <c r="M93" s="9">
        <f t="shared" si="6"/>
        <v>93528</v>
      </c>
      <c r="N93" s="9">
        <f t="shared" si="7"/>
        <v>93528</v>
      </c>
    </row>
    <row r="94" spans="2:14" s="10" customFormat="1" ht="213" customHeight="1">
      <c r="B94" s="3">
        <v>90</v>
      </c>
      <c r="C94" s="15">
        <v>12164501</v>
      </c>
      <c r="D94" s="15" t="s">
        <v>194</v>
      </c>
      <c r="E94" s="16" t="s">
        <v>195</v>
      </c>
      <c r="F94" s="6">
        <v>1</v>
      </c>
      <c r="G94" s="17" t="s">
        <v>17</v>
      </c>
      <c r="H94" s="2">
        <v>9639</v>
      </c>
      <c r="I94" s="2">
        <v>9879.9750000000004</v>
      </c>
      <c r="J94" s="7">
        <f t="shared" si="8"/>
        <v>9759</v>
      </c>
      <c r="K94" s="8">
        <f t="shared" si="5"/>
        <v>1.7460298862222414E-2</v>
      </c>
      <c r="L94" s="18" t="s">
        <v>18</v>
      </c>
      <c r="M94" s="9">
        <f t="shared" si="6"/>
        <v>9759</v>
      </c>
      <c r="N94" s="9">
        <f t="shared" si="7"/>
        <v>9759</v>
      </c>
    </row>
    <row r="95" spans="2:14" s="10" customFormat="1" ht="213" customHeight="1">
      <c r="B95" s="3">
        <v>91</v>
      </c>
      <c r="C95" s="15">
        <v>12164502</v>
      </c>
      <c r="D95" s="15" t="s">
        <v>196</v>
      </c>
      <c r="E95" s="16" t="s">
        <v>197</v>
      </c>
      <c r="F95" s="6">
        <v>1</v>
      </c>
      <c r="G95" s="17" t="s">
        <v>17</v>
      </c>
      <c r="H95" s="2">
        <v>151139.51999999999</v>
      </c>
      <c r="I95" s="2">
        <v>154918.008</v>
      </c>
      <c r="J95" s="7">
        <f t="shared" si="8"/>
        <v>153029</v>
      </c>
      <c r="K95" s="8">
        <f t="shared" si="5"/>
        <v>1.7459399770187376E-2</v>
      </c>
      <c r="L95" s="18" t="s">
        <v>18</v>
      </c>
      <c r="M95" s="9">
        <f t="shared" si="6"/>
        <v>153029</v>
      </c>
      <c r="N95" s="9">
        <f t="shared" si="7"/>
        <v>153029</v>
      </c>
    </row>
    <row r="96" spans="2:14" s="10" customFormat="1" ht="213" customHeight="1">
      <c r="B96" s="3">
        <v>92</v>
      </c>
      <c r="C96" s="15">
        <v>12164502</v>
      </c>
      <c r="D96" s="15" t="s">
        <v>198</v>
      </c>
      <c r="E96" s="16" t="s">
        <v>199</v>
      </c>
      <c r="F96" s="6">
        <v>1</v>
      </c>
      <c r="G96" s="17" t="s">
        <v>17</v>
      </c>
      <c r="H96" s="2">
        <v>88357.5</v>
      </c>
      <c r="I96" s="2">
        <v>90566.4375</v>
      </c>
      <c r="J96" s="7">
        <f t="shared" si="8"/>
        <v>89462</v>
      </c>
      <c r="K96" s="8">
        <f t="shared" si="5"/>
        <v>1.745942059720618E-2</v>
      </c>
      <c r="L96" s="18" t="s">
        <v>18</v>
      </c>
      <c r="M96" s="9">
        <f t="shared" si="6"/>
        <v>89462</v>
      </c>
      <c r="N96" s="9">
        <f t="shared" si="7"/>
        <v>89462</v>
      </c>
    </row>
    <row r="97" spans="2:14" s="10" customFormat="1" ht="213" customHeight="1">
      <c r="B97" s="3">
        <v>93</v>
      </c>
      <c r="C97" s="15">
        <v>12164502</v>
      </c>
      <c r="D97" s="15" t="s">
        <v>200</v>
      </c>
      <c r="E97" s="16" t="s">
        <v>199</v>
      </c>
      <c r="F97" s="6">
        <v>1</v>
      </c>
      <c r="G97" s="17" t="s">
        <v>17</v>
      </c>
      <c r="H97" s="2">
        <v>96390</v>
      </c>
      <c r="I97" s="2">
        <v>98799.75</v>
      </c>
      <c r="J97" s="7">
        <f t="shared" si="8"/>
        <v>97595</v>
      </c>
      <c r="K97" s="8">
        <f t="shared" si="5"/>
        <v>1.7459404333872462E-2</v>
      </c>
      <c r="L97" s="18" t="s">
        <v>18</v>
      </c>
      <c r="M97" s="9">
        <f t="shared" si="6"/>
        <v>97595</v>
      </c>
      <c r="N97" s="9">
        <f t="shared" si="7"/>
        <v>97595</v>
      </c>
    </row>
    <row r="98" spans="2:14" s="10" customFormat="1" ht="213" customHeight="1">
      <c r="B98" s="3">
        <v>94</v>
      </c>
      <c r="C98" s="15">
        <v>51171504</v>
      </c>
      <c r="D98" s="15" t="s">
        <v>201</v>
      </c>
      <c r="E98" s="16" t="s">
        <v>202</v>
      </c>
      <c r="F98" s="6">
        <v>1</v>
      </c>
      <c r="G98" s="17" t="s">
        <v>17</v>
      </c>
      <c r="H98" s="2">
        <v>4491.7739999999994</v>
      </c>
      <c r="I98" s="2">
        <v>4604.0743000000002</v>
      </c>
      <c r="J98" s="7">
        <f t="shared" si="8"/>
        <v>4548</v>
      </c>
      <c r="K98" s="8">
        <f t="shared" si="5"/>
        <v>1.7460049177503122E-2</v>
      </c>
      <c r="L98" s="18" t="s">
        <v>18</v>
      </c>
      <c r="M98" s="9">
        <f t="shared" si="6"/>
        <v>4548</v>
      </c>
      <c r="N98" s="9">
        <f t="shared" si="7"/>
        <v>4548</v>
      </c>
    </row>
    <row r="99" spans="2:14" s="10" customFormat="1" ht="213" customHeight="1">
      <c r="B99" s="3">
        <v>95</v>
      </c>
      <c r="C99" s="15">
        <v>50151513</v>
      </c>
      <c r="D99" s="15" t="s">
        <v>203</v>
      </c>
      <c r="E99" s="16" t="s">
        <v>204</v>
      </c>
      <c r="F99" s="6">
        <v>1</v>
      </c>
      <c r="G99" s="17" t="s">
        <v>17</v>
      </c>
      <c r="H99" s="2">
        <v>18495.6345</v>
      </c>
      <c r="I99" s="2">
        <v>18958.0209</v>
      </c>
      <c r="J99" s="7">
        <f t="shared" si="8"/>
        <v>18727</v>
      </c>
      <c r="K99" s="8">
        <f t="shared" si="5"/>
        <v>1.7459099640542267E-2</v>
      </c>
      <c r="L99" s="18" t="s">
        <v>18</v>
      </c>
      <c r="M99" s="9">
        <f t="shared" si="6"/>
        <v>18727</v>
      </c>
      <c r="N99" s="9">
        <f t="shared" si="7"/>
        <v>18727</v>
      </c>
    </row>
    <row r="100" spans="2:14" s="10" customFormat="1" ht="213" customHeight="1">
      <c r="B100" s="3">
        <v>96</v>
      </c>
      <c r="C100" s="15">
        <v>24112006</v>
      </c>
      <c r="D100" s="15" t="s">
        <v>205</v>
      </c>
      <c r="E100" s="16" t="s">
        <v>206</v>
      </c>
      <c r="F100" s="6">
        <v>1</v>
      </c>
      <c r="G100" s="19" t="s">
        <v>17</v>
      </c>
      <c r="H100" s="2">
        <v>20884.5</v>
      </c>
      <c r="I100" s="2">
        <v>21406.612499999999</v>
      </c>
      <c r="J100" s="7">
        <f t="shared" si="8"/>
        <v>21146</v>
      </c>
      <c r="K100" s="8">
        <f t="shared" si="5"/>
        <v>1.7459060308912359E-2</v>
      </c>
      <c r="L100" s="18" t="s">
        <v>18</v>
      </c>
      <c r="M100" s="9">
        <f t="shared" si="6"/>
        <v>21146</v>
      </c>
      <c r="N100" s="9">
        <f t="shared" si="7"/>
        <v>21146</v>
      </c>
    </row>
    <row r="101" spans="2:14" s="10" customFormat="1" ht="213" customHeight="1">
      <c r="B101" s="3">
        <v>97</v>
      </c>
      <c r="C101" s="15">
        <v>11101522</v>
      </c>
      <c r="D101" s="15" t="s">
        <v>207</v>
      </c>
      <c r="E101" s="16" t="s">
        <v>208</v>
      </c>
      <c r="F101" s="6">
        <v>1</v>
      </c>
      <c r="G101" s="19" t="s">
        <v>209</v>
      </c>
      <c r="H101" s="2">
        <v>1870398</v>
      </c>
      <c r="I101" s="2">
        <v>1917157.95</v>
      </c>
      <c r="J101" s="7">
        <f t="shared" si="8"/>
        <v>1893778</v>
      </c>
      <c r="K101" s="8">
        <f t="shared" si="5"/>
        <v>1.7459426465480044E-2</v>
      </c>
      <c r="L101" s="18" t="s">
        <v>18</v>
      </c>
      <c r="M101" s="9">
        <f t="shared" si="6"/>
        <v>1893778</v>
      </c>
      <c r="N101" s="9">
        <f t="shared" si="7"/>
        <v>1893778</v>
      </c>
    </row>
    <row r="102" spans="2:14" s="10" customFormat="1" ht="213" customHeight="1">
      <c r="B102" s="3">
        <v>98</v>
      </c>
      <c r="C102" s="15">
        <v>12352204</v>
      </c>
      <c r="D102" s="15" t="s">
        <v>210</v>
      </c>
      <c r="E102" s="16" t="s">
        <v>211</v>
      </c>
      <c r="F102" s="6">
        <v>1</v>
      </c>
      <c r="G102" s="17" t="s">
        <v>17</v>
      </c>
      <c r="H102" s="2">
        <v>586774.125</v>
      </c>
      <c r="I102" s="2">
        <v>601443.48109999998</v>
      </c>
      <c r="J102" s="7">
        <f t="shared" si="8"/>
        <v>594109</v>
      </c>
      <c r="K102" s="8">
        <f t="shared" si="5"/>
        <v>1.7459424405202123E-2</v>
      </c>
      <c r="L102" s="18" t="s">
        <v>18</v>
      </c>
      <c r="M102" s="9">
        <f t="shared" si="6"/>
        <v>594109</v>
      </c>
      <c r="N102" s="9">
        <f t="shared" si="7"/>
        <v>594109</v>
      </c>
    </row>
    <row r="103" spans="2:14" s="10" customFormat="1" ht="213" customHeight="1">
      <c r="B103" s="3">
        <v>99</v>
      </c>
      <c r="C103" s="15">
        <v>11111612</v>
      </c>
      <c r="D103" s="15" t="s">
        <v>212</v>
      </c>
      <c r="E103" s="16" t="s">
        <v>213</v>
      </c>
      <c r="F103" s="6">
        <v>1</v>
      </c>
      <c r="G103" s="17" t="s">
        <v>17</v>
      </c>
      <c r="H103" s="2">
        <v>7222.5</v>
      </c>
      <c r="I103" s="2">
        <v>7403.06</v>
      </c>
      <c r="J103" s="7">
        <f t="shared" si="8"/>
        <v>7313</v>
      </c>
      <c r="K103" s="8">
        <f t="shared" si="5"/>
        <v>1.7458662711752126E-2</v>
      </c>
      <c r="L103" s="18" t="s">
        <v>18</v>
      </c>
      <c r="M103" s="9">
        <f t="shared" si="6"/>
        <v>7313</v>
      </c>
      <c r="N103" s="9">
        <f t="shared" si="7"/>
        <v>7313</v>
      </c>
    </row>
    <row r="104" spans="2:14" s="10" customFormat="1" ht="213" customHeight="1">
      <c r="B104" s="3">
        <v>100</v>
      </c>
      <c r="C104" s="15">
        <v>73131503</v>
      </c>
      <c r="D104" s="15" t="s">
        <v>214</v>
      </c>
      <c r="E104" s="16" t="s">
        <v>215</v>
      </c>
      <c r="F104" s="6">
        <v>1</v>
      </c>
      <c r="G104" s="17" t="s">
        <v>17</v>
      </c>
      <c r="H104" s="2">
        <v>28113.75</v>
      </c>
      <c r="I104" s="2">
        <v>28816.599700000002</v>
      </c>
      <c r="J104" s="7">
        <f t="shared" si="8"/>
        <v>28465</v>
      </c>
      <c r="K104" s="8">
        <f t="shared" si="5"/>
        <v>1.7459679923587997E-2</v>
      </c>
      <c r="L104" s="18" t="s">
        <v>18</v>
      </c>
      <c r="M104" s="9">
        <f t="shared" si="6"/>
        <v>28465</v>
      </c>
      <c r="N104" s="9">
        <f t="shared" si="7"/>
        <v>28465</v>
      </c>
    </row>
    <row r="105" spans="2:14" s="10" customFormat="1" ht="213" customHeight="1">
      <c r="B105" s="3">
        <v>101</v>
      </c>
      <c r="C105" s="15">
        <v>50221302</v>
      </c>
      <c r="D105" s="15" t="s">
        <v>216</v>
      </c>
      <c r="E105" s="16" t="s">
        <v>202</v>
      </c>
      <c r="F105" s="6">
        <v>1</v>
      </c>
      <c r="G105" s="17" t="s">
        <v>17</v>
      </c>
      <c r="H105" s="2">
        <v>13173.3</v>
      </c>
      <c r="I105" s="2">
        <v>13502.6325</v>
      </c>
      <c r="J105" s="7">
        <f t="shared" si="8"/>
        <v>13338</v>
      </c>
      <c r="K105" s="8">
        <f t="shared" si="5"/>
        <v>1.7459382517252882E-2</v>
      </c>
      <c r="L105" s="18" t="s">
        <v>18</v>
      </c>
      <c r="M105" s="9">
        <f t="shared" si="6"/>
        <v>13338</v>
      </c>
      <c r="N105" s="9">
        <f t="shared" si="7"/>
        <v>13338</v>
      </c>
    </row>
    <row r="106" spans="2:14" s="10" customFormat="1" ht="213" customHeight="1">
      <c r="B106" s="3">
        <v>102</v>
      </c>
      <c r="C106" s="15">
        <v>50426832</v>
      </c>
      <c r="D106" s="15" t="s">
        <v>217</v>
      </c>
      <c r="E106" s="16" t="s">
        <v>218</v>
      </c>
      <c r="F106" s="6">
        <v>1</v>
      </c>
      <c r="G106" s="17" t="s">
        <v>17</v>
      </c>
      <c r="H106" s="2">
        <v>14458.5</v>
      </c>
      <c r="I106" s="2">
        <v>14819.9625</v>
      </c>
      <c r="J106" s="7">
        <f t="shared" si="8"/>
        <v>14639</v>
      </c>
      <c r="K106" s="8">
        <f t="shared" si="5"/>
        <v>1.7459702499804781E-2</v>
      </c>
      <c r="L106" s="18" t="s">
        <v>18</v>
      </c>
      <c r="M106" s="9">
        <f t="shared" si="6"/>
        <v>14639</v>
      </c>
      <c r="N106" s="9">
        <f t="shared" si="7"/>
        <v>14639</v>
      </c>
    </row>
    <row r="107" spans="2:14" s="10" customFormat="1" ht="213" customHeight="1">
      <c r="B107" s="3">
        <v>103</v>
      </c>
      <c r="C107" s="15">
        <v>70141507</v>
      </c>
      <c r="D107" s="15" t="s">
        <v>219</v>
      </c>
      <c r="E107" s="16" t="s">
        <v>220</v>
      </c>
      <c r="F107" s="6">
        <v>1</v>
      </c>
      <c r="G107" s="19" t="s">
        <v>209</v>
      </c>
      <c r="H107" s="2">
        <v>877500</v>
      </c>
      <c r="I107" s="2">
        <v>899437.5</v>
      </c>
      <c r="J107" s="7">
        <f t="shared" si="8"/>
        <v>888469</v>
      </c>
      <c r="K107" s="8">
        <f t="shared" si="5"/>
        <v>1.7459421783179701E-2</v>
      </c>
      <c r="L107" s="18" t="s">
        <v>18</v>
      </c>
      <c r="M107" s="9">
        <f t="shared" si="6"/>
        <v>888469</v>
      </c>
      <c r="N107" s="9">
        <f t="shared" si="7"/>
        <v>888469</v>
      </c>
    </row>
    <row r="108" spans="2:14" s="10" customFormat="1" ht="213" customHeight="1" thickBot="1">
      <c r="B108" s="3">
        <v>104</v>
      </c>
      <c r="C108" s="22">
        <v>12164502</v>
      </c>
      <c r="D108" s="22" t="s">
        <v>221</v>
      </c>
      <c r="E108" s="23" t="s">
        <v>222</v>
      </c>
      <c r="F108" s="6">
        <v>1</v>
      </c>
      <c r="G108" s="24" t="s">
        <v>17</v>
      </c>
      <c r="H108" s="2">
        <v>112455</v>
      </c>
      <c r="I108" s="2">
        <v>115266.375</v>
      </c>
      <c r="J108" s="7">
        <f t="shared" si="8"/>
        <v>113861</v>
      </c>
      <c r="K108" s="8">
        <f t="shared" si="5"/>
        <v>1.7459378777266405E-2</v>
      </c>
      <c r="L108" s="18" t="s">
        <v>18</v>
      </c>
      <c r="M108" s="9">
        <f>J108</f>
        <v>113861</v>
      </c>
      <c r="N108" s="9">
        <f>M108*F108</f>
        <v>113861</v>
      </c>
    </row>
    <row r="109" spans="2:14" s="10" customFormat="1" ht="15.75" thickBot="1">
      <c r="B109" s="28" t="s">
        <v>223</v>
      </c>
      <c r="C109" s="29"/>
      <c r="D109" s="29"/>
      <c r="E109" s="29"/>
      <c r="F109" s="29"/>
      <c r="G109" s="29"/>
      <c r="H109" s="29"/>
      <c r="I109" s="29"/>
      <c r="J109" s="29"/>
      <c r="K109" s="29"/>
      <c r="L109" s="29"/>
      <c r="M109" s="29"/>
      <c r="N109" s="4">
        <f>SUM(N5:N108)</f>
        <v>18705487</v>
      </c>
    </row>
    <row r="110" spans="2:14">
      <c r="M110" s="13"/>
    </row>
    <row r="111" spans="2:14">
      <c r="M111" s="13"/>
    </row>
    <row r="115" spans="5:5">
      <c r="E115" s="14"/>
    </row>
  </sheetData>
  <autoFilter ref="A4:N4" xr:uid="{539CBE79-4D9B-4490-91F0-E2FC2EB9EC32}"/>
  <mergeCells count="2">
    <mergeCell ref="B109:M109"/>
    <mergeCell ref="A2:N2"/>
  </mergeCells>
  <pageMargins left="0.7" right="0.7" top="0.75" bottom="0.75" header="0.3" footer="0.3"/>
  <pageSetup paperSize="9" scale="24" orientation="portrait" r:id="rId1"/>
  <colBreaks count="1" manualBreakCount="1">
    <brk id="16"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F4C335FE0958546A1ABCDC6B1F9252A" ma:contentTypeVersion="3" ma:contentTypeDescription="Create a new document." ma:contentTypeScope="" ma:versionID="5e646924e6fe742798e4ec1116e60f0e">
  <xsd:schema xmlns:xsd="http://www.w3.org/2001/XMLSchema" xmlns:xs="http://www.w3.org/2001/XMLSchema" xmlns:p="http://schemas.microsoft.com/office/2006/metadata/properties" xmlns:ns2="d8632228-6924-4f3a-a352-96f5f6baebad" targetNamespace="http://schemas.microsoft.com/office/2006/metadata/properties" ma:root="true" ma:fieldsID="1904a5bf39a55ebddc5c78afd814e20a" ns2:_="">
    <xsd:import namespace="d8632228-6924-4f3a-a352-96f5f6baebad"/>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8632228-6924-4f3a-a352-96f5f6baeba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0049F64-45D8-43A4-8D8D-D5A46A203B08}"/>
</file>

<file path=customXml/itemProps2.xml><?xml version="1.0" encoding="utf-8"?>
<ds:datastoreItem xmlns:ds="http://schemas.openxmlformats.org/officeDocument/2006/customXml" ds:itemID="{699E2ACF-DEC8-4EC4-BDA2-AC57A69C7A4A}"/>
</file>

<file path=customXml/itemProps3.xml><?xml version="1.0" encoding="utf-8"?>
<ds:datastoreItem xmlns:ds="http://schemas.openxmlformats.org/officeDocument/2006/customXml" ds:itemID="{E511D2AF-2D7F-4C2D-A008-167C6E0A01C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Juliana Aguilar Medina</dc:creator>
  <cp:keywords/>
  <dc:description/>
  <cp:lastModifiedBy>Valentina Tellez Salamanca</cp:lastModifiedBy>
  <cp:revision/>
  <dcterms:created xsi:type="dcterms:W3CDTF">2023-10-31T14:56:55Z</dcterms:created>
  <dcterms:modified xsi:type="dcterms:W3CDTF">2026-04-11T19:02:57Z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0x0101004F4C335FE0958546A1ABCDC6B1F9252A</vt:lpwstr>
  </property>
  <property fmtid="{D5CDD505-2E9C-101B-9397-08002B2CF9AE}" pid="3" name="MSIP_Label_fc111285-cafa-4fc9-8a9a-bd902089b24f_Enabled">
    <vt:lpwstr>true</vt:lpwstr>
  </property>
  <property fmtid="{D5CDD505-2E9C-101B-9397-08002B2CF9AE}" pid="4" name="MSIP_Label_fc111285-cafa-4fc9-8a9a-bd902089b24f_SetDate">
    <vt:lpwstr>2026-03-20T15:49:15Z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3ae3b30a-9b56-4085-961d-cd775e008344</vt:lpwstr>
  </property>
  <property fmtid="{D5CDD505-2E9C-101B-9397-08002B2CF9AE}" pid="9" name="MSIP_Label_fc111285-cafa-4fc9-8a9a-bd902089b24f_ContentBits">
    <vt:lpwstr>0</vt:lpwstr>
  </property>
</Properties>
</file>