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Bk Nathalia Gonzalez\One Drive\Documentos\natalia\INDER\2026\Contratación\Mtto sintéticas\Prepliego ajustado\"/>
    </mc:Choice>
  </mc:AlternateContent>
  <xr:revisionPtr revIDLastSave="0" documentId="13_ncr:1_{6C93398C-9613-4456-928A-4999346B46BE}" xr6:coauthVersionLast="47" xr6:coauthVersionMax="47" xr10:uidLastSave="{00000000-0000-0000-0000-000000000000}"/>
  <bookViews>
    <workbookView xWindow="15360" yWindow="330" windowWidth="12270" windowHeight="15360" xr2:uid="{9831222B-8BAF-4380-8EDC-42157D59B27B}"/>
  </bookViews>
  <sheets>
    <sheet name="PPTO OFICIAL" sheetId="1" r:id="rId1"/>
  </sheets>
  <externalReferences>
    <externalReference r:id="rId2"/>
  </externalReference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caja" hidden="1">#REF!</definedName>
    <definedName name="__123Graph_BCart_AnticAdic" hidden="1">#REF!</definedName>
    <definedName name="__123Graph_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23" hidden="1">#REF!</definedName>
    <definedName name="_a1" hidden="1">{"TAB1",#N/A,TRUE,"GENERAL";"TAB2",#N/A,TRUE,"GENERAL";"TAB3",#N/A,TRUE,"GENERAL";"TAB4",#N/A,TRUE,"GENERAL";"TAB5",#N/A,TRUE,"GENERAL"}</definedName>
    <definedName name="_A1_1" hidden="1">{#N/A,#N/A,TRUE,"1842CWN0"}</definedName>
    <definedName name="_A1_2"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Fill" hidden="1">#REF!</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J"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egression_Int" hidden="1">1</definedName>
    <definedName name="_rtu6" hidden="1">{"via1",#N/A,TRUE,"general";"via2",#N/A,TRUE,"general";"via3",#N/A,TRUE,"general"}</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Sort1"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A..A" hidden="1">{"total",#N/A,FALSE,"TD 0% ";"total",#N/A,FALSE,"TD 12%";"total",#N/A,FALSE,"TD 10%"}</definedName>
    <definedName name="a2a" hidden="1">{"TAB1",#N/A,TRUE,"GENERAL";"TAB2",#N/A,TRUE,"GENERAL";"TAB3",#N/A,TRUE,"GENERAL";"TAB4",#N/A,TRUE,"GENERAL";"TAB5",#N/A,TRUE,"GENERAL"}</definedName>
    <definedName name="AA" hidden="1">{#N/A,#N/A,TRUE,"INGENIERIA";#N/A,#N/A,TRUE,"COMPRAS";#N/A,#N/A,TRUE,"DIRECCION";#N/A,#N/A,TRUE,"RESUMEN"}</definedName>
    <definedName name="AA_1" hidden="1">{#N/A,#N/A,TRUE,"INGENIERIA";#N/A,#N/A,TRUE,"COMPRAS";#N/A,#N/A,TRUE,"DIRECCION";#N/A,#N/A,TRUE,"RESUMEN"}</definedName>
    <definedName name="AA_2" hidden="1">{#N/A,#N/A,TRUE,"INGENIERIA";#N/A,#N/A,TRUE,"COMPRAS";#N/A,#N/A,TRUE,"DIRECCION";#N/A,#N/A,TRUE,"RESUMEN"}</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BCD" hidden="1">#REF!</definedName>
    <definedName name="ABCDE" hidden="1">#REF!</definedName>
    <definedName name="AccessDatabase" hidden="1">"A:\SAIN.mdb"</definedName>
    <definedName name="ACTAAJUSTE3" hidden="1">{"via1",#N/A,TRUE,"general";"via2",#N/A,TRUE,"general";"via3",#N/A,TRUE,"general"}</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mbien" hidden="1">#REF!</definedName>
    <definedName name="ANDRESVARGAS" hidden="1">{"via1",#N/A,TRUE,"general";"via2",#N/A,TRUE,"general";"via3",#N/A,TRUE,"general"}</definedName>
    <definedName name="anscount" hidden="1">1</definedName>
    <definedName name="aqaq" hidden="1">{"TAB1",#N/A,TRUE,"GENERAL";"TAB2",#N/A,TRUE,"GENERAL";"TAB3",#N/A,TRUE,"GENERAL";"TAB4",#N/A,TRUE,"GENERAL";"TAB5",#N/A,TRUE,"GENERAL"}</definedName>
    <definedName name="_xlnm.Print_Area">#REF!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 hidden="1">#REF!</definedName>
    <definedName name="cdcdc" hidden="1">{"via1",#N/A,TRUE,"general";"via2",#N/A,TRUE,"general";"via3",#N/A,TRUE,"general"}</definedName>
    <definedName name="ceerf" hidden="1">{"TAB1",#N/A,TRUE,"GENERAL";"TAB2",#N/A,TRUE,"GENERAL";"TAB3",#N/A,TRUE,"GENERAL";"TAB4",#N/A,TRUE,"GENERAL";"TAB5",#N/A,TRUE,"GENERAL"}</definedName>
    <definedName name="civ" hidden="1">{#N/A,#N/A,TRUE,"1842CWN0"}</definedName>
    <definedName name="civ_1" hidden="1">{#N/A,#N/A,TRUE,"1842CWN0"}</definedName>
    <definedName name="civ_2" hidden="1">{#N/A,#N/A,TRUE,"1842CWN0"}</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DADAD" hidden="1">{#N/A,#N/A,TRUE,"CODIGO DEPENDENCIA"}</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 hidden="1">{#N/A,#N/A,TRUE,"INGENIERIA";#N/A,#N/A,TRUE,"COMPRAS";#N/A,#N/A,TRUE,"DIRECCION";#N/A,#N/A,TRUE,"RESUMEN"}</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scapote" hidden="1">{"TAB1",#N/A,TRUE,"GENERAL";"TAB2",#N/A,TRUE,"GENERAL";"TAB3",#N/A,TRUE,"GENERAL";"TAB4",#N/A,TRUE,"GENERAL";"TAB5",#N/A,TRUE,"GENERAL"}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sdsdsddsddsdddsdsdsdsdsdsdsdsdsdsdsdsds" hidden="1">#REF!</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WPRICE" hidden="1">#REF!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 hidden="1">#REF!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SU">#REF!</definedName>
    <definedName name="INSUMOS">#REF!</definedName>
    <definedName name="INTERVENTORIA" hidden="1">#REF!</definedName>
    <definedName name="interventoria_2" hidden="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L" hidden="1">{#N/A,#N/A,TRUE,"1842CWN0"}</definedName>
    <definedName name="KDL_1" hidden="1">{#N/A,#N/A,TRUE,"1842CWN0"}</definedName>
    <definedName name="KDL_2" hidden="1">{#N/A,#N/A,TRUE,"1842CWN0"}</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et" hidden="1">{#N/A,#N/A,TRUE,"1842CWN0"}</definedName>
    <definedName name="met_1" hidden="1">{#N/A,#N/A,TRUE,"1842CWN0"}</definedName>
    <definedName name="met_2" hidden="1">{#N/A,#N/A,TRUE,"1842CWN0"}</definedName>
    <definedName name="metal" hidden="1">{#N/A,#N/A,TRUE,"1842CWN0"}</definedName>
    <definedName name="metal_1" hidden="1">{#N/A,#N/A,TRUE,"1842CWN0"}</definedName>
    <definedName name="metal_2" hidden="1">{#N/A,#N/A,TRUE,"1842CWN0"}</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dificad" hidden="1">#REF!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OG" hidden="1">#REF!</definedName>
    <definedName name="PROVISIONALES" hidden="1">#REF!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SASASASAS" hidden="1">{"via1",#N/A,TRUE,"general";"via2",#N/A,TRUE,"general";"via3",#N/A,TRUE,"general"}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'[1]SUB APU'!$A:$D</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quita" hidden="1">{"PRES REHAB ARM-PER POR ITEMS  KM A KM",#N/A,TRUE,"Rehabilitacion Arm-Per"}</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LL0004A." hidden="1">{#N/A,#N/A,FALSE,"List. Tie-in's Rev. A Diesel";#N/A,#N/A,FALSE,"List. Tie-in's Rev. A Gasolina";#N/A,#N/A,FALSE,"List. Tie-in's Rev. A Crudo";#N/A,#N/A,FALSE,"List. Tie-in's Rev. A Fuel Oil"}</definedName>
    <definedName name="wrn.resumen." hidden="1">{"total",#N/A,FALSE,"TD 0% ";"total",#N/A,FALSE,"TD 12%";"total",#N/A,FALSE,"TD 10%"}</definedName>
    <definedName name="wrn.via" hidden="1">{"via1",#N/A,TRUE,"general";"via2",#N/A,TRUE,"general";"via3",#N/A,TRUE,"general"}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cxxxx" hidden="1">"C:\C-314\VOLUMENES\volfin4.mdb"</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4" i="1" l="1"/>
  <c r="E24" i="1"/>
  <c r="G24" i="1" s="1"/>
  <c r="L23" i="1"/>
  <c r="E23" i="1"/>
  <c r="G23" i="1" s="1"/>
  <c r="L20" i="1"/>
  <c r="E20" i="1"/>
  <c r="G20" i="1" s="1"/>
  <c r="L19" i="1"/>
  <c r="E19" i="1"/>
  <c r="G19" i="1" s="1"/>
  <c r="L18" i="1"/>
  <c r="E18" i="1"/>
  <c r="G18" i="1" s="1"/>
  <c r="L17" i="1"/>
  <c r="E17" i="1"/>
  <c r="G17" i="1" s="1"/>
  <c r="L16" i="1"/>
  <c r="E16" i="1"/>
  <c r="G16" i="1" s="1"/>
  <c r="L15" i="1"/>
  <c r="E15" i="1"/>
  <c r="G15" i="1" s="1"/>
  <c r="L14" i="1"/>
  <c r="E14" i="1"/>
  <c r="G14" i="1" s="1"/>
  <c r="L13" i="1"/>
  <c r="E13" i="1"/>
  <c r="G13" i="1" s="1"/>
  <c r="L12" i="1"/>
  <c r="E12" i="1"/>
  <c r="G12" i="1" s="1"/>
  <c r="L11" i="1"/>
  <c r="E11" i="1"/>
  <c r="G11" i="1" s="1"/>
  <c r="L10" i="1"/>
  <c r="E10" i="1"/>
  <c r="G10" i="1" s="1"/>
  <c r="L22" i="1"/>
  <c r="E22" i="1"/>
  <c r="G22" i="1" s="1"/>
  <c r="L21" i="1"/>
  <c r="E21" i="1"/>
  <c r="G21" i="1" s="1"/>
  <c r="L9" i="1"/>
  <c r="E9" i="1"/>
  <c r="G9" i="1" s="1"/>
  <c r="L8" i="1"/>
  <c r="E8" i="1"/>
  <c r="G8" i="1" s="1"/>
  <c r="L7" i="1"/>
  <c r="E7" i="1"/>
  <c r="G7" i="1" s="1"/>
  <c r="L26" i="1" l="1"/>
  <c r="G28" i="1"/>
  <c r="G31" i="1" l="1"/>
  <c r="G30" i="1"/>
  <c r="G29" i="1"/>
  <c r="G37" i="1" l="1"/>
</calcChain>
</file>

<file path=xl/sharedStrings.xml><?xml version="1.0" encoding="utf-8"?>
<sst xmlns="http://schemas.openxmlformats.org/spreadsheetml/2006/main" count="78" uniqueCount="66">
  <si>
    <t>OBJETO:</t>
  </si>
  <si>
    <t>CANCHAS DE FUTBOL EN GRAMA SINTETICA ADMINISTRADAS POR INDER MEDELLIN</t>
  </si>
  <si>
    <t>ITEM REF</t>
  </si>
  <si>
    <t>DESCRIPCIÓN</t>
  </si>
  <si>
    <t>UND</t>
  </si>
  <si>
    <t>CANT</t>
  </si>
  <si>
    <t>COSTO UNT.</t>
  </si>
  <si>
    <t>COSTO TOTAL</t>
  </si>
  <si>
    <t>CANT. PARCIAL</t>
  </si>
  <si>
    <t>FREC</t>
  </si>
  <si>
    <t>MESES</t>
  </si>
  <si>
    <t>VALOR PARCIAL</t>
  </si>
  <si>
    <t>MANTENIMIENTO PREVENTIVO CÉSPED SINTÉTICO</t>
  </si>
  <si>
    <t>1.1</t>
  </si>
  <si>
    <t>Retiro y limpieza manual de vegetación, erradicación de vegetación herbacea preexistente. Incluye la eliminación de malezas o brotes que estan invadiendo la grama sintética (en fronteras de líneas perímetrales, ancho de 10 cm), recolección y botada de elementos vegetales y extraños en el sitio. Se debe tener precaución con uso de herramientas punzantes que puedan dañar la grama sintética, recolección del material resultante, transporte y su disposición final.</t>
  </si>
  <si>
    <t>m2</t>
  </si>
  <si>
    <t>1.2</t>
  </si>
  <si>
    <t>Cepillado de Fibras en diferentes direcciones del césped sintético, sentido contrario a la inclinación que presentan en el momento las fibras con el objetivo de levantarlas, mínimo 4 pasadas con el equipo adecuado (Maquina especializada para cepillado de cesped). Incluye transporte de equipo y todo lo necesario para la correcta ejecución de la actividad.</t>
  </si>
  <si>
    <t>1.3</t>
  </si>
  <si>
    <t>m</t>
  </si>
  <si>
    <t>1.4</t>
  </si>
  <si>
    <t>1.5</t>
  </si>
  <si>
    <t>Colocación y/o adición de arena de sílice, no gradada o entre 0.2 y 1.0 mm con ángulo redondeado, en líneas de demarcación reparadas del césped sintético reemplazado. Incluye cepillado, asegurarse de que el césped esté totalmente seco antes de colocar el material, esparcir uniformemente, buscando mantener la base firme y las fibras erguidas, posteriormente cepillar de forma manual en contra de la fibra para que la arena penetre para proporcionar firmeza y proteger las fibras, adicionalmente incluye todos los elementos necesarios para su correcta ejecución.</t>
  </si>
  <si>
    <t>kg</t>
  </si>
  <si>
    <t>1.6</t>
  </si>
  <si>
    <t>Suministro, transporte y aplicación de caucho granulado con partículas entre 0.5 y 2.0 mm, (granulometría igual a la existente en cada uno de los campos deportivos, en líneas de demarcación reparadas). Asegurarse de que el césped esté totalmente seco antes de aplicar los materiales, esparcir manual de forma uniforme, buscando mantener la base firme y las fibras erguidas, humedecer la superficie tras el cepillado para asentar la arena y caucho de manera definitiva, incluye todos los elementos necesarios para su correcta ejecución.</t>
  </si>
  <si>
    <t>Descompactacion del relleno del césped sintético. Incluye medicio del material de relleno con herramienta que evidencie la cantidad de fibra expuesta y la necesidad de aplicacion de relleno, recolección y botada de material sobrante. Se realizará una vez durante la ejecución del contrato.</t>
  </si>
  <si>
    <t>Limpieza del sistema de drenaje: cárcamos de desagüe. Incluye cargue, transporte y botada de material sobrante en botaderos oficiales o donde lo indique la supervisión.</t>
  </si>
  <si>
    <t>MANTENIMIENTO CORRECTIVO ÁREAS DE MAYOR DESGASTE</t>
  </si>
  <si>
    <t>2.1</t>
  </si>
  <si>
    <t>2.2</t>
  </si>
  <si>
    <t>Suministro, transporte y colocación de emulsion asfaltica doble capa para garantizar su adeherencia. Incluye todo lo necesario para su correcta aplicación y funcionamiento.</t>
  </si>
  <si>
    <t>2.3</t>
  </si>
  <si>
    <t>2.4</t>
  </si>
  <si>
    <t>2.5</t>
  </si>
  <si>
    <t>Excavacion manual de material común de 0-1 m, luego de retirar grama sintética para reparación de superficie con imperfecciones (por lo general externos al terreno de juego). Se entiende por material común, todo material para cuya remoción y extracción sólo sea necesario utilizar herramientas manuales tales como afirmados compactados, arenas, limos, arcillas, capa vegetal. Comprende remoción, extracción y acarreo de material granular/arena o materiales de tierra suelta hasta los sitios de acopio interno en obra autorizados por la supervisión. Dar cumplimiento a las solicitudes de la Supervisión para recuperar en buen estado material útil o del interés del CONTRATANTE.</t>
  </si>
  <si>
    <t>m3</t>
  </si>
  <si>
    <t>2.6</t>
  </si>
  <si>
    <t>Suministro y transporte de MATERIAL GRANULAR de 3/8" a 1/2" para nivelacion de superficie en todos los escenarios deportivos. Incluye colocación, nivelación y acomodación en capas entre 20 y 30 cm del material granular con medios manuales. Incluye transporte interno de material de acuerdo al proceso constructivo, herramientas, personal operativo para la ejecución de la actividad y todo lo necesario para su correcta instalación según diseño y especificaciones de la Supervisión. Su medida será en sitio.</t>
  </si>
  <si>
    <t>2.7</t>
  </si>
  <si>
    <t>Cargue,   transporte  y   botada   de   material proveniente de las excavaciones y demoliciones. Medido en ele sitio, Se debe tener en cuenta los botaderos oficiales. Según Normas y Especificaciones Generales de Construcción de las EPM 205. El ítem incluye el factor de expansión.</t>
  </si>
  <si>
    <t>2.8</t>
  </si>
  <si>
    <t>Demarcación líneas de campo cancha sintética con pintura base agua tipo 3, en canchas múltiples (color según existente) con un ancho de franja de 10 cm aproximadamente, se debe garantizar acabado uniforme de la pintura. Incluye: equipo manual especial de señalizacion, tipo trazadador de líneas, Airless (sin aire) o pulverizadoras de pintura sin aire, transporte de equipo y personal a sitio de obra, operadores, pintura y los demás elementos necesarios para garantizar que el trazado quede uniforme y esteticamente aceptable, delimitando de forma adecuada el area de juego. La disposición de los contenedores de pintura y de los elementos que sean utilizados en esta labor, se deben disponer según la normatividad vigente ambiental para la disposición final de residuos especiales, cargue transporte y botada de los materiales no recuperables en botaderos oficiales o donde lo indique la supervisión.</t>
  </si>
  <si>
    <t>COSTO DIRECTO POR ESCENARIO</t>
  </si>
  <si>
    <t>Total</t>
  </si>
  <si>
    <t>COSTO DIRECTO TOTAL DE LOS ESCENARIOS A INTERVENIR</t>
  </si>
  <si>
    <t>Administración (A).</t>
  </si>
  <si>
    <t>Imprevistos (I).</t>
  </si>
  <si>
    <t>Utilidad (U).</t>
  </si>
  <si>
    <t>Presupuesto Ambiental</t>
  </si>
  <si>
    <t>Presupuesto Gestión Social</t>
  </si>
  <si>
    <t>Presupuesto Seguridad y Salud en el Trabajo</t>
  </si>
  <si>
    <t>Provisión para el pago de las primas de Pólizas (Garantías)</t>
  </si>
  <si>
    <t>VALOR TOTAL DEL CONTRATO</t>
  </si>
  <si>
    <r>
      <rPr>
        <b/>
        <sz val="9"/>
        <color rgb="FF000000"/>
        <rFont val="Arial"/>
        <family val="2"/>
      </rPr>
      <t>NOTA 1:</t>
    </r>
    <r>
      <rPr>
        <sz val="9"/>
        <color rgb="FF000000"/>
        <rFont val="Arial"/>
        <family val="2"/>
      </rPr>
      <t xml:space="preserve"> El VALOR TOTAL y VALOR PARCIAL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 del peso.</t>
    </r>
  </si>
  <si>
    <r>
      <rPr>
        <b/>
        <sz val="9"/>
        <color rgb="FF000000"/>
        <rFont val="Arial"/>
        <family val="2"/>
      </rPr>
      <t>NOTA 2:</t>
    </r>
    <r>
      <rPr>
        <sz val="9"/>
        <color rgb="FF000000"/>
        <rFont val="Arial"/>
        <family val="2"/>
      </rPr>
      <t xml:space="preserve"> Los valores asignados a los rubros denominados "Presupuesto Ambiental", "Presupuesto de Gestión Social", "Presupuesto Seguridad y Salud en el Trabajo" y "Provisión para el pago de las primas de Pólizas (Garantías)" son fijos y no están sujetos a modificaciones por parte del proponente. Cualquier modificación en estos valores será causal de rechazo de la propuesta, según lo establecido en el Pliego de Condiciones. En la ejecución, la entidad reconocerá al contratista como máximo el valor presupuestado contra presentación de los respectivos soportes. </t>
    </r>
  </si>
  <si>
    <r>
      <rPr>
        <b/>
        <sz val="9"/>
        <rFont val="Arial"/>
        <family val="2"/>
      </rPr>
      <t>NOTA 3:</t>
    </r>
    <r>
      <rPr>
        <sz val="9"/>
        <rFont val="Arial"/>
        <family val="2"/>
      </rPr>
      <t xml:space="preserve"> El valor definido por la Entidad por concepto de pólizas es un valor estimado que será un gasto reembolsable comprobable, la entidad reconocerá al contratista maximo el valor presupuestado y real efectivamente causado por este concepto (Gasto Reembolsable), para el efecto, el contratista deberá presentar los documentos que soporten el valor facturado por las garantías.</t>
    </r>
  </si>
  <si>
    <r>
      <rPr>
        <b/>
        <sz val="9"/>
        <color rgb="FF000000"/>
        <rFont val="Arial"/>
        <family val="2"/>
      </rPr>
      <t>NOTA 4:</t>
    </r>
    <r>
      <rPr>
        <sz val="9"/>
        <color rgb="FF000000"/>
        <rFont val="Arial"/>
        <family val="2"/>
      </rPr>
      <t xml:space="preserve"> Si bien el Formulario de Oferta Económica es suministrado por la Entidad con información previamente definida, corresponde exclusivamente a cada oferente revisar lo allí contenido. En consecuencia, para la presentación de su oferta, el oferente asume la responsabilidad de haber verificado que las referencias, descripciones, unidades de medida, nombres de escenario y cantidades si corresponden a las establecidas para presente proceso de selección y por tanto  deberán reflejar de manera correcta y completa su oferta económica, so pena de ser objeto de rechazo conforme a las causales definidas en el Pliego de Condiciones.</t>
    </r>
  </si>
  <si>
    <t>Retiro de tapete en grama sintética VERDE EXISTENTE que requiera reparación y/o cambio. Incluye el retiro del relleno de arena y caucho, cumplimiento con la normatividad vigente ambiental para su disposición final (residuos especiales), cargue transporte y botada de los materiales especiales no recuperables en botaderos oficiales o donde lo indique la supervisión.</t>
  </si>
  <si>
    <t>Instalación de tapete en GRAMA SINTÉTICA EN POLIETILENO (100%) MONOFILAMENTO O BICOLOR del mismo escenario que se está realizando la reposición. Incluye retiro del área a reponer, lo cual se debe hacer de la parte exterior de la zona de juego (las líneas de banda y líneas de meta hacia el exterior de la cancha intervenida). Procurar que los cortes sean precisos para el área a reponer en el interior del escenario. Entre rollos de grama y para la inserción de las líneas de demarcación, deberán extenderse bandas diseñadas para la unión del césped artificial y aplicarse adhesivo de poliuretano bicomponente, de acuerdo a la ficha técnica.</t>
  </si>
  <si>
    <t>SUMINISTRO, TRANSPORTE E INSTALACION DE TAPETE EN GRAMA SINTETICA de 20 a 50 mm de alto, instalar grama con una altura de fibra equivalente a la existente en el escenario, protección UV, espesor mayor o igual a 300 micrones, Dtex mayor o igual a 12000, con una cantidad de puntadas superior o igual a 8500 por m², BACKING doble o mayor con recubrimiento en poliuretano o latex, no se acepta vena extruida. El caucho y la arena silice se pagara por sus items correspondientes.</t>
  </si>
  <si>
    <t>Reparación de líneas de demarcación en mal estado, ancho promedio de línea 10 cm, en cada escenario. Incluye retiro de línea existente, limpieza de la superficie de instalación, corte, pega, colocación de líneas nuevas y todos las actividades necesarias para su correcta ejecución. No incluye botada de líneas retiradas.</t>
  </si>
  <si>
    <t>Reparación de juntas entre rollos de color verde. Incluye levantamiento, retiro, limpieza y reparación de la unión mediante cinta de unión nueva y adhesivo bicomponente, además de todos los elementos necesarios para la correcta ejecución de la actividad.</t>
  </si>
  <si>
    <t>2.9</t>
  </si>
  <si>
    <t>2.10</t>
  </si>
  <si>
    <t>MANTENIMIENTO PREVENTIVO Y CORRECTIVO DE LAS CANCHAS DE FÚTBOL EN GRAMA SINTÉTICA, ADMINISTRADAS POR EL INDER MEDELLÍN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</si>
</sst>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_ &quot;$&quot;\ * #,##0.00_ ;_ &quot;$&quot;\ * \-#,##0.00_ ;_ &quot;$&quot;\ * &quot;-&quot;??_ ;_ @_ "/>
    <numFmt numFmtId="165" formatCode="_ * #,##0.00_ ;_ * \-#,##0.00_ ;_ * &quot;-&quot;??_ ;_ @_ "/>
    <numFmt numFmtId="166" formatCode="_ * #,##0_ ;_ * \-#,##0_ ;_ * &quot;-&quot;??_ ;_ @_ "/>
    <numFmt numFmtId="167" formatCode="_(&quot;$&quot;* #,##0_);_(&quot;$&quot;* \(#,##0\);_(&quot;$&quot;* &quot;-&quot;??_);_(@_)"/>
    <numFmt numFmtId="168" formatCode="0.0"/>
    <numFmt numFmtId="169" formatCode="_(&quot;$&quot;* #,##0.00_);_(&quot;$&quot;* \(#,##0.00\);_(&quot;$&quot;* &quot;-&quot;??_);_(@_)"/>
    <numFmt numFmtId="170" formatCode="_-&quot;$&quot;\ * #,##0.000_-;\-&quot;$&quot;\ * #,##0.000_-;_-&quot;$&quot;\ * &quot;-&quot;??_-;_-@_-"/>
    <numFmt numFmtId="171" formatCode="_-&quot;$&quot;\ * #,##0_-;\-&quot;$&quot;\ * #,##0_-;_-&quot;$&quot;\ * &quot;-&quot;??_-;_-@_-"/>
  </numFmts>
  <fonts count="14" x14ac:knownFonts="1">
    <font>
      <sz val="11"/>
      <color theme="1"/>
      <name val="Calibri"/>
      <family val="2"/>
      <scheme val="minor"/>
    </font>
    <font>
      <sz val="11"/>
      <color theme="1"/>
      <name val="Calibri"/>
      <family val="2"/>
      <scheme val="minor"/>
    </font>
    <font>
      <sz val="10"/>
      <name val="Arial"/>
      <family val="2"/>
    </font>
    <font>
      <sz val="9"/>
      <name val="Arial"/>
      <family val="2"/>
    </font>
    <font>
      <b/>
      <sz val="9"/>
      <name val="Arial"/>
      <family val="2"/>
    </font>
    <font>
      <sz val="9"/>
      <color indexed="8"/>
      <name val="Arial"/>
      <family val="2"/>
    </font>
    <font>
      <b/>
      <sz val="10"/>
      <name val="Arial"/>
      <family val="2"/>
    </font>
    <font>
      <b/>
      <sz val="8"/>
      <name val="Arial"/>
      <family val="2"/>
    </font>
    <font>
      <sz val="9"/>
      <color rgb="FF000000"/>
      <name val="Arial"/>
      <family val="2"/>
    </font>
    <font>
      <b/>
      <sz val="9"/>
      <color rgb="FF000000"/>
      <name val="Arial"/>
      <family val="2"/>
    </font>
    <font>
      <sz val="11"/>
      <name val="Arial"/>
      <family val="2"/>
    </font>
    <font>
      <sz val="10"/>
      <color rgb="FF000000"/>
      <name val="Arial"/>
      <family val="2"/>
    </font>
    <font>
      <sz val="10"/>
      <color theme="2" tint="-0.749992370372631"/>
      <name val="Arial"/>
      <family val="2"/>
    </font>
    <font>
      <b/>
      <sz val="10"/>
      <color indexed="8"/>
      <name val="Arial"/>
      <family val="2"/>
    </font>
  </fonts>
  <fills count="6">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tint="-0.249977111117893"/>
        <bgColor indexed="64"/>
      </patternFill>
    </fill>
    <fill>
      <patternFill patternType="solid">
        <fgColor theme="4" tint="0.39997558519241921"/>
        <bgColor indexed="64"/>
      </patternFill>
    </fill>
  </fills>
  <borders count="21">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s>
  <cellStyleXfs count="15">
    <xf numFmtId="0" fontId="0" fillId="0" borderId="0"/>
    <xf numFmtId="9" fontId="1" fillId="0" borderId="0" applyFont="0" applyFill="0" applyBorder="0" applyAlignment="0" applyProtection="0"/>
    <xf numFmtId="0" fontId="2" fillId="0" borderId="0"/>
    <xf numFmtId="0" fontId="1"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1" fillId="0" borderId="0"/>
    <xf numFmtId="12" fontId="2" fillId="0" borderId="0" applyFont="0" applyFill="0" applyProtection="0"/>
    <xf numFmtId="44" fontId="1" fillId="0" borderId="0" applyFont="0" applyFill="0" applyBorder="0" applyAlignment="0" applyProtection="0"/>
    <xf numFmtId="0" fontId="2" fillId="0" borderId="0"/>
    <xf numFmtId="169" fontId="2" fillId="0" borderId="0" applyFont="0" applyFill="0" applyBorder="0" applyAlignment="0" applyProtection="0"/>
    <xf numFmtId="0" fontId="2" fillId="0" borderId="0"/>
  </cellStyleXfs>
  <cellXfs count="107">
    <xf numFmtId="0" fontId="0" fillId="0" borderId="0" xfId="0"/>
    <xf numFmtId="0" fontId="3" fillId="0" borderId="0" xfId="2" applyFont="1"/>
    <xf numFmtId="0" fontId="2" fillId="0" borderId="0" xfId="3" applyFont="1"/>
    <xf numFmtId="0" fontId="5" fillId="2" borderId="7" xfId="2" applyFont="1" applyFill="1" applyBorder="1" applyAlignment="1">
      <alignment vertical="center"/>
    </xf>
    <xf numFmtId="0" fontId="5" fillId="2" borderId="8" xfId="2" applyFont="1" applyFill="1" applyBorder="1" applyAlignment="1">
      <alignment vertical="center"/>
    </xf>
    <xf numFmtId="0" fontId="4" fillId="0" borderId="0" xfId="2" applyFont="1"/>
    <xf numFmtId="0" fontId="5" fillId="0" borderId="5" xfId="2" applyFont="1" applyBorder="1" applyAlignment="1">
      <alignment horizontal="center" vertical="center"/>
    </xf>
    <xf numFmtId="0" fontId="3" fillId="0" borderId="6" xfId="2" applyFont="1" applyBorder="1"/>
    <xf numFmtId="0" fontId="4" fillId="0" borderId="7" xfId="2" applyFont="1" applyBorder="1"/>
    <xf numFmtId="0" fontId="4" fillId="0" borderId="5" xfId="2" applyFont="1" applyBorder="1" applyAlignment="1">
      <alignment horizontal="right"/>
    </xf>
    <xf numFmtId="0" fontId="4" fillId="0" borderId="5" xfId="2" applyFont="1" applyBorder="1" applyAlignment="1">
      <alignment horizontal="center"/>
    </xf>
    <xf numFmtId="0" fontId="4" fillId="0" borderId="5" xfId="2" applyFont="1" applyBorder="1"/>
    <xf numFmtId="0" fontId="4" fillId="0" borderId="6" xfId="2" applyFont="1" applyBorder="1" applyAlignment="1">
      <alignment horizontal="center"/>
    </xf>
    <xf numFmtId="0" fontId="4" fillId="0" borderId="6" xfId="2" applyFont="1" applyBorder="1"/>
    <xf numFmtId="0" fontId="7" fillId="0" borderId="7" xfId="2" applyFont="1" applyBorder="1"/>
    <xf numFmtId="0" fontId="4" fillId="0" borderId="10" xfId="2" applyFont="1" applyBorder="1" applyAlignment="1">
      <alignment horizontal="center"/>
    </xf>
    <xf numFmtId="0" fontId="4" fillId="0" borderId="11" xfId="2" applyFont="1" applyBorder="1" applyAlignment="1">
      <alignment horizontal="center"/>
    </xf>
    <xf numFmtId="0" fontId="4" fillId="0" borderId="11" xfId="2" applyFont="1" applyBorder="1"/>
    <xf numFmtId="9" fontId="4" fillId="0" borderId="0" xfId="7" applyFont="1" applyFill="1" applyBorder="1" applyAlignment="1" applyProtection="1">
      <alignment horizontal="right"/>
    </xf>
    <xf numFmtId="0" fontId="4" fillId="0" borderId="6" xfId="2" applyFont="1" applyBorder="1" applyAlignment="1">
      <alignment horizontal="left"/>
    </xf>
    <xf numFmtId="0" fontId="7" fillId="0" borderId="7" xfId="2" applyFont="1" applyBorder="1" applyAlignment="1">
      <alignment horizontal="left"/>
    </xf>
    <xf numFmtId="0" fontId="7" fillId="0" borderId="8" xfId="2" applyFont="1" applyBorder="1" applyAlignment="1">
      <alignment horizontal="left"/>
    </xf>
    <xf numFmtId="0" fontId="4" fillId="0" borderId="8" xfId="2" applyFont="1" applyBorder="1"/>
    <xf numFmtId="0" fontId="7" fillId="0" borderId="9" xfId="2" applyFont="1" applyBorder="1" applyAlignment="1">
      <alignment horizontal="left"/>
    </xf>
    <xf numFmtId="0" fontId="3" fillId="0" borderId="5" xfId="2" applyFont="1" applyBorder="1" applyAlignment="1">
      <alignment horizontal="left"/>
    </xf>
    <xf numFmtId="0" fontId="7" fillId="0" borderId="5" xfId="2" applyFont="1" applyBorder="1" applyAlignment="1">
      <alignment horizontal="left"/>
    </xf>
    <xf numFmtId="166" fontId="3" fillId="0" borderId="0" xfId="6" applyNumberFormat="1" applyFont="1" applyAlignment="1" applyProtection="1">
      <alignment vertical="center"/>
    </xf>
    <xf numFmtId="165" fontId="3" fillId="0" borderId="0" xfId="6" applyFont="1" applyFill="1" applyAlignment="1" applyProtection="1">
      <alignment vertical="center"/>
    </xf>
    <xf numFmtId="0" fontId="4" fillId="0" borderId="7" xfId="2" applyFont="1" applyBorder="1" applyAlignment="1">
      <alignment horizontal="right"/>
    </xf>
    <xf numFmtId="0" fontId="3" fillId="0" borderId="0" xfId="2" applyFont="1" applyAlignment="1">
      <alignment horizontal="center"/>
    </xf>
    <xf numFmtId="166" fontId="3" fillId="0" borderId="0" xfId="8" applyNumberFormat="1" applyFont="1" applyAlignment="1" applyProtection="1">
      <alignment vertical="center"/>
    </xf>
    <xf numFmtId="165" fontId="3" fillId="0" borderId="0" xfId="8" applyFont="1" applyFill="1" applyAlignment="1" applyProtection="1">
      <alignment vertical="center"/>
    </xf>
    <xf numFmtId="167" fontId="2" fillId="0" borderId="0" xfId="10" applyNumberFormat="1" applyFont="1" applyFill="1" applyAlignment="1">
      <alignment vertical="center"/>
    </xf>
    <xf numFmtId="168" fontId="2" fillId="0" borderId="0" xfId="3" applyNumberFormat="1" applyFont="1" applyAlignment="1">
      <alignment horizontal="center" vertical="center"/>
    </xf>
    <xf numFmtId="1" fontId="2" fillId="0" borderId="0" xfId="12" applyNumberFormat="1" applyAlignment="1">
      <alignment horizontal="center" vertical="center"/>
    </xf>
    <xf numFmtId="1" fontId="2" fillId="0" borderId="0" xfId="12" applyNumberFormat="1" applyAlignment="1">
      <alignment vertical="center"/>
    </xf>
    <xf numFmtId="2" fontId="2" fillId="0" borderId="0" xfId="12" applyNumberFormat="1" applyAlignment="1">
      <alignment horizontal="center" vertical="center"/>
    </xf>
    <xf numFmtId="170" fontId="2" fillId="0" borderId="0" xfId="13" applyNumberFormat="1" applyFont="1" applyFill="1" applyBorder="1" applyAlignment="1">
      <alignment vertical="center"/>
    </xf>
    <xf numFmtId="167" fontId="2" fillId="0" borderId="0" xfId="13" applyNumberFormat="1" applyFont="1" applyFill="1" applyBorder="1" applyAlignment="1">
      <alignment vertical="center"/>
    </xf>
    <xf numFmtId="0" fontId="2" fillId="0" borderId="0" xfId="12"/>
    <xf numFmtId="0" fontId="6" fillId="0" borderId="0" xfId="12" applyFont="1" applyAlignment="1">
      <alignment horizontal="center" vertical="center"/>
    </xf>
    <xf numFmtId="0" fontId="6" fillId="0" borderId="0" xfId="12" applyFont="1"/>
    <xf numFmtId="0" fontId="2" fillId="0" borderId="0" xfId="12" applyAlignment="1">
      <alignment wrapText="1"/>
    </xf>
    <xf numFmtId="0" fontId="10" fillId="3" borderId="0" xfId="0" applyFont="1" applyFill="1" applyAlignment="1">
      <alignment horizontal="center" vertical="center" wrapText="1"/>
    </xf>
    <xf numFmtId="44" fontId="2" fillId="0" borderId="5" xfId="11" applyFont="1" applyBorder="1" applyAlignment="1">
      <alignment horizontal="center" vertical="center"/>
    </xf>
    <xf numFmtId="0" fontId="2" fillId="0" borderId="0" xfId="0" applyFont="1"/>
    <xf numFmtId="0" fontId="12" fillId="0" borderId="5" xfId="4" applyFont="1" applyBorder="1" applyAlignment="1">
      <alignment horizontal="justify" vertical="center" wrapText="1"/>
    </xf>
    <xf numFmtId="0" fontId="12" fillId="0" borderId="5" xfId="4" applyFont="1" applyBorder="1" applyAlignment="1">
      <alignment horizontal="center" vertical="center"/>
    </xf>
    <xf numFmtId="0" fontId="12" fillId="0" borderId="5" xfId="4" applyFont="1" applyBorder="1" applyAlignment="1">
      <alignment horizontal="center" vertical="center" wrapText="1"/>
    </xf>
    <xf numFmtId="44" fontId="12" fillId="0" borderId="5" xfId="11" applyFont="1" applyBorder="1" applyAlignment="1">
      <alignment horizontal="center" vertical="center"/>
    </xf>
    <xf numFmtId="167" fontId="12" fillId="0" borderId="5" xfId="11" applyNumberFormat="1" applyFont="1" applyFill="1" applyBorder="1" applyAlignment="1">
      <alignment horizontal="center" vertical="center"/>
    </xf>
    <xf numFmtId="1" fontId="2" fillId="0" borderId="0" xfId="0" applyNumberFormat="1" applyFont="1" applyAlignment="1">
      <alignment horizontal="center" vertical="center"/>
    </xf>
    <xf numFmtId="1" fontId="2" fillId="0" borderId="0" xfId="0" applyNumberFormat="1" applyFont="1" applyAlignment="1">
      <alignment horizontal="left" vertical="center" wrapText="1"/>
    </xf>
    <xf numFmtId="2" fontId="2" fillId="0" borderId="0" xfId="0" applyNumberFormat="1" applyFont="1" applyAlignment="1">
      <alignment horizontal="center" vertical="center"/>
    </xf>
    <xf numFmtId="170" fontId="2" fillId="0" borderId="0" xfId="11" applyNumberFormat="1" applyFont="1" applyFill="1" applyBorder="1" applyAlignment="1">
      <alignment horizontal="left" vertical="center"/>
    </xf>
    <xf numFmtId="167" fontId="2" fillId="0" borderId="0" xfId="11" applyNumberFormat="1" applyFont="1" applyFill="1" applyBorder="1" applyAlignment="1">
      <alignment horizontal="left" vertical="center"/>
    </xf>
    <xf numFmtId="171" fontId="2" fillId="0" borderId="5" xfId="12" applyNumberFormat="1" applyBorder="1"/>
    <xf numFmtId="0" fontId="6" fillId="0" borderId="3" xfId="4" applyFont="1" applyBorder="1" applyAlignment="1" applyProtection="1">
      <alignment horizontal="left" vertical="center" wrapText="1"/>
      <protection locked="0"/>
    </xf>
    <xf numFmtId="164" fontId="6" fillId="0" borderId="5" xfId="5" applyFont="1" applyFill="1" applyBorder="1" applyAlignment="1" applyProtection="1"/>
    <xf numFmtId="164" fontId="2" fillId="0" borderId="5" xfId="5" applyFont="1" applyFill="1" applyBorder="1" applyAlignment="1" applyProtection="1"/>
    <xf numFmtId="164" fontId="6" fillId="0" borderId="12" xfId="5" applyFont="1" applyFill="1" applyBorder="1" applyAlignment="1" applyProtection="1"/>
    <xf numFmtId="10" fontId="2" fillId="0" borderId="5" xfId="1" applyNumberFormat="1" applyFont="1" applyBorder="1" applyAlignment="1">
      <alignment horizontal="center" vertical="center"/>
    </xf>
    <xf numFmtId="0" fontId="6" fillId="0" borderId="5" xfId="2" applyFont="1" applyBorder="1" applyAlignment="1">
      <alignment horizontal="right"/>
    </xf>
    <xf numFmtId="0" fontId="6" fillId="0" borderId="8" xfId="2" applyFont="1" applyBorder="1" applyAlignment="1">
      <alignment horizontal="right"/>
    </xf>
    <xf numFmtId="0" fontId="6" fillId="0" borderId="10" xfId="2" applyFont="1" applyBorder="1" applyAlignment="1">
      <alignment horizontal="right"/>
    </xf>
    <xf numFmtId="0" fontId="6" fillId="0" borderId="6" xfId="2" applyFont="1" applyBorder="1" applyAlignment="1">
      <alignment horizontal="right"/>
    </xf>
    <xf numFmtId="0" fontId="6" fillId="0" borderId="13" xfId="2" applyFont="1" applyBorder="1" applyAlignment="1">
      <alignment horizontal="right"/>
    </xf>
    <xf numFmtId="0" fontId="2" fillId="0" borderId="5" xfId="0" applyFont="1" applyBorder="1" applyAlignment="1">
      <alignment horizontal="center" vertical="center"/>
    </xf>
    <xf numFmtId="0" fontId="11" fillId="0" borderId="5" xfId="0" applyFont="1" applyBorder="1" applyAlignment="1">
      <alignment horizontal="center" vertical="center" readingOrder="1"/>
    </xf>
    <xf numFmtId="0" fontId="13" fillId="2" borderId="7" xfId="2" applyFont="1" applyFill="1" applyBorder="1" applyAlignment="1">
      <alignment vertical="center"/>
    </xf>
    <xf numFmtId="0" fontId="13" fillId="2" borderId="6" xfId="2" applyFont="1" applyFill="1" applyBorder="1" applyAlignment="1">
      <alignment horizontal="center" vertical="center"/>
    </xf>
    <xf numFmtId="0" fontId="3" fillId="0" borderId="6" xfId="9" applyFont="1" applyBorder="1" applyAlignment="1">
      <alignment vertical="center" wrapText="1"/>
    </xf>
    <xf numFmtId="0" fontId="3" fillId="0" borderId="7" xfId="9" applyFont="1" applyBorder="1" applyAlignment="1">
      <alignment vertical="center" wrapText="1"/>
    </xf>
    <xf numFmtId="0" fontId="3" fillId="0" borderId="8" xfId="9" applyFont="1" applyBorder="1" applyAlignment="1">
      <alignment vertical="center" wrapText="1"/>
    </xf>
    <xf numFmtId="0" fontId="8" fillId="0" borderId="6" xfId="9" applyFont="1" applyBorder="1" applyAlignment="1">
      <alignment vertical="center" wrapText="1"/>
    </xf>
    <xf numFmtId="0" fontId="8" fillId="0" borderId="7" xfId="9" applyFont="1" applyBorder="1" applyAlignment="1">
      <alignment vertical="center" wrapText="1"/>
    </xf>
    <xf numFmtId="0" fontId="8" fillId="0" borderId="8" xfId="9" applyFont="1" applyBorder="1" applyAlignment="1">
      <alignment vertical="center" wrapText="1"/>
    </xf>
    <xf numFmtId="1" fontId="2" fillId="0" borderId="0" xfId="12" applyNumberFormat="1" applyAlignment="1">
      <alignment horizontal="center"/>
    </xf>
    <xf numFmtId="0" fontId="6" fillId="0" borderId="6" xfId="12" applyFont="1" applyBorder="1" applyAlignment="1">
      <alignment horizontal="center"/>
    </xf>
    <xf numFmtId="0" fontId="6" fillId="0" borderId="7" xfId="12" applyFont="1" applyBorder="1" applyAlignment="1">
      <alignment horizontal="center"/>
    </xf>
    <xf numFmtId="0" fontId="6" fillId="0" borderId="8" xfId="12" applyFont="1" applyBorder="1" applyAlignment="1">
      <alignment horizontal="center"/>
    </xf>
    <xf numFmtId="0" fontId="6" fillId="0" borderId="0" xfId="12" applyFont="1" applyAlignment="1">
      <alignment horizontal="center" vertical="center"/>
    </xf>
    <xf numFmtId="0" fontId="6" fillId="0" borderId="12" xfId="12" applyFont="1" applyBorder="1" applyAlignment="1">
      <alignment horizontal="center" vertical="center"/>
    </xf>
    <xf numFmtId="0" fontId="8" fillId="0" borderId="6" xfId="4" applyFont="1" applyBorder="1" applyAlignment="1">
      <alignment vertical="center" wrapText="1"/>
    </xf>
    <xf numFmtId="0" fontId="3" fillId="0" borderId="7" xfId="4" applyFont="1" applyBorder="1" applyAlignment="1">
      <alignment vertical="center" wrapText="1"/>
    </xf>
    <xf numFmtId="0" fontId="3" fillId="0" borderId="8" xfId="4" applyFont="1" applyBorder="1" applyAlignment="1">
      <alignment vertical="center" wrapText="1"/>
    </xf>
    <xf numFmtId="0" fontId="6" fillId="0" borderId="0" xfId="4" applyFont="1" applyAlignment="1">
      <alignment horizontal="center" vertical="center" wrapText="1"/>
    </xf>
    <xf numFmtId="0" fontId="6" fillId="0" borderId="20" xfId="4" applyFont="1" applyBorder="1" applyAlignment="1" applyProtection="1">
      <alignment horizontal="center" vertical="center" wrapText="1"/>
      <protection locked="0"/>
    </xf>
    <xf numFmtId="0" fontId="6" fillId="0" borderId="1" xfId="4" applyFont="1" applyBorder="1" applyAlignment="1" applyProtection="1">
      <alignment horizontal="center" vertical="center" wrapText="1"/>
      <protection locked="0"/>
    </xf>
    <xf numFmtId="0" fontId="6" fillId="0" borderId="2" xfId="4" applyFont="1" applyBorder="1" applyAlignment="1" applyProtection="1">
      <alignment horizontal="center" vertical="center" wrapText="1"/>
      <protection locked="0"/>
    </xf>
    <xf numFmtId="43" fontId="4" fillId="5" borderId="3" xfId="12" applyNumberFormat="1" applyFont="1" applyFill="1" applyBorder="1" applyAlignment="1">
      <alignment horizontal="center" vertical="center" wrapText="1"/>
    </xf>
    <xf numFmtId="43" fontId="4" fillId="5" borderId="1" xfId="12" applyNumberFormat="1" applyFont="1" applyFill="1" applyBorder="1" applyAlignment="1">
      <alignment horizontal="center" vertical="center" wrapText="1"/>
    </xf>
    <xf numFmtId="43" fontId="4" fillId="5" borderId="4" xfId="12" applyNumberFormat="1" applyFont="1" applyFill="1" applyBorder="1" applyAlignment="1">
      <alignment horizontal="center" vertical="center" wrapText="1"/>
    </xf>
    <xf numFmtId="1" fontId="6" fillId="4" borderId="15" xfId="12" applyNumberFormat="1" applyFont="1" applyFill="1" applyBorder="1" applyAlignment="1">
      <alignment horizontal="center" vertical="center" wrapText="1"/>
    </xf>
    <xf numFmtId="1" fontId="6" fillId="4" borderId="18" xfId="12" applyNumberFormat="1" applyFont="1" applyFill="1" applyBorder="1" applyAlignment="1">
      <alignment horizontal="center" vertical="center" wrapText="1"/>
    </xf>
    <xf numFmtId="1" fontId="6" fillId="4" borderId="15" xfId="12" applyNumberFormat="1" applyFont="1" applyFill="1" applyBorder="1" applyAlignment="1">
      <alignment horizontal="center" vertical="center"/>
    </xf>
    <xf numFmtId="1" fontId="6" fillId="4" borderId="18" xfId="12" applyNumberFormat="1" applyFont="1" applyFill="1" applyBorder="1" applyAlignment="1">
      <alignment horizontal="center" vertical="center"/>
    </xf>
    <xf numFmtId="2" fontId="6" fillId="4" borderId="15" xfId="12" applyNumberFormat="1" applyFont="1" applyFill="1" applyBorder="1" applyAlignment="1">
      <alignment horizontal="center" vertical="center" wrapText="1"/>
    </xf>
    <xf numFmtId="2" fontId="6" fillId="4" borderId="18" xfId="12" applyNumberFormat="1" applyFont="1" applyFill="1" applyBorder="1" applyAlignment="1">
      <alignment horizontal="center" vertical="center" wrapText="1"/>
    </xf>
    <xf numFmtId="170" fontId="6" fillId="4" borderId="15" xfId="12" applyNumberFormat="1" applyFont="1" applyFill="1" applyBorder="1" applyAlignment="1">
      <alignment horizontal="center" vertical="center"/>
    </xf>
    <xf numFmtId="170" fontId="6" fillId="4" borderId="18" xfId="12" applyNumberFormat="1" applyFont="1" applyFill="1" applyBorder="1" applyAlignment="1">
      <alignment horizontal="center" vertical="center"/>
    </xf>
    <xf numFmtId="167" fontId="6" fillId="4" borderId="16" xfId="13" applyNumberFormat="1" applyFont="1" applyFill="1" applyBorder="1" applyAlignment="1">
      <alignment horizontal="center" vertical="center"/>
    </xf>
    <xf numFmtId="167" fontId="6" fillId="4" borderId="14" xfId="13" applyNumberFormat="1" applyFont="1" applyFill="1" applyBorder="1" applyAlignment="1">
      <alignment horizontal="center" vertical="center"/>
    </xf>
    <xf numFmtId="0" fontId="4" fillId="4" borderId="17" xfId="12" applyFont="1" applyFill="1" applyBorder="1" applyAlignment="1">
      <alignment horizontal="center" vertical="center" wrapText="1"/>
    </xf>
    <xf numFmtId="0" fontId="4" fillId="4" borderId="19" xfId="12" applyFont="1" applyFill="1" applyBorder="1" applyAlignment="1">
      <alignment horizontal="center" vertical="center" wrapText="1"/>
    </xf>
    <xf numFmtId="0" fontId="4" fillId="4" borderId="17" xfId="12" applyFont="1" applyFill="1" applyBorder="1" applyAlignment="1">
      <alignment horizontal="center" vertical="center"/>
    </xf>
    <xf numFmtId="0" fontId="4" fillId="4" borderId="19" xfId="12" applyFont="1" applyFill="1" applyBorder="1" applyAlignment="1">
      <alignment horizontal="center" vertical="center"/>
    </xf>
  </cellXfs>
  <cellStyles count="15">
    <cellStyle name="Millares 2" xfId="6" xr:uid="{17844F28-87E3-4B0E-BD0E-2E918FD71283}"/>
    <cellStyle name="Millares 3" xfId="8" xr:uid="{E356E276-737F-4632-AB2D-2F8EACDF384D}"/>
    <cellStyle name="Moneda" xfId="11" builtinId="4"/>
    <cellStyle name="Moneda 2" xfId="5" xr:uid="{62A8079A-F6CA-41F0-988B-3149F5F4E298}"/>
    <cellStyle name="Moneda 4" xfId="10" xr:uid="{82F11E09-1ACB-4DB5-A273-8D5F538255E3}"/>
    <cellStyle name="Moneda 4 2" xfId="13" xr:uid="{128E783A-8D8F-4C03-97F1-ADD6A8DDC55A}"/>
    <cellStyle name="Normal" xfId="0" builtinId="0"/>
    <cellStyle name="Normal 13 2" xfId="14" xr:uid="{A406496F-471C-4691-88E9-1B5DA7F0EDF6}"/>
    <cellStyle name="Normal 2" xfId="2" xr:uid="{95613446-C8E4-49B1-B882-1A136FE24B41}"/>
    <cellStyle name="Normal 2 10 2 2" xfId="4" xr:uid="{F0DAA7B1-B455-4696-A54A-92CA8701FF77}"/>
    <cellStyle name="Normal 3 11" xfId="9" xr:uid="{FC9BF72F-64F6-45FD-9552-DCC12E498B4D}"/>
    <cellStyle name="Normal 5" xfId="3" xr:uid="{615B7476-7982-4548-B1A7-4ABD34BB35CC}"/>
    <cellStyle name="Normal 5 2" xfId="12" xr:uid="{4D2F326F-1310-4A61-A7B4-CEC28BCFCDBE}"/>
    <cellStyle name="Porcentaje" xfId="1" builtinId="5"/>
    <cellStyle name="Porcentaje 2" xfId="7" xr:uid="{E40A71EC-00AA-4ACC-9BBF-595659236E69}"/>
  </cellStyles>
  <dxfs count="1">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C32FD-BA49-4D36-AA3E-F05EDE037D86}">
  <sheetPr>
    <tabColor rgb="FF00B0F0"/>
    <pageSetUpPr fitToPage="1"/>
  </sheetPr>
  <dimension ref="B1:AJ42"/>
  <sheetViews>
    <sheetView tabSelected="1" topLeftCell="A22" zoomScale="80" zoomScaleNormal="80" workbookViewId="0">
      <selection activeCell="O9" sqref="O9"/>
    </sheetView>
  </sheetViews>
  <sheetFormatPr baseColWidth="10" defaultColWidth="11.42578125" defaultRowHeight="12.75" x14ac:dyDescent="0.2"/>
  <cols>
    <col min="1" max="1" width="2.28515625" style="39" customWidth="1"/>
    <col min="2" max="2" width="11.42578125" style="34" customWidth="1"/>
    <col min="3" max="3" width="69.140625" style="35" customWidth="1"/>
    <col min="4" max="4" width="8.42578125" style="34" customWidth="1"/>
    <col min="5" max="5" width="13.28515625" style="36" bestFit="1" customWidth="1"/>
    <col min="6" max="6" width="19.7109375" style="37" customWidth="1"/>
    <col min="7" max="7" width="24.42578125" style="38" customWidth="1"/>
    <col min="8" max="8" width="2.140625" style="38" customWidth="1"/>
    <col min="9" max="9" width="10" style="39" customWidth="1"/>
    <col min="10" max="11" width="8.42578125" style="39" customWidth="1"/>
    <col min="12" max="12" width="18.42578125" style="39" bestFit="1" customWidth="1"/>
    <col min="13" max="14" width="2.140625" style="39" customWidth="1"/>
    <col min="15" max="105" width="11.42578125" style="39"/>
    <col min="106" max="106" width="7.140625" style="39" customWidth="1"/>
    <col min="107" max="107" width="17.85546875" style="39" customWidth="1"/>
    <col min="108" max="108" width="39.42578125" style="39" customWidth="1"/>
    <col min="109" max="110" width="6.5703125" style="39" customWidth="1"/>
    <col min="111" max="111" width="12.7109375" style="39" customWidth="1"/>
    <col min="112" max="112" width="15" style="39" customWidth="1"/>
    <col min="113" max="361" width="11.42578125" style="39"/>
    <col min="362" max="362" width="7.140625" style="39" customWidth="1"/>
    <col min="363" max="363" width="17.85546875" style="39" customWidth="1"/>
    <col min="364" max="364" width="39.42578125" style="39" customWidth="1"/>
    <col min="365" max="366" width="6.5703125" style="39" customWidth="1"/>
    <col min="367" max="367" width="12.7109375" style="39" customWidth="1"/>
    <col min="368" max="368" width="15" style="39" customWidth="1"/>
    <col min="369" max="617" width="11.42578125" style="39"/>
    <col min="618" max="618" width="7.140625" style="39" customWidth="1"/>
    <col min="619" max="619" width="17.85546875" style="39" customWidth="1"/>
    <col min="620" max="620" width="39.42578125" style="39" customWidth="1"/>
    <col min="621" max="622" width="6.5703125" style="39" customWidth="1"/>
    <col min="623" max="623" width="12.7109375" style="39" customWidth="1"/>
    <col min="624" max="624" width="15" style="39" customWidth="1"/>
    <col min="625" max="873" width="11.42578125" style="39"/>
    <col min="874" max="874" width="7.140625" style="39" customWidth="1"/>
    <col min="875" max="875" width="17.85546875" style="39" customWidth="1"/>
    <col min="876" max="876" width="39.42578125" style="39" customWidth="1"/>
    <col min="877" max="878" width="6.5703125" style="39" customWidth="1"/>
    <col min="879" max="879" width="12.7109375" style="39" customWidth="1"/>
    <col min="880" max="880" width="15" style="39" customWidth="1"/>
    <col min="881" max="1129" width="11.42578125" style="39"/>
    <col min="1130" max="1130" width="7.140625" style="39" customWidth="1"/>
    <col min="1131" max="1131" width="17.85546875" style="39" customWidth="1"/>
    <col min="1132" max="1132" width="39.42578125" style="39" customWidth="1"/>
    <col min="1133" max="1134" width="6.5703125" style="39" customWidth="1"/>
    <col min="1135" max="1135" width="12.7109375" style="39" customWidth="1"/>
    <col min="1136" max="1136" width="15" style="39" customWidth="1"/>
    <col min="1137" max="1385" width="11.42578125" style="39"/>
    <col min="1386" max="1386" width="7.140625" style="39" customWidth="1"/>
    <col min="1387" max="1387" width="17.85546875" style="39" customWidth="1"/>
    <col min="1388" max="1388" width="39.42578125" style="39" customWidth="1"/>
    <col min="1389" max="1390" width="6.5703125" style="39" customWidth="1"/>
    <col min="1391" max="1391" width="12.7109375" style="39" customWidth="1"/>
    <col min="1392" max="1392" width="15" style="39" customWidth="1"/>
    <col min="1393" max="1641" width="11.42578125" style="39"/>
    <col min="1642" max="1642" width="7.140625" style="39" customWidth="1"/>
    <col min="1643" max="1643" width="17.85546875" style="39" customWidth="1"/>
    <col min="1644" max="1644" width="39.42578125" style="39" customWidth="1"/>
    <col min="1645" max="1646" width="6.5703125" style="39" customWidth="1"/>
    <col min="1647" max="1647" width="12.7109375" style="39" customWidth="1"/>
    <col min="1648" max="1648" width="15" style="39" customWidth="1"/>
    <col min="1649" max="1897" width="11.42578125" style="39"/>
    <col min="1898" max="1898" width="7.140625" style="39" customWidth="1"/>
    <col min="1899" max="1899" width="17.85546875" style="39" customWidth="1"/>
    <col min="1900" max="1900" width="39.42578125" style="39" customWidth="1"/>
    <col min="1901" max="1902" width="6.5703125" style="39" customWidth="1"/>
    <col min="1903" max="1903" width="12.7109375" style="39" customWidth="1"/>
    <col min="1904" max="1904" width="15" style="39" customWidth="1"/>
    <col min="1905" max="2153" width="11.42578125" style="39"/>
    <col min="2154" max="2154" width="7.140625" style="39" customWidth="1"/>
    <col min="2155" max="2155" width="17.85546875" style="39" customWidth="1"/>
    <col min="2156" max="2156" width="39.42578125" style="39" customWidth="1"/>
    <col min="2157" max="2158" width="6.5703125" style="39" customWidth="1"/>
    <col min="2159" max="2159" width="12.7109375" style="39" customWidth="1"/>
    <col min="2160" max="2160" width="15" style="39" customWidth="1"/>
    <col min="2161" max="2409" width="11.42578125" style="39"/>
    <col min="2410" max="2410" width="7.140625" style="39" customWidth="1"/>
    <col min="2411" max="2411" width="17.85546875" style="39" customWidth="1"/>
    <col min="2412" max="2412" width="39.42578125" style="39" customWidth="1"/>
    <col min="2413" max="2414" width="6.5703125" style="39" customWidth="1"/>
    <col min="2415" max="2415" width="12.7109375" style="39" customWidth="1"/>
    <col min="2416" max="2416" width="15" style="39" customWidth="1"/>
    <col min="2417" max="2665" width="11.42578125" style="39"/>
    <col min="2666" max="2666" width="7.140625" style="39" customWidth="1"/>
    <col min="2667" max="2667" width="17.85546875" style="39" customWidth="1"/>
    <col min="2668" max="2668" width="39.42578125" style="39" customWidth="1"/>
    <col min="2669" max="2670" width="6.5703125" style="39" customWidth="1"/>
    <col min="2671" max="2671" width="12.7109375" style="39" customWidth="1"/>
    <col min="2672" max="2672" width="15" style="39" customWidth="1"/>
    <col min="2673" max="2921" width="11.42578125" style="39"/>
    <col min="2922" max="2922" width="7.140625" style="39" customWidth="1"/>
    <col min="2923" max="2923" width="17.85546875" style="39" customWidth="1"/>
    <col min="2924" max="2924" width="39.42578125" style="39" customWidth="1"/>
    <col min="2925" max="2926" width="6.5703125" style="39" customWidth="1"/>
    <col min="2927" max="2927" width="12.7109375" style="39" customWidth="1"/>
    <col min="2928" max="2928" width="15" style="39" customWidth="1"/>
    <col min="2929" max="3177" width="11.42578125" style="39"/>
    <col min="3178" max="3178" width="7.140625" style="39" customWidth="1"/>
    <col min="3179" max="3179" width="17.85546875" style="39" customWidth="1"/>
    <col min="3180" max="3180" width="39.42578125" style="39" customWidth="1"/>
    <col min="3181" max="3182" width="6.5703125" style="39" customWidth="1"/>
    <col min="3183" max="3183" width="12.7109375" style="39" customWidth="1"/>
    <col min="3184" max="3184" width="15" style="39" customWidth="1"/>
    <col min="3185" max="3433" width="11.42578125" style="39"/>
    <col min="3434" max="3434" width="7.140625" style="39" customWidth="1"/>
    <col min="3435" max="3435" width="17.85546875" style="39" customWidth="1"/>
    <col min="3436" max="3436" width="39.42578125" style="39" customWidth="1"/>
    <col min="3437" max="3438" width="6.5703125" style="39" customWidth="1"/>
    <col min="3439" max="3439" width="12.7109375" style="39" customWidth="1"/>
    <col min="3440" max="3440" width="15" style="39" customWidth="1"/>
    <col min="3441" max="3689" width="11.42578125" style="39"/>
    <col min="3690" max="3690" width="7.140625" style="39" customWidth="1"/>
    <col min="3691" max="3691" width="17.85546875" style="39" customWidth="1"/>
    <col min="3692" max="3692" width="39.42578125" style="39" customWidth="1"/>
    <col min="3693" max="3694" width="6.5703125" style="39" customWidth="1"/>
    <col min="3695" max="3695" width="12.7109375" style="39" customWidth="1"/>
    <col min="3696" max="3696" width="15" style="39" customWidth="1"/>
    <col min="3697" max="3945" width="11.42578125" style="39"/>
    <col min="3946" max="3946" width="7.140625" style="39" customWidth="1"/>
    <col min="3947" max="3947" width="17.85546875" style="39" customWidth="1"/>
    <col min="3948" max="3948" width="39.42578125" style="39" customWidth="1"/>
    <col min="3949" max="3950" width="6.5703125" style="39" customWidth="1"/>
    <col min="3951" max="3951" width="12.7109375" style="39" customWidth="1"/>
    <col min="3952" max="3952" width="15" style="39" customWidth="1"/>
    <col min="3953" max="4201" width="11.42578125" style="39"/>
    <col min="4202" max="4202" width="7.140625" style="39" customWidth="1"/>
    <col min="4203" max="4203" width="17.85546875" style="39" customWidth="1"/>
    <col min="4204" max="4204" width="39.42578125" style="39" customWidth="1"/>
    <col min="4205" max="4206" width="6.5703125" style="39" customWidth="1"/>
    <col min="4207" max="4207" width="12.7109375" style="39" customWidth="1"/>
    <col min="4208" max="4208" width="15" style="39" customWidth="1"/>
    <col min="4209" max="4457" width="11.42578125" style="39"/>
    <col min="4458" max="4458" width="7.140625" style="39" customWidth="1"/>
    <col min="4459" max="4459" width="17.85546875" style="39" customWidth="1"/>
    <col min="4460" max="4460" width="39.42578125" style="39" customWidth="1"/>
    <col min="4461" max="4462" width="6.5703125" style="39" customWidth="1"/>
    <col min="4463" max="4463" width="12.7109375" style="39" customWidth="1"/>
    <col min="4464" max="4464" width="15" style="39" customWidth="1"/>
    <col min="4465" max="4713" width="11.42578125" style="39"/>
    <col min="4714" max="4714" width="7.140625" style="39" customWidth="1"/>
    <col min="4715" max="4715" width="17.85546875" style="39" customWidth="1"/>
    <col min="4716" max="4716" width="39.42578125" style="39" customWidth="1"/>
    <col min="4717" max="4718" width="6.5703125" style="39" customWidth="1"/>
    <col min="4719" max="4719" width="12.7109375" style="39" customWidth="1"/>
    <col min="4720" max="4720" width="15" style="39" customWidth="1"/>
    <col min="4721" max="4969" width="11.42578125" style="39"/>
    <col min="4970" max="4970" width="7.140625" style="39" customWidth="1"/>
    <col min="4971" max="4971" width="17.85546875" style="39" customWidth="1"/>
    <col min="4972" max="4972" width="39.42578125" style="39" customWidth="1"/>
    <col min="4973" max="4974" width="6.5703125" style="39" customWidth="1"/>
    <col min="4975" max="4975" width="12.7109375" style="39" customWidth="1"/>
    <col min="4976" max="4976" width="15" style="39" customWidth="1"/>
    <col min="4977" max="5225" width="11.42578125" style="39"/>
    <col min="5226" max="5226" width="7.140625" style="39" customWidth="1"/>
    <col min="5227" max="5227" width="17.85546875" style="39" customWidth="1"/>
    <col min="5228" max="5228" width="39.42578125" style="39" customWidth="1"/>
    <col min="5229" max="5230" width="6.5703125" style="39" customWidth="1"/>
    <col min="5231" max="5231" width="12.7109375" style="39" customWidth="1"/>
    <col min="5232" max="5232" width="15" style="39" customWidth="1"/>
    <col min="5233" max="5481" width="11.42578125" style="39"/>
    <col min="5482" max="5482" width="7.140625" style="39" customWidth="1"/>
    <col min="5483" max="5483" width="17.85546875" style="39" customWidth="1"/>
    <col min="5484" max="5484" width="39.42578125" style="39" customWidth="1"/>
    <col min="5485" max="5486" width="6.5703125" style="39" customWidth="1"/>
    <col min="5487" max="5487" width="12.7109375" style="39" customWidth="1"/>
    <col min="5488" max="5488" width="15" style="39" customWidth="1"/>
    <col min="5489" max="5737" width="11.42578125" style="39"/>
    <col min="5738" max="5738" width="7.140625" style="39" customWidth="1"/>
    <col min="5739" max="5739" width="17.85546875" style="39" customWidth="1"/>
    <col min="5740" max="5740" width="39.42578125" style="39" customWidth="1"/>
    <col min="5741" max="5742" width="6.5703125" style="39" customWidth="1"/>
    <col min="5743" max="5743" width="12.7109375" style="39" customWidth="1"/>
    <col min="5744" max="5744" width="15" style="39" customWidth="1"/>
    <col min="5745" max="5993" width="11.42578125" style="39"/>
    <col min="5994" max="5994" width="7.140625" style="39" customWidth="1"/>
    <col min="5995" max="5995" width="17.85546875" style="39" customWidth="1"/>
    <col min="5996" max="5996" width="39.42578125" style="39" customWidth="1"/>
    <col min="5997" max="5998" width="6.5703125" style="39" customWidth="1"/>
    <col min="5999" max="5999" width="12.7109375" style="39" customWidth="1"/>
    <col min="6000" max="6000" width="15" style="39" customWidth="1"/>
    <col min="6001" max="6249" width="11.42578125" style="39"/>
    <col min="6250" max="6250" width="7.140625" style="39" customWidth="1"/>
    <col min="6251" max="6251" width="17.85546875" style="39" customWidth="1"/>
    <col min="6252" max="6252" width="39.42578125" style="39" customWidth="1"/>
    <col min="6253" max="6254" width="6.5703125" style="39" customWidth="1"/>
    <col min="6255" max="6255" width="12.7109375" style="39" customWidth="1"/>
    <col min="6256" max="6256" width="15" style="39" customWidth="1"/>
    <col min="6257" max="6505" width="11.42578125" style="39"/>
    <col min="6506" max="6506" width="7.140625" style="39" customWidth="1"/>
    <col min="6507" max="6507" width="17.85546875" style="39" customWidth="1"/>
    <col min="6508" max="6508" width="39.42578125" style="39" customWidth="1"/>
    <col min="6509" max="6510" width="6.5703125" style="39" customWidth="1"/>
    <col min="6511" max="6511" width="12.7109375" style="39" customWidth="1"/>
    <col min="6512" max="6512" width="15" style="39" customWidth="1"/>
    <col min="6513" max="6761" width="11.42578125" style="39"/>
    <col min="6762" max="6762" width="7.140625" style="39" customWidth="1"/>
    <col min="6763" max="6763" width="17.85546875" style="39" customWidth="1"/>
    <col min="6764" max="6764" width="39.42578125" style="39" customWidth="1"/>
    <col min="6765" max="6766" width="6.5703125" style="39" customWidth="1"/>
    <col min="6767" max="6767" width="12.7109375" style="39" customWidth="1"/>
    <col min="6768" max="6768" width="15" style="39" customWidth="1"/>
    <col min="6769" max="7017" width="11.42578125" style="39"/>
    <col min="7018" max="7018" width="7.140625" style="39" customWidth="1"/>
    <col min="7019" max="7019" width="17.85546875" style="39" customWidth="1"/>
    <col min="7020" max="7020" width="39.42578125" style="39" customWidth="1"/>
    <col min="7021" max="7022" width="6.5703125" style="39" customWidth="1"/>
    <col min="7023" max="7023" width="12.7109375" style="39" customWidth="1"/>
    <col min="7024" max="7024" width="15" style="39" customWidth="1"/>
    <col min="7025" max="7273" width="11.42578125" style="39"/>
    <col min="7274" max="7274" width="7.140625" style="39" customWidth="1"/>
    <col min="7275" max="7275" width="17.85546875" style="39" customWidth="1"/>
    <col min="7276" max="7276" width="39.42578125" style="39" customWidth="1"/>
    <col min="7277" max="7278" width="6.5703125" style="39" customWidth="1"/>
    <col min="7279" max="7279" width="12.7109375" style="39" customWidth="1"/>
    <col min="7280" max="7280" width="15" style="39" customWidth="1"/>
    <col min="7281" max="7529" width="11.42578125" style="39"/>
    <col min="7530" max="7530" width="7.140625" style="39" customWidth="1"/>
    <col min="7531" max="7531" width="17.85546875" style="39" customWidth="1"/>
    <col min="7532" max="7532" width="39.42578125" style="39" customWidth="1"/>
    <col min="7533" max="7534" width="6.5703125" style="39" customWidth="1"/>
    <col min="7535" max="7535" width="12.7109375" style="39" customWidth="1"/>
    <col min="7536" max="7536" width="15" style="39" customWidth="1"/>
    <col min="7537" max="7785" width="11.42578125" style="39"/>
    <col min="7786" max="7786" width="7.140625" style="39" customWidth="1"/>
    <col min="7787" max="7787" width="17.85546875" style="39" customWidth="1"/>
    <col min="7788" max="7788" width="39.42578125" style="39" customWidth="1"/>
    <col min="7789" max="7790" width="6.5703125" style="39" customWidth="1"/>
    <col min="7791" max="7791" width="12.7109375" style="39" customWidth="1"/>
    <col min="7792" max="7792" width="15" style="39" customWidth="1"/>
    <col min="7793" max="8041" width="11.42578125" style="39"/>
    <col min="8042" max="8042" width="7.140625" style="39" customWidth="1"/>
    <col min="8043" max="8043" width="17.85546875" style="39" customWidth="1"/>
    <col min="8044" max="8044" width="39.42578125" style="39" customWidth="1"/>
    <col min="8045" max="8046" width="6.5703125" style="39" customWidth="1"/>
    <col min="8047" max="8047" width="12.7109375" style="39" customWidth="1"/>
    <col min="8048" max="8048" width="15" style="39" customWidth="1"/>
    <col min="8049" max="8297" width="11.42578125" style="39"/>
    <col min="8298" max="8298" width="7.140625" style="39" customWidth="1"/>
    <col min="8299" max="8299" width="17.85546875" style="39" customWidth="1"/>
    <col min="8300" max="8300" width="39.42578125" style="39" customWidth="1"/>
    <col min="8301" max="8302" width="6.5703125" style="39" customWidth="1"/>
    <col min="8303" max="8303" width="12.7109375" style="39" customWidth="1"/>
    <col min="8304" max="8304" width="15" style="39" customWidth="1"/>
    <col min="8305" max="8553" width="11.42578125" style="39"/>
    <col min="8554" max="8554" width="7.140625" style="39" customWidth="1"/>
    <col min="8555" max="8555" width="17.85546875" style="39" customWidth="1"/>
    <col min="8556" max="8556" width="39.42578125" style="39" customWidth="1"/>
    <col min="8557" max="8558" width="6.5703125" style="39" customWidth="1"/>
    <col min="8559" max="8559" width="12.7109375" style="39" customWidth="1"/>
    <col min="8560" max="8560" width="15" style="39" customWidth="1"/>
    <col min="8561" max="8809" width="11.42578125" style="39"/>
    <col min="8810" max="8810" width="7.140625" style="39" customWidth="1"/>
    <col min="8811" max="8811" width="17.85546875" style="39" customWidth="1"/>
    <col min="8812" max="8812" width="39.42578125" style="39" customWidth="1"/>
    <col min="8813" max="8814" width="6.5703125" style="39" customWidth="1"/>
    <col min="8815" max="8815" width="12.7109375" style="39" customWidth="1"/>
    <col min="8816" max="8816" width="15" style="39" customWidth="1"/>
    <col min="8817" max="9065" width="11.42578125" style="39"/>
    <col min="9066" max="9066" width="7.140625" style="39" customWidth="1"/>
    <col min="9067" max="9067" width="17.85546875" style="39" customWidth="1"/>
    <col min="9068" max="9068" width="39.42578125" style="39" customWidth="1"/>
    <col min="9069" max="9070" width="6.5703125" style="39" customWidth="1"/>
    <col min="9071" max="9071" width="12.7109375" style="39" customWidth="1"/>
    <col min="9072" max="9072" width="15" style="39" customWidth="1"/>
    <col min="9073" max="9321" width="11.42578125" style="39"/>
    <col min="9322" max="9322" width="7.140625" style="39" customWidth="1"/>
    <col min="9323" max="9323" width="17.85546875" style="39" customWidth="1"/>
    <col min="9324" max="9324" width="39.42578125" style="39" customWidth="1"/>
    <col min="9325" max="9326" width="6.5703125" style="39" customWidth="1"/>
    <col min="9327" max="9327" width="12.7109375" style="39" customWidth="1"/>
    <col min="9328" max="9328" width="15" style="39" customWidth="1"/>
    <col min="9329" max="9577" width="11.42578125" style="39"/>
    <col min="9578" max="9578" width="7.140625" style="39" customWidth="1"/>
    <col min="9579" max="9579" width="17.85546875" style="39" customWidth="1"/>
    <col min="9580" max="9580" width="39.42578125" style="39" customWidth="1"/>
    <col min="9581" max="9582" width="6.5703125" style="39" customWidth="1"/>
    <col min="9583" max="9583" width="12.7109375" style="39" customWidth="1"/>
    <col min="9584" max="9584" width="15" style="39" customWidth="1"/>
    <col min="9585" max="9833" width="11.42578125" style="39"/>
    <col min="9834" max="9834" width="7.140625" style="39" customWidth="1"/>
    <col min="9835" max="9835" width="17.85546875" style="39" customWidth="1"/>
    <col min="9836" max="9836" width="39.42578125" style="39" customWidth="1"/>
    <col min="9837" max="9838" width="6.5703125" style="39" customWidth="1"/>
    <col min="9839" max="9839" width="12.7109375" style="39" customWidth="1"/>
    <col min="9840" max="9840" width="15" style="39" customWidth="1"/>
    <col min="9841" max="10089" width="11.42578125" style="39"/>
    <col min="10090" max="10090" width="7.140625" style="39" customWidth="1"/>
    <col min="10091" max="10091" width="17.85546875" style="39" customWidth="1"/>
    <col min="10092" max="10092" width="39.42578125" style="39" customWidth="1"/>
    <col min="10093" max="10094" width="6.5703125" style="39" customWidth="1"/>
    <col min="10095" max="10095" width="12.7109375" style="39" customWidth="1"/>
    <col min="10096" max="10096" width="15" style="39" customWidth="1"/>
    <col min="10097" max="10345" width="11.42578125" style="39"/>
    <col min="10346" max="10346" width="7.140625" style="39" customWidth="1"/>
    <col min="10347" max="10347" width="17.85546875" style="39" customWidth="1"/>
    <col min="10348" max="10348" width="39.42578125" style="39" customWidth="1"/>
    <col min="10349" max="10350" width="6.5703125" style="39" customWidth="1"/>
    <col min="10351" max="10351" width="12.7109375" style="39" customWidth="1"/>
    <col min="10352" max="10352" width="15" style="39" customWidth="1"/>
    <col min="10353" max="10601" width="11.42578125" style="39"/>
    <col min="10602" max="10602" width="7.140625" style="39" customWidth="1"/>
    <col min="10603" max="10603" width="17.85546875" style="39" customWidth="1"/>
    <col min="10604" max="10604" width="39.42578125" style="39" customWidth="1"/>
    <col min="10605" max="10606" width="6.5703125" style="39" customWidth="1"/>
    <col min="10607" max="10607" width="12.7109375" style="39" customWidth="1"/>
    <col min="10608" max="10608" width="15" style="39" customWidth="1"/>
    <col min="10609" max="10857" width="11.42578125" style="39"/>
    <col min="10858" max="10858" width="7.140625" style="39" customWidth="1"/>
    <col min="10859" max="10859" width="17.85546875" style="39" customWidth="1"/>
    <col min="10860" max="10860" width="39.42578125" style="39" customWidth="1"/>
    <col min="10861" max="10862" width="6.5703125" style="39" customWidth="1"/>
    <col min="10863" max="10863" width="12.7109375" style="39" customWidth="1"/>
    <col min="10864" max="10864" width="15" style="39" customWidth="1"/>
    <col min="10865" max="11113" width="11.42578125" style="39"/>
    <col min="11114" max="11114" width="7.140625" style="39" customWidth="1"/>
    <col min="11115" max="11115" width="17.85546875" style="39" customWidth="1"/>
    <col min="11116" max="11116" width="39.42578125" style="39" customWidth="1"/>
    <col min="11117" max="11118" width="6.5703125" style="39" customWidth="1"/>
    <col min="11119" max="11119" width="12.7109375" style="39" customWidth="1"/>
    <col min="11120" max="11120" width="15" style="39" customWidth="1"/>
    <col min="11121" max="11369" width="11.42578125" style="39"/>
    <col min="11370" max="11370" width="7.140625" style="39" customWidth="1"/>
    <col min="11371" max="11371" width="17.85546875" style="39" customWidth="1"/>
    <col min="11372" max="11372" width="39.42578125" style="39" customWidth="1"/>
    <col min="11373" max="11374" width="6.5703125" style="39" customWidth="1"/>
    <col min="11375" max="11375" width="12.7109375" style="39" customWidth="1"/>
    <col min="11376" max="11376" width="15" style="39" customWidth="1"/>
    <col min="11377" max="11625" width="11.42578125" style="39"/>
    <col min="11626" max="11626" width="7.140625" style="39" customWidth="1"/>
    <col min="11627" max="11627" width="17.85546875" style="39" customWidth="1"/>
    <col min="11628" max="11628" width="39.42578125" style="39" customWidth="1"/>
    <col min="11629" max="11630" width="6.5703125" style="39" customWidth="1"/>
    <col min="11631" max="11631" width="12.7109375" style="39" customWidth="1"/>
    <col min="11632" max="11632" width="15" style="39" customWidth="1"/>
    <col min="11633" max="11881" width="11.42578125" style="39"/>
    <col min="11882" max="11882" width="7.140625" style="39" customWidth="1"/>
    <col min="11883" max="11883" width="17.85546875" style="39" customWidth="1"/>
    <col min="11884" max="11884" width="39.42578125" style="39" customWidth="1"/>
    <col min="11885" max="11886" width="6.5703125" style="39" customWidth="1"/>
    <col min="11887" max="11887" width="12.7109375" style="39" customWidth="1"/>
    <col min="11888" max="11888" width="15" style="39" customWidth="1"/>
    <col min="11889" max="12137" width="11.42578125" style="39"/>
    <col min="12138" max="12138" width="7.140625" style="39" customWidth="1"/>
    <col min="12139" max="12139" width="17.85546875" style="39" customWidth="1"/>
    <col min="12140" max="12140" width="39.42578125" style="39" customWidth="1"/>
    <col min="12141" max="12142" width="6.5703125" style="39" customWidth="1"/>
    <col min="12143" max="12143" width="12.7109375" style="39" customWidth="1"/>
    <col min="12144" max="12144" width="15" style="39" customWidth="1"/>
    <col min="12145" max="12393" width="11.42578125" style="39"/>
    <col min="12394" max="12394" width="7.140625" style="39" customWidth="1"/>
    <col min="12395" max="12395" width="17.85546875" style="39" customWidth="1"/>
    <col min="12396" max="12396" width="39.42578125" style="39" customWidth="1"/>
    <col min="12397" max="12398" width="6.5703125" style="39" customWidth="1"/>
    <col min="12399" max="12399" width="12.7109375" style="39" customWidth="1"/>
    <col min="12400" max="12400" width="15" style="39" customWidth="1"/>
    <col min="12401" max="12649" width="11.42578125" style="39"/>
    <col min="12650" max="12650" width="7.140625" style="39" customWidth="1"/>
    <col min="12651" max="12651" width="17.85546875" style="39" customWidth="1"/>
    <col min="12652" max="12652" width="39.42578125" style="39" customWidth="1"/>
    <col min="12653" max="12654" width="6.5703125" style="39" customWidth="1"/>
    <col min="12655" max="12655" width="12.7109375" style="39" customWidth="1"/>
    <col min="12656" max="12656" width="15" style="39" customWidth="1"/>
    <col min="12657" max="12905" width="11.42578125" style="39"/>
    <col min="12906" max="12906" width="7.140625" style="39" customWidth="1"/>
    <col min="12907" max="12907" width="17.85546875" style="39" customWidth="1"/>
    <col min="12908" max="12908" width="39.42578125" style="39" customWidth="1"/>
    <col min="12909" max="12910" width="6.5703125" style="39" customWidth="1"/>
    <col min="12911" max="12911" width="12.7109375" style="39" customWidth="1"/>
    <col min="12912" max="12912" width="15" style="39" customWidth="1"/>
    <col min="12913" max="13161" width="11.42578125" style="39"/>
    <col min="13162" max="13162" width="7.140625" style="39" customWidth="1"/>
    <col min="13163" max="13163" width="17.85546875" style="39" customWidth="1"/>
    <col min="13164" max="13164" width="39.42578125" style="39" customWidth="1"/>
    <col min="13165" max="13166" width="6.5703125" style="39" customWidth="1"/>
    <col min="13167" max="13167" width="12.7109375" style="39" customWidth="1"/>
    <col min="13168" max="13168" width="15" style="39" customWidth="1"/>
    <col min="13169" max="13417" width="11.42578125" style="39"/>
    <col min="13418" max="13418" width="7.140625" style="39" customWidth="1"/>
    <col min="13419" max="13419" width="17.85546875" style="39" customWidth="1"/>
    <col min="13420" max="13420" width="39.42578125" style="39" customWidth="1"/>
    <col min="13421" max="13422" width="6.5703125" style="39" customWidth="1"/>
    <col min="13423" max="13423" width="12.7109375" style="39" customWidth="1"/>
    <col min="13424" max="13424" width="15" style="39" customWidth="1"/>
    <col min="13425" max="13673" width="11.42578125" style="39"/>
    <col min="13674" max="13674" width="7.140625" style="39" customWidth="1"/>
    <col min="13675" max="13675" width="17.85546875" style="39" customWidth="1"/>
    <col min="13676" max="13676" width="39.42578125" style="39" customWidth="1"/>
    <col min="13677" max="13678" width="6.5703125" style="39" customWidth="1"/>
    <col min="13679" max="13679" width="12.7109375" style="39" customWidth="1"/>
    <col min="13680" max="13680" width="15" style="39" customWidth="1"/>
    <col min="13681" max="13929" width="11.42578125" style="39"/>
    <col min="13930" max="13930" width="7.140625" style="39" customWidth="1"/>
    <col min="13931" max="13931" width="17.85546875" style="39" customWidth="1"/>
    <col min="13932" max="13932" width="39.42578125" style="39" customWidth="1"/>
    <col min="13933" max="13934" width="6.5703125" style="39" customWidth="1"/>
    <col min="13935" max="13935" width="12.7109375" style="39" customWidth="1"/>
    <col min="13936" max="13936" width="15" style="39" customWidth="1"/>
    <col min="13937" max="14185" width="11.42578125" style="39"/>
    <col min="14186" max="14186" width="7.140625" style="39" customWidth="1"/>
    <col min="14187" max="14187" width="17.85546875" style="39" customWidth="1"/>
    <col min="14188" max="14188" width="39.42578125" style="39" customWidth="1"/>
    <col min="14189" max="14190" width="6.5703125" style="39" customWidth="1"/>
    <col min="14191" max="14191" width="12.7109375" style="39" customWidth="1"/>
    <col min="14192" max="14192" width="15" style="39" customWidth="1"/>
    <col min="14193" max="14441" width="11.42578125" style="39"/>
    <col min="14442" max="14442" width="7.140625" style="39" customWidth="1"/>
    <col min="14443" max="14443" width="17.85546875" style="39" customWidth="1"/>
    <col min="14444" max="14444" width="39.42578125" style="39" customWidth="1"/>
    <col min="14445" max="14446" width="6.5703125" style="39" customWidth="1"/>
    <col min="14447" max="14447" width="12.7109375" style="39" customWidth="1"/>
    <col min="14448" max="14448" width="15" style="39" customWidth="1"/>
    <col min="14449" max="14697" width="11.42578125" style="39"/>
    <col min="14698" max="14698" width="7.140625" style="39" customWidth="1"/>
    <col min="14699" max="14699" width="17.85546875" style="39" customWidth="1"/>
    <col min="14700" max="14700" width="39.42578125" style="39" customWidth="1"/>
    <col min="14701" max="14702" width="6.5703125" style="39" customWidth="1"/>
    <col min="14703" max="14703" width="12.7109375" style="39" customWidth="1"/>
    <col min="14704" max="14704" width="15" style="39" customWidth="1"/>
    <col min="14705" max="14953" width="11.42578125" style="39"/>
    <col min="14954" max="14954" width="7.140625" style="39" customWidth="1"/>
    <col min="14955" max="14955" width="17.85546875" style="39" customWidth="1"/>
    <col min="14956" max="14956" width="39.42578125" style="39" customWidth="1"/>
    <col min="14957" max="14958" width="6.5703125" style="39" customWidth="1"/>
    <col min="14959" max="14959" width="12.7109375" style="39" customWidth="1"/>
    <col min="14960" max="14960" width="15" style="39" customWidth="1"/>
    <col min="14961" max="15209" width="11.42578125" style="39"/>
    <col min="15210" max="15210" width="7.140625" style="39" customWidth="1"/>
    <col min="15211" max="15211" width="17.85546875" style="39" customWidth="1"/>
    <col min="15212" max="15212" width="39.42578125" style="39" customWidth="1"/>
    <col min="15213" max="15214" width="6.5703125" style="39" customWidth="1"/>
    <col min="15215" max="15215" width="12.7109375" style="39" customWidth="1"/>
    <col min="15216" max="15216" width="15" style="39" customWidth="1"/>
    <col min="15217" max="15465" width="11.42578125" style="39"/>
    <col min="15466" max="15466" width="7.140625" style="39" customWidth="1"/>
    <col min="15467" max="15467" width="17.85546875" style="39" customWidth="1"/>
    <col min="15468" max="15468" width="39.42578125" style="39" customWidth="1"/>
    <col min="15469" max="15470" width="6.5703125" style="39" customWidth="1"/>
    <col min="15471" max="15471" width="12.7109375" style="39" customWidth="1"/>
    <col min="15472" max="15472" width="15" style="39" customWidth="1"/>
    <col min="15473" max="15721" width="11.42578125" style="39"/>
    <col min="15722" max="15722" width="7.140625" style="39" customWidth="1"/>
    <col min="15723" max="15723" width="17.85546875" style="39" customWidth="1"/>
    <col min="15724" max="15724" width="39.42578125" style="39" customWidth="1"/>
    <col min="15725" max="15726" width="6.5703125" style="39" customWidth="1"/>
    <col min="15727" max="15727" width="12.7109375" style="39" customWidth="1"/>
    <col min="15728" max="15728" width="15" style="39" customWidth="1"/>
    <col min="15729" max="15885" width="11.42578125" style="39"/>
    <col min="15886" max="16384" width="11.5703125" style="39" customWidth="1"/>
  </cols>
  <sheetData>
    <row r="1" spans="2:14" ht="13.5" thickBot="1" x14ac:dyDescent="0.25">
      <c r="B1" s="86"/>
      <c r="C1" s="86"/>
      <c r="D1" s="86"/>
      <c r="E1" s="86"/>
      <c r="F1" s="86"/>
      <c r="G1" s="86"/>
      <c r="H1" s="39"/>
      <c r="I1" s="40">
        <v>1</v>
      </c>
      <c r="J1" s="40"/>
      <c r="K1" s="40"/>
      <c r="L1" s="41"/>
    </row>
    <row r="2" spans="2:14" ht="45" customHeight="1" thickBot="1" x14ac:dyDescent="0.25">
      <c r="B2" s="57" t="s">
        <v>0</v>
      </c>
      <c r="C2" s="87" t="s">
        <v>65</v>
      </c>
      <c r="D2" s="88"/>
      <c r="E2" s="88"/>
      <c r="F2" s="88"/>
      <c r="G2" s="89"/>
      <c r="H2" s="39"/>
      <c r="I2" s="90" t="s">
        <v>1</v>
      </c>
      <c r="J2" s="91"/>
      <c r="K2" s="91"/>
      <c r="L2" s="92"/>
      <c r="M2" s="42"/>
      <c r="N2" s="42"/>
    </row>
    <row r="3" spans="2:14" ht="6.75" customHeight="1" thickBot="1" x14ac:dyDescent="0.25">
      <c r="H3" s="39"/>
      <c r="M3" s="43"/>
      <c r="N3" s="43"/>
    </row>
    <row r="4" spans="2:14" x14ac:dyDescent="0.2">
      <c r="B4" s="93" t="s">
        <v>2</v>
      </c>
      <c r="C4" s="95" t="s">
        <v>3</v>
      </c>
      <c r="D4" s="95" t="s">
        <v>4</v>
      </c>
      <c r="E4" s="97" t="s">
        <v>5</v>
      </c>
      <c r="F4" s="99" t="s">
        <v>6</v>
      </c>
      <c r="G4" s="101" t="s">
        <v>7</v>
      </c>
      <c r="H4" s="39"/>
      <c r="I4" s="103" t="s">
        <v>8</v>
      </c>
      <c r="J4" s="103" t="s">
        <v>9</v>
      </c>
      <c r="K4" s="103" t="s">
        <v>10</v>
      </c>
      <c r="L4" s="105" t="s">
        <v>11</v>
      </c>
    </row>
    <row r="5" spans="2:14" ht="13.5" thickBot="1" x14ac:dyDescent="0.25">
      <c r="B5" s="94"/>
      <c r="C5" s="96"/>
      <c r="D5" s="96"/>
      <c r="E5" s="98"/>
      <c r="F5" s="100"/>
      <c r="G5" s="102"/>
      <c r="H5" s="39"/>
      <c r="I5" s="104"/>
      <c r="J5" s="104"/>
      <c r="K5" s="104"/>
      <c r="L5" s="106"/>
    </row>
    <row r="6" spans="2:14" ht="14.25" x14ac:dyDescent="0.2">
      <c r="B6" s="77"/>
      <c r="C6" s="77"/>
      <c r="D6" s="77"/>
      <c r="E6" s="77"/>
      <c r="F6" s="77"/>
      <c r="G6" s="77"/>
      <c r="H6" s="39"/>
      <c r="M6" s="43"/>
      <c r="N6" s="43"/>
    </row>
    <row r="7" spans="2:14" s="45" customFormat="1" x14ac:dyDescent="0.2">
      <c r="B7" s="70">
        <v>1</v>
      </c>
      <c r="C7" s="69" t="s">
        <v>12</v>
      </c>
      <c r="D7" s="3"/>
      <c r="E7" s="3" t="str">
        <f xml:space="preserve">
IF(
(
PRODUCT(I7:K7))=0,"",
PRODUCT(I7:K7))</f>
        <v/>
      </c>
      <c r="F7" s="3"/>
      <c r="G7" s="4" t="str">
        <f t="shared" ref="G7" si="0">+IF(E7=0,"",IFERROR(ROUND(E7*ROUND(F7,0),0),""))</f>
        <v/>
      </c>
      <c r="H7" s="39"/>
      <c r="I7" s="4"/>
      <c r="J7" s="4"/>
      <c r="K7" s="4"/>
      <c r="L7" s="4" t="str">
        <f>+IF(I7=0,"",IFERROR(ROUND(ROUND($F7,0)*I7*J7*K7,0),""))</f>
        <v/>
      </c>
      <c r="M7" s="39"/>
      <c r="N7" s="39"/>
    </row>
    <row r="8" spans="2:14" s="45" customFormat="1" ht="95.25" customHeight="1" x14ac:dyDescent="0.2">
      <c r="B8" s="68" t="s">
        <v>13</v>
      </c>
      <c r="C8" s="46" t="s">
        <v>14</v>
      </c>
      <c r="D8" s="47" t="s">
        <v>15</v>
      </c>
      <c r="E8" s="48">
        <f xml:space="preserve">
IF(
(
PRODUCT(I8:K8))=0,"",
PRODUCT(I8:K8))</f>
        <v>57824</v>
      </c>
      <c r="F8" s="49">
        <v>49</v>
      </c>
      <c r="G8" s="50">
        <f>+IF(E8=0,"",IFERROR(ROUND(E8*ROUND(F8,0),0),""))</f>
        <v>2833376</v>
      </c>
      <c r="H8" s="39"/>
      <c r="I8" s="67">
        <v>7228</v>
      </c>
      <c r="J8" s="67">
        <v>2</v>
      </c>
      <c r="K8" s="67">
        <v>4</v>
      </c>
      <c r="L8" s="44">
        <f t="shared" ref="L8:L24" si="1">+IF(I8=0,"",IFERROR(ROUND(ROUND($F8,0)*I8*J8*K8,0),""))</f>
        <v>2833376</v>
      </c>
      <c r="M8" s="39"/>
      <c r="N8" s="39"/>
    </row>
    <row r="9" spans="2:14" s="45" customFormat="1" ht="63.75" x14ac:dyDescent="0.2">
      <c r="B9" s="68" t="s">
        <v>16</v>
      </c>
      <c r="C9" s="46" t="s">
        <v>17</v>
      </c>
      <c r="D9" s="47" t="s">
        <v>15</v>
      </c>
      <c r="E9" s="48">
        <f t="shared" ref="E9:E24" si="2" xml:space="preserve">
IF(
(
PRODUCT(I9:K9))=0,"",
PRODUCT(I9:K9))</f>
        <v>1387600</v>
      </c>
      <c r="F9" s="49">
        <v>104</v>
      </c>
      <c r="G9" s="50">
        <f t="shared" ref="G9:G24" si="3">+IF(E9=0,"",IFERROR(ROUND(E9*ROUND(F9,0),0),""))</f>
        <v>144310400</v>
      </c>
      <c r="H9" s="39"/>
      <c r="I9" s="67">
        <v>173450</v>
      </c>
      <c r="J9" s="67">
        <v>2</v>
      </c>
      <c r="K9" s="67">
        <v>4</v>
      </c>
      <c r="L9" s="44">
        <f t="shared" si="1"/>
        <v>144310400</v>
      </c>
      <c r="M9" s="39"/>
      <c r="N9" s="39"/>
    </row>
    <row r="10" spans="2:14" s="45" customFormat="1" ht="102" x14ac:dyDescent="0.2">
      <c r="B10" s="68" t="s">
        <v>18</v>
      </c>
      <c r="C10" s="46" t="s">
        <v>22</v>
      </c>
      <c r="D10" s="47" t="s">
        <v>23</v>
      </c>
      <c r="E10" s="48">
        <f t="shared" si="2"/>
        <v>86725</v>
      </c>
      <c r="F10" s="49">
        <v>709</v>
      </c>
      <c r="G10" s="50">
        <f t="shared" si="3"/>
        <v>61488025</v>
      </c>
      <c r="H10" s="39"/>
      <c r="I10" s="67">
        <v>86725</v>
      </c>
      <c r="J10" s="67">
        <v>1</v>
      </c>
      <c r="K10" s="67">
        <v>1</v>
      </c>
      <c r="L10" s="44">
        <f t="shared" si="1"/>
        <v>61488025</v>
      </c>
      <c r="M10" s="39"/>
      <c r="N10" s="39"/>
    </row>
    <row r="11" spans="2:14" s="45" customFormat="1" ht="117.75" customHeight="1" x14ac:dyDescent="0.2">
      <c r="B11" s="68" t="s">
        <v>20</v>
      </c>
      <c r="C11" s="46" t="s">
        <v>25</v>
      </c>
      <c r="D11" s="47" t="s">
        <v>23</v>
      </c>
      <c r="E11" s="48">
        <f t="shared" si="2"/>
        <v>86725</v>
      </c>
      <c r="F11" s="49">
        <v>2539</v>
      </c>
      <c r="G11" s="50">
        <f t="shared" si="3"/>
        <v>220194775</v>
      </c>
      <c r="H11" s="39"/>
      <c r="I11" s="67">
        <v>86725</v>
      </c>
      <c r="J11" s="67">
        <v>1</v>
      </c>
      <c r="K11" s="67">
        <v>1</v>
      </c>
      <c r="L11" s="44">
        <f t="shared" si="1"/>
        <v>220194775</v>
      </c>
      <c r="M11" s="39"/>
      <c r="N11" s="39"/>
    </row>
    <row r="12" spans="2:14" s="45" customFormat="1" ht="66" customHeight="1" x14ac:dyDescent="0.2">
      <c r="B12" s="68" t="s">
        <v>21</v>
      </c>
      <c r="C12" s="46" t="s">
        <v>26</v>
      </c>
      <c r="D12" s="47" t="s">
        <v>15</v>
      </c>
      <c r="E12" s="48">
        <f t="shared" si="2"/>
        <v>173450</v>
      </c>
      <c r="F12" s="49">
        <v>401</v>
      </c>
      <c r="G12" s="50">
        <f t="shared" si="3"/>
        <v>69553450</v>
      </c>
      <c r="H12" s="39"/>
      <c r="I12" s="67">
        <v>173450</v>
      </c>
      <c r="J12" s="67">
        <v>1</v>
      </c>
      <c r="K12" s="67">
        <v>1</v>
      </c>
      <c r="L12" s="44">
        <f t="shared" si="1"/>
        <v>69553450</v>
      </c>
      <c r="M12" s="39"/>
      <c r="N12" s="39"/>
    </row>
    <row r="13" spans="2:14" s="45" customFormat="1" ht="48" customHeight="1" x14ac:dyDescent="0.2">
      <c r="B13" s="68" t="s">
        <v>24</v>
      </c>
      <c r="C13" s="46" t="s">
        <v>27</v>
      </c>
      <c r="D13" s="47" t="s">
        <v>19</v>
      </c>
      <c r="E13" s="48">
        <f t="shared" si="2"/>
        <v>74160</v>
      </c>
      <c r="F13" s="49">
        <v>2670</v>
      </c>
      <c r="G13" s="50">
        <f t="shared" si="3"/>
        <v>198007200</v>
      </c>
      <c r="H13" s="39"/>
      <c r="I13" s="67">
        <v>9270</v>
      </c>
      <c r="J13" s="67">
        <v>2</v>
      </c>
      <c r="K13" s="67">
        <v>4</v>
      </c>
      <c r="L13" s="44">
        <f t="shared" si="1"/>
        <v>198007200</v>
      </c>
      <c r="M13" s="39"/>
      <c r="N13" s="39"/>
    </row>
    <row r="14" spans="2:14" s="45" customFormat="1" x14ac:dyDescent="0.2">
      <c r="B14" s="70">
        <v>2</v>
      </c>
      <c r="C14" s="69" t="s">
        <v>28</v>
      </c>
      <c r="D14" s="3"/>
      <c r="E14" s="3" t="str">
        <f t="shared" si="2"/>
        <v/>
      </c>
      <c r="F14" s="3"/>
      <c r="G14" s="4" t="str">
        <f t="shared" si="3"/>
        <v/>
      </c>
      <c r="H14" s="39"/>
      <c r="I14" s="4"/>
      <c r="J14" s="4"/>
      <c r="K14" s="4"/>
      <c r="L14" s="4" t="str">
        <f t="shared" si="1"/>
        <v/>
      </c>
      <c r="M14" s="39"/>
      <c r="N14" s="39"/>
    </row>
    <row r="15" spans="2:14" s="45" customFormat="1" ht="75" customHeight="1" x14ac:dyDescent="0.2">
      <c r="B15" s="68" t="s">
        <v>29</v>
      </c>
      <c r="C15" s="46" t="s">
        <v>58</v>
      </c>
      <c r="D15" s="47" t="s">
        <v>15</v>
      </c>
      <c r="E15" s="48">
        <f t="shared" si="2"/>
        <v>400</v>
      </c>
      <c r="F15" s="49">
        <v>9353</v>
      </c>
      <c r="G15" s="50">
        <f t="shared" si="3"/>
        <v>3741200</v>
      </c>
      <c r="H15" s="39"/>
      <c r="I15" s="67">
        <v>400</v>
      </c>
      <c r="J15" s="67">
        <v>1</v>
      </c>
      <c r="K15" s="67">
        <v>1</v>
      </c>
      <c r="L15" s="44">
        <f t="shared" si="1"/>
        <v>3741200</v>
      </c>
      <c r="M15" s="39"/>
      <c r="N15" s="39"/>
    </row>
    <row r="16" spans="2:14" s="45" customFormat="1" ht="48" customHeight="1" x14ac:dyDescent="0.2">
      <c r="B16" s="68" t="s">
        <v>30</v>
      </c>
      <c r="C16" s="46" t="s">
        <v>31</v>
      </c>
      <c r="D16" s="47" t="s">
        <v>15</v>
      </c>
      <c r="E16" s="48">
        <f t="shared" si="2"/>
        <v>400</v>
      </c>
      <c r="F16" s="49">
        <v>8183</v>
      </c>
      <c r="G16" s="50">
        <f t="shared" si="3"/>
        <v>3273200</v>
      </c>
      <c r="H16" s="39"/>
      <c r="I16" s="67">
        <v>400</v>
      </c>
      <c r="J16" s="67">
        <v>1</v>
      </c>
      <c r="K16" s="67">
        <v>1</v>
      </c>
      <c r="L16" s="44">
        <f t="shared" si="1"/>
        <v>3273200</v>
      </c>
      <c r="M16" s="39"/>
      <c r="N16" s="39"/>
    </row>
    <row r="17" spans="2:14" s="45" customFormat="1" ht="135.75" customHeight="1" x14ac:dyDescent="0.2">
      <c r="B17" s="68" t="s">
        <v>32</v>
      </c>
      <c r="C17" s="46" t="s">
        <v>59</v>
      </c>
      <c r="D17" s="47" t="s">
        <v>15</v>
      </c>
      <c r="E17" s="48">
        <f t="shared" si="2"/>
        <v>400</v>
      </c>
      <c r="F17" s="49">
        <v>21501</v>
      </c>
      <c r="G17" s="50">
        <f t="shared" si="3"/>
        <v>8600400</v>
      </c>
      <c r="H17" s="39"/>
      <c r="I17" s="67">
        <v>400</v>
      </c>
      <c r="J17" s="67">
        <v>1</v>
      </c>
      <c r="K17" s="67">
        <v>1</v>
      </c>
      <c r="L17" s="44">
        <f t="shared" si="1"/>
        <v>8600400</v>
      </c>
      <c r="M17" s="39"/>
      <c r="N17" s="39"/>
    </row>
    <row r="18" spans="2:14" s="45" customFormat="1" ht="93.75" customHeight="1" x14ac:dyDescent="0.2">
      <c r="B18" s="68" t="s">
        <v>33</v>
      </c>
      <c r="C18" s="46" t="s">
        <v>60</v>
      </c>
      <c r="D18" s="47" t="s">
        <v>15</v>
      </c>
      <c r="E18" s="48">
        <f t="shared" si="2"/>
        <v>400</v>
      </c>
      <c r="F18" s="49">
        <v>82783</v>
      </c>
      <c r="G18" s="50">
        <f t="shared" si="3"/>
        <v>33113200</v>
      </c>
      <c r="H18" s="39"/>
      <c r="I18" s="67">
        <v>400</v>
      </c>
      <c r="J18" s="67">
        <v>1</v>
      </c>
      <c r="K18" s="67">
        <v>1</v>
      </c>
      <c r="L18" s="44">
        <f t="shared" si="1"/>
        <v>33113200</v>
      </c>
      <c r="M18" s="39"/>
      <c r="N18" s="39"/>
    </row>
    <row r="19" spans="2:14" s="45" customFormat="1" ht="137.25" customHeight="1" x14ac:dyDescent="0.2">
      <c r="B19" s="68" t="s">
        <v>34</v>
      </c>
      <c r="C19" s="46" t="s">
        <v>35</v>
      </c>
      <c r="D19" s="47" t="s">
        <v>36</v>
      </c>
      <c r="E19" s="48">
        <f t="shared" si="2"/>
        <v>20</v>
      </c>
      <c r="F19" s="49">
        <v>103495</v>
      </c>
      <c r="G19" s="50">
        <f t="shared" si="3"/>
        <v>2069900</v>
      </c>
      <c r="H19" s="39"/>
      <c r="I19" s="67">
        <v>20</v>
      </c>
      <c r="J19" s="67">
        <v>1</v>
      </c>
      <c r="K19" s="67">
        <v>1</v>
      </c>
      <c r="L19" s="44">
        <f t="shared" si="1"/>
        <v>2069900</v>
      </c>
      <c r="M19" s="39"/>
      <c r="N19" s="39"/>
    </row>
    <row r="20" spans="2:14" s="45" customFormat="1" ht="115.5" customHeight="1" x14ac:dyDescent="0.2">
      <c r="B20" s="68" t="s">
        <v>37</v>
      </c>
      <c r="C20" s="46" t="s">
        <v>38</v>
      </c>
      <c r="D20" s="47" t="s">
        <v>36</v>
      </c>
      <c r="E20" s="48">
        <f t="shared" si="2"/>
        <v>20</v>
      </c>
      <c r="F20" s="49">
        <v>182534</v>
      </c>
      <c r="G20" s="50">
        <f t="shared" si="3"/>
        <v>3650680</v>
      </c>
      <c r="H20" s="39"/>
      <c r="I20" s="67">
        <v>20</v>
      </c>
      <c r="J20" s="67">
        <v>1</v>
      </c>
      <c r="K20" s="67">
        <v>1</v>
      </c>
      <c r="L20" s="44">
        <f t="shared" si="1"/>
        <v>3650680</v>
      </c>
      <c r="M20" s="39"/>
      <c r="N20" s="39"/>
    </row>
    <row r="21" spans="2:14" s="45" customFormat="1" ht="63.75" x14ac:dyDescent="0.2">
      <c r="B21" s="68" t="s">
        <v>39</v>
      </c>
      <c r="C21" s="46" t="s">
        <v>61</v>
      </c>
      <c r="D21" s="47" t="s">
        <v>19</v>
      </c>
      <c r="E21" s="48">
        <f xml:space="preserve">
IF(
(
PRODUCT(I21:K21))=0,"",
PRODUCT(I21:K21))</f>
        <v>2373</v>
      </c>
      <c r="F21" s="49">
        <v>20770</v>
      </c>
      <c r="G21" s="50">
        <f>+IF(E21=0,"",IFERROR(ROUND(E21*ROUND(F21,0),0),""))</f>
        <v>49287210</v>
      </c>
      <c r="H21" s="39"/>
      <c r="I21" s="67">
        <v>2373</v>
      </c>
      <c r="J21" s="67">
        <v>1</v>
      </c>
      <c r="K21" s="67">
        <v>1</v>
      </c>
      <c r="L21" s="44">
        <f>+IF(I21=0,"",IFERROR(ROUND(ROUND($F21,0)*I21*J21*K21,0),""))</f>
        <v>49287210</v>
      </c>
      <c r="M21" s="39"/>
      <c r="N21" s="39"/>
    </row>
    <row r="22" spans="2:14" s="45" customFormat="1" ht="51" x14ac:dyDescent="0.2">
      <c r="B22" s="68" t="s">
        <v>41</v>
      </c>
      <c r="C22" s="46" t="s">
        <v>62</v>
      </c>
      <c r="D22" s="47" t="s">
        <v>19</v>
      </c>
      <c r="E22" s="48">
        <f xml:space="preserve">
IF(
(
PRODUCT(I22:K22))=0,"",
PRODUCT(I22:K22))</f>
        <v>1738</v>
      </c>
      <c r="F22" s="49">
        <v>8572</v>
      </c>
      <c r="G22" s="50">
        <f>+IF(E22=0,"",IFERROR(ROUND(E22*ROUND(F22,0),0),""))</f>
        <v>14898136</v>
      </c>
      <c r="H22" s="39"/>
      <c r="I22" s="67">
        <v>1738</v>
      </c>
      <c r="J22" s="67">
        <v>1</v>
      </c>
      <c r="K22" s="67">
        <v>1</v>
      </c>
      <c r="L22" s="44">
        <f>+IF(I22=0,"",IFERROR(ROUND(ROUND($F22,0)*I22*J22*K22,0),""))</f>
        <v>14898136</v>
      </c>
      <c r="M22" s="39"/>
      <c r="N22" s="39"/>
    </row>
    <row r="23" spans="2:14" s="45" customFormat="1" ht="70.5" customHeight="1" x14ac:dyDescent="0.2">
      <c r="B23" s="68" t="s">
        <v>63</v>
      </c>
      <c r="C23" s="46" t="s">
        <v>40</v>
      </c>
      <c r="D23" s="47" t="s">
        <v>36</v>
      </c>
      <c r="E23" s="48">
        <f t="shared" si="2"/>
        <v>20</v>
      </c>
      <c r="F23" s="49">
        <v>67591</v>
      </c>
      <c r="G23" s="50">
        <f t="shared" si="3"/>
        <v>1351820</v>
      </c>
      <c r="H23" s="39"/>
      <c r="I23" s="67">
        <v>20</v>
      </c>
      <c r="J23" s="67">
        <v>1</v>
      </c>
      <c r="K23" s="67">
        <v>1</v>
      </c>
      <c r="L23" s="44">
        <f t="shared" si="1"/>
        <v>1351820</v>
      </c>
      <c r="M23" s="39"/>
      <c r="N23" s="39"/>
    </row>
    <row r="24" spans="2:14" s="45" customFormat="1" ht="177.75" customHeight="1" x14ac:dyDescent="0.2">
      <c r="B24" s="68" t="s">
        <v>64</v>
      </c>
      <c r="C24" s="46" t="s">
        <v>42</v>
      </c>
      <c r="D24" s="47" t="s">
        <v>19</v>
      </c>
      <c r="E24" s="48">
        <f t="shared" si="2"/>
        <v>94624</v>
      </c>
      <c r="F24" s="49">
        <v>874</v>
      </c>
      <c r="G24" s="50">
        <f t="shared" si="3"/>
        <v>82701376</v>
      </c>
      <c r="H24" s="39"/>
      <c r="I24" s="67">
        <v>11828</v>
      </c>
      <c r="J24" s="67">
        <v>2</v>
      </c>
      <c r="K24" s="67">
        <v>4</v>
      </c>
      <c r="L24" s="44">
        <f t="shared" si="1"/>
        <v>82701376</v>
      </c>
      <c r="M24" s="39"/>
      <c r="N24" s="39"/>
    </row>
    <row r="25" spans="2:14" s="45" customFormat="1" x14ac:dyDescent="0.2">
      <c r="B25" s="51"/>
      <c r="C25" s="52"/>
      <c r="D25" s="51"/>
      <c r="E25" s="53"/>
      <c r="F25" s="54"/>
      <c r="G25" s="55"/>
      <c r="H25" s="39"/>
    </row>
    <row r="26" spans="2:14" x14ac:dyDescent="0.2">
      <c r="B26" s="6"/>
      <c r="C26" s="7"/>
      <c r="D26" s="8"/>
      <c r="E26" s="8"/>
      <c r="F26" s="8"/>
      <c r="G26" s="9" t="s">
        <v>43</v>
      </c>
      <c r="H26" s="39"/>
      <c r="I26" s="78" t="s">
        <v>44</v>
      </c>
      <c r="J26" s="79"/>
      <c r="K26" s="80"/>
      <c r="L26" s="56">
        <f>+SUM(L7:L24)</f>
        <v>899074348</v>
      </c>
    </row>
    <row r="27" spans="2:14" x14ac:dyDescent="0.2">
      <c r="B27" s="81"/>
      <c r="C27" s="81"/>
      <c r="D27" s="81"/>
      <c r="E27" s="81"/>
      <c r="F27" s="81"/>
      <c r="G27" s="82"/>
      <c r="H27" s="40"/>
    </row>
    <row r="28" spans="2:14" s="5" customFormat="1" x14ac:dyDescent="0.2">
      <c r="B28" s="10"/>
      <c r="C28" s="11"/>
      <c r="D28" s="9"/>
      <c r="E28" s="11"/>
      <c r="F28" s="9" t="s">
        <v>45</v>
      </c>
      <c r="G28" s="58">
        <f>SUM(G8:G24)</f>
        <v>899074348</v>
      </c>
      <c r="H28" s="1"/>
    </row>
    <row r="29" spans="2:14" s="5" customFormat="1" x14ac:dyDescent="0.2">
      <c r="B29" s="12"/>
      <c r="C29" s="13"/>
      <c r="D29" s="14"/>
      <c r="E29" s="62" t="s">
        <v>46</v>
      </c>
      <c r="F29" s="61">
        <v>0.19239999999999999</v>
      </c>
      <c r="G29" s="59">
        <f>+ROUND(F29*$G$28,0)</f>
        <v>172981905</v>
      </c>
      <c r="H29" s="1"/>
    </row>
    <row r="30" spans="2:14" s="5" customFormat="1" x14ac:dyDescent="0.2">
      <c r="B30" s="15"/>
      <c r="C30" s="13"/>
      <c r="D30" s="14"/>
      <c r="E30" s="63" t="s">
        <v>47</v>
      </c>
      <c r="F30" s="61">
        <v>0.01</v>
      </c>
      <c r="G30" s="59">
        <f>+ROUND(F30*$G$28,0)</f>
        <v>8990743</v>
      </c>
      <c r="H30" s="1"/>
    </row>
    <row r="31" spans="2:14" s="5" customFormat="1" x14ac:dyDescent="0.2">
      <c r="B31" s="15"/>
      <c r="C31" s="13"/>
      <c r="D31" s="14"/>
      <c r="E31" s="63" t="s">
        <v>48</v>
      </c>
      <c r="F31" s="61">
        <v>0.05</v>
      </c>
      <c r="G31" s="59">
        <f>+ROUND(F31*$G$28,0)</f>
        <v>44953717</v>
      </c>
      <c r="H31" s="1"/>
    </row>
    <row r="32" spans="2:14" s="5" customFormat="1" x14ac:dyDescent="0.2">
      <c r="B32" s="16"/>
      <c r="C32" s="17"/>
      <c r="F32" s="18"/>
      <c r="G32" s="60"/>
      <c r="H32" s="1"/>
    </row>
    <row r="33" spans="2:36" s="5" customFormat="1" x14ac:dyDescent="0.2">
      <c r="B33" s="12"/>
      <c r="C33" s="19"/>
      <c r="D33" s="20"/>
      <c r="E33" s="20"/>
      <c r="F33" s="63" t="s">
        <v>49</v>
      </c>
      <c r="G33" s="59">
        <v>2187154</v>
      </c>
      <c r="H33" s="1"/>
    </row>
    <row r="34" spans="2:36" s="5" customFormat="1" x14ac:dyDescent="0.2">
      <c r="B34" s="12"/>
      <c r="C34" s="19"/>
      <c r="D34" s="20"/>
      <c r="E34" s="21"/>
      <c r="F34" s="64" t="s">
        <v>50</v>
      </c>
      <c r="G34" s="59">
        <v>60000</v>
      </c>
      <c r="H34" s="1"/>
    </row>
    <row r="35" spans="2:36" s="5" customFormat="1" x14ac:dyDescent="0.2">
      <c r="B35" s="10"/>
      <c r="C35" s="13"/>
      <c r="D35" s="22"/>
      <c r="E35" s="23"/>
      <c r="F35" s="65" t="s">
        <v>51</v>
      </c>
      <c r="G35" s="59">
        <v>2396900</v>
      </c>
      <c r="H35" s="1"/>
    </row>
    <row r="36" spans="2:36" s="1" customFormat="1" x14ac:dyDescent="0.2">
      <c r="B36" s="10"/>
      <c r="C36" s="24"/>
      <c r="D36" s="25"/>
      <c r="E36" s="25"/>
      <c r="F36" s="66" t="s">
        <v>52</v>
      </c>
      <c r="G36" s="59">
        <v>7437827</v>
      </c>
      <c r="I36" s="26"/>
      <c r="J36" s="27"/>
      <c r="L36" s="26"/>
      <c r="M36" s="27"/>
      <c r="O36" s="26"/>
      <c r="P36" s="27"/>
      <c r="R36" s="26"/>
      <c r="S36" s="27"/>
      <c r="U36" s="26"/>
      <c r="V36" s="27"/>
      <c r="X36" s="26"/>
      <c r="Y36" s="27"/>
      <c r="AA36" s="26"/>
      <c r="AB36" s="27"/>
      <c r="AD36" s="26"/>
      <c r="AE36" s="27"/>
      <c r="AG36" s="26"/>
      <c r="AH36" s="27"/>
    </row>
    <row r="37" spans="2:36" s="5" customFormat="1" x14ac:dyDescent="0.2">
      <c r="B37" s="15"/>
      <c r="C37" s="13"/>
      <c r="D37" s="28"/>
      <c r="E37" s="8"/>
      <c r="F37" s="9" t="s">
        <v>53</v>
      </c>
      <c r="G37" s="58">
        <f>SUM(G28:G36)</f>
        <v>1138082594</v>
      </c>
      <c r="H37" s="1"/>
    </row>
    <row r="38" spans="2:36" s="1" customFormat="1" ht="12" x14ac:dyDescent="0.2">
      <c r="B38" s="29"/>
      <c r="I38" s="30"/>
      <c r="J38" s="31"/>
      <c r="L38" s="30"/>
      <c r="M38" s="31"/>
      <c r="O38" s="30"/>
      <c r="P38" s="31"/>
      <c r="R38" s="30"/>
      <c r="S38" s="31"/>
      <c r="U38" s="30"/>
      <c r="V38" s="31"/>
      <c r="X38" s="30"/>
      <c r="Y38" s="31"/>
      <c r="AA38" s="30"/>
      <c r="AB38" s="31"/>
      <c r="AD38" s="30"/>
      <c r="AE38" s="31"/>
      <c r="AG38" s="30"/>
      <c r="AH38" s="31"/>
    </row>
    <row r="39" spans="2:36" s="2" customFormat="1" ht="51.6" customHeight="1" x14ac:dyDescent="0.2">
      <c r="B39" s="74" t="s">
        <v>54</v>
      </c>
      <c r="C39" s="72"/>
      <c r="D39" s="72"/>
      <c r="E39" s="72"/>
      <c r="F39" s="72"/>
      <c r="G39" s="73"/>
      <c r="H39" s="32"/>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row>
    <row r="40" spans="2:36" s="2" customFormat="1" ht="51.6" customHeight="1" x14ac:dyDescent="0.2">
      <c r="B40" s="83" t="s">
        <v>55</v>
      </c>
      <c r="C40" s="84"/>
      <c r="D40" s="84"/>
      <c r="E40" s="84"/>
      <c r="F40" s="84"/>
      <c r="G40" s="85"/>
      <c r="H40" s="32"/>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row>
    <row r="41" spans="2:36" s="2" customFormat="1" ht="51.6" customHeight="1" x14ac:dyDescent="0.2">
      <c r="B41" s="71" t="s">
        <v>56</v>
      </c>
      <c r="C41" s="72"/>
      <c r="D41" s="72"/>
      <c r="E41" s="72"/>
      <c r="F41" s="72"/>
      <c r="G41" s="73"/>
      <c r="H41" s="32"/>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row>
    <row r="42" spans="2:36" s="2" customFormat="1" ht="51.6" customHeight="1" x14ac:dyDescent="0.2">
      <c r="B42" s="74" t="s">
        <v>57</v>
      </c>
      <c r="C42" s="75"/>
      <c r="D42" s="75"/>
      <c r="E42" s="75"/>
      <c r="F42" s="75"/>
      <c r="G42" s="76"/>
      <c r="H42" s="32"/>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row>
  </sheetData>
  <mergeCells count="20">
    <mergeCell ref="B1:G1"/>
    <mergeCell ref="C2:G2"/>
    <mergeCell ref="I2:L2"/>
    <mergeCell ref="B4:B5"/>
    <mergeCell ref="C4:C5"/>
    <mergeCell ref="D4:D5"/>
    <mergeCell ref="E4:E5"/>
    <mergeCell ref="F4:F5"/>
    <mergeCell ref="G4:G5"/>
    <mergeCell ref="I4:I5"/>
    <mergeCell ref="J4:J5"/>
    <mergeCell ref="K4:K5"/>
    <mergeCell ref="L4:L5"/>
    <mergeCell ref="B41:G41"/>
    <mergeCell ref="B42:G42"/>
    <mergeCell ref="B6:G6"/>
    <mergeCell ref="I26:K26"/>
    <mergeCell ref="B27:G27"/>
    <mergeCell ref="B39:G39"/>
    <mergeCell ref="B40:G40"/>
  </mergeCells>
  <conditionalFormatting sqref="F29:F31">
    <cfRule type="containsBlanks" dxfId="0" priority="1">
      <formula>LEN(TRIM(F29))=0</formula>
    </cfRule>
  </conditionalFormatting>
  <printOptions horizontalCentered="1"/>
  <pageMargins left="0.62992125984251968" right="0.62992125984251968" top="1.3779527559055118" bottom="0.78740157480314965" header="0.55118110236220474" footer="0.31496062992125984"/>
  <pageSetup scale="33" fitToWidth="0" orientation="portrait" horizontalDpi="4294967294" verticalDpi="4294967294" r:id="rId1"/>
  <headerFooter alignWithMargins="0">
    <oddHeader>&amp;C&amp;G</oddHeader>
    <oddFooter>&amp;C&amp;G&amp;RPÁGINA: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PPTO OFICIAL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Zea</dc:creator>
  <cp:keywords/>
  <dc:description/>
  <cp:lastModifiedBy>Nathalia Eugenia Gonzalez Mesa</cp:lastModifiedBy>
  <cp:revision/>
  <dcterms:created xsi:type="dcterms:W3CDTF">2026-02-25T04:58:40Z</dcterms:created>
  <dcterms:modified xsi:type="dcterms:W3CDTF">2026-04-22T12:46:05Z</dcterms:modified>
  <cp:category/>
  <cp:contentStatus/>
</cp:coreProperties>
</file>