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\\maldfpcas8g270\Users\lharchilap\Desktop\Bienes Y Servicios 2020\038 Proceso Materiales de laboratorio- SENNOVA\Ejecución\prorroga\"/>
    </mc:Choice>
  </mc:AlternateContent>
  <xr:revisionPtr revIDLastSave="0" documentId="8_{42D0CC0E-0DF2-4BA0-99B0-3C2DDE822DF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Listado General Valorizado " sheetId="1" r:id="rId1"/>
    <sheet name="Informe a la fecha " sheetId="2" r:id="rId2"/>
    <sheet name="Hoja2" sheetId="3" r:id="rId3"/>
  </sheets>
  <definedNames>
    <definedName name="_xlnm._FilterDatabase" localSheetId="1" hidden="1">'Informe a la fecha '!$A$28:$H$29</definedName>
    <definedName name="_xlnm._FilterDatabase" localSheetId="0" hidden="1">'Listado General Valorizado '!$A$1:$Q$61</definedName>
    <definedName name="ExportarAExcelSQL">'Listado General Valorizado '!$C$1:$G$61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3" l="1"/>
  <c r="G13" i="3"/>
  <c r="G11" i="3"/>
  <c r="G10" i="3"/>
  <c r="G5" i="3"/>
  <c r="G4" i="3"/>
  <c r="F17" i="3"/>
  <c r="G17" i="3" s="1"/>
  <c r="F16" i="3"/>
  <c r="G16" i="3" s="1"/>
  <c r="F15" i="3"/>
  <c r="G15" i="3" s="1"/>
  <c r="F14" i="3"/>
  <c r="F13" i="3"/>
  <c r="F12" i="3"/>
  <c r="G12" i="3" s="1"/>
  <c r="F11" i="3"/>
  <c r="F10" i="3"/>
  <c r="F9" i="3"/>
  <c r="G9" i="3" s="1"/>
  <c r="F8" i="3"/>
  <c r="G8" i="3" s="1"/>
  <c r="F7" i="3"/>
  <c r="G7" i="3" s="1"/>
  <c r="F6" i="3"/>
  <c r="G6" i="3" s="1"/>
  <c r="F5" i="3"/>
  <c r="F4" i="3"/>
  <c r="F3" i="3"/>
  <c r="G3" i="3" s="1"/>
  <c r="J18" i="3"/>
  <c r="I18" i="3"/>
  <c r="J19" i="3" s="1"/>
  <c r="H18" i="3"/>
  <c r="G67" i="2"/>
  <c r="G66" i="2"/>
  <c r="G63" i="1"/>
  <c r="G62" i="1"/>
  <c r="G18" i="3" l="1"/>
  <c r="G68" i="2"/>
  <c r="F18" i="3"/>
  <c r="G64" i="1"/>
  <c r="G19" i="3" l="1"/>
  <c r="H21" i="3"/>
</calcChain>
</file>

<file path=xl/sharedStrings.xml><?xml version="1.0" encoding="utf-8"?>
<sst xmlns="http://schemas.openxmlformats.org/spreadsheetml/2006/main" count="231" uniqueCount="81">
  <si>
    <t>Cantidad</t>
  </si>
  <si>
    <t>Iva</t>
  </si>
  <si>
    <t>IVATotal</t>
  </si>
  <si>
    <t>Total</t>
  </si>
  <si>
    <t>Nota</t>
  </si>
  <si>
    <t>Aceite de inmersión.  Frasco por 500 ml</t>
  </si>
  <si>
    <t>Alcohol antiséptico.  Galón</t>
  </si>
  <si>
    <t>Caja de cera selladora de capilares (micro hematocrito).  Und</t>
  </si>
  <si>
    <t>Capilares azules de vidrio .  Tubo x 100 Und</t>
  </si>
  <si>
    <t>Capilares rojos de vidrio .  Tubo x 100 Und</t>
  </si>
  <si>
    <t>FORMALDEHIDO SOLUCION 37 % (Formol) .  Galón</t>
  </si>
  <si>
    <t>Frascos de spray 500 ml.  Und</t>
  </si>
  <si>
    <t>Gasa de uso hospitalario 36" x 100 yardas.  Rollo</t>
  </si>
  <si>
    <t>Gel conductor de ultrasonido.  Galón</t>
  </si>
  <si>
    <t>Gel refrigerante para cadena de frío * 250 ml.  Und</t>
  </si>
  <si>
    <t>Frasco gotero en Vidrio 50ml.  Und</t>
  </si>
  <si>
    <t>Guantes de nitrilo Talla L.  caja x 100 Und</t>
  </si>
  <si>
    <t>Metanol (Alcohol Metílico).  Litro</t>
  </si>
  <si>
    <t>Solución de Giemsa.  frasco x 500 ml</t>
  </si>
  <si>
    <t>Tinción de Wright.  frasco x 500 ml</t>
  </si>
  <si>
    <t>Agujas vacutainer.  CAJA X 100 UNDS.</t>
  </si>
  <si>
    <t>Tubos vacutainer EDTA de 5 ml.  caja x 100 Und</t>
  </si>
  <si>
    <t>Acetona 99.5%.  Litro</t>
  </si>
  <si>
    <t>Agua destilada.  Galón</t>
  </si>
  <si>
    <t>solucion desinfectacte Glutaraldehído al 2%. .  Galón</t>
  </si>
  <si>
    <t>Pipeta Pasteur .  Caja * 500 und</t>
  </si>
  <si>
    <t>Puntas de pipeteadora 10/100 (Amarillas).  Bolsa * 1000 und</t>
  </si>
  <si>
    <t>Puntas de pipeteadora 100/1000 (azules) .  Bolsa * 1000 und</t>
  </si>
  <si>
    <t>Camara MC master.  Und</t>
  </si>
  <si>
    <t>Aro Metálico Con Nuez 60 Mm Diámetro.  Und</t>
  </si>
  <si>
    <t>Aro Metálico Con Nuez 100 Mm Diámetro .  Und</t>
  </si>
  <si>
    <t>Garrafa Rectangular Con Llave - 10 LT.  Und</t>
  </si>
  <si>
    <t>Lancetas Dimensiones: 40 Mm Long..  CAJA x 200 Und</t>
  </si>
  <si>
    <t>Papel para limpiar las lentes del microscopio, .  caja x500 und</t>
  </si>
  <si>
    <t>Papel De Filtro Cualitativo 2 .  caja 100/ und</t>
  </si>
  <si>
    <t>Escurridor sobremesa, para laboratorio 55 puestos.  Und</t>
  </si>
  <si>
    <t>Llaves Para Garrafa Plástica De 3/4” Para Garrafas De 5 - 10 - 25 LT.  Und</t>
  </si>
  <si>
    <t>Pinza Para Tubos De Ensayo Kpm-84 Kramer Metalica .  Und</t>
  </si>
  <si>
    <t>Nevera cava plastica Portátil roja 4.7Lt.  Und</t>
  </si>
  <si>
    <t>Bandeja de cultivo con 5 cavidades y tapa, estéril.  Empaque x 25 und</t>
  </si>
  <si>
    <t>Steripette, para manejo de embriones y oocitos.  paquete /50</t>
  </si>
  <si>
    <t>Placa de cultivo de embriones.  empaque x 10 und</t>
  </si>
  <si>
    <t>caja-petri - placa-grande-con-tapa-cuadrada-.  empaque x 10 und</t>
  </si>
  <si>
    <t>Gel-lubricante-estéril-no-espermicida.  tubo x 5 oz</t>
  </si>
  <si>
    <t>Diluyentes para congelación de semen  ovino/caprino.  frasco x 250 g</t>
  </si>
  <si>
    <t>Pajuelas de 0,25 ml,.  Bolsa / 2500</t>
  </si>
  <si>
    <t>"Pipetas Universales para todo tipo de pajuelas para
Pequeños Rumiantes.  Bolsa x 50 Und"</t>
  </si>
  <si>
    <t>"Pipetas de Inseminación para Pequeños Rumiantes con punta excéntrica
para IA .  Bolsa x 50 Und"</t>
  </si>
  <si>
    <t>Tubos de plástico transparente de recambio para espéculo.  Bolsa x 50 Und</t>
  </si>
  <si>
    <t>Catéter Tomcat, .  Bolsa x 50 Und</t>
  </si>
  <si>
    <t>hormona folículo estimulante (FSH).  Caja con 5 frascos de 1,000 U.I. más 5 diluentes de 5 ml cada uno.</t>
  </si>
  <si>
    <t>hormona folículo estimulante (FSH)..  Frasco ampolla por 5000 UI de eCG liofilizada, acompañado por un frasco ampolla por 25 ml de solvente de dilución.</t>
  </si>
  <si>
    <t>Análogo sintético de la prostaglandina F2 alfa. .  Frascos de 20 ml de contenido neto y caja con 24 frascos de 2 ml de contenido neto cada uno.</t>
  </si>
  <si>
    <t>Dispositivo intravaginal contendo progesterona,  en ovinos y caprinos .  Bolsa contendo 25 dispositivos.</t>
  </si>
  <si>
    <t>Kit de limpiadores x 250 pruebas para Equipo BC 2800 vet .  Und</t>
  </si>
  <si>
    <t>Limpador E -Z cleanser.  Und</t>
  </si>
  <si>
    <t>Lactodaily en polvo 100 gr.Soluciones de limpieza.  sobre polvo 100 gr.</t>
  </si>
  <si>
    <t>Soluciones de limpieza Lactoweekly en polvo 100 gr..  sobre polvo 100 gr.</t>
  </si>
  <si>
    <t>Frascos  PP, para toma de muestras, estériles cuello ancho ( 50 ml) .  Und</t>
  </si>
  <si>
    <t>LACTOSCAN SCC KIT х 400 tests.  KIT х 400 tests</t>
  </si>
  <si>
    <t>Reacivo de diagnostico ELICAL 2.  frasco x 3 ml</t>
  </si>
  <si>
    <t>Reacivo de diagnostico ERITROL I Y II.  kit 2 frascos x 5ml</t>
  </si>
  <si>
    <t>EOSINA-NIGROSINA -PARA TINCION DE ESPERMATOZOIDES .  Kit de 2 frascos de 50 ml c/u</t>
  </si>
  <si>
    <t>Laminas (Porta Objeto) Standart (25 Mm X 75 Mm)  CAJA * 50 und</t>
  </si>
  <si>
    <t xml:space="preserve">Subtototal </t>
  </si>
  <si>
    <t xml:space="preserve">IVA </t>
  </si>
  <si>
    <t xml:space="preserve">Total </t>
  </si>
  <si>
    <t>Escobillon de Limpieza o churrusco para tubo de ensayo pequeño. Und.</t>
  </si>
  <si>
    <t>ValorUnitario sin Iva</t>
  </si>
  <si>
    <t xml:space="preserve">Estado </t>
  </si>
  <si>
    <t xml:space="preserve">Transporte </t>
  </si>
  <si>
    <t>Disponible</t>
  </si>
  <si>
    <t>Genetica y Mejoramiento</t>
  </si>
  <si>
    <t xml:space="preserve">Item </t>
  </si>
  <si>
    <t>Pipetas Universales para todo tipo de pajuelas para Pequeños Rumiantes.  Bolsa x 50 Und</t>
  </si>
  <si>
    <t>Pipetas de Inseminación para Pequeños Rumiantes con punta excéntrica para IA .  Bolsa x 50 Und</t>
  </si>
  <si>
    <t>Subtotal</t>
  </si>
  <si>
    <t xml:space="preserve">Descripción </t>
  </si>
  <si>
    <t xml:space="preserve">Envío Directo Bogotá-Málaga </t>
  </si>
  <si>
    <t xml:space="preserve">Ya se pagó/1ra semana Enero </t>
  </si>
  <si>
    <t xml:space="preserve">Ya se pagó/Enero en Importación/Envío Directo Bogotá-Málaga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</si>
</sst>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00_-;\-* #,##0.000_-;_-* &quot;-&quot;??_-;_-@_-"/>
  </numFmts>
  <fonts count="2" x14ac:knownFonts="1">
    <font>
      <sz val="10"/>
      <name val="MS Sans Serif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4" fontId="0" fillId="0" borderId="0" xfId="1" applyNumberFormat="1" applyFont="1"/>
    <xf numFmtId="164" fontId="0" fillId="0" borderId="0" xfId="0" applyNumberFormat="1"/>
    <xf numFmtId="9" fontId="0" fillId="0" borderId="0" xfId="2" applyFont="1" applyAlignment="1">
      <alignment vertical="center"/>
    </xf>
    <xf numFmtId="164" fontId="0" fillId="0" borderId="0" xfId="1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9" fontId="0" fillId="0" borderId="1" xfId="2" applyFont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9" fontId="0" fillId="0" borderId="3" xfId="2" applyFont="1" applyBorder="1" applyAlignment="1">
      <alignment vertical="center"/>
    </xf>
    <xf numFmtId="164" fontId="0" fillId="0" borderId="3" xfId="1" applyNumberFormat="1" applyFont="1" applyBorder="1" applyAlignment="1">
      <alignment vertical="center"/>
    </xf>
    <xf numFmtId="164" fontId="0" fillId="0" borderId="4" xfId="0" applyNumberForma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9" fontId="0" fillId="0" borderId="1" xfId="2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164" fontId="0" fillId="0" borderId="1" xfId="1" applyNumberFormat="1" applyFont="1" applyBorder="1"/>
    <xf numFmtId="0" fontId="0" fillId="2" borderId="1" xfId="0" applyFill="1" applyBorder="1" applyAlignment="1">
      <alignment vertical="center"/>
    </xf>
    <xf numFmtId="9" fontId="0" fillId="2" borderId="1" xfId="2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vertical="center"/>
    </xf>
    <xf numFmtId="0" fontId="0" fillId="2" borderId="0" xfId="0" applyFill="1"/>
    <xf numFmtId="164" fontId="0" fillId="2" borderId="0" xfId="0" applyNumberFormat="1" applyFill="1"/>
    <xf numFmtId="165" fontId="0" fillId="0" borderId="0" xfId="0" applyNumberFormat="1"/>
    <xf numFmtId="0" fontId="0" fillId="0" borderId="0" xfId="0" applyBorder="1" applyAlignment="1">
      <alignment vertical="center"/>
    </xf>
    <xf numFmtId="9" fontId="0" fillId="0" borderId="0" xfId="2" applyFont="1" applyBorder="1" applyAlignment="1">
      <alignment horizontal="center" vertical="center"/>
    </xf>
    <xf numFmtId="164" fontId="0" fillId="0" borderId="0" xfId="1" applyNumberFormat="1" applyFont="1" applyBorder="1" applyAlignment="1">
      <alignment vertical="center"/>
    </xf>
    <xf numFmtId="164" fontId="0" fillId="0" borderId="0" xfId="0" applyNumberFormat="1" applyBorder="1" applyAlignment="1">
      <alignment vertical="center"/>
    </xf>
    <xf numFmtId="0" fontId="0" fillId="0" borderId="0" xfId="0" applyBorder="1"/>
    <xf numFmtId="0" fontId="1" fillId="0" borderId="1" xfId="0" applyFont="1" applyBorder="1" applyAlignment="1">
      <alignment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G64"/>
  <sheetViews>
    <sheetView topLeftCell="A43" workbookViewId="0">
      <selection activeCell="B72" sqref="B72"/>
    </sheetView>
  </sheetViews>
  <sheetFormatPr baseColWidth="10" defaultColWidth="9.140625" defaultRowHeight="12.75" x14ac:dyDescent="0.2"/>
  <cols>
    <col min="1" max="1" width="9.140625" style="1"/>
    <col min="2" max="2" width="52.28515625" style="1" customWidth="1"/>
    <col min="3" max="3" width="9.140625" style="1"/>
    <col min="4" max="4" width="4.7109375" style="5" bestFit="1" customWidth="1"/>
    <col min="5" max="5" width="12.42578125" style="6" bestFit="1" customWidth="1"/>
    <col min="6" max="6" width="10" style="7" bestFit="1" customWidth="1"/>
    <col min="7" max="7" width="11" style="7" bestFit="1" customWidth="1"/>
    <col min="8" max="16384" width="9.140625" style="1"/>
  </cols>
  <sheetData>
    <row r="1" spans="1:7" ht="25.5" customHeight="1" x14ac:dyDescent="0.2">
      <c r="A1" s="8" t="s">
        <v>73</v>
      </c>
      <c r="B1" s="8" t="s">
        <v>77</v>
      </c>
      <c r="C1" s="8" t="s">
        <v>0</v>
      </c>
      <c r="D1" s="9" t="s">
        <v>1</v>
      </c>
      <c r="E1" s="10" t="s">
        <v>68</v>
      </c>
      <c r="F1" s="11" t="s">
        <v>2</v>
      </c>
      <c r="G1" s="11" t="s">
        <v>3</v>
      </c>
    </row>
    <row r="2" spans="1:7" x14ac:dyDescent="0.2">
      <c r="A2" s="8">
        <v>1</v>
      </c>
      <c r="B2" s="8" t="s">
        <v>5</v>
      </c>
      <c r="C2" s="8">
        <v>1</v>
      </c>
      <c r="D2" s="9">
        <v>0.19</v>
      </c>
      <c r="E2" s="10">
        <v>308400</v>
      </c>
      <c r="F2" s="11">
        <v>58596</v>
      </c>
      <c r="G2" s="11">
        <v>308400</v>
      </c>
    </row>
    <row r="3" spans="1:7" x14ac:dyDescent="0.2">
      <c r="A3" s="8">
        <v>2</v>
      </c>
      <c r="B3" s="8" t="s">
        <v>6</v>
      </c>
      <c r="C3" s="8">
        <v>5</v>
      </c>
      <c r="D3" s="9">
        <v>0</v>
      </c>
      <c r="E3" s="10">
        <v>47300</v>
      </c>
      <c r="F3" s="11">
        <v>0</v>
      </c>
      <c r="G3" s="11">
        <v>236500</v>
      </c>
    </row>
    <row r="4" spans="1:7" x14ac:dyDescent="0.2">
      <c r="A4" s="8">
        <v>3</v>
      </c>
      <c r="B4" s="8" t="s">
        <v>7</v>
      </c>
      <c r="C4" s="8">
        <v>2</v>
      </c>
      <c r="D4" s="9">
        <v>0.19</v>
      </c>
      <c r="E4" s="10">
        <v>26300</v>
      </c>
      <c r="F4" s="11">
        <v>9994</v>
      </c>
      <c r="G4" s="11">
        <v>52600</v>
      </c>
    </row>
    <row r="5" spans="1:7" x14ac:dyDescent="0.2">
      <c r="A5" s="8">
        <v>4</v>
      </c>
      <c r="B5" s="8" t="s">
        <v>8</v>
      </c>
      <c r="C5" s="8">
        <v>15</v>
      </c>
      <c r="D5" s="9">
        <v>0.19</v>
      </c>
      <c r="E5" s="10">
        <v>13200</v>
      </c>
      <c r="F5" s="11">
        <v>37620</v>
      </c>
      <c r="G5" s="11">
        <v>198000</v>
      </c>
    </row>
    <row r="6" spans="1:7" x14ac:dyDescent="0.2">
      <c r="A6" s="8">
        <v>5</v>
      </c>
      <c r="B6" s="8" t="s">
        <v>9</v>
      </c>
      <c r="C6" s="8">
        <v>10</v>
      </c>
      <c r="D6" s="9">
        <v>0.19</v>
      </c>
      <c r="E6" s="10">
        <v>14700</v>
      </c>
      <c r="F6" s="11">
        <v>27930</v>
      </c>
      <c r="G6" s="11">
        <v>147000</v>
      </c>
    </row>
    <row r="7" spans="1:7" x14ac:dyDescent="0.2">
      <c r="A7" s="8">
        <v>6</v>
      </c>
      <c r="B7" s="8" t="s">
        <v>10</v>
      </c>
      <c r="C7" s="8">
        <v>2</v>
      </c>
      <c r="D7" s="9">
        <v>0.19</v>
      </c>
      <c r="E7" s="10">
        <v>51500</v>
      </c>
      <c r="F7" s="11">
        <v>19570</v>
      </c>
      <c r="G7" s="11">
        <v>103000</v>
      </c>
    </row>
    <row r="8" spans="1:7" x14ac:dyDescent="0.2">
      <c r="A8" s="8">
        <v>7</v>
      </c>
      <c r="B8" s="8" t="s">
        <v>11</v>
      </c>
      <c r="C8" s="8">
        <v>16</v>
      </c>
      <c r="D8" s="9">
        <v>0.19</v>
      </c>
      <c r="E8" s="10">
        <v>6300</v>
      </c>
      <c r="F8" s="11">
        <v>19152</v>
      </c>
      <c r="G8" s="11">
        <v>100800</v>
      </c>
    </row>
    <row r="9" spans="1:7" x14ac:dyDescent="0.2">
      <c r="A9" s="8">
        <v>8</v>
      </c>
      <c r="B9" s="8" t="s">
        <v>12</v>
      </c>
      <c r="C9" s="8">
        <v>2</v>
      </c>
      <c r="D9" s="9">
        <v>0</v>
      </c>
      <c r="E9" s="10">
        <v>80000</v>
      </c>
      <c r="F9" s="11">
        <v>0</v>
      </c>
      <c r="G9" s="11">
        <v>160000</v>
      </c>
    </row>
    <row r="10" spans="1:7" x14ac:dyDescent="0.2">
      <c r="A10" s="8">
        <v>9</v>
      </c>
      <c r="B10" s="8" t="s">
        <v>13</v>
      </c>
      <c r="C10" s="8">
        <v>4</v>
      </c>
      <c r="D10" s="9">
        <v>0</v>
      </c>
      <c r="E10" s="10">
        <v>37800</v>
      </c>
      <c r="F10" s="11">
        <v>0</v>
      </c>
      <c r="G10" s="11">
        <v>151200</v>
      </c>
    </row>
    <row r="11" spans="1:7" x14ac:dyDescent="0.2">
      <c r="A11" s="8">
        <v>10</v>
      </c>
      <c r="B11" s="8" t="s">
        <v>14</v>
      </c>
      <c r="C11" s="8">
        <v>9</v>
      </c>
      <c r="D11" s="9">
        <v>0.19</v>
      </c>
      <c r="E11" s="10">
        <v>3840</v>
      </c>
      <c r="F11" s="11">
        <v>6566.4</v>
      </c>
      <c r="G11" s="11">
        <v>34560</v>
      </c>
    </row>
    <row r="12" spans="1:7" x14ac:dyDescent="0.2">
      <c r="A12" s="8">
        <v>11</v>
      </c>
      <c r="B12" s="8" t="s">
        <v>15</v>
      </c>
      <c r="C12" s="8">
        <v>9</v>
      </c>
      <c r="D12" s="9">
        <v>0.19</v>
      </c>
      <c r="E12" s="10">
        <v>5200</v>
      </c>
      <c r="F12" s="11">
        <v>8892</v>
      </c>
      <c r="G12" s="11">
        <v>46800</v>
      </c>
    </row>
    <row r="13" spans="1:7" x14ac:dyDescent="0.2">
      <c r="A13" s="8">
        <v>12</v>
      </c>
      <c r="B13" s="8" t="s">
        <v>16</v>
      </c>
      <c r="C13" s="8">
        <v>12</v>
      </c>
      <c r="D13" s="9">
        <v>0</v>
      </c>
      <c r="E13" s="10">
        <v>81600</v>
      </c>
      <c r="F13" s="11">
        <v>0</v>
      </c>
      <c r="G13" s="11">
        <v>979200</v>
      </c>
    </row>
    <row r="14" spans="1:7" x14ac:dyDescent="0.2">
      <c r="A14" s="8">
        <v>13</v>
      </c>
      <c r="B14" s="8" t="s">
        <v>17</v>
      </c>
      <c r="C14" s="8">
        <v>3</v>
      </c>
      <c r="D14" s="9">
        <v>0.19</v>
      </c>
      <c r="E14" s="10">
        <v>54700</v>
      </c>
      <c r="F14" s="11">
        <v>31179</v>
      </c>
      <c r="G14" s="11">
        <v>164100</v>
      </c>
    </row>
    <row r="15" spans="1:7" x14ac:dyDescent="0.2">
      <c r="A15" s="8">
        <v>14</v>
      </c>
      <c r="B15" s="8" t="s">
        <v>18</v>
      </c>
      <c r="C15" s="8">
        <v>2</v>
      </c>
      <c r="D15" s="9">
        <v>0.19</v>
      </c>
      <c r="E15" s="10">
        <v>305000</v>
      </c>
      <c r="F15" s="11">
        <v>115900</v>
      </c>
      <c r="G15" s="11">
        <v>610000</v>
      </c>
    </row>
    <row r="16" spans="1:7" x14ac:dyDescent="0.2">
      <c r="A16" s="8">
        <v>15</v>
      </c>
      <c r="B16" s="8" t="s">
        <v>19</v>
      </c>
      <c r="C16" s="8">
        <v>1</v>
      </c>
      <c r="D16" s="9">
        <v>0.19</v>
      </c>
      <c r="E16" s="10">
        <v>216000</v>
      </c>
      <c r="F16" s="11">
        <v>41040</v>
      </c>
      <c r="G16" s="11">
        <v>216000</v>
      </c>
    </row>
    <row r="17" spans="1:7" x14ac:dyDescent="0.2">
      <c r="A17" s="8">
        <v>16</v>
      </c>
      <c r="B17" s="8" t="s">
        <v>20</v>
      </c>
      <c r="C17" s="8">
        <v>8</v>
      </c>
      <c r="D17" s="9">
        <v>0</v>
      </c>
      <c r="E17" s="10">
        <v>57800</v>
      </c>
      <c r="F17" s="11">
        <v>0</v>
      </c>
      <c r="G17" s="11">
        <v>462400</v>
      </c>
    </row>
    <row r="18" spans="1:7" x14ac:dyDescent="0.2">
      <c r="A18" s="8">
        <v>17</v>
      </c>
      <c r="B18" s="8" t="s">
        <v>21</v>
      </c>
      <c r="C18" s="8">
        <v>12</v>
      </c>
      <c r="D18" s="9">
        <v>0.19</v>
      </c>
      <c r="E18" s="10">
        <v>65000</v>
      </c>
      <c r="F18" s="11">
        <v>148200</v>
      </c>
      <c r="G18" s="11">
        <v>780000</v>
      </c>
    </row>
    <row r="19" spans="1:7" x14ac:dyDescent="0.2">
      <c r="A19" s="8">
        <v>18</v>
      </c>
      <c r="B19" s="8" t="s">
        <v>22</v>
      </c>
      <c r="C19" s="8">
        <v>2</v>
      </c>
      <c r="D19" s="9">
        <v>0.19</v>
      </c>
      <c r="E19" s="10">
        <v>91500</v>
      </c>
      <c r="F19" s="11">
        <v>34770</v>
      </c>
      <c r="G19" s="11">
        <v>183000</v>
      </c>
    </row>
    <row r="20" spans="1:7" x14ac:dyDescent="0.2">
      <c r="A20" s="8">
        <v>19</v>
      </c>
      <c r="B20" s="8" t="s">
        <v>23</v>
      </c>
      <c r="C20" s="8">
        <v>4</v>
      </c>
      <c r="D20" s="9">
        <v>0.19</v>
      </c>
      <c r="E20" s="10">
        <v>47300</v>
      </c>
      <c r="F20" s="11">
        <v>35948</v>
      </c>
      <c r="G20" s="11">
        <v>189200</v>
      </c>
    </row>
    <row r="21" spans="1:7" x14ac:dyDescent="0.2">
      <c r="A21" s="8">
        <v>20</v>
      </c>
      <c r="B21" s="8" t="s">
        <v>24</v>
      </c>
      <c r="C21" s="8">
        <v>2</v>
      </c>
      <c r="D21" s="9">
        <v>0</v>
      </c>
      <c r="E21" s="10">
        <v>41300</v>
      </c>
      <c r="F21" s="11">
        <v>0</v>
      </c>
      <c r="G21" s="11">
        <v>82600</v>
      </c>
    </row>
    <row r="22" spans="1:7" x14ac:dyDescent="0.2">
      <c r="A22" s="8">
        <v>21</v>
      </c>
      <c r="B22" s="8" t="s">
        <v>62</v>
      </c>
      <c r="C22" s="8">
        <v>1</v>
      </c>
      <c r="D22" s="9">
        <v>0.19</v>
      </c>
      <c r="E22" s="10">
        <v>163000</v>
      </c>
      <c r="F22" s="11">
        <v>30970</v>
      </c>
      <c r="G22" s="11">
        <v>163000</v>
      </c>
    </row>
    <row r="23" spans="1:7" x14ac:dyDescent="0.2">
      <c r="A23" s="8">
        <v>22</v>
      </c>
      <c r="B23" s="8" t="s">
        <v>25</v>
      </c>
      <c r="C23" s="8">
        <v>1</v>
      </c>
      <c r="D23" s="9">
        <v>0.19</v>
      </c>
      <c r="E23" s="10">
        <v>83300</v>
      </c>
      <c r="F23" s="11">
        <v>15827</v>
      </c>
      <c r="G23" s="11">
        <v>83300</v>
      </c>
    </row>
    <row r="24" spans="1:7" x14ac:dyDescent="0.2">
      <c r="A24" s="8">
        <v>23</v>
      </c>
      <c r="B24" s="8" t="s">
        <v>26</v>
      </c>
      <c r="C24" s="8">
        <v>2</v>
      </c>
      <c r="D24" s="9">
        <v>0.19</v>
      </c>
      <c r="E24" s="10">
        <v>41000</v>
      </c>
      <c r="F24" s="11">
        <v>15580</v>
      </c>
      <c r="G24" s="11">
        <v>82000</v>
      </c>
    </row>
    <row r="25" spans="1:7" x14ac:dyDescent="0.2">
      <c r="A25" s="8">
        <v>24</v>
      </c>
      <c r="B25" s="8" t="s">
        <v>27</v>
      </c>
      <c r="C25" s="8">
        <v>2</v>
      </c>
      <c r="D25" s="9">
        <v>0.19</v>
      </c>
      <c r="E25" s="10">
        <v>47300</v>
      </c>
      <c r="F25" s="11">
        <v>17974</v>
      </c>
      <c r="G25" s="11">
        <v>94600</v>
      </c>
    </row>
    <row r="26" spans="1:7" x14ac:dyDescent="0.2">
      <c r="A26" s="8">
        <v>25</v>
      </c>
      <c r="B26" s="8" t="s">
        <v>63</v>
      </c>
      <c r="C26" s="8">
        <v>20</v>
      </c>
      <c r="D26" s="9">
        <v>0.19</v>
      </c>
      <c r="E26" s="10">
        <v>8100</v>
      </c>
      <c r="F26" s="11">
        <v>30780</v>
      </c>
      <c r="G26" s="11">
        <v>162000</v>
      </c>
    </row>
    <row r="27" spans="1:7" x14ac:dyDescent="0.2">
      <c r="A27" s="8">
        <v>26</v>
      </c>
      <c r="B27" s="8" t="s">
        <v>28</v>
      </c>
      <c r="C27" s="8">
        <v>2</v>
      </c>
      <c r="D27" s="9">
        <v>0.19</v>
      </c>
      <c r="E27" s="10">
        <v>1490000</v>
      </c>
      <c r="F27" s="11">
        <v>566200</v>
      </c>
      <c r="G27" s="11">
        <v>2980000</v>
      </c>
    </row>
    <row r="28" spans="1:7" x14ac:dyDescent="0.2">
      <c r="A28" s="8">
        <v>27</v>
      </c>
      <c r="B28" s="8" t="s">
        <v>67</v>
      </c>
      <c r="C28" s="8">
        <v>2</v>
      </c>
      <c r="D28" s="9">
        <v>0.19</v>
      </c>
      <c r="E28" s="10">
        <v>4800</v>
      </c>
      <c r="F28" s="11">
        <v>1824</v>
      </c>
      <c r="G28" s="11">
        <v>9600</v>
      </c>
    </row>
    <row r="29" spans="1:7" x14ac:dyDescent="0.2">
      <c r="A29" s="8">
        <v>28</v>
      </c>
      <c r="B29" s="8" t="s">
        <v>29</v>
      </c>
      <c r="C29" s="8">
        <v>2</v>
      </c>
      <c r="D29" s="9">
        <v>0.19</v>
      </c>
      <c r="E29" s="10">
        <v>26800</v>
      </c>
      <c r="F29" s="11">
        <v>10184</v>
      </c>
      <c r="G29" s="11">
        <v>53600</v>
      </c>
    </row>
    <row r="30" spans="1:7" x14ac:dyDescent="0.2">
      <c r="A30" s="8">
        <v>29</v>
      </c>
      <c r="B30" s="8" t="s">
        <v>30</v>
      </c>
      <c r="C30" s="8">
        <v>2</v>
      </c>
      <c r="D30" s="9">
        <v>0.19</v>
      </c>
      <c r="E30" s="10">
        <v>40000</v>
      </c>
      <c r="F30" s="11">
        <v>15200</v>
      </c>
      <c r="G30" s="11">
        <v>80000</v>
      </c>
    </row>
    <row r="31" spans="1:7" x14ac:dyDescent="0.2">
      <c r="A31" s="8">
        <v>30</v>
      </c>
      <c r="B31" s="8" t="s">
        <v>31</v>
      </c>
      <c r="C31" s="8">
        <v>2</v>
      </c>
      <c r="D31" s="9">
        <v>0.19</v>
      </c>
      <c r="E31" s="10">
        <v>177800</v>
      </c>
      <c r="F31" s="11">
        <v>67564</v>
      </c>
      <c r="G31" s="11">
        <v>355600</v>
      </c>
    </row>
    <row r="32" spans="1:7" x14ac:dyDescent="0.2">
      <c r="A32" s="8">
        <v>31</v>
      </c>
      <c r="B32" s="8" t="s">
        <v>32</v>
      </c>
      <c r="C32" s="8">
        <v>2</v>
      </c>
      <c r="D32" s="9">
        <v>0.19</v>
      </c>
      <c r="E32" s="10">
        <v>26300</v>
      </c>
      <c r="F32" s="11">
        <v>9994</v>
      </c>
      <c r="G32" s="11">
        <v>52600</v>
      </c>
    </row>
    <row r="33" spans="1:7" x14ac:dyDescent="0.2">
      <c r="A33" s="8">
        <v>32</v>
      </c>
      <c r="B33" s="8" t="s">
        <v>33</v>
      </c>
      <c r="C33" s="8">
        <v>2</v>
      </c>
      <c r="D33" s="9">
        <v>0.19</v>
      </c>
      <c r="E33" s="10">
        <v>29400</v>
      </c>
      <c r="F33" s="11">
        <v>11172</v>
      </c>
      <c r="G33" s="11">
        <v>58800</v>
      </c>
    </row>
    <row r="34" spans="1:7" x14ac:dyDescent="0.2">
      <c r="A34" s="8">
        <v>33</v>
      </c>
      <c r="B34" s="8" t="s">
        <v>34</v>
      </c>
      <c r="C34" s="8">
        <v>3</v>
      </c>
      <c r="D34" s="9">
        <v>0.19</v>
      </c>
      <c r="E34" s="10">
        <v>120000</v>
      </c>
      <c r="F34" s="11">
        <v>68400</v>
      </c>
      <c r="G34" s="11">
        <v>360000</v>
      </c>
    </row>
    <row r="35" spans="1:7" x14ac:dyDescent="0.2">
      <c r="A35" s="8">
        <v>34</v>
      </c>
      <c r="B35" s="8" t="s">
        <v>35</v>
      </c>
      <c r="C35" s="8">
        <v>1</v>
      </c>
      <c r="D35" s="9">
        <v>0.19</v>
      </c>
      <c r="E35" s="10">
        <v>473600</v>
      </c>
      <c r="F35" s="11">
        <v>89984</v>
      </c>
      <c r="G35" s="11">
        <v>473600</v>
      </c>
    </row>
    <row r="36" spans="1:7" x14ac:dyDescent="0.2">
      <c r="A36" s="8">
        <v>35</v>
      </c>
      <c r="B36" s="8" t="s">
        <v>36</v>
      </c>
      <c r="C36" s="8">
        <v>2</v>
      </c>
      <c r="D36" s="9">
        <v>0.19</v>
      </c>
      <c r="E36" s="10">
        <v>51500</v>
      </c>
      <c r="F36" s="11">
        <v>19570</v>
      </c>
      <c r="G36" s="11">
        <v>103000</v>
      </c>
    </row>
    <row r="37" spans="1:7" x14ac:dyDescent="0.2">
      <c r="A37" s="8">
        <v>36</v>
      </c>
      <c r="B37" s="8" t="s">
        <v>37</v>
      </c>
      <c r="C37" s="8">
        <v>4</v>
      </c>
      <c r="D37" s="9">
        <v>0.19</v>
      </c>
      <c r="E37" s="10">
        <v>12600</v>
      </c>
      <c r="F37" s="11">
        <v>9576</v>
      </c>
      <c r="G37" s="11">
        <v>50400</v>
      </c>
    </row>
    <row r="38" spans="1:7" x14ac:dyDescent="0.2">
      <c r="A38" s="8">
        <v>37</v>
      </c>
      <c r="B38" s="8" t="s">
        <v>38</v>
      </c>
      <c r="C38" s="8">
        <v>8</v>
      </c>
      <c r="D38" s="9">
        <v>0.19</v>
      </c>
      <c r="E38" s="10">
        <v>68500</v>
      </c>
      <c r="F38" s="11">
        <v>104120</v>
      </c>
      <c r="G38" s="11">
        <v>548000</v>
      </c>
    </row>
    <row r="39" spans="1:7" x14ac:dyDescent="0.2">
      <c r="A39" s="8">
        <v>38</v>
      </c>
      <c r="B39" s="8" t="s">
        <v>39</v>
      </c>
      <c r="C39" s="8">
        <v>1</v>
      </c>
      <c r="D39" s="9">
        <v>0.19</v>
      </c>
      <c r="E39" s="10">
        <v>126300</v>
      </c>
      <c r="F39" s="11">
        <v>23997</v>
      </c>
      <c r="G39" s="11">
        <v>126300</v>
      </c>
    </row>
    <row r="40" spans="1:7" x14ac:dyDescent="0.2">
      <c r="A40" s="8">
        <v>39</v>
      </c>
      <c r="B40" s="8" t="s">
        <v>40</v>
      </c>
      <c r="C40" s="8">
        <v>2</v>
      </c>
      <c r="D40" s="9">
        <v>0.19</v>
      </c>
      <c r="E40" s="10">
        <v>513600</v>
      </c>
      <c r="F40" s="11">
        <v>195168</v>
      </c>
      <c r="G40" s="11">
        <v>1027200</v>
      </c>
    </row>
    <row r="41" spans="1:7" x14ac:dyDescent="0.2">
      <c r="A41" s="8">
        <v>40</v>
      </c>
      <c r="B41" s="8" t="s">
        <v>41</v>
      </c>
      <c r="C41" s="8">
        <v>2</v>
      </c>
      <c r="D41" s="9">
        <v>0.19</v>
      </c>
      <c r="E41" s="10">
        <v>250500</v>
      </c>
      <c r="F41" s="11">
        <v>95190</v>
      </c>
      <c r="G41" s="11">
        <v>501000</v>
      </c>
    </row>
    <row r="42" spans="1:7" x14ac:dyDescent="0.2">
      <c r="A42" s="8">
        <v>41</v>
      </c>
      <c r="B42" s="8" t="s">
        <v>42</v>
      </c>
      <c r="C42" s="8">
        <v>2</v>
      </c>
      <c r="D42" s="9">
        <v>0.19</v>
      </c>
      <c r="E42" s="10">
        <v>63000</v>
      </c>
      <c r="F42" s="11">
        <v>23940</v>
      </c>
      <c r="G42" s="11">
        <v>126000</v>
      </c>
    </row>
    <row r="43" spans="1:7" x14ac:dyDescent="0.2">
      <c r="A43" s="8">
        <v>42</v>
      </c>
      <c r="B43" s="8" t="s">
        <v>43</v>
      </c>
      <c r="C43" s="8">
        <v>3</v>
      </c>
      <c r="D43" s="9">
        <v>0</v>
      </c>
      <c r="E43" s="10">
        <v>26900</v>
      </c>
      <c r="F43" s="11">
        <v>0</v>
      </c>
      <c r="G43" s="11">
        <v>80700</v>
      </c>
    </row>
    <row r="44" spans="1:7" x14ac:dyDescent="0.2">
      <c r="A44" s="8">
        <v>43</v>
      </c>
      <c r="B44" s="8" t="s">
        <v>44</v>
      </c>
      <c r="C44" s="8">
        <v>2</v>
      </c>
      <c r="D44" s="9">
        <v>0</v>
      </c>
      <c r="E44" s="10">
        <v>230500</v>
      </c>
      <c r="F44" s="11">
        <v>0</v>
      </c>
      <c r="G44" s="11">
        <v>461000</v>
      </c>
    </row>
    <row r="45" spans="1:7" x14ac:dyDescent="0.2">
      <c r="A45" s="8">
        <v>44</v>
      </c>
      <c r="B45" s="8" t="s">
        <v>45</v>
      </c>
      <c r="C45" s="8">
        <v>1</v>
      </c>
      <c r="D45" s="9">
        <v>0.19</v>
      </c>
      <c r="E45" s="10">
        <v>842000</v>
      </c>
      <c r="F45" s="11">
        <v>159980</v>
      </c>
      <c r="G45" s="11">
        <v>842000</v>
      </c>
    </row>
    <row r="46" spans="1:7" x14ac:dyDescent="0.2">
      <c r="A46" s="8">
        <v>45</v>
      </c>
      <c r="B46" s="8" t="s">
        <v>46</v>
      </c>
      <c r="C46" s="8">
        <v>1</v>
      </c>
      <c r="D46" s="9">
        <v>0</v>
      </c>
      <c r="E46" s="10">
        <v>338500</v>
      </c>
      <c r="F46" s="11">
        <v>0</v>
      </c>
      <c r="G46" s="11">
        <v>338500</v>
      </c>
    </row>
    <row r="47" spans="1:7" x14ac:dyDescent="0.2">
      <c r="A47" s="8">
        <v>46</v>
      </c>
      <c r="B47" s="8" t="s">
        <v>47</v>
      </c>
      <c r="C47" s="8">
        <v>2</v>
      </c>
      <c r="D47" s="9">
        <v>0</v>
      </c>
      <c r="E47" s="10">
        <v>203000</v>
      </c>
      <c r="F47" s="11">
        <v>0</v>
      </c>
      <c r="G47" s="11">
        <v>406000</v>
      </c>
    </row>
    <row r="48" spans="1:7" x14ac:dyDescent="0.2">
      <c r="A48" s="8">
        <v>47</v>
      </c>
      <c r="B48" s="8" t="s">
        <v>48</v>
      </c>
      <c r="C48" s="8">
        <v>2</v>
      </c>
      <c r="D48" s="9">
        <v>0</v>
      </c>
      <c r="E48" s="10">
        <v>125200</v>
      </c>
      <c r="F48" s="11">
        <v>0</v>
      </c>
      <c r="G48" s="11">
        <v>250400</v>
      </c>
    </row>
    <row r="49" spans="1:7" x14ac:dyDescent="0.2">
      <c r="A49" s="8">
        <v>48</v>
      </c>
      <c r="B49" s="8" t="s">
        <v>49</v>
      </c>
      <c r="C49" s="8">
        <v>1</v>
      </c>
      <c r="D49" s="9">
        <v>0</v>
      </c>
      <c r="E49" s="10">
        <v>718500</v>
      </c>
      <c r="F49" s="11">
        <v>0</v>
      </c>
      <c r="G49" s="11">
        <v>718500</v>
      </c>
    </row>
    <row r="50" spans="1:7" x14ac:dyDescent="0.2">
      <c r="A50" s="8">
        <v>49</v>
      </c>
      <c r="B50" s="8" t="s">
        <v>50</v>
      </c>
      <c r="C50" s="8">
        <v>2</v>
      </c>
      <c r="D50" s="9">
        <v>0</v>
      </c>
      <c r="E50" s="10">
        <v>256000</v>
      </c>
      <c r="F50" s="11">
        <v>0</v>
      </c>
      <c r="G50" s="11">
        <v>512000</v>
      </c>
    </row>
    <row r="51" spans="1:7" x14ac:dyDescent="0.2">
      <c r="A51" s="8">
        <v>50</v>
      </c>
      <c r="B51" s="8" t="s">
        <v>51</v>
      </c>
      <c r="C51" s="8">
        <v>2</v>
      </c>
      <c r="D51" s="9">
        <v>0</v>
      </c>
      <c r="E51" s="10">
        <v>161000</v>
      </c>
      <c r="F51" s="11">
        <v>0</v>
      </c>
      <c r="G51" s="11">
        <v>322000</v>
      </c>
    </row>
    <row r="52" spans="1:7" x14ac:dyDescent="0.2">
      <c r="A52" s="8">
        <v>51</v>
      </c>
      <c r="B52" s="8" t="s">
        <v>52</v>
      </c>
      <c r="C52" s="8">
        <v>3</v>
      </c>
      <c r="D52" s="9">
        <v>0</v>
      </c>
      <c r="E52" s="10">
        <v>134500</v>
      </c>
      <c r="F52" s="11">
        <v>0</v>
      </c>
      <c r="G52" s="11">
        <v>403500</v>
      </c>
    </row>
    <row r="53" spans="1:7" x14ac:dyDescent="0.2">
      <c r="A53" s="8">
        <v>52</v>
      </c>
      <c r="B53" s="8" t="s">
        <v>53</v>
      </c>
      <c r="C53" s="8">
        <v>2</v>
      </c>
      <c r="D53" s="9">
        <v>0</v>
      </c>
      <c r="E53" s="10">
        <v>1178000</v>
      </c>
      <c r="F53" s="11">
        <v>0</v>
      </c>
      <c r="G53" s="11">
        <v>2356000</v>
      </c>
    </row>
    <row r="54" spans="1:7" x14ac:dyDescent="0.2">
      <c r="A54" s="8">
        <v>53</v>
      </c>
      <c r="B54" s="8" t="s">
        <v>54</v>
      </c>
      <c r="C54" s="8">
        <v>3</v>
      </c>
      <c r="D54" s="9">
        <v>0</v>
      </c>
      <c r="E54" s="10">
        <v>515700</v>
      </c>
      <c r="F54" s="11">
        <v>0</v>
      </c>
      <c r="G54" s="11">
        <v>1547100</v>
      </c>
    </row>
    <row r="55" spans="1:7" x14ac:dyDescent="0.2">
      <c r="A55" s="8">
        <v>54</v>
      </c>
      <c r="B55" s="8" t="s">
        <v>55</v>
      </c>
      <c r="C55" s="8">
        <v>2</v>
      </c>
      <c r="D55" s="9">
        <v>0.19</v>
      </c>
      <c r="E55" s="10">
        <v>242000</v>
      </c>
      <c r="F55" s="11">
        <v>91960</v>
      </c>
      <c r="G55" s="11">
        <v>484000</v>
      </c>
    </row>
    <row r="56" spans="1:7" x14ac:dyDescent="0.2">
      <c r="A56" s="8">
        <v>55</v>
      </c>
      <c r="B56" s="8" t="s">
        <v>56</v>
      </c>
      <c r="C56" s="8">
        <v>1</v>
      </c>
      <c r="D56" s="9">
        <v>0.19</v>
      </c>
      <c r="E56" s="10">
        <v>216000</v>
      </c>
      <c r="F56" s="11">
        <v>41040</v>
      </c>
      <c r="G56" s="11">
        <v>216000</v>
      </c>
    </row>
    <row r="57" spans="1:7" x14ac:dyDescent="0.2">
      <c r="A57" s="8">
        <v>56</v>
      </c>
      <c r="B57" s="8" t="s">
        <v>57</v>
      </c>
      <c r="C57" s="8">
        <v>1</v>
      </c>
      <c r="D57" s="9">
        <v>0.19</v>
      </c>
      <c r="E57" s="10">
        <v>216000</v>
      </c>
      <c r="F57" s="11">
        <v>41040</v>
      </c>
      <c r="G57" s="11">
        <v>216000</v>
      </c>
    </row>
    <row r="58" spans="1:7" x14ac:dyDescent="0.2">
      <c r="A58" s="8">
        <v>57</v>
      </c>
      <c r="B58" s="8" t="s">
        <v>58</v>
      </c>
      <c r="C58" s="8">
        <v>350</v>
      </c>
      <c r="D58" s="9">
        <v>0.19</v>
      </c>
      <c r="E58" s="10">
        <v>5200</v>
      </c>
      <c r="F58" s="11">
        <v>345800</v>
      </c>
      <c r="G58" s="11">
        <v>1820000</v>
      </c>
    </row>
    <row r="59" spans="1:7" x14ac:dyDescent="0.2">
      <c r="A59" s="8">
        <v>58</v>
      </c>
      <c r="B59" s="8" t="s">
        <v>59</v>
      </c>
      <c r="C59" s="8">
        <v>1</v>
      </c>
      <c r="D59" s="9">
        <v>0.19</v>
      </c>
      <c r="E59" s="10">
        <v>1470000</v>
      </c>
      <c r="F59" s="11">
        <v>279300</v>
      </c>
      <c r="G59" s="11">
        <v>1470000</v>
      </c>
    </row>
    <row r="60" spans="1:7" x14ac:dyDescent="0.2">
      <c r="A60" s="8">
        <v>59</v>
      </c>
      <c r="B60" s="8" t="s">
        <v>60</v>
      </c>
      <c r="C60" s="8">
        <v>1</v>
      </c>
      <c r="D60" s="9">
        <v>0</v>
      </c>
      <c r="E60" s="10">
        <v>525044</v>
      </c>
      <c r="F60" s="11">
        <v>0</v>
      </c>
      <c r="G60" s="11">
        <v>525044</v>
      </c>
    </row>
    <row r="61" spans="1:7" x14ac:dyDescent="0.2">
      <c r="A61" s="8">
        <v>60</v>
      </c>
      <c r="B61" s="8" t="s">
        <v>61</v>
      </c>
      <c r="C61" s="8">
        <v>1</v>
      </c>
      <c r="D61" s="9">
        <v>0</v>
      </c>
      <c r="E61" s="10">
        <v>1836000</v>
      </c>
      <c r="F61" s="11">
        <v>0</v>
      </c>
      <c r="G61" s="11">
        <v>1836000</v>
      </c>
    </row>
    <row r="62" spans="1:7" x14ac:dyDescent="0.2">
      <c r="A62" s="13"/>
      <c r="B62" s="14"/>
      <c r="C62" s="14"/>
      <c r="D62" s="15"/>
      <c r="E62" s="16"/>
      <c r="F62" s="17" t="s">
        <v>64</v>
      </c>
      <c r="G62" s="11">
        <f>SUM(G2:G61)</f>
        <v>27500704</v>
      </c>
    </row>
    <row r="63" spans="1:7" x14ac:dyDescent="0.2">
      <c r="A63" s="13"/>
      <c r="B63" s="14"/>
      <c r="C63" s="14"/>
      <c r="D63" s="15"/>
      <c r="E63" s="16"/>
      <c r="F63" s="17" t="s">
        <v>65</v>
      </c>
      <c r="G63" s="11">
        <f>SUM(F2:F61)</f>
        <v>2977691.4</v>
      </c>
    </row>
    <row r="64" spans="1:7" x14ac:dyDescent="0.2">
      <c r="A64" s="13"/>
      <c r="B64" s="14"/>
      <c r="C64" s="14"/>
      <c r="D64" s="15"/>
      <c r="E64" s="16"/>
      <c r="F64" s="17" t="s">
        <v>66</v>
      </c>
      <c r="G64" s="11">
        <f>+G62+G63</f>
        <v>30478395.399999999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39997558519241921"/>
  </sheetPr>
  <dimension ref="A3:J68"/>
  <sheetViews>
    <sheetView tabSelected="1" topLeftCell="A34" workbookViewId="0">
      <selection activeCell="B73" sqref="B73"/>
    </sheetView>
  </sheetViews>
  <sheetFormatPr baseColWidth="10" defaultRowHeight="12.75" x14ac:dyDescent="0.2"/>
  <cols>
    <col min="1" max="1" width="6.28515625" customWidth="1"/>
    <col min="2" max="2" width="63.7109375" customWidth="1"/>
    <col min="3" max="3" width="11.42578125" style="1"/>
    <col min="4" max="4" width="8.140625" style="18" customWidth="1"/>
    <col min="6" max="6" width="10" customWidth="1"/>
    <col min="7" max="7" width="13.42578125" style="3" bestFit="1" customWidth="1"/>
    <col min="8" max="8" width="14.28515625" customWidth="1"/>
  </cols>
  <sheetData>
    <row r="3" spans="1:8" x14ac:dyDescent="0.2">
      <c r="A3" s="8" t="s">
        <v>73</v>
      </c>
      <c r="B3" s="8" t="s">
        <v>4</v>
      </c>
      <c r="C3" s="8" t="s">
        <v>0</v>
      </c>
      <c r="D3" s="20" t="s">
        <v>1</v>
      </c>
      <c r="E3" s="10" t="s">
        <v>68</v>
      </c>
      <c r="F3" s="11" t="s">
        <v>2</v>
      </c>
      <c r="G3" s="10" t="s">
        <v>3</v>
      </c>
      <c r="H3" s="8" t="s">
        <v>69</v>
      </c>
    </row>
    <row r="4" spans="1:8" x14ac:dyDescent="0.2">
      <c r="A4" s="8">
        <v>1</v>
      </c>
      <c r="B4" s="8" t="s">
        <v>5</v>
      </c>
      <c r="C4" s="8">
        <v>1</v>
      </c>
      <c r="D4" s="20">
        <v>0.19</v>
      </c>
      <c r="E4" s="10">
        <v>308400</v>
      </c>
      <c r="F4" s="11">
        <v>58596</v>
      </c>
      <c r="G4" s="10">
        <v>308400</v>
      </c>
      <c r="H4" s="8" t="s">
        <v>71</v>
      </c>
    </row>
    <row r="5" spans="1:8" x14ac:dyDescent="0.2">
      <c r="A5" s="8">
        <v>2</v>
      </c>
      <c r="B5" s="19" t="s">
        <v>6</v>
      </c>
      <c r="C5" s="8">
        <v>5</v>
      </c>
      <c r="D5" s="20">
        <v>0</v>
      </c>
      <c r="E5" s="10">
        <v>47300</v>
      </c>
      <c r="F5" s="11">
        <v>0</v>
      </c>
      <c r="G5" s="10">
        <v>236500</v>
      </c>
      <c r="H5" s="8" t="s">
        <v>71</v>
      </c>
    </row>
    <row r="6" spans="1:8" x14ac:dyDescent="0.2">
      <c r="A6" s="8">
        <v>3</v>
      </c>
      <c r="B6" s="8" t="s">
        <v>7</v>
      </c>
      <c r="C6" s="8">
        <v>2</v>
      </c>
      <c r="D6" s="20">
        <v>0.19</v>
      </c>
      <c r="E6" s="10">
        <v>26300</v>
      </c>
      <c r="F6" s="11">
        <v>9994</v>
      </c>
      <c r="G6" s="10">
        <v>52600</v>
      </c>
      <c r="H6" s="8" t="s">
        <v>71</v>
      </c>
    </row>
    <row r="7" spans="1:8" x14ac:dyDescent="0.2">
      <c r="A7" s="8">
        <v>4</v>
      </c>
      <c r="B7" s="8" t="s">
        <v>8</v>
      </c>
      <c r="C7" s="8">
        <v>15</v>
      </c>
      <c r="D7" s="20">
        <v>0.19</v>
      </c>
      <c r="E7" s="10">
        <v>13200</v>
      </c>
      <c r="F7" s="11">
        <v>37620</v>
      </c>
      <c r="G7" s="10">
        <v>198000</v>
      </c>
      <c r="H7" s="8" t="s">
        <v>71</v>
      </c>
    </row>
    <row r="8" spans="1:8" x14ac:dyDescent="0.2">
      <c r="A8" s="8">
        <v>5</v>
      </c>
      <c r="B8" s="8" t="s">
        <v>9</v>
      </c>
      <c r="C8" s="8">
        <v>10</v>
      </c>
      <c r="D8" s="20">
        <v>0.19</v>
      </c>
      <c r="E8" s="10">
        <v>14700</v>
      </c>
      <c r="F8" s="11">
        <v>27930</v>
      </c>
      <c r="G8" s="10">
        <v>147000</v>
      </c>
      <c r="H8" s="8" t="s">
        <v>71</v>
      </c>
    </row>
    <row r="9" spans="1:8" x14ac:dyDescent="0.2">
      <c r="A9" s="8">
        <v>6</v>
      </c>
      <c r="B9" s="8" t="s">
        <v>10</v>
      </c>
      <c r="C9" s="8">
        <v>2</v>
      </c>
      <c r="D9" s="20">
        <v>0.19</v>
      </c>
      <c r="E9" s="10">
        <v>51500</v>
      </c>
      <c r="F9" s="11">
        <v>19570</v>
      </c>
      <c r="G9" s="10">
        <v>103000</v>
      </c>
      <c r="H9" s="37" t="s">
        <v>71</v>
      </c>
    </row>
    <row r="10" spans="1:8" x14ac:dyDescent="0.2">
      <c r="A10" s="8">
        <v>7</v>
      </c>
      <c r="B10" s="8" t="s">
        <v>11</v>
      </c>
      <c r="C10" s="8">
        <v>16</v>
      </c>
      <c r="D10" s="20">
        <v>0.19</v>
      </c>
      <c r="E10" s="10">
        <v>6300</v>
      </c>
      <c r="F10" s="11">
        <v>19152</v>
      </c>
      <c r="G10" s="10">
        <v>100800</v>
      </c>
      <c r="H10" s="8" t="s">
        <v>71</v>
      </c>
    </row>
    <row r="11" spans="1:8" x14ac:dyDescent="0.2">
      <c r="A11" s="8">
        <v>8</v>
      </c>
      <c r="B11" s="8" t="s">
        <v>12</v>
      </c>
      <c r="C11" s="8">
        <v>2</v>
      </c>
      <c r="D11" s="20">
        <v>0</v>
      </c>
      <c r="E11" s="10">
        <v>80000</v>
      </c>
      <c r="F11" s="11">
        <v>0</v>
      </c>
      <c r="G11" s="10">
        <v>160000</v>
      </c>
      <c r="H11" s="8" t="s">
        <v>71</v>
      </c>
    </row>
    <row r="12" spans="1:8" x14ac:dyDescent="0.2">
      <c r="A12" s="8">
        <v>9</v>
      </c>
      <c r="B12" s="8" t="s">
        <v>13</v>
      </c>
      <c r="C12" s="8">
        <v>4</v>
      </c>
      <c r="D12" s="20">
        <v>0</v>
      </c>
      <c r="E12" s="10">
        <v>37800</v>
      </c>
      <c r="F12" s="11">
        <v>0</v>
      </c>
      <c r="G12" s="10">
        <v>151200</v>
      </c>
      <c r="H12" s="8" t="s">
        <v>71</v>
      </c>
    </row>
    <row r="13" spans="1:8" x14ac:dyDescent="0.2">
      <c r="A13" s="8">
        <v>10</v>
      </c>
      <c r="B13" s="8" t="s">
        <v>14</v>
      </c>
      <c r="C13" s="8">
        <v>9</v>
      </c>
      <c r="D13" s="20">
        <v>0.19</v>
      </c>
      <c r="E13" s="10">
        <v>3840</v>
      </c>
      <c r="F13" s="11">
        <v>6566.4</v>
      </c>
      <c r="G13" s="10">
        <v>34560</v>
      </c>
      <c r="H13" s="8" t="s">
        <v>71</v>
      </c>
    </row>
    <row r="14" spans="1:8" x14ac:dyDescent="0.2">
      <c r="A14" s="8">
        <v>11</v>
      </c>
      <c r="B14" s="8" t="s">
        <v>15</v>
      </c>
      <c r="C14" s="8">
        <v>9</v>
      </c>
      <c r="D14" s="20">
        <v>0.19</v>
      </c>
      <c r="E14" s="10">
        <v>5200</v>
      </c>
      <c r="F14" s="11">
        <v>8892</v>
      </c>
      <c r="G14" s="10">
        <v>46800</v>
      </c>
      <c r="H14" s="8" t="s">
        <v>71</v>
      </c>
    </row>
    <row r="15" spans="1:8" x14ac:dyDescent="0.2">
      <c r="A15" s="8">
        <v>12</v>
      </c>
      <c r="B15" s="8" t="s">
        <v>16</v>
      </c>
      <c r="C15" s="8">
        <v>12</v>
      </c>
      <c r="D15" s="20">
        <v>0</v>
      </c>
      <c r="E15" s="10">
        <v>81600</v>
      </c>
      <c r="F15" s="11">
        <v>0</v>
      </c>
      <c r="G15" s="10">
        <v>979200</v>
      </c>
      <c r="H15" s="8" t="s">
        <v>71</v>
      </c>
    </row>
    <row r="16" spans="1:8" x14ac:dyDescent="0.2">
      <c r="A16" s="8">
        <v>13</v>
      </c>
      <c r="B16" s="8" t="s">
        <v>17</v>
      </c>
      <c r="C16" s="8">
        <v>3</v>
      </c>
      <c r="D16" s="20">
        <v>0.19</v>
      </c>
      <c r="E16" s="10">
        <v>54700</v>
      </c>
      <c r="F16" s="11">
        <v>31179</v>
      </c>
      <c r="G16" s="10">
        <v>164100</v>
      </c>
      <c r="H16" s="8" t="s">
        <v>71</v>
      </c>
    </row>
    <row r="17" spans="1:8" x14ac:dyDescent="0.2">
      <c r="A17" s="8">
        <v>14</v>
      </c>
      <c r="B17" s="8" t="s">
        <v>18</v>
      </c>
      <c r="C17" s="8">
        <v>2</v>
      </c>
      <c r="D17" s="20">
        <v>0.19</v>
      </c>
      <c r="E17" s="10">
        <v>305000</v>
      </c>
      <c r="F17" s="11">
        <v>115900</v>
      </c>
      <c r="G17" s="10">
        <v>610000</v>
      </c>
      <c r="H17" s="8" t="s">
        <v>71</v>
      </c>
    </row>
    <row r="18" spans="1:8" x14ac:dyDescent="0.2">
      <c r="A18" s="8">
        <v>15</v>
      </c>
      <c r="B18" s="8" t="s">
        <v>19</v>
      </c>
      <c r="C18" s="8">
        <v>1</v>
      </c>
      <c r="D18" s="20">
        <v>0.19</v>
      </c>
      <c r="E18" s="10">
        <v>216000</v>
      </c>
      <c r="F18" s="11">
        <v>41040</v>
      </c>
      <c r="G18" s="10">
        <v>216000</v>
      </c>
      <c r="H18" s="8" t="s">
        <v>71</v>
      </c>
    </row>
    <row r="19" spans="1:8" x14ac:dyDescent="0.2">
      <c r="A19" s="8">
        <v>16</v>
      </c>
      <c r="B19" s="8" t="s">
        <v>20</v>
      </c>
      <c r="C19" s="8">
        <v>8</v>
      </c>
      <c r="D19" s="20">
        <v>0</v>
      </c>
      <c r="E19" s="10">
        <v>57800</v>
      </c>
      <c r="F19" s="11">
        <v>0</v>
      </c>
      <c r="G19" s="10">
        <v>462400</v>
      </c>
      <c r="H19" s="8" t="s">
        <v>71</v>
      </c>
    </row>
    <row r="20" spans="1:8" x14ac:dyDescent="0.2">
      <c r="A20" s="8">
        <v>17</v>
      </c>
      <c r="B20" s="8" t="s">
        <v>21</v>
      </c>
      <c r="C20" s="8">
        <v>12</v>
      </c>
      <c r="D20" s="20">
        <v>0.19</v>
      </c>
      <c r="E20" s="10">
        <v>65000</v>
      </c>
      <c r="F20" s="11">
        <v>148200</v>
      </c>
      <c r="G20" s="10">
        <v>780000</v>
      </c>
      <c r="H20" s="8" t="s">
        <v>71</v>
      </c>
    </row>
    <row r="21" spans="1:8" x14ac:dyDescent="0.2">
      <c r="A21" s="8">
        <v>18</v>
      </c>
      <c r="B21" s="8" t="s">
        <v>22</v>
      </c>
      <c r="C21" s="8">
        <v>2</v>
      </c>
      <c r="D21" s="20">
        <v>0.19</v>
      </c>
      <c r="E21" s="10">
        <v>91500</v>
      </c>
      <c r="F21" s="11">
        <v>34770</v>
      </c>
      <c r="G21" s="10">
        <v>183000</v>
      </c>
      <c r="H21" s="8" t="s">
        <v>71</v>
      </c>
    </row>
    <row r="22" spans="1:8" x14ac:dyDescent="0.2">
      <c r="A22" s="8">
        <v>19</v>
      </c>
      <c r="B22" s="8" t="s">
        <v>23</v>
      </c>
      <c r="C22" s="8">
        <v>4</v>
      </c>
      <c r="D22" s="20">
        <v>0.19</v>
      </c>
      <c r="E22" s="10">
        <v>47300</v>
      </c>
      <c r="F22" s="11">
        <v>35948</v>
      </c>
      <c r="G22" s="10">
        <v>189200</v>
      </c>
      <c r="H22" s="8" t="s">
        <v>71</v>
      </c>
    </row>
    <row r="23" spans="1:8" x14ac:dyDescent="0.2">
      <c r="A23" s="8">
        <v>20</v>
      </c>
      <c r="B23" s="8" t="s">
        <v>24</v>
      </c>
      <c r="C23" s="8">
        <v>2</v>
      </c>
      <c r="D23" s="20">
        <v>0</v>
      </c>
      <c r="E23" s="10">
        <v>41300</v>
      </c>
      <c r="F23" s="11">
        <v>0</v>
      </c>
      <c r="G23" s="10">
        <v>82600</v>
      </c>
      <c r="H23" s="37" t="s">
        <v>71</v>
      </c>
    </row>
    <row r="24" spans="1:8" x14ac:dyDescent="0.2">
      <c r="A24" s="8">
        <v>21</v>
      </c>
      <c r="B24" s="8" t="s">
        <v>62</v>
      </c>
      <c r="C24" s="8">
        <v>1</v>
      </c>
      <c r="D24" s="20">
        <v>0.19</v>
      </c>
      <c r="E24" s="10">
        <v>163000</v>
      </c>
      <c r="F24" s="11">
        <v>30970</v>
      </c>
      <c r="G24" s="10">
        <v>163000</v>
      </c>
      <c r="H24" s="8" t="s">
        <v>71</v>
      </c>
    </row>
    <row r="25" spans="1:8" x14ac:dyDescent="0.2">
      <c r="A25" s="8">
        <v>22</v>
      </c>
      <c r="B25" s="8" t="s">
        <v>25</v>
      </c>
      <c r="C25" s="8">
        <v>1</v>
      </c>
      <c r="D25" s="20">
        <v>0.19</v>
      </c>
      <c r="E25" s="10">
        <v>83300</v>
      </c>
      <c r="F25" s="11">
        <v>15827</v>
      </c>
      <c r="G25" s="10">
        <v>83300</v>
      </c>
      <c r="H25" s="8" t="s">
        <v>71</v>
      </c>
    </row>
    <row r="26" spans="1:8" x14ac:dyDescent="0.2">
      <c r="A26" s="8">
        <v>23</v>
      </c>
      <c r="B26" s="8" t="s">
        <v>26</v>
      </c>
      <c r="C26" s="8">
        <v>2</v>
      </c>
      <c r="D26" s="20">
        <v>0.19</v>
      </c>
      <c r="E26" s="10">
        <v>41000</v>
      </c>
      <c r="F26" s="11">
        <v>15580</v>
      </c>
      <c r="G26" s="10">
        <v>82000</v>
      </c>
      <c r="H26" s="8" t="s">
        <v>71</v>
      </c>
    </row>
    <row r="27" spans="1:8" x14ac:dyDescent="0.2">
      <c r="A27" s="8">
        <v>24</v>
      </c>
      <c r="B27" s="8" t="s">
        <v>27</v>
      </c>
      <c r="C27" s="8">
        <v>2</v>
      </c>
      <c r="D27" s="20">
        <v>0.19</v>
      </c>
      <c r="E27" s="10">
        <v>47300</v>
      </c>
      <c r="F27" s="11">
        <v>17974</v>
      </c>
      <c r="G27" s="10">
        <v>94600</v>
      </c>
      <c r="H27" s="8" t="s">
        <v>71</v>
      </c>
    </row>
    <row r="28" spans="1:8" x14ac:dyDescent="0.2">
      <c r="A28" s="8">
        <v>25</v>
      </c>
      <c r="B28" s="12" t="s">
        <v>63</v>
      </c>
      <c r="C28" s="8">
        <v>20</v>
      </c>
      <c r="D28" s="20">
        <v>0.19</v>
      </c>
      <c r="E28" s="10">
        <v>8100</v>
      </c>
      <c r="F28" s="11">
        <v>30780</v>
      </c>
      <c r="G28" s="10">
        <v>162000</v>
      </c>
      <c r="H28" s="8" t="s">
        <v>71</v>
      </c>
    </row>
    <row r="29" spans="1:8" x14ac:dyDescent="0.2">
      <c r="A29" s="8">
        <v>27</v>
      </c>
      <c r="B29" s="12" t="s">
        <v>67</v>
      </c>
      <c r="C29" s="8">
        <v>2</v>
      </c>
      <c r="D29" s="20">
        <v>0.19</v>
      </c>
      <c r="E29" s="10">
        <v>4800</v>
      </c>
      <c r="F29" s="11">
        <v>1824</v>
      </c>
      <c r="G29" s="10">
        <v>9600</v>
      </c>
      <c r="H29" s="8" t="s">
        <v>71</v>
      </c>
    </row>
    <row r="30" spans="1:8" x14ac:dyDescent="0.2">
      <c r="A30" s="8">
        <v>28</v>
      </c>
      <c r="B30" s="8" t="s">
        <v>29</v>
      </c>
      <c r="C30" s="8">
        <v>2</v>
      </c>
      <c r="D30" s="20">
        <v>0.19</v>
      </c>
      <c r="E30" s="10">
        <v>26800</v>
      </c>
      <c r="F30" s="11">
        <v>10184</v>
      </c>
      <c r="G30" s="10">
        <v>53600</v>
      </c>
      <c r="H30" s="8" t="s">
        <v>71</v>
      </c>
    </row>
    <row r="31" spans="1:8" x14ac:dyDescent="0.2">
      <c r="A31" s="8">
        <v>29</v>
      </c>
      <c r="B31" s="8" t="s">
        <v>30</v>
      </c>
      <c r="C31" s="8">
        <v>2</v>
      </c>
      <c r="D31" s="20">
        <v>0.19</v>
      </c>
      <c r="E31" s="10">
        <v>40000</v>
      </c>
      <c r="F31" s="11">
        <v>15200</v>
      </c>
      <c r="G31" s="10">
        <v>80000</v>
      </c>
      <c r="H31" s="8" t="s">
        <v>71</v>
      </c>
    </row>
    <row r="32" spans="1:8" x14ac:dyDescent="0.2">
      <c r="A32" s="8">
        <v>30</v>
      </c>
      <c r="B32" s="8" t="s">
        <v>31</v>
      </c>
      <c r="C32" s="8">
        <v>2</v>
      </c>
      <c r="D32" s="20">
        <v>0.19</v>
      </c>
      <c r="E32" s="10">
        <v>177800</v>
      </c>
      <c r="F32" s="11">
        <v>67564</v>
      </c>
      <c r="G32" s="10">
        <v>355600</v>
      </c>
      <c r="H32" s="8" t="s">
        <v>71</v>
      </c>
    </row>
    <row r="33" spans="1:10" x14ac:dyDescent="0.2">
      <c r="A33" s="8">
        <v>31</v>
      </c>
      <c r="B33" s="8" t="s">
        <v>32</v>
      </c>
      <c r="C33" s="8">
        <v>2</v>
      </c>
      <c r="D33" s="20">
        <v>0.19</v>
      </c>
      <c r="E33" s="10">
        <v>26300</v>
      </c>
      <c r="F33" s="11">
        <v>9994</v>
      </c>
      <c r="G33" s="10">
        <v>52600</v>
      </c>
      <c r="H33" s="8" t="s">
        <v>71</v>
      </c>
    </row>
    <row r="34" spans="1:10" x14ac:dyDescent="0.2">
      <c r="A34" s="8">
        <v>32</v>
      </c>
      <c r="B34" s="8" t="s">
        <v>33</v>
      </c>
      <c r="C34" s="8">
        <v>2</v>
      </c>
      <c r="D34" s="20">
        <v>0.19</v>
      </c>
      <c r="E34" s="10">
        <v>29400</v>
      </c>
      <c r="F34" s="11">
        <v>11172</v>
      </c>
      <c r="G34" s="10">
        <v>58800</v>
      </c>
      <c r="H34" s="8" t="s">
        <v>71</v>
      </c>
    </row>
    <row r="35" spans="1:10" x14ac:dyDescent="0.2">
      <c r="A35" s="8">
        <v>33</v>
      </c>
      <c r="B35" s="8" t="s">
        <v>34</v>
      </c>
      <c r="C35" s="8">
        <v>3</v>
      </c>
      <c r="D35" s="20">
        <v>0.19</v>
      </c>
      <c r="E35" s="10">
        <v>120000</v>
      </c>
      <c r="F35" s="11">
        <v>68400</v>
      </c>
      <c r="G35" s="10">
        <v>360000</v>
      </c>
      <c r="H35" s="8" t="s">
        <v>71</v>
      </c>
    </row>
    <row r="36" spans="1:10" x14ac:dyDescent="0.2">
      <c r="A36" s="8">
        <v>34</v>
      </c>
      <c r="B36" s="8" t="s">
        <v>35</v>
      </c>
      <c r="C36" s="8">
        <v>1</v>
      </c>
      <c r="D36" s="20">
        <v>0.19</v>
      </c>
      <c r="E36" s="10">
        <v>473600</v>
      </c>
      <c r="F36" s="11">
        <v>89984</v>
      </c>
      <c r="G36" s="10">
        <v>473600</v>
      </c>
      <c r="H36" s="8" t="s">
        <v>71</v>
      </c>
    </row>
    <row r="37" spans="1:10" x14ac:dyDescent="0.2">
      <c r="A37" s="8">
        <v>35</v>
      </c>
      <c r="B37" s="8" t="s">
        <v>36</v>
      </c>
      <c r="C37" s="8">
        <v>2</v>
      </c>
      <c r="D37" s="20">
        <v>0.19</v>
      </c>
      <c r="E37" s="10">
        <v>51500</v>
      </c>
      <c r="F37" s="11">
        <v>19570</v>
      </c>
      <c r="G37" s="10">
        <v>103000</v>
      </c>
      <c r="H37" s="8" t="s">
        <v>71</v>
      </c>
    </row>
    <row r="38" spans="1:10" x14ac:dyDescent="0.2">
      <c r="A38" s="8">
        <v>36</v>
      </c>
      <c r="B38" s="8" t="s">
        <v>37</v>
      </c>
      <c r="C38" s="8">
        <v>4</v>
      </c>
      <c r="D38" s="20">
        <v>0.19</v>
      </c>
      <c r="E38" s="10">
        <v>12600</v>
      </c>
      <c r="F38" s="11">
        <v>9576</v>
      </c>
      <c r="G38" s="10">
        <v>50400</v>
      </c>
      <c r="H38" s="8" t="s">
        <v>71</v>
      </c>
    </row>
    <row r="39" spans="1:10" x14ac:dyDescent="0.2">
      <c r="A39" s="8">
        <v>37</v>
      </c>
      <c r="B39" s="8" t="s">
        <v>38</v>
      </c>
      <c r="C39" s="8">
        <v>8</v>
      </c>
      <c r="D39" s="20">
        <v>0.19</v>
      </c>
      <c r="E39" s="10">
        <v>68500</v>
      </c>
      <c r="F39" s="11">
        <v>104120</v>
      </c>
      <c r="G39" s="10">
        <v>548000</v>
      </c>
      <c r="H39" s="8" t="s">
        <v>71</v>
      </c>
      <c r="I39" s="36"/>
      <c r="J39" s="36"/>
    </row>
    <row r="40" spans="1:10" x14ac:dyDescent="0.2">
      <c r="A40" s="8">
        <v>53</v>
      </c>
      <c r="B40" s="8" t="s">
        <v>54</v>
      </c>
      <c r="C40" s="8">
        <v>3</v>
      </c>
      <c r="D40" s="20">
        <v>0</v>
      </c>
      <c r="E40" s="10">
        <v>515700</v>
      </c>
      <c r="F40" s="11">
        <v>0</v>
      </c>
      <c r="G40" s="10">
        <v>1547100</v>
      </c>
      <c r="H40" s="8" t="s">
        <v>71</v>
      </c>
    </row>
    <row r="41" spans="1:10" x14ac:dyDescent="0.2">
      <c r="A41" s="8">
        <v>54</v>
      </c>
      <c r="B41" s="8" t="s">
        <v>55</v>
      </c>
      <c r="C41" s="8">
        <v>2</v>
      </c>
      <c r="D41" s="20">
        <v>0.19</v>
      </c>
      <c r="E41" s="10">
        <v>242000</v>
      </c>
      <c r="F41" s="11">
        <v>91960</v>
      </c>
      <c r="G41" s="10">
        <v>484000</v>
      </c>
      <c r="H41" s="37" t="s">
        <v>71</v>
      </c>
    </row>
    <row r="42" spans="1:10" x14ac:dyDescent="0.2">
      <c r="A42" s="8">
        <v>59</v>
      </c>
      <c r="B42" s="8" t="s">
        <v>60</v>
      </c>
      <c r="C42" s="8">
        <v>1</v>
      </c>
      <c r="D42" s="20">
        <v>0</v>
      </c>
      <c r="E42" s="10">
        <v>525044</v>
      </c>
      <c r="F42" s="11">
        <v>0</v>
      </c>
      <c r="G42" s="10">
        <v>525044</v>
      </c>
      <c r="H42" s="8" t="s">
        <v>71</v>
      </c>
    </row>
    <row r="43" spans="1:10" x14ac:dyDescent="0.2">
      <c r="A43" s="8">
        <v>60</v>
      </c>
      <c r="B43" s="8" t="s">
        <v>61</v>
      </c>
      <c r="C43" s="8">
        <v>1</v>
      </c>
      <c r="D43" s="20">
        <v>0</v>
      </c>
      <c r="E43" s="10">
        <v>1836000</v>
      </c>
      <c r="F43" s="11">
        <v>0</v>
      </c>
      <c r="G43" s="10">
        <v>1836000</v>
      </c>
      <c r="H43" s="8" t="s">
        <v>71</v>
      </c>
    </row>
    <row r="44" spans="1:10" x14ac:dyDescent="0.2">
      <c r="A44" s="8">
        <v>41</v>
      </c>
      <c r="B44" s="8" t="s">
        <v>42</v>
      </c>
      <c r="C44" s="8">
        <v>2</v>
      </c>
      <c r="D44" s="20">
        <v>0.19</v>
      </c>
      <c r="E44" s="10">
        <v>63000</v>
      </c>
      <c r="F44" s="11">
        <v>23940</v>
      </c>
      <c r="G44" s="10">
        <v>126000</v>
      </c>
      <c r="H44" s="37" t="s">
        <v>78</v>
      </c>
    </row>
    <row r="45" spans="1:10" x14ac:dyDescent="0.2">
      <c r="A45" s="8">
        <v>42</v>
      </c>
      <c r="B45" s="8" t="s">
        <v>43</v>
      </c>
      <c r="C45" s="8">
        <v>3</v>
      </c>
      <c r="D45" s="20">
        <v>0</v>
      </c>
      <c r="E45" s="10">
        <v>26900</v>
      </c>
      <c r="F45" s="11">
        <v>0</v>
      </c>
      <c r="G45" s="10">
        <v>80700</v>
      </c>
      <c r="H45" s="37" t="s">
        <v>78</v>
      </c>
    </row>
    <row r="46" spans="1:10" x14ac:dyDescent="0.2">
      <c r="A46" s="8">
        <v>50</v>
      </c>
      <c r="B46" s="8" t="s">
        <v>51</v>
      </c>
      <c r="C46" s="8">
        <v>2</v>
      </c>
      <c r="D46" s="20">
        <v>0</v>
      </c>
      <c r="E46" s="10">
        <v>161000</v>
      </c>
      <c r="F46" s="11">
        <v>0</v>
      </c>
      <c r="G46" s="10">
        <v>322000</v>
      </c>
      <c r="H46" s="37" t="s">
        <v>78</v>
      </c>
    </row>
    <row r="47" spans="1:10" x14ac:dyDescent="0.2">
      <c r="A47" s="8">
        <v>51</v>
      </c>
      <c r="B47" s="8" t="s">
        <v>52</v>
      </c>
      <c r="C47" s="8">
        <v>3</v>
      </c>
      <c r="D47" s="20">
        <v>0</v>
      </c>
      <c r="E47" s="10">
        <v>134500</v>
      </c>
      <c r="F47" s="11">
        <v>0</v>
      </c>
      <c r="G47" s="10">
        <v>403500</v>
      </c>
      <c r="H47" s="37" t="s">
        <v>78</v>
      </c>
    </row>
    <row r="48" spans="1:10" x14ac:dyDescent="0.2">
      <c r="A48" s="8">
        <v>52</v>
      </c>
      <c r="B48" s="8" t="s">
        <v>53</v>
      </c>
      <c r="C48" s="8">
        <v>2</v>
      </c>
      <c r="D48" s="20">
        <v>0</v>
      </c>
      <c r="E48" s="10">
        <v>1178000</v>
      </c>
      <c r="F48" s="11">
        <v>0</v>
      </c>
      <c r="G48" s="10">
        <v>2356000</v>
      </c>
      <c r="H48" s="37" t="s">
        <v>78</v>
      </c>
    </row>
    <row r="49" spans="1:9" x14ac:dyDescent="0.2">
      <c r="A49" s="32"/>
      <c r="B49" s="32"/>
      <c r="C49" s="32"/>
      <c r="D49" s="33"/>
      <c r="E49" s="34"/>
      <c r="F49" s="35"/>
      <c r="G49" s="34"/>
      <c r="H49" s="32"/>
    </row>
    <row r="50" spans="1:9" x14ac:dyDescent="0.2">
      <c r="A50" s="8">
        <v>55</v>
      </c>
      <c r="B50" s="8" t="s">
        <v>56</v>
      </c>
      <c r="C50" s="8">
        <v>1</v>
      </c>
      <c r="D50" s="20">
        <v>0.19</v>
      </c>
      <c r="E50" s="10">
        <v>216000</v>
      </c>
      <c r="F50" s="11">
        <v>41040</v>
      </c>
      <c r="G50" s="10">
        <v>216000</v>
      </c>
      <c r="H50" s="37" t="s">
        <v>79</v>
      </c>
      <c r="I50" s="1"/>
    </row>
    <row r="51" spans="1:9" x14ac:dyDescent="0.2">
      <c r="A51" s="8">
        <v>56</v>
      </c>
      <c r="B51" s="8" t="s">
        <v>57</v>
      </c>
      <c r="C51" s="8">
        <v>1</v>
      </c>
      <c r="D51" s="20">
        <v>0.19</v>
      </c>
      <c r="E51" s="10">
        <v>216000</v>
      </c>
      <c r="F51" s="11">
        <v>41040</v>
      </c>
      <c r="G51" s="10">
        <v>216000</v>
      </c>
      <c r="H51" s="37" t="s">
        <v>79</v>
      </c>
      <c r="I51" s="1"/>
    </row>
    <row r="52" spans="1:9" x14ac:dyDescent="0.2">
      <c r="A52" s="8">
        <v>57</v>
      </c>
      <c r="B52" s="8" t="s">
        <v>58</v>
      </c>
      <c r="C52" s="8">
        <v>350</v>
      </c>
      <c r="D52" s="20">
        <v>0.19</v>
      </c>
      <c r="E52" s="10">
        <v>5200</v>
      </c>
      <c r="F52" s="11">
        <v>345800</v>
      </c>
      <c r="G52" s="10">
        <v>1820000</v>
      </c>
      <c r="H52" s="37" t="s">
        <v>79</v>
      </c>
      <c r="I52" s="1"/>
    </row>
    <row r="53" spans="1:9" x14ac:dyDescent="0.2">
      <c r="A53" s="8">
        <v>58</v>
      </c>
      <c r="B53" s="8" t="s">
        <v>59</v>
      </c>
      <c r="C53" s="8">
        <v>1</v>
      </c>
      <c r="D53" s="20">
        <v>0.19</v>
      </c>
      <c r="E53" s="10">
        <v>1470000</v>
      </c>
      <c r="F53" s="11">
        <v>279300</v>
      </c>
      <c r="G53" s="10">
        <v>1470000</v>
      </c>
      <c r="H53" s="37" t="s">
        <v>79</v>
      </c>
      <c r="I53" s="1"/>
    </row>
    <row r="54" spans="1:9" x14ac:dyDescent="0.2">
      <c r="A54" s="8">
        <v>26</v>
      </c>
      <c r="B54" s="8" t="s">
        <v>28</v>
      </c>
      <c r="C54" s="8">
        <v>2</v>
      </c>
      <c r="D54" s="20">
        <v>0.19</v>
      </c>
      <c r="E54" s="10">
        <v>1490000</v>
      </c>
      <c r="F54" s="11">
        <v>566200</v>
      </c>
      <c r="G54" s="10">
        <v>2980000</v>
      </c>
      <c r="H54" s="8" t="s">
        <v>70</v>
      </c>
    </row>
    <row r="55" spans="1:9" x14ac:dyDescent="0.2">
      <c r="A55" s="8">
        <v>38</v>
      </c>
      <c r="B55" s="8" t="s">
        <v>39</v>
      </c>
      <c r="C55" s="8">
        <v>1</v>
      </c>
      <c r="D55" s="20">
        <v>0.19</v>
      </c>
      <c r="E55" s="10">
        <v>126300</v>
      </c>
      <c r="F55" s="11">
        <v>23997</v>
      </c>
      <c r="G55" s="10">
        <v>126300</v>
      </c>
      <c r="H55" s="37" t="s">
        <v>80</v>
      </c>
    </row>
    <row r="56" spans="1:9" x14ac:dyDescent="0.2">
      <c r="A56" s="8">
        <v>39</v>
      </c>
      <c r="B56" s="8" t="s">
        <v>40</v>
      </c>
      <c r="C56" s="8">
        <v>2</v>
      </c>
      <c r="D56" s="20">
        <v>0.19</v>
      </c>
      <c r="E56" s="10">
        <v>513600</v>
      </c>
      <c r="F56" s="11">
        <v>195168</v>
      </c>
      <c r="G56" s="10">
        <v>1027200</v>
      </c>
      <c r="H56" s="37" t="s">
        <v>80</v>
      </c>
    </row>
    <row r="57" spans="1:9" x14ac:dyDescent="0.2">
      <c r="A57" s="8">
        <v>40</v>
      </c>
      <c r="B57" s="8" t="s">
        <v>41</v>
      </c>
      <c r="C57" s="8">
        <v>2</v>
      </c>
      <c r="D57" s="20">
        <v>0.19</v>
      </c>
      <c r="E57" s="10">
        <v>250500</v>
      </c>
      <c r="F57" s="11">
        <v>95190</v>
      </c>
      <c r="G57" s="10">
        <v>501000</v>
      </c>
      <c r="H57" s="37" t="s">
        <v>80</v>
      </c>
    </row>
    <row r="58" spans="1:9" x14ac:dyDescent="0.2">
      <c r="A58" s="8">
        <v>43</v>
      </c>
      <c r="B58" s="8" t="s">
        <v>44</v>
      </c>
      <c r="C58" s="8">
        <v>2</v>
      </c>
      <c r="D58" s="20">
        <v>0</v>
      </c>
      <c r="E58" s="10">
        <v>230500</v>
      </c>
      <c r="F58" s="11">
        <v>0</v>
      </c>
      <c r="G58" s="10">
        <v>461000</v>
      </c>
      <c r="H58" s="37" t="s">
        <v>80</v>
      </c>
    </row>
    <row r="59" spans="1:9" x14ac:dyDescent="0.2">
      <c r="A59" s="8">
        <v>44</v>
      </c>
      <c r="B59" s="8" t="s">
        <v>45</v>
      </c>
      <c r="C59" s="8">
        <v>1</v>
      </c>
      <c r="D59" s="20">
        <v>0.19</v>
      </c>
      <c r="E59" s="10">
        <v>842000</v>
      </c>
      <c r="F59" s="11">
        <v>159980</v>
      </c>
      <c r="G59" s="10">
        <v>842000</v>
      </c>
      <c r="H59" s="37" t="s">
        <v>80</v>
      </c>
    </row>
    <row r="60" spans="1:9" x14ac:dyDescent="0.2">
      <c r="A60" s="8">
        <v>45</v>
      </c>
      <c r="B60" s="8" t="s">
        <v>74</v>
      </c>
      <c r="C60" s="8">
        <v>1</v>
      </c>
      <c r="D60" s="20">
        <v>0</v>
      </c>
      <c r="E60" s="10">
        <v>338500</v>
      </c>
      <c r="F60" s="11">
        <v>0</v>
      </c>
      <c r="G60" s="10">
        <v>338500</v>
      </c>
      <c r="H60" s="37" t="s">
        <v>80</v>
      </c>
    </row>
    <row r="61" spans="1:9" x14ac:dyDescent="0.2">
      <c r="A61" s="8">
        <v>46</v>
      </c>
      <c r="B61" s="8" t="s">
        <v>75</v>
      </c>
      <c r="C61" s="8">
        <v>2</v>
      </c>
      <c r="D61" s="20">
        <v>0</v>
      </c>
      <c r="E61" s="10">
        <v>203000</v>
      </c>
      <c r="F61" s="11">
        <v>0</v>
      </c>
      <c r="G61" s="10">
        <v>406000</v>
      </c>
      <c r="H61" s="37" t="s">
        <v>80</v>
      </c>
    </row>
    <row r="62" spans="1:9" x14ac:dyDescent="0.2">
      <c r="A62" s="8">
        <v>47</v>
      </c>
      <c r="B62" s="8" t="s">
        <v>48</v>
      </c>
      <c r="C62" s="8">
        <v>2</v>
      </c>
      <c r="D62" s="20">
        <v>0</v>
      </c>
      <c r="E62" s="10">
        <v>125200</v>
      </c>
      <c r="F62" s="11">
        <v>0</v>
      </c>
      <c r="G62" s="10">
        <v>250400</v>
      </c>
      <c r="H62" s="37" t="s">
        <v>80</v>
      </c>
    </row>
    <row r="63" spans="1:9" x14ac:dyDescent="0.2">
      <c r="A63" s="8">
        <v>48</v>
      </c>
      <c r="B63" s="8" t="s">
        <v>49</v>
      </c>
      <c r="C63" s="8">
        <v>1</v>
      </c>
      <c r="D63" s="20">
        <v>0</v>
      </c>
      <c r="E63" s="10">
        <v>718500</v>
      </c>
      <c r="F63" s="11">
        <v>0</v>
      </c>
      <c r="G63" s="10">
        <v>718500</v>
      </c>
      <c r="H63" s="37" t="s">
        <v>80</v>
      </c>
    </row>
    <row r="64" spans="1:9" x14ac:dyDescent="0.2">
      <c r="A64" s="8">
        <v>49</v>
      </c>
      <c r="B64" s="8" t="s">
        <v>50</v>
      </c>
      <c r="C64" s="8">
        <v>2</v>
      </c>
      <c r="D64" s="20">
        <v>0</v>
      </c>
      <c r="E64" s="10">
        <v>256000</v>
      </c>
      <c r="F64" s="11">
        <v>0</v>
      </c>
      <c r="G64" s="10">
        <v>512000</v>
      </c>
      <c r="H64" s="37" t="s">
        <v>80</v>
      </c>
    </row>
    <row r="66" spans="1:7" x14ac:dyDescent="0.2">
      <c r="A66" s="21"/>
      <c r="B66" s="22"/>
      <c r="C66" s="14"/>
      <c r="D66" s="23"/>
      <c r="E66" s="22"/>
      <c r="F66" s="22" t="s">
        <v>76</v>
      </c>
      <c r="G66" s="25">
        <f>SUM(G2:G64)</f>
        <v>27500704</v>
      </c>
    </row>
    <row r="67" spans="1:7" x14ac:dyDescent="0.2">
      <c r="A67" s="21"/>
      <c r="B67" s="22"/>
      <c r="C67" s="14"/>
      <c r="D67" s="23"/>
      <c r="E67" s="22"/>
      <c r="F67" s="22" t="s">
        <v>65</v>
      </c>
      <c r="G67" s="25">
        <f>SUM(F2:F64)</f>
        <v>2977691.4</v>
      </c>
    </row>
    <row r="68" spans="1:7" x14ac:dyDescent="0.2">
      <c r="A68" s="21"/>
      <c r="B68" s="22"/>
      <c r="C68" s="14"/>
      <c r="D68" s="23"/>
      <c r="E68" s="22"/>
      <c r="F68" s="24" t="s">
        <v>66</v>
      </c>
      <c r="G68" s="25">
        <f>+G66+G67</f>
        <v>30478395.399999999</v>
      </c>
    </row>
  </sheetData>
  <sortState xmlns:xlrd2="http://schemas.microsoft.com/office/spreadsheetml/2017/richdata2" ref="A4:H43">
    <sortCondition ref="A4:A4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K21"/>
  <sheetViews>
    <sheetView workbookViewId="0">
      <selection activeCell="H19" sqref="H19"/>
    </sheetView>
  </sheetViews>
  <sheetFormatPr baseColWidth="10" defaultRowHeight="12.75" x14ac:dyDescent="0.2"/>
  <cols>
    <col min="1" max="1" width="4.5703125" customWidth="1"/>
    <col min="2" max="2" width="62.85546875" style="2" customWidth="1"/>
    <col min="3" max="3" width="7.140625" style="29" customWidth="1"/>
    <col min="4" max="7" width="11.42578125" style="29"/>
  </cols>
  <sheetData>
    <row r="3" spans="1:11" x14ac:dyDescent="0.2">
      <c r="A3" s="8">
        <v>38</v>
      </c>
      <c r="B3" s="12" t="s">
        <v>39</v>
      </c>
      <c r="C3" s="26">
        <v>1</v>
      </c>
      <c r="D3" s="27">
        <v>0.19</v>
      </c>
      <c r="E3" s="28">
        <v>97000</v>
      </c>
      <c r="F3" s="28">
        <f>E3*C3</f>
        <v>97000</v>
      </c>
      <c r="G3" s="28">
        <f>F3*D3</f>
        <v>18430</v>
      </c>
      <c r="H3" s="10">
        <v>126300</v>
      </c>
      <c r="I3" s="11">
        <v>23997</v>
      </c>
      <c r="J3" s="10">
        <v>126300</v>
      </c>
      <c r="K3" s="8" t="s">
        <v>72</v>
      </c>
    </row>
    <row r="4" spans="1:11" x14ac:dyDescent="0.2">
      <c r="A4" s="8">
        <v>39</v>
      </c>
      <c r="B4" s="12" t="s">
        <v>40</v>
      </c>
      <c r="C4" s="26">
        <v>2</v>
      </c>
      <c r="D4" s="27">
        <v>0</v>
      </c>
      <c r="E4" s="28">
        <v>169000</v>
      </c>
      <c r="F4" s="28">
        <f t="shared" ref="F4:F17" si="0">E4*C4</f>
        <v>338000</v>
      </c>
      <c r="G4" s="28">
        <f t="shared" ref="G4:G17" si="1">F4*D4</f>
        <v>0</v>
      </c>
      <c r="H4" s="10">
        <v>513600</v>
      </c>
      <c r="I4" s="11">
        <v>195168</v>
      </c>
      <c r="J4" s="10">
        <v>1027200</v>
      </c>
      <c r="K4" s="8" t="s">
        <v>72</v>
      </c>
    </row>
    <row r="5" spans="1:11" x14ac:dyDescent="0.2">
      <c r="A5" s="8">
        <v>40</v>
      </c>
      <c r="B5" s="12" t="s">
        <v>41</v>
      </c>
      <c r="C5" s="26">
        <v>2</v>
      </c>
      <c r="D5" s="27">
        <v>0.19</v>
      </c>
      <c r="E5" s="28">
        <v>155000</v>
      </c>
      <c r="F5" s="28">
        <f t="shared" si="0"/>
        <v>310000</v>
      </c>
      <c r="G5" s="28">
        <f t="shared" si="1"/>
        <v>58900</v>
      </c>
      <c r="H5" s="10">
        <v>250500</v>
      </c>
      <c r="I5" s="11">
        <v>95190</v>
      </c>
      <c r="J5" s="10">
        <v>501000</v>
      </c>
      <c r="K5" s="8" t="s">
        <v>72</v>
      </c>
    </row>
    <row r="6" spans="1:11" x14ac:dyDescent="0.2">
      <c r="A6" s="8">
        <v>41</v>
      </c>
      <c r="B6" s="12" t="s">
        <v>42</v>
      </c>
      <c r="C6" s="26">
        <v>2</v>
      </c>
      <c r="D6" s="27">
        <v>0.19</v>
      </c>
      <c r="E6" s="28">
        <v>56000</v>
      </c>
      <c r="F6" s="28">
        <f t="shared" si="0"/>
        <v>112000</v>
      </c>
      <c r="G6" s="28">
        <f t="shared" si="1"/>
        <v>21280</v>
      </c>
      <c r="H6" s="10">
        <v>63000</v>
      </c>
      <c r="I6" s="11">
        <v>23940</v>
      </c>
      <c r="J6" s="10">
        <v>126000</v>
      </c>
      <c r="K6" s="8" t="s">
        <v>72</v>
      </c>
    </row>
    <row r="7" spans="1:11" x14ac:dyDescent="0.2">
      <c r="A7" s="8">
        <v>42</v>
      </c>
      <c r="B7" s="12" t="s">
        <v>43</v>
      </c>
      <c r="C7" s="26">
        <v>3</v>
      </c>
      <c r="D7" s="27">
        <v>0</v>
      </c>
      <c r="E7" s="28">
        <v>26000</v>
      </c>
      <c r="F7" s="28">
        <f t="shared" si="0"/>
        <v>78000</v>
      </c>
      <c r="G7" s="28">
        <f t="shared" si="1"/>
        <v>0</v>
      </c>
      <c r="H7" s="10">
        <v>26900</v>
      </c>
      <c r="I7" s="11">
        <v>0</v>
      </c>
      <c r="J7" s="10">
        <v>80700</v>
      </c>
      <c r="K7" s="8" t="s">
        <v>72</v>
      </c>
    </row>
    <row r="8" spans="1:11" x14ac:dyDescent="0.2">
      <c r="A8" s="8">
        <v>43</v>
      </c>
      <c r="B8" s="12" t="s">
        <v>44</v>
      </c>
      <c r="C8" s="26">
        <v>2</v>
      </c>
      <c r="D8" s="27">
        <v>0</v>
      </c>
      <c r="E8" s="28">
        <v>173000</v>
      </c>
      <c r="F8" s="28">
        <f t="shared" si="0"/>
        <v>346000</v>
      </c>
      <c r="G8" s="28">
        <f t="shared" si="1"/>
        <v>0</v>
      </c>
      <c r="H8" s="10">
        <v>230500</v>
      </c>
      <c r="I8" s="11">
        <v>0</v>
      </c>
      <c r="J8" s="10">
        <v>461000</v>
      </c>
      <c r="K8" s="8" t="s">
        <v>72</v>
      </c>
    </row>
    <row r="9" spans="1:11" x14ac:dyDescent="0.2">
      <c r="A9" s="8">
        <v>44</v>
      </c>
      <c r="B9" s="12" t="s">
        <v>45</v>
      </c>
      <c r="C9" s="26">
        <v>50</v>
      </c>
      <c r="D9" s="27">
        <v>0.19</v>
      </c>
      <c r="E9" s="28">
        <v>12000</v>
      </c>
      <c r="F9" s="28">
        <f t="shared" si="0"/>
        <v>600000</v>
      </c>
      <c r="G9" s="28">
        <f t="shared" si="1"/>
        <v>114000</v>
      </c>
      <c r="H9" s="10">
        <v>842000</v>
      </c>
      <c r="I9" s="11">
        <v>159980</v>
      </c>
      <c r="J9" s="10">
        <v>842000</v>
      </c>
      <c r="K9" s="8" t="s">
        <v>72</v>
      </c>
    </row>
    <row r="10" spans="1:11" ht="25.5" x14ac:dyDescent="0.2">
      <c r="A10" s="8">
        <v>45</v>
      </c>
      <c r="B10" s="12" t="s">
        <v>74</v>
      </c>
      <c r="C10" s="26">
        <v>1</v>
      </c>
      <c r="D10" s="27">
        <v>0</v>
      </c>
      <c r="E10" s="28">
        <v>254400</v>
      </c>
      <c r="F10" s="28">
        <f t="shared" si="0"/>
        <v>254400</v>
      </c>
      <c r="G10" s="28">
        <f t="shared" si="1"/>
        <v>0</v>
      </c>
      <c r="H10" s="10">
        <v>338500</v>
      </c>
      <c r="I10" s="11">
        <v>0</v>
      </c>
      <c r="J10" s="10">
        <v>338500</v>
      </c>
      <c r="K10" s="8" t="s">
        <v>72</v>
      </c>
    </row>
    <row r="11" spans="1:11" ht="25.5" x14ac:dyDescent="0.2">
      <c r="A11" s="8">
        <v>46</v>
      </c>
      <c r="B11" s="12" t="s">
        <v>75</v>
      </c>
      <c r="C11" s="26">
        <v>2</v>
      </c>
      <c r="D11" s="27">
        <v>0</v>
      </c>
      <c r="E11" s="28">
        <v>160000</v>
      </c>
      <c r="F11" s="28">
        <f t="shared" si="0"/>
        <v>320000</v>
      </c>
      <c r="G11" s="28">
        <f t="shared" si="1"/>
        <v>0</v>
      </c>
      <c r="H11" s="10">
        <v>203000</v>
      </c>
      <c r="I11" s="11">
        <v>0</v>
      </c>
      <c r="J11" s="10">
        <v>406000</v>
      </c>
      <c r="K11" s="8" t="s">
        <v>72</v>
      </c>
    </row>
    <row r="12" spans="1:11" ht="25.5" x14ac:dyDescent="0.2">
      <c r="A12" s="8">
        <v>47</v>
      </c>
      <c r="B12" s="12" t="s">
        <v>48</v>
      </c>
      <c r="C12" s="26">
        <v>2</v>
      </c>
      <c r="D12" s="27">
        <v>0</v>
      </c>
      <c r="E12" s="28">
        <v>85000</v>
      </c>
      <c r="F12" s="28">
        <f t="shared" si="0"/>
        <v>170000</v>
      </c>
      <c r="G12" s="28">
        <f t="shared" si="1"/>
        <v>0</v>
      </c>
      <c r="H12" s="10">
        <v>125200</v>
      </c>
      <c r="I12" s="11">
        <v>0</v>
      </c>
      <c r="J12" s="10">
        <v>250400</v>
      </c>
      <c r="K12" s="8" t="s">
        <v>72</v>
      </c>
    </row>
    <row r="13" spans="1:11" x14ac:dyDescent="0.2">
      <c r="A13" s="8">
        <v>48</v>
      </c>
      <c r="B13" s="12" t="s">
        <v>49</v>
      </c>
      <c r="C13" s="26">
        <v>1</v>
      </c>
      <c r="D13" s="27">
        <v>0</v>
      </c>
      <c r="E13" s="28">
        <v>537000</v>
      </c>
      <c r="F13" s="28">
        <f t="shared" si="0"/>
        <v>537000</v>
      </c>
      <c r="G13" s="28">
        <f t="shared" si="1"/>
        <v>0</v>
      </c>
      <c r="H13" s="10">
        <v>718500</v>
      </c>
      <c r="I13" s="11">
        <v>0</v>
      </c>
      <c r="J13" s="10">
        <v>718500</v>
      </c>
      <c r="K13" s="8" t="s">
        <v>72</v>
      </c>
    </row>
    <row r="14" spans="1:11" ht="25.5" x14ac:dyDescent="0.2">
      <c r="A14" s="8">
        <v>49</v>
      </c>
      <c r="B14" s="12" t="s">
        <v>50</v>
      </c>
      <c r="C14" s="26">
        <v>2</v>
      </c>
      <c r="D14" s="27">
        <v>0</v>
      </c>
      <c r="E14" s="28">
        <v>208000</v>
      </c>
      <c r="F14" s="28">
        <f t="shared" si="0"/>
        <v>416000</v>
      </c>
      <c r="G14" s="28">
        <f t="shared" si="1"/>
        <v>0</v>
      </c>
      <c r="H14" s="10">
        <v>256000</v>
      </c>
      <c r="I14" s="11">
        <v>0</v>
      </c>
      <c r="J14" s="10">
        <v>512000</v>
      </c>
      <c r="K14" s="8" t="s">
        <v>72</v>
      </c>
    </row>
    <row r="15" spans="1:11" ht="38.25" x14ac:dyDescent="0.2">
      <c r="A15" s="8">
        <v>50</v>
      </c>
      <c r="B15" s="12" t="s">
        <v>51</v>
      </c>
      <c r="C15" s="26">
        <v>2</v>
      </c>
      <c r="D15" s="27">
        <v>0</v>
      </c>
      <c r="E15" s="28">
        <v>187200</v>
      </c>
      <c r="F15" s="28">
        <f t="shared" si="0"/>
        <v>374400</v>
      </c>
      <c r="G15" s="28">
        <f t="shared" si="1"/>
        <v>0</v>
      </c>
      <c r="H15" s="10">
        <v>161000</v>
      </c>
      <c r="I15" s="11">
        <v>0</v>
      </c>
      <c r="J15" s="10">
        <v>322000</v>
      </c>
      <c r="K15" s="8" t="s">
        <v>72</v>
      </c>
    </row>
    <row r="16" spans="1:11" ht="38.25" x14ac:dyDescent="0.2">
      <c r="A16" s="8">
        <v>51</v>
      </c>
      <c r="B16" s="12" t="s">
        <v>52</v>
      </c>
      <c r="C16" s="26">
        <v>3</v>
      </c>
      <c r="D16" s="27">
        <v>0</v>
      </c>
      <c r="E16" s="28">
        <v>80000</v>
      </c>
      <c r="F16" s="28">
        <f t="shared" si="0"/>
        <v>240000</v>
      </c>
      <c r="G16" s="28">
        <f t="shared" si="1"/>
        <v>0</v>
      </c>
      <c r="H16" s="10">
        <v>134500</v>
      </c>
      <c r="I16" s="11">
        <v>0</v>
      </c>
      <c r="J16" s="10">
        <v>403500</v>
      </c>
      <c r="K16" s="8" t="s">
        <v>72</v>
      </c>
    </row>
    <row r="17" spans="1:11" ht="25.5" x14ac:dyDescent="0.2">
      <c r="A17" s="8">
        <v>52</v>
      </c>
      <c r="B17" s="12" t="s">
        <v>53</v>
      </c>
      <c r="C17" s="26">
        <v>2</v>
      </c>
      <c r="D17" s="27">
        <v>0</v>
      </c>
      <c r="E17" s="28">
        <v>500000</v>
      </c>
      <c r="F17" s="28">
        <f t="shared" si="0"/>
        <v>1000000</v>
      </c>
      <c r="G17" s="28">
        <f t="shared" si="1"/>
        <v>0</v>
      </c>
      <c r="H17" s="10">
        <v>1178000</v>
      </c>
      <c r="I17" s="11">
        <v>0</v>
      </c>
      <c r="J17" s="10">
        <v>2356000</v>
      </c>
      <c r="K17" s="8" t="s">
        <v>72</v>
      </c>
    </row>
    <row r="18" spans="1:11" x14ac:dyDescent="0.2">
      <c r="E18" s="30"/>
      <c r="F18" s="30">
        <f>SUM(F3:F17)</f>
        <v>5192800</v>
      </c>
      <c r="G18" s="30">
        <f>SUM(G3:G17)</f>
        <v>212610</v>
      </c>
      <c r="H18" s="4">
        <f>SUM(H3:H17)</f>
        <v>5167500</v>
      </c>
      <c r="I18" s="4">
        <f>SUM(I3:I17)</f>
        <v>498275</v>
      </c>
      <c r="J18" s="4">
        <f>SUM(J3:J17)</f>
        <v>8471100</v>
      </c>
    </row>
    <row r="19" spans="1:11" x14ac:dyDescent="0.2">
      <c r="F19" s="30"/>
      <c r="G19" s="30">
        <f>+F18+G18</f>
        <v>5405410</v>
      </c>
      <c r="I19" s="4"/>
      <c r="J19" s="4">
        <f>+I18+J18</f>
        <v>8969375</v>
      </c>
    </row>
    <row r="21" spans="1:11" x14ac:dyDescent="0.2">
      <c r="H21" s="31">
        <f>+F18/J18</f>
        <v>0.61300185336024837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Listado General Valorizado </vt:lpstr>
      <vt:lpstr>Informe a la fecha </vt:lpstr>
      <vt:lpstr>Hoja2</vt:lpstr>
      <vt:lpstr>ExportarAExcelSQL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Elizabeth Cristina Guarin Lizcano</cp:lastModifiedBy>
  <dcterms:created xsi:type="dcterms:W3CDTF">2020-12-17T17:29:51Z</dcterms:created>
  <dcterms:modified xsi:type="dcterms:W3CDTF">2020-12-30T00:50:16Z</dcterms:modified>
</cp:coreProperties>
</file>